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ttig\Desktop\Aachen Mitte\Ergebnisse 2. Bereichsklasse\"/>
    </mc:Choice>
  </mc:AlternateContent>
  <xr:revisionPtr revIDLastSave="0" documentId="13_ncr:1_{70129046-1EE0-42EF-AD67-57CA305A40B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. Bezirksklasse aufgelegt" sheetId="3" r:id="rId1"/>
  </sheets>
  <calcPr calcId="191029" calcMode="autoNoTable"/>
</workbook>
</file>

<file path=xl/calcChain.xml><?xml version="1.0" encoding="utf-8"?>
<calcChain xmlns="http://schemas.openxmlformats.org/spreadsheetml/2006/main">
  <c r="T31" i="3" l="1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10" i="3"/>
  <c r="T9" i="3"/>
  <c r="T8" i="3"/>
  <c r="T7" i="3"/>
  <c r="T6" i="3"/>
  <c r="T5" i="3"/>
  <c r="T4" i="3"/>
  <c r="T3" i="3"/>
  <c r="T2" i="3"/>
  <c r="U50" i="3"/>
  <c r="U49" i="3"/>
  <c r="U48" i="3"/>
  <c r="U47" i="3"/>
  <c r="U46" i="3"/>
  <c r="U45" i="3"/>
  <c r="V3" i="3"/>
  <c r="V4" i="3"/>
  <c r="V5" i="3"/>
  <c r="V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2" i="3" l="1"/>
  <c r="Q50" i="3" l="1"/>
  <c r="S50" i="3" s="1"/>
  <c r="Q49" i="3"/>
  <c r="S49" i="3" s="1"/>
  <c r="Q48" i="3"/>
  <c r="S48" i="3" s="1"/>
  <c r="Q47" i="3"/>
  <c r="S47" i="3" s="1"/>
  <c r="Q20" i="3"/>
  <c r="Q33" i="3"/>
  <c r="Q34" i="3"/>
  <c r="Q42" i="3"/>
  <c r="Q7" i="3"/>
  <c r="Q13" i="3"/>
  <c r="Q8" i="3"/>
  <c r="Q37" i="3"/>
  <c r="Q2" i="3"/>
  <c r="Q10" i="3"/>
  <c r="Q32" i="3"/>
  <c r="S32" i="3" s="1"/>
  <c r="Q46" i="3"/>
  <c r="S46" i="3" s="1"/>
  <c r="Q43" i="3"/>
  <c r="Q4" i="3"/>
  <c r="S4" i="3" s="1"/>
  <c r="Q30" i="3"/>
  <c r="Q28" i="3"/>
  <c r="Q45" i="3"/>
  <c r="S45" i="3" s="1"/>
  <c r="Q9" i="3"/>
  <c r="Q25" i="3"/>
  <c r="S25" i="3" s="1"/>
  <c r="Q40" i="3"/>
  <c r="Q41" i="3"/>
  <c r="Q23" i="3"/>
  <c r="Q14" i="3"/>
  <c r="Q31" i="3"/>
  <c r="Q38" i="3"/>
  <c r="U38" i="3" s="1"/>
  <c r="Q29" i="3"/>
  <c r="Q17" i="3"/>
  <c r="Q16" i="3"/>
  <c r="Q35" i="3"/>
  <c r="Q6" i="3"/>
  <c r="Q26" i="3"/>
  <c r="Q11" i="3"/>
  <c r="Q36" i="3"/>
  <c r="S36" i="3" s="1"/>
  <c r="Q27" i="3"/>
  <c r="Q39" i="3"/>
  <c r="S39" i="3" s="1"/>
  <c r="Q21" i="3"/>
  <c r="Q24" i="3"/>
  <c r="Q18" i="3"/>
  <c r="Q19" i="3"/>
  <c r="Q12" i="3"/>
  <c r="Q22" i="3"/>
  <c r="Q15" i="3"/>
  <c r="S15" i="3" s="1"/>
  <c r="Q5" i="3"/>
  <c r="Q44" i="3"/>
  <c r="Q3" i="3"/>
  <c r="U15" i="3" s="1"/>
  <c r="U10" i="3" l="1"/>
  <c r="U22" i="3"/>
  <c r="U4" i="3"/>
  <c r="S40" i="3"/>
  <c r="U42" i="3"/>
  <c r="S41" i="3"/>
  <c r="U41" i="3"/>
  <c r="S42" i="3"/>
  <c r="U40" i="3"/>
  <c r="S37" i="3"/>
  <c r="U36" i="3"/>
  <c r="S19" i="3"/>
  <c r="U31" i="3"/>
  <c r="S12" i="3"/>
  <c r="U30" i="3"/>
  <c r="S16" i="3"/>
  <c r="U29" i="3"/>
  <c r="S20" i="3"/>
  <c r="U28" i="3"/>
  <c r="S22" i="3"/>
  <c r="U27" i="3"/>
  <c r="S34" i="3"/>
  <c r="U26" i="3"/>
  <c r="S28" i="3"/>
  <c r="U14" i="3"/>
  <c r="S5" i="3"/>
  <c r="U12" i="3"/>
  <c r="S17" i="3"/>
  <c r="U9" i="3"/>
  <c r="S7" i="3"/>
  <c r="U5" i="3"/>
  <c r="S44" i="3"/>
  <c r="U44" i="3"/>
  <c r="S43" i="3"/>
  <c r="U43" i="3"/>
  <c r="S38" i="3"/>
  <c r="U39" i="3"/>
  <c r="S23" i="3"/>
  <c r="U35" i="3"/>
  <c r="S29" i="3"/>
  <c r="U34" i="3"/>
  <c r="S31" i="3"/>
  <c r="U37" i="3"/>
  <c r="S27" i="3"/>
  <c r="U32" i="3"/>
  <c r="S14" i="3"/>
  <c r="U33" i="3"/>
  <c r="S11" i="3"/>
  <c r="U13" i="3"/>
  <c r="S10" i="3"/>
  <c r="U7" i="3"/>
  <c r="S24" i="3"/>
  <c r="U8" i="3"/>
  <c r="S2" i="3"/>
  <c r="U6" i="3"/>
  <c r="S18" i="3"/>
  <c r="U3" i="3"/>
  <c r="S21" i="3"/>
  <c r="U2" i="3"/>
  <c r="S33" i="3"/>
  <c r="U24" i="3"/>
  <c r="S30" i="3"/>
  <c r="U23" i="3"/>
  <c r="S13" i="3"/>
  <c r="U20" i="3"/>
  <c r="S9" i="3"/>
  <c r="U16" i="3"/>
  <c r="S35" i="3"/>
  <c r="U25" i="3"/>
  <c r="S6" i="3"/>
  <c r="U19" i="3"/>
  <c r="S8" i="3"/>
  <c r="U21" i="3"/>
  <c r="S26" i="3"/>
  <c r="U17" i="3"/>
  <c r="S3" i="3"/>
  <c r="U18" i="3"/>
  <c r="U11" i="3"/>
  <c r="T33" i="3"/>
  <c r="T36" i="3"/>
  <c r="T41" i="3"/>
  <c r="T44" i="3"/>
  <c r="T32" i="3"/>
  <c r="T37" i="3"/>
  <c r="T40" i="3"/>
  <c r="T45" i="3"/>
  <c r="T34" i="3"/>
  <c r="T39" i="3"/>
  <c r="T42" i="3"/>
  <c r="T46" i="3"/>
  <c r="T35" i="3"/>
  <c r="T38" i="3"/>
  <c r="T43" i="3"/>
</calcChain>
</file>

<file path=xl/sharedStrings.xml><?xml version="1.0" encoding="utf-8"?>
<sst xmlns="http://schemas.openxmlformats.org/spreadsheetml/2006/main" count="98" uniqueCount="70">
  <si>
    <t>Name/Vorname</t>
  </si>
  <si>
    <t>Bruderschaft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</si>
  <si>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</si>
  <si>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</si>
  <si>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</si>
  <si>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</si>
  <si>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</si>
  <si>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</si>
  <si>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</si>
  <si>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</si>
  <si>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</si>
  <si>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</si>
  <si>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</si>
  <si>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</si>
  <si>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</si>
  <si>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</si>
  <si>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ges.</t>
  </si>
  <si>
    <t>Str.-Erg</t>
  </si>
  <si>
    <t>Ergebn.</t>
  </si>
  <si>
    <t>Rang</t>
  </si>
  <si>
    <t>Tabelle</t>
  </si>
  <si>
    <t>frei</t>
  </si>
  <si>
    <t>Punkte</t>
  </si>
  <si>
    <t>Platz</t>
  </si>
  <si>
    <t>Ringe</t>
  </si>
  <si>
    <t>Datum</t>
  </si>
  <si>
    <t>Heim</t>
  </si>
  <si>
    <t>Gast</t>
  </si>
  <si>
    <t>Ergebnis</t>
  </si>
  <si>
    <t>Ø</t>
  </si>
  <si>
    <t>Wettk.</t>
  </si>
  <si>
    <t>Kahlen Lucas</t>
  </si>
  <si>
    <t>Bocket I</t>
  </si>
  <si>
    <t>Kahlen Patrick</t>
  </si>
  <si>
    <t>Kohnke Natascha</t>
  </si>
  <si>
    <t>Meuwissen Jules</t>
  </si>
  <si>
    <t>Tholen Robert</t>
  </si>
  <si>
    <t>Bonneberg Jacques</t>
  </si>
  <si>
    <t>Grothenrath II</t>
  </si>
  <si>
    <t>Kollosch Detlef</t>
  </si>
  <si>
    <t>Meier Thomas</t>
  </si>
  <si>
    <t>Rütten Rene</t>
  </si>
  <si>
    <t>Schmitz Christian</t>
  </si>
  <si>
    <t>Straeten I</t>
  </si>
  <si>
    <t>Broich I</t>
  </si>
  <si>
    <t>Giesen Gerd</t>
  </si>
  <si>
    <t xml:space="preserve">Giesen Friedel </t>
  </si>
  <si>
    <t>Herfs Elmar</t>
  </si>
  <si>
    <t>Schulz Marina</t>
  </si>
  <si>
    <t>Jansen Stephan</t>
  </si>
  <si>
    <t>Borowski Rene</t>
  </si>
  <si>
    <t>Schiffer Carola</t>
  </si>
  <si>
    <t>Crützen Mara</t>
  </si>
  <si>
    <t>Schiffer Wolfgang</t>
  </si>
  <si>
    <t>Crützen Dagmar</t>
  </si>
  <si>
    <t>Waldenrath</t>
  </si>
  <si>
    <t>Beckers Martin</t>
  </si>
  <si>
    <t>Wassermann Jannik</t>
  </si>
  <si>
    <t>Friederichs Martin</t>
  </si>
  <si>
    <t>Schreinemacher Dieter</t>
  </si>
  <si>
    <t>Heffels Mario</t>
  </si>
  <si>
    <t>Meier Sandra</t>
  </si>
  <si>
    <t>8:6</t>
  </si>
  <si>
    <t>13.01.2023Broich I</t>
  </si>
  <si>
    <t>Straeten I frei</t>
  </si>
  <si>
    <t xml:space="preserve">Waldenrath </t>
  </si>
  <si>
    <t>13:1</t>
  </si>
  <si>
    <t>10:6</t>
  </si>
  <si>
    <t>5:9</t>
  </si>
  <si>
    <t>0:14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</si>
</sst>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alibri"/>
      <family val="2"/>
    </font>
    <font>
      <sz val="10"/>
      <color indexed="10"/>
      <name val="Calibri"/>
      <family val="2"/>
    </font>
    <font>
      <b/>
      <sz val="12"/>
      <color indexed="8"/>
      <name val="Calibri"/>
      <family val="2"/>
    </font>
    <font>
      <sz val="10"/>
      <color rgb="FFFF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BDEE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F0FF"/>
        <bgColor indexed="64"/>
      </patternFill>
    </fill>
    <fill>
      <patternFill patternType="solid">
        <fgColor rgb="FFD9F5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A76E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5" fillId="9" borderId="10" xfId="0" applyFont="1" applyFill="1" applyBorder="1" applyAlignment="1">
      <alignment horizontal="center"/>
    </xf>
    <xf numFmtId="1" fontId="5" fillId="9" borderId="10" xfId="0" applyNumberFormat="1" applyFont="1" applyFill="1" applyBorder="1" applyAlignment="1">
      <alignment horizontal="center"/>
    </xf>
    <xf numFmtId="0" fontId="7" fillId="0" borderId="4" xfId="0" applyFont="1" applyBorder="1"/>
    <xf numFmtId="0" fontId="7" fillId="0" borderId="9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7" fillId="0" borderId="0" xfId="0" applyFont="1"/>
    <xf numFmtId="0" fontId="9" fillId="0" borderId="1" xfId="0" applyFont="1" applyBorder="1"/>
    <xf numFmtId="0" fontId="9" fillId="0" borderId="1" xfId="0" applyFont="1" applyBorder="1" applyAlignment="1">
      <alignment horizontal="left"/>
    </xf>
    <xf numFmtId="0" fontId="9" fillId="5" borderId="1" xfId="0" applyFont="1" applyFill="1" applyBorder="1" applyAlignment="1">
      <alignment horizontal="right"/>
    </xf>
    <xf numFmtId="0" fontId="9" fillId="5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9" fillId="5" borderId="1" xfId="0" applyFont="1" applyFill="1" applyBorder="1"/>
    <xf numFmtId="0" fontId="8" fillId="0" borderId="1" xfId="0" applyFont="1" applyBorder="1"/>
    <xf numFmtId="0" fontId="8" fillId="5" borderId="1" xfId="0" applyFont="1" applyFill="1" applyBorder="1"/>
    <xf numFmtId="0" fontId="8" fillId="5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4" borderId="1" xfId="0" applyFont="1" applyFill="1" applyBorder="1"/>
    <xf numFmtId="0" fontId="8" fillId="0" borderId="1" xfId="0" applyFont="1" applyBorder="1" applyAlignment="1">
      <alignment horizontal="left"/>
    </xf>
    <xf numFmtId="0" fontId="9" fillId="4" borderId="1" xfId="0" applyFont="1" applyFill="1" applyBorder="1"/>
    <xf numFmtId="0" fontId="8" fillId="7" borderId="1" xfId="0" applyFont="1" applyFill="1" applyBorder="1"/>
    <xf numFmtId="0" fontId="11" fillId="0" borderId="0" xfId="0" applyFont="1" applyAlignment="1">
      <alignment horizontal="center"/>
    </xf>
    <xf numFmtId="49" fontId="10" fillId="0" borderId="5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7" fillId="0" borderId="11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0" fontId="7" fillId="0" borderId="9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8" borderId="10" xfId="0" applyFont="1" applyFill="1" applyBorder="1" applyAlignment="1">
      <alignment horizontal="left"/>
    </xf>
    <xf numFmtId="2" fontId="7" fillId="0" borderId="0" xfId="0" applyNumberFormat="1" applyFont="1"/>
    <xf numFmtId="2" fontId="5" fillId="0" borderId="0" xfId="0" applyNumberFormat="1" applyFont="1"/>
    <xf numFmtId="2" fontId="7" fillId="10" borderId="0" xfId="0" applyNumberFormat="1" applyFont="1" applyFill="1" applyAlignment="1">
      <alignment horizontal="center"/>
    </xf>
    <xf numFmtId="2" fontId="5" fillId="10" borderId="0" xfId="0" applyNumberFormat="1" applyFont="1" applyFill="1" applyAlignment="1">
      <alignment horizontal="center"/>
    </xf>
    <xf numFmtId="2" fontId="12" fillId="10" borderId="1" xfId="0" applyNumberFormat="1" applyFont="1" applyFill="1" applyBorder="1" applyAlignment="1">
      <alignment horizontal="center"/>
    </xf>
    <xf numFmtId="2" fontId="7" fillId="10" borderId="1" xfId="0" applyNumberFormat="1" applyFont="1" applyFill="1" applyBorder="1" applyAlignment="1">
      <alignment horizontal="center"/>
    </xf>
    <xf numFmtId="1" fontId="5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1" fontId="5" fillId="10" borderId="1" xfId="0" applyNumberFormat="1" applyFont="1" applyFill="1" applyBorder="1" applyAlignment="1">
      <alignment horizontal="center"/>
    </xf>
    <xf numFmtId="1" fontId="7" fillId="10" borderId="1" xfId="0" applyNumberFormat="1" applyFont="1" applyFill="1" applyBorder="1" applyAlignment="1">
      <alignment horizontal="center"/>
    </xf>
    <xf numFmtId="0" fontId="9" fillId="11" borderId="1" xfId="0" applyFont="1" applyFill="1" applyBorder="1" applyAlignment="1">
      <alignment horizontal="center"/>
    </xf>
    <xf numFmtId="14" fontId="7" fillId="0" borderId="11" xfId="0" applyNumberFormat="1" applyFont="1" applyBorder="1"/>
    <xf numFmtId="2" fontId="7" fillId="12" borderId="0" xfId="0" applyNumberFormat="1" applyFont="1" applyFill="1"/>
    <xf numFmtId="0" fontId="8" fillId="13" borderId="1" xfId="0" applyFont="1" applyFill="1" applyBorder="1" applyAlignment="1">
      <alignment horizontal="center"/>
    </xf>
    <xf numFmtId="0" fontId="8" fillId="13" borderId="1" xfId="0" applyFont="1" applyFill="1" applyBorder="1"/>
    <xf numFmtId="0" fontId="9" fillId="13" borderId="1" xfId="0" applyFont="1" applyFill="1" applyBorder="1" applyAlignment="1">
      <alignment horizontal="center"/>
    </xf>
    <xf numFmtId="0" fontId="9" fillId="13" borderId="1" xfId="0" applyFont="1" applyFill="1" applyBorder="1" applyAlignment="1">
      <alignment horizontal="right"/>
    </xf>
    <xf numFmtId="0" fontId="13" fillId="13" borderId="1" xfId="0" applyFont="1" applyFill="1" applyBorder="1" applyAlignment="1">
      <alignment horizontal="center"/>
    </xf>
    <xf numFmtId="0" fontId="9" fillId="15" borderId="1" xfId="0" applyFont="1" applyFill="1" applyBorder="1" applyAlignment="1">
      <alignment horizontal="right"/>
    </xf>
    <xf numFmtId="0" fontId="9" fillId="15" borderId="1" xfId="0" applyFont="1" applyFill="1" applyBorder="1" applyAlignment="1">
      <alignment horizontal="center"/>
    </xf>
    <xf numFmtId="0" fontId="8" fillId="15" borderId="1" xfId="0" applyFont="1" applyFill="1" applyBorder="1"/>
    <xf numFmtId="0" fontId="8" fillId="11" borderId="1" xfId="0" applyFont="1" applyFill="1" applyBorder="1" applyAlignment="1">
      <alignment horizontal="center"/>
    </xf>
    <xf numFmtId="0" fontId="8" fillId="14" borderId="1" xfId="0" applyFont="1" applyFill="1" applyBorder="1" applyAlignment="1">
      <alignment horizontal="center"/>
    </xf>
    <xf numFmtId="0" fontId="8" fillId="16" borderId="1" xfId="0" applyFont="1" applyFill="1" applyBorder="1"/>
    <xf numFmtId="0" fontId="9" fillId="16" borderId="1" xfId="0" applyFont="1" applyFill="1" applyBorder="1" applyAlignment="1">
      <alignment horizontal="center"/>
    </xf>
    <xf numFmtId="0" fontId="9" fillId="16" borderId="1" xfId="0" applyFont="1" applyFill="1" applyBorder="1" applyAlignment="1">
      <alignment horizontal="right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EA76E2"/>
      <color rgb="FFBDEEFF"/>
      <color rgb="FFC5F0FF"/>
      <color rgb="FFD9F5FF"/>
      <color rgb="FF79D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9"/>
  <sheetViews>
    <sheetView tabSelected="1" topLeftCell="A7" workbookViewId="0">
      <selection activeCell="AD17" sqref="AD17"/>
    </sheetView>
  </sheetViews>
  <sheetFormatPr baseColWidth="10" defaultColWidth="5" defaultRowHeight="13.8" x14ac:dyDescent="0.3"/>
  <cols>
    <col min="1" max="1" width="20.33203125" style="16" customWidth="1"/>
    <col min="2" max="2" width="12.33203125" style="16" customWidth="1"/>
    <col min="3" max="16" width="4.44140625" style="16" customWidth="1"/>
    <col min="17" max="17" width="5.77734375" style="16" customWidth="1"/>
    <col min="18" max="19" width="5" style="16"/>
    <col min="20" max="20" width="5" style="33"/>
    <col min="21" max="21" width="7.5546875" style="47" customWidth="1"/>
    <col min="22" max="22" width="6.44140625" style="52" customWidth="1"/>
    <col min="23" max="25" width="5" style="16"/>
    <col min="26" max="26" width="5.44140625" style="45" customWidth="1"/>
    <col min="27" max="27" width="6.88671875" style="45" bestFit="1" customWidth="1"/>
    <col min="28" max="16384" width="5" style="16"/>
  </cols>
  <sheetData>
    <row r="1" spans="1:27" s="5" customFormat="1" ht="15.6" x14ac:dyDescent="0.3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4" t="s">
        <v>19</v>
      </c>
      <c r="U1" s="49" t="s">
        <v>29</v>
      </c>
      <c r="V1" s="53" t="s">
        <v>30</v>
      </c>
      <c r="Z1" s="46"/>
      <c r="AA1" s="46"/>
    </row>
    <row r="2" spans="1:27" x14ac:dyDescent="0.3">
      <c r="A2" s="25" t="s">
        <v>41</v>
      </c>
      <c r="B2" s="25" t="s">
        <v>38</v>
      </c>
      <c r="C2" s="68">
        <v>262</v>
      </c>
      <c r="D2" s="26">
        <v>269</v>
      </c>
      <c r="E2" s="26">
        <v>265</v>
      </c>
      <c r="F2" s="26">
        <v>264</v>
      </c>
      <c r="G2" s="65"/>
      <c r="H2" s="59">
        <v>282</v>
      </c>
      <c r="I2" s="26">
        <v>270</v>
      </c>
      <c r="J2" s="26">
        <v>266</v>
      </c>
      <c r="K2" s="26">
        <v>263</v>
      </c>
      <c r="L2" s="59"/>
      <c r="M2" s="27"/>
      <c r="N2" s="27"/>
      <c r="O2" s="58"/>
      <c r="P2" s="27"/>
      <c r="Q2" s="28">
        <f>SUM(C2:P2)</f>
        <v>2141</v>
      </c>
      <c r="R2" s="29">
        <v>262</v>
      </c>
      <c r="S2" s="14">
        <f>SUM(Q2-R2)</f>
        <v>1879</v>
      </c>
      <c r="T2" s="23">
        <f>RANK(S2,S1:S50,0)</f>
        <v>1</v>
      </c>
      <c r="U2" s="50">
        <f t="shared" ref="U2:U10" si="0">Q2/V2</f>
        <v>267.625</v>
      </c>
      <c r="V2" s="54">
        <f t="shared" ref="V2:V36" si="1">14-COUNTBLANK(C2:P2)</f>
        <v>8</v>
      </c>
    </row>
    <row r="3" spans="1:27" x14ac:dyDescent="0.3">
      <c r="A3" s="17" t="s">
        <v>39</v>
      </c>
      <c r="B3" s="18" t="s">
        <v>38</v>
      </c>
      <c r="C3" s="19">
        <v>255</v>
      </c>
      <c r="D3" s="66">
        <v>263</v>
      </c>
      <c r="E3" s="20">
        <v>270</v>
      </c>
      <c r="F3" s="69">
        <v>243</v>
      </c>
      <c r="G3" s="64"/>
      <c r="H3" s="20">
        <v>271</v>
      </c>
      <c r="I3" s="20">
        <v>274</v>
      </c>
      <c r="J3" s="20">
        <v>264</v>
      </c>
      <c r="K3" s="60">
        <v>267</v>
      </c>
      <c r="L3" s="20"/>
      <c r="M3" s="20"/>
      <c r="N3" s="20"/>
      <c r="O3" s="60"/>
      <c r="P3" s="20"/>
      <c r="Q3" s="21">
        <f>SUM(C3:P3)</f>
        <v>2107</v>
      </c>
      <c r="R3" s="22">
        <v>243</v>
      </c>
      <c r="S3" s="15">
        <f>SUM(Q3-R3)</f>
        <v>1864</v>
      </c>
      <c r="T3" s="23">
        <f>RANK(S3,S1:S50,0)</f>
        <v>2</v>
      </c>
      <c r="U3" s="50">
        <f t="shared" si="0"/>
        <v>263.375</v>
      </c>
      <c r="V3" s="54">
        <f t="shared" si="1"/>
        <v>8</v>
      </c>
    </row>
    <row r="4" spans="1:27" x14ac:dyDescent="0.3">
      <c r="A4" s="25" t="s">
        <v>40</v>
      </c>
      <c r="B4" s="25" t="s">
        <v>38</v>
      </c>
      <c r="C4" s="26">
        <v>263</v>
      </c>
      <c r="D4" s="26">
        <v>262</v>
      </c>
      <c r="E4" s="68">
        <v>251</v>
      </c>
      <c r="F4" s="26">
        <v>272</v>
      </c>
      <c r="G4" s="65"/>
      <c r="H4" s="26">
        <v>253</v>
      </c>
      <c r="I4" s="26">
        <v>253</v>
      </c>
      <c r="J4" s="26">
        <v>252</v>
      </c>
      <c r="K4" s="26">
        <v>241</v>
      </c>
      <c r="L4" s="26"/>
      <c r="M4" s="58"/>
      <c r="N4" s="58"/>
      <c r="O4" s="27"/>
      <c r="P4" s="27"/>
      <c r="Q4" s="28">
        <f>SUM(C4:P4)</f>
        <v>2047</v>
      </c>
      <c r="R4" s="29">
        <v>251</v>
      </c>
      <c r="S4" s="14">
        <f>SUM(Q4-R4)</f>
        <v>1796</v>
      </c>
      <c r="T4" s="23">
        <f>RANK(S4,S1:S50,0)</f>
        <v>3</v>
      </c>
      <c r="U4" s="50">
        <f t="shared" si="0"/>
        <v>255.875</v>
      </c>
      <c r="V4" s="54">
        <f t="shared" si="1"/>
        <v>8</v>
      </c>
    </row>
    <row r="5" spans="1:27" x14ac:dyDescent="0.3">
      <c r="A5" s="17" t="s">
        <v>56</v>
      </c>
      <c r="B5" s="18" t="s">
        <v>55</v>
      </c>
      <c r="C5" s="63"/>
      <c r="D5" s="69">
        <v>277</v>
      </c>
      <c r="E5" s="20">
        <v>278</v>
      </c>
      <c r="F5" s="60">
        <v>287</v>
      </c>
      <c r="G5" s="20">
        <v>283</v>
      </c>
      <c r="H5" s="64"/>
      <c r="I5" s="60">
        <v>278</v>
      </c>
      <c r="J5" s="20">
        <v>290</v>
      </c>
      <c r="K5" s="20">
        <v>279</v>
      </c>
      <c r="L5" s="20"/>
      <c r="M5" s="20"/>
      <c r="N5" s="20"/>
      <c r="O5" s="60"/>
      <c r="P5" s="60"/>
      <c r="Q5" s="21">
        <f>SUM(C5:P5)</f>
        <v>1972</v>
      </c>
      <c r="R5" s="22">
        <v>277</v>
      </c>
      <c r="S5" s="15">
        <f>SUM(Q5-R5)</f>
        <v>1695</v>
      </c>
      <c r="T5" s="23">
        <f>RANK(S5,S1:S50,0)</f>
        <v>4</v>
      </c>
      <c r="U5" s="50">
        <f t="shared" si="0"/>
        <v>281.71428571428572</v>
      </c>
      <c r="V5" s="54">
        <f t="shared" si="1"/>
        <v>7</v>
      </c>
      <c r="AA5" s="57"/>
    </row>
    <row r="6" spans="1:27" x14ac:dyDescent="0.3">
      <c r="A6" s="17" t="s">
        <v>45</v>
      </c>
      <c r="B6" s="18" t="s">
        <v>43</v>
      </c>
      <c r="C6" s="19">
        <v>276</v>
      </c>
      <c r="D6" s="60">
        <v>255</v>
      </c>
      <c r="E6" s="20">
        <v>268</v>
      </c>
      <c r="F6" s="64"/>
      <c r="G6" s="69">
        <v>264</v>
      </c>
      <c r="H6" s="20">
        <v>275</v>
      </c>
      <c r="I6" s="20">
        <v>277</v>
      </c>
      <c r="J6" s="20">
        <v>288</v>
      </c>
      <c r="K6" s="64"/>
      <c r="L6" s="20"/>
      <c r="M6" s="55"/>
      <c r="N6" s="20"/>
      <c r="O6" s="20"/>
      <c r="P6" s="60"/>
      <c r="Q6" s="21">
        <f>SUM(C6:P6)</f>
        <v>1903</v>
      </c>
      <c r="R6" s="22">
        <v>264</v>
      </c>
      <c r="S6" s="15">
        <f>SUM(Q6-R6)</f>
        <v>1639</v>
      </c>
      <c r="T6" s="23">
        <f>RANK(S6,S1:S50,0)</f>
        <v>5</v>
      </c>
      <c r="U6" s="50">
        <f t="shared" si="0"/>
        <v>271.85714285714283</v>
      </c>
      <c r="V6" s="54">
        <f t="shared" si="1"/>
        <v>7</v>
      </c>
    </row>
    <row r="7" spans="1:27" x14ac:dyDescent="0.3">
      <c r="A7" s="25" t="s">
        <v>42</v>
      </c>
      <c r="B7" s="30" t="s">
        <v>38</v>
      </c>
      <c r="C7" s="26">
        <v>276</v>
      </c>
      <c r="D7" s="68">
        <v>262</v>
      </c>
      <c r="E7" s="59">
        <v>277</v>
      </c>
      <c r="F7" s="26">
        <v>276</v>
      </c>
      <c r="G7" s="65"/>
      <c r="H7" s="26">
        <v>258</v>
      </c>
      <c r="I7" s="59">
        <v>278</v>
      </c>
      <c r="J7" s="26">
        <v>270</v>
      </c>
      <c r="K7" s="26">
        <v>0</v>
      </c>
      <c r="L7" s="26"/>
      <c r="M7" s="58"/>
      <c r="N7" s="27"/>
      <c r="O7" s="27"/>
      <c r="P7" s="58"/>
      <c r="Q7" s="28">
        <f>SUM(C7:P7)</f>
        <v>1897</v>
      </c>
      <c r="R7" s="31">
        <v>262</v>
      </c>
      <c r="S7" s="14">
        <f>SUM(Q7-R7)</f>
        <v>1635</v>
      </c>
      <c r="T7" s="23">
        <f>RANK(S7,S1:S50,0)</f>
        <v>6</v>
      </c>
      <c r="U7" s="50">
        <f t="shared" si="0"/>
        <v>237.125</v>
      </c>
      <c r="V7" s="54">
        <f t="shared" si="1"/>
        <v>8</v>
      </c>
    </row>
    <row r="8" spans="1:27" x14ac:dyDescent="0.3">
      <c r="A8" s="25" t="s">
        <v>52</v>
      </c>
      <c r="B8" s="30" t="s">
        <v>44</v>
      </c>
      <c r="C8" s="68">
        <v>270</v>
      </c>
      <c r="D8" s="59">
        <v>275</v>
      </c>
      <c r="E8" s="65"/>
      <c r="F8" s="26">
        <v>276</v>
      </c>
      <c r="G8" s="26">
        <v>280</v>
      </c>
      <c r="H8" s="26">
        <v>271</v>
      </c>
      <c r="I8" s="26">
        <v>271</v>
      </c>
      <c r="J8" s="65"/>
      <c r="K8" s="59">
        <v>262</v>
      </c>
      <c r="L8" s="59"/>
      <c r="M8" s="27"/>
      <c r="N8" s="27"/>
      <c r="O8" s="27"/>
      <c r="P8" s="27"/>
      <c r="Q8" s="28">
        <f>SUM(C8:P8)</f>
        <v>1905</v>
      </c>
      <c r="R8" s="31">
        <v>270</v>
      </c>
      <c r="S8" s="14">
        <f>SUM(Q8-R8)</f>
        <v>1635</v>
      </c>
      <c r="T8" s="23">
        <f>RANK(S8,S1:S50,0)</f>
        <v>6</v>
      </c>
      <c r="U8" s="50">
        <f t="shared" si="0"/>
        <v>272.14285714285717</v>
      </c>
      <c r="V8" s="54">
        <f t="shared" si="1"/>
        <v>7</v>
      </c>
    </row>
    <row r="9" spans="1:27" x14ac:dyDescent="0.3">
      <c r="A9" s="17" t="s">
        <v>35</v>
      </c>
      <c r="B9" s="18" t="s">
        <v>32</v>
      </c>
      <c r="C9" s="19">
        <v>269</v>
      </c>
      <c r="D9" s="64"/>
      <c r="E9" s="69">
        <v>265</v>
      </c>
      <c r="F9" s="20">
        <v>265</v>
      </c>
      <c r="G9" s="67">
        <v>271</v>
      </c>
      <c r="H9" s="55">
        <v>263</v>
      </c>
      <c r="I9" s="64"/>
      <c r="J9" s="20">
        <v>281</v>
      </c>
      <c r="K9" s="20">
        <v>279</v>
      </c>
      <c r="L9" s="60"/>
      <c r="M9" s="60"/>
      <c r="N9" s="20"/>
      <c r="O9" s="20"/>
      <c r="P9" s="20"/>
      <c r="Q9" s="21">
        <f>SUM(C9:P9)</f>
        <v>1893</v>
      </c>
      <c r="R9" s="22">
        <v>265</v>
      </c>
      <c r="S9" s="15">
        <f>SUM(Q9-R9)</f>
        <v>1628</v>
      </c>
      <c r="T9" s="23">
        <f>RANK(S9,S1:S50,0)</f>
        <v>8</v>
      </c>
      <c r="U9" s="50">
        <f t="shared" si="0"/>
        <v>270.42857142857144</v>
      </c>
      <c r="V9" s="54">
        <f t="shared" si="1"/>
        <v>7</v>
      </c>
    </row>
    <row r="10" spans="1:27" x14ac:dyDescent="0.3">
      <c r="A10" s="25" t="s">
        <v>46</v>
      </c>
      <c r="B10" s="25" t="s">
        <v>43</v>
      </c>
      <c r="C10" s="26">
        <v>277</v>
      </c>
      <c r="D10" s="26">
        <v>275</v>
      </c>
      <c r="E10" s="26">
        <v>275</v>
      </c>
      <c r="F10" s="65"/>
      <c r="G10" s="68">
        <v>273</v>
      </c>
      <c r="H10" s="59">
        <v>259</v>
      </c>
      <c r="I10" s="26">
        <v>270</v>
      </c>
      <c r="J10" s="26">
        <v>259</v>
      </c>
      <c r="K10" s="65"/>
      <c r="L10" s="26"/>
      <c r="M10" s="27"/>
      <c r="N10" s="27"/>
      <c r="O10" s="58"/>
      <c r="P10" s="27"/>
      <c r="Q10" s="28">
        <f>SUM(C10:P10)</f>
        <v>1888</v>
      </c>
      <c r="R10" s="29">
        <v>273</v>
      </c>
      <c r="S10" s="14">
        <f>SUM(Q10-R10)</f>
        <v>1615</v>
      </c>
      <c r="T10" s="23">
        <f>RANK(S10,S1:S50,0)</f>
        <v>9</v>
      </c>
      <c r="U10" s="50">
        <f t="shared" si="0"/>
        <v>269.71428571428572</v>
      </c>
      <c r="V10" s="54">
        <f t="shared" si="1"/>
        <v>7</v>
      </c>
    </row>
    <row r="11" spans="1:27" x14ac:dyDescent="0.3">
      <c r="A11" s="17" t="s">
        <v>60</v>
      </c>
      <c r="B11" s="18" t="s">
        <v>55</v>
      </c>
      <c r="C11" s="63"/>
      <c r="D11" s="20">
        <v>271</v>
      </c>
      <c r="E11" s="20">
        <v>262</v>
      </c>
      <c r="F11" s="69">
        <v>259</v>
      </c>
      <c r="G11" s="20">
        <v>270</v>
      </c>
      <c r="H11" s="64"/>
      <c r="I11" s="60">
        <v>273</v>
      </c>
      <c r="J11" s="20">
        <v>267</v>
      </c>
      <c r="K11" s="20">
        <v>269</v>
      </c>
      <c r="L11" s="20"/>
      <c r="M11" s="20"/>
      <c r="N11" s="20"/>
      <c r="O11" s="60"/>
      <c r="P11" s="60"/>
      <c r="Q11" s="21">
        <f>SUM(C11:P11)</f>
        <v>1871</v>
      </c>
      <c r="R11" s="22">
        <v>259</v>
      </c>
      <c r="S11" s="15">
        <f>SUM(Q11-R11)</f>
        <v>1612</v>
      </c>
      <c r="T11" s="23">
        <f>RANK(S11,S1:S50,0)</f>
        <v>10</v>
      </c>
      <c r="U11" s="50">
        <f t="shared" ref="U11" si="2">S11/V11</f>
        <v>230.28571428571428</v>
      </c>
      <c r="V11" s="54">
        <f t="shared" si="1"/>
        <v>7</v>
      </c>
    </row>
    <row r="12" spans="1:27" x14ac:dyDescent="0.3">
      <c r="A12" s="17" t="s">
        <v>50</v>
      </c>
      <c r="B12" s="18" t="s">
        <v>44</v>
      </c>
      <c r="C12" s="19">
        <v>267</v>
      </c>
      <c r="D12" s="60">
        <v>272</v>
      </c>
      <c r="E12" s="64"/>
      <c r="F12" s="60">
        <v>266</v>
      </c>
      <c r="G12" s="69">
        <v>264</v>
      </c>
      <c r="H12" s="20">
        <v>269</v>
      </c>
      <c r="I12" s="20">
        <v>270</v>
      </c>
      <c r="J12" s="64"/>
      <c r="K12" s="20">
        <v>267</v>
      </c>
      <c r="L12" s="20"/>
      <c r="M12" s="60"/>
      <c r="N12" s="60"/>
      <c r="O12" s="20"/>
      <c r="P12" s="20"/>
      <c r="Q12" s="21">
        <f>SUM(C12:P12)</f>
        <v>1875</v>
      </c>
      <c r="R12" s="22">
        <v>264</v>
      </c>
      <c r="S12" s="15">
        <f>SUM(Q12-R12)</f>
        <v>1611</v>
      </c>
      <c r="T12" s="23">
        <f>RANK(S12,S1:S50,0)</f>
        <v>11</v>
      </c>
      <c r="U12" s="50">
        <f t="shared" ref="U12:U50" si="3">Q12/V12</f>
        <v>267.85714285714283</v>
      </c>
      <c r="V12" s="54">
        <f t="shared" si="1"/>
        <v>7</v>
      </c>
    </row>
    <row r="13" spans="1:27" x14ac:dyDescent="0.3">
      <c r="A13" s="25" t="s">
        <v>47</v>
      </c>
      <c r="B13" s="30" t="s">
        <v>43</v>
      </c>
      <c r="C13" s="68">
        <v>255</v>
      </c>
      <c r="D13" s="59">
        <v>266</v>
      </c>
      <c r="E13" s="59">
        <v>268</v>
      </c>
      <c r="F13" s="65"/>
      <c r="G13" s="26">
        <v>274</v>
      </c>
      <c r="H13" s="26">
        <v>262</v>
      </c>
      <c r="I13" s="26">
        <v>262</v>
      </c>
      <c r="J13" s="59">
        <v>278</v>
      </c>
      <c r="K13" s="65"/>
      <c r="L13" s="59"/>
      <c r="M13" s="27"/>
      <c r="N13" s="27"/>
      <c r="O13" s="27"/>
      <c r="P13" s="27"/>
      <c r="Q13" s="28">
        <f>SUM(C13:P13)</f>
        <v>1865</v>
      </c>
      <c r="R13" s="31">
        <v>255</v>
      </c>
      <c r="S13" s="14">
        <f>SUM(Q13-R13)</f>
        <v>1610</v>
      </c>
      <c r="T13" s="23">
        <f>RANK(S13,S1:S50,0)</f>
        <v>12</v>
      </c>
      <c r="U13" s="50">
        <f t="shared" si="3"/>
        <v>266.42857142857144</v>
      </c>
      <c r="V13" s="54">
        <f t="shared" si="1"/>
        <v>7</v>
      </c>
    </row>
    <row r="14" spans="1:27" x14ac:dyDescent="0.3">
      <c r="A14" s="17" t="s">
        <v>59</v>
      </c>
      <c r="B14" s="18" t="s">
        <v>55</v>
      </c>
      <c r="C14" s="64"/>
      <c r="D14" s="69">
        <v>262</v>
      </c>
      <c r="E14" s="20">
        <v>265</v>
      </c>
      <c r="F14" s="20">
        <v>265</v>
      </c>
      <c r="G14" s="60">
        <v>265</v>
      </c>
      <c r="H14" s="64"/>
      <c r="I14" s="20">
        <v>261</v>
      </c>
      <c r="J14" s="60">
        <v>272</v>
      </c>
      <c r="K14" s="20">
        <v>269</v>
      </c>
      <c r="L14" s="20"/>
      <c r="M14" s="20"/>
      <c r="N14" s="20"/>
      <c r="O14" s="20"/>
      <c r="P14" s="60"/>
      <c r="Q14" s="21">
        <f>SUM(C14:P14)</f>
        <v>1859</v>
      </c>
      <c r="R14" s="22">
        <v>262</v>
      </c>
      <c r="S14" s="15">
        <f>SUM(Q14-R14)</f>
        <v>1597</v>
      </c>
      <c r="T14" s="23">
        <f>RANK(S14,S1:S50,0)</f>
        <v>13</v>
      </c>
      <c r="U14" s="50">
        <f t="shared" si="3"/>
        <v>265.57142857142856</v>
      </c>
      <c r="V14" s="54">
        <f t="shared" si="1"/>
        <v>7</v>
      </c>
    </row>
    <row r="15" spans="1:27" x14ac:dyDescent="0.3">
      <c r="A15" s="17" t="s">
        <v>58</v>
      </c>
      <c r="B15" s="18" t="s">
        <v>55</v>
      </c>
      <c r="C15" s="63"/>
      <c r="D15" s="20">
        <v>265</v>
      </c>
      <c r="E15" s="20">
        <v>268</v>
      </c>
      <c r="F15" s="60">
        <v>270</v>
      </c>
      <c r="G15" s="69">
        <v>253</v>
      </c>
      <c r="H15" s="64"/>
      <c r="I15" s="20">
        <v>265</v>
      </c>
      <c r="J15" s="20">
        <v>252</v>
      </c>
      <c r="K15" s="60">
        <v>266</v>
      </c>
      <c r="L15" s="20"/>
      <c r="M15" s="20"/>
      <c r="N15" s="60"/>
      <c r="O15" s="20"/>
      <c r="P15" s="20"/>
      <c r="Q15" s="21">
        <f>SUM(C15:P15)</f>
        <v>1839</v>
      </c>
      <c r="R15" s="22">
        <v>253</v>
      </c>
      <c r="S15" s="15">
        <f>SUM(Q15-R15)</f>
        <v>1586</v>
      </c>
      <c r="T15" s="23">
        <f>RANK(S15,S1:S50,0)</f>
        <v>14</v>
      </c>
      <c r="U15" s="50">
        <f t="shared" si="3"/>
        <v>262.71428571428572</v>
      </c>
      <c r="V15" s="54">
        <f t="shared" si="1"/>
        <v>7</v>
      </c>
    </row>
    <row r="16" spans="1:27" x14ac:dyDescent="0.3">
      <c r="A16" s="17" t="s">
        <v>49</v>
      </c>
      <c r="B16" s="18" t="s">
        <v>43</v>
      </c>
      <c r="C16" s="61">
        <v>256</v>
      </c>
      <c r="D16" s="69">
        <v>250</v>
      </c>
      <c r="E16" s="20">
        <v>267</v>
      </c>
      <c r="F16" s="64"/>
      <c r="G16" s="20">
        <v>258</v>
      </c>
      <c r="H16" s="20">
        <v>270</v>
      </c>
      <c r="I16" s="20">
        <v>263</v>
      </c>
      <c r="J16" s="20">
        <v>269</v>
      </c>
      <c r="K16" s="64"/>
      <c r="L16" s="20"/>
      <c r="M16" s="60"/>
      <c r="N16" s="20"/>
      <c r="O16" s="20"/>
      <c r="P16" s="60"/>
      <c r="Q16" s="21">
        <f>SUM(C16:P16)</f>
        <v>1833</v>
      </c>
      <c r="R16" s="22">
        <v>250</v>
      </c>
      <c r="S16" s="15">
        <f>SUM(Q16-R16)</f>
        <v>1583</v>
      </c>
      <c r="T16" s="23">
        <f>RANK(S16,S1:S50,0)</f>
        <v>15</v>
      </c>
      <c r="U16" s="50">
        <f t="shared" si="3"/>
        <v>261.85714285714283</v>
      </c>
      <c r="V16" s="54">
        <f t="shared" si="1"/>
        <v>7</v>
      </c>
    </row>
    <row r="17" spans="1:22" x14ac:dyDescent="0.3">
      <c r="A17" s="17" t="s">
        <v>51</v>
      </c>
      <c r="B17" s="18" t="s">
        <v>44</v>
      </c>
      <c r="C17" s="61">
        <v>263</v>
      </c>
      <c r="D17" s="20">
        <v>264</v>
      </c>
      <c r="E17" s="64"/>
      <c r="F17" s="69">
        <v>260</v>
      </c>
      <c r="G17" s="20">
        <v>263</v>
      </c>
      <c r="H17" s="20">
        <v>268</v>
      </c>
      <c r="I17" s="60">
        <v>258</v>
      </c>
      <c r="J17" s="64"/>
      <c r="K17" s="20">
        <v>266</v>
      </c>
      <c r="L17" s="20"/>
      <c r="M17" s="20"/>
      <c r="N17" s="20"/>
      <c r="O17" s="20"/>
      <c r="P17" s="60"/>
      <c r="Q17" s="21">
        <f>SUM(C17:P17)</f>
        <v>1842</v>
      </c>
      <c r="R17" s="22">
        <v>260</v>
      </c>
      <c r="S17" s="15">
        <f>SUM(Q17-R17)</f>
        <v>1582</v>
      </c>
      <c r="T17" s="23">
        <f>RANK(S17,S1:S50,0)</f>
        <v>16</v>
      </c>
      <c r="U17" s="50">
        <f t="shared" si="3"/>
        <v>263.14285714285717</v>
      </c>
      <c r="V17" s="54">
        <f t="shared" si="1"/>
        <v>7</v>
      </c>
    </row>
    <row r="18" spans="1:22" x14ac:dyDescent="0.3">
      <c r="A18" s="17" t="s">
        <v>36</v>
      </c>
      <c r="B18" s="18" t="s">
        <v>32</v>
      </c>
      <c r="C18" s="19">
        <v>270</v>
      </c>
      <c r="D18" s="64"/>
      <c r="E18" s="20">
        <v>265</v>
      </c>
      <c r="F18" s="20">
        <v>262</v>
      </c>
      <c r="G18" s="69">
        <v>261</v>
      </c>
      <c r="H18" s="60">
        <v>253</v>
      </c>
      <c r="I18" s="64"/>
      <c r="J18" s="20">
        <v>264</v>
      </c>
      <c r="K18" s="60">
        <v>264</v>
      </c>
      <c r="L18" s="20"/>
      <c r="M18" s="20"/>
      <c r="N18" s="20"/>
      <c r="O18" s="60"/>
      <c r="P18" s="20"/>
      <c r="Q18" s="21">
        <f>SUM(C18:P18)</f>
        <v>1839</v>
      </c>
      <c r="R18" s="22">
        <v>261</v>
      </c>
      <c r="S18" s="15">
        <f>SUM(Q18-R18)</f>
        <v>1578</v>
      </c>
      <c r="T18" s="23">
        <f>RANK(S18,S1:S50,0)</f>
        <v>17</v>
      </c>
      <c r="U18" s="50">
        <f t="shared" si="3"/>
        <v>262.71428571428572</v>
      </c>
      <c r="V18" s="54">
        <f t="shared" si="1"/>
        <v>7</v>
      </c>
    </row>
    <row r="19" spans="1:22" x14ac:dyDescent="0.3">
      <c r="A19" s="17" t="s">
        <v>54</v>
      </c>
      <c r="B19" s="18" t="s">
        <v>44</v>
      </c>
      <c r="C19" s="19">
        <v>262</v>
      </c>
      <c r="D19" s="20">
        <v>267</v>
      </c>
      <c r="E19" s="64"/>
      <c r="F19" s="69">
        <v>257</v>
      </c>
      <c r="G19" s="20">
        <v>266</v>
      </c>
      <c r="H19" s="20">
        <v>247</v>
      </c>
      <c r="I19" s="60">
        <v>266</v>
      </c>
      <c r="J19" s="64"/>
      <c r="K19" s="20">
        <v>265</v>
      </c>
      <c r="L19" s="60"/>
      <c r="M19" s="60"/>
      <c r="N19" s="20"/>
      <c r="O19" s="20"/>
      <c r="P19" s="20"/>
      <c r="Q19" s="21">
        <f>SUM(C19:P19)</f>
        <v>1830</v>
      </c>
      <c r="R19" s="22">
        <v>257</v>
      </c>
      <c r="S19" s="15">
        <f>SUM(Q19-R19)</f>
        <v>1573</v>
      </c>
      <c r="T19" s="23">
        <f>RANK(S19,S1:S50,0)</f>
        <v>18</v>
      </c>
      <c r="U19" s="50">
        <f t="shared" si="3"/>
        <v>261.42857142857144</v>
      </c>
      <c r="V19" s="54">
        <f t="shared" si="1"/>
        <v>7</v>
      </c>
    </row>
    <row r="20" spans="1:22" x14ac:dyDescent="0.3">
      <c r="A20" s="25" t="s">
        <v>33</v>
      </c>
      <c r="B20" s="25" t="s">
        <v>32</v>
      </c>
      <c r="C20" s="26">
        <v>250</v>
      </c>
      <c r="D20" s="65"/>
      <c r="E20" s="68">
        <v>248</v>
      </c>
      <c r="F20" s="59">
        <v>249</v>
      </c>
      <c r="G20" s="26">
        <v>260</v>
      </c>
      <c r="H20" s="26">
        <v>262</v>
      </c>
      <c r="I20" s="65"/>
      <c r="J20" s="59">
        <v>263</v>
      </c>
      <c r="K20" s="26">
        <v>274</v>
      </c>
      <c r="L20" s="26"/>
      <c r="M20" s="58"/>
      <c r="N20" s="27"/>
      <c r="O20" s="27"/>
      <c r="P20" s="27"/>
      <c r="Q20" s="28">
        <f>SUM(C20:P20)</f>
        <v>1806</v>
      </c>
      <c r="R20" s="31">
        <v>248</v>
      </c>
      <c r="S20" s="14">
        <f>SUM(Q20-R20)</f>
        <v>1558</v>
      </c>
      <c r="T20" s="23">
        <f>RANK(S20,S1:S50,0)</f>
        <v>19</v>
      </c>
      <c r="U20" s="50">
        <f t="shared" si="3"/>
        <v>258</v>
      </c>
      <c r="V20" s="54">
        <f t="shared" si="1"/>
        <v>7</v>
      </c>
    </row>
    <row r="21" spans="1:22" x14ac:dyDescent="0.3">
      <c r="A21" s="17" t="s">
        <v>34</v>
      </c>
      <c r="B21" s="18" t="s">
        <v>32</v>
      </c>
      <c r="C21" s="19">
        <v>253</v>
      </c>
      <c r="D21" s="64"/>
      <c r="E21" s="20">
        <v>258</v>
      </c>
      <c r="F21" s="20">
        <v>264</v>
      </c>
      <c r="G21" s="69">
        <v>252</v>
      </c>
      <c r="H21" s="60">
        <v>255</v>
      </c>
      <c r="I21" s="64"/>
      <c r="J21" s="20">
        <v>244</v>
      </c>
      <c r="K21" s="60">
        <v>250</v>
      </c>
      <c r="L21" s="20"/>
      <c r="M21" s="20"/>
      <c r="N21" s="20"/>
      <c r="O21" s="60"/>
      <c r="P21" s="20"/>
      <c r="Q21" s="21">
        <f>SUM(C21:P21)</f>
        <v>1776</v>
      </c>
      <c r="R21" s="22">
        <v>252</v>
      </c>
      <c r="S21" s="15">
        <f>SUM(Q21-R21)</f>
        <v>1524</v>
      </c>
      <c r="T21" s="23">
        <f>RANK(S21,S1:S50,0)</f>
        <v>20</v>
      </c>
      <c r="U21" s="50">
        <f t="shared" si="3"/>
        <v>253.71428571428572</v>
      </c>
      <c r="V21" s="54">
        <f t="shared" si="1"/>
        <v>7</v>
      </c>
    </row>
    <row r="22" spans="1:22" x14ac:dyDescent="0.3">
      <c r="A22" s="17" t="s">
        <v>31</v>
      </c>
      <c r="B22" s="18" t="s">
        <v>32</v>
      </c>
      <c r="C22" s="70">
        <v>232</v>
      </c>
      <c r="D22" s="64"/>
      <c r="E22" s="20">
        <v>256</v>
      </c>
      <c r="F22" s="58">
        <v>260</v>
      </c>
      <c r="G22" s="20">
        <v>256</v>
      </c>
      <c r="H22" s="20">
        <v>238</v>
      </c>
      <c r="I22" s="64"/>
      <c r="J22" s="20">
        <v>265</v>
      </c>
      <c r="K22" s="20">
        <v>248</v>
      </c>
      <c r="L22" s="60"/>
      <c r="M22" s="60"/>
      <c r="N22" s="20"/>
      <c r="O22" s="20"/>
      <c r="P22" s="20"/>
      <c r="Q22" s="21">
        <f>SUM(C22:P22)</f>
        <v>1755</v>
      </c>
      <c r="R22" s="22">
        <v>232</v>
      </c>
      <c r="S22" s="15">
        <f>SUM(Q22-R22)</f>
        <v>1523</v>
      </c>
      <c r="T22" s="23">
        <f>RANK(S22,S1:S50,0)</f>
        <v>21</v>
      </c>
      <c r="U22" s="50">
        <f t="shared" si="3"/>
        <v>250.71428571428572</v>
      </c>
      <c r="V22" s="54">
        <f t="shared" si="1"/>
        <v>7</v>
      </c>
    </row>
    <row r="23" spans="1:22" x14ac:dyDescent="0.3">
      <c r="A23" s="17" t="s">
        <v>61</v>
      </c>
      <c r="B23" s="18" t="s">
        <v>38</v>
      </c>
      <c r="C23" s="69">
        <v>0</v>
      </c>
      <c r="D23" s="20">
        <v>0</v>
      </c>
      <c r="E23" s="20">
        <v>0</v>
      </c>
      <c r="F23" s="20">
        <v>268</v>
      </c>
      <c r="G23" s="64"/>
      <c r="H23" s="60">
        <v>273</v>
      </c>
      <c r="I23" s="60">
        <v>274</v>
      </c>
      <c r="J23" s="60">
        <v>262</v>
      </c>
      <c r="K23" s="60">
        <v>274</v>
      </c>
      <c r="L23" s="20"/>
      <c r="M23" s="20"/>
      <c r="N23" s="20"/>
      <c r="O23" s="20"/>
      <c r="P23" s="20"/>
      <c r="Q23" s="21">
        <f>SUM(C23:P23)</f>
        <v>1351</v>
      </c>
      <c r="R23" s="22">
        <v>0</v>
      </c>
      <c r="S23" s="15">
        <f>SUM(Q23-R23)</f>
        <v>1351</v>
      </c>
      <c r="T23" s="23">
        <f>RANK(S23,S1:S50,0)</f>
        <v>22</v>
      </c>
      <c r="U23" s="50">
        <f t="shared" si="3"/>
        <v>168.875</v>
      </c>
      <c r="V23" s="54">
        <f t="shared" si="1"/>
        <v>8</v>
      </c>
    </row>
    <row r="24" spans="1:22" x14ac:dyDescent="0.3">
      <c r="A24" s="17" t="s">
        <v>48</v>
      </c>
      <c r="B24" s="18" t="s">
        <v>43</v>
      </c>
      <c r="C24" s="19">
        <v>262</v>
      </c>
      <c r="D24" s="20">
        <v>257</v>
      </c>
      <c r="E24" s="20">
        <v>261</v>
      </c>
      <c r="F24" s="64"/>
      <c r="G24" s="69">
        <v>0</v>
      </c>
      <c r="H24" s="60">
        <v>0</v>
      </c>
      <c r="I24" s="60">
        <v>268</v>
      </c>
      <c r="J24" s="20">
        <v>266</v>
      </c>
      <c r="K24" s="64"/>
      <c r="L24" s="20"/>
      <c r="M24" s="60"/>
      <c r="N24" s="20"/>
      <c r="O24" s="60"/>
      <c r="P24" s="20"/>
      <c r="Q24" s="21">
        <f>SUM(C24:P24)</f>
        <v>1314</v>
      </c>
      <c r="R24" s="22">
        <v>0</v>
      </c>
      <c r="S24" s="15">
        <f>SUM(Q24-R24)</f>
        <v>1314</v>
      </c>
      <c r="T24" s="23">
        <f>RANK(S24,S1:S50,0)</f>
        <v>23</v>
      </c>
      <c r="U24" s="50">
        <f t="shared" si="3"/>
        <v>187.71428571428572</v>
      </c>
      <c r="V24" s="54">
        <f t="shared" si="1"/>
        <v>7</v>
      </c>
    </row>
    <row r="25" spans="1:22" x14ac:dyDescent="0.3">
      <c r="A25" s="17" t="s">
        <v>53</v>
      </c>
      <c r="B25" s="18" t="s">
        <v>44</v>
      </c>
      <c r="C25" s="19">
        <v>267</v>
      </c>
      <c r="D25" s="20">
        <v>248</v>
      </c>
      <c r="E25" s="64"/>
      <c r="F25" s="69">
        <v>0</v>
      </c>
      <c r="G25" s="60">
        <v>0</v>
      </c>
      <c r="H25" s="60">
        <v>253</v>
      </c>
      <c r="I25" s="20">
        <v>248</v>
      </c>
      <c r="J25" s="64"/>
      <c r="K25" s="20">
        <v>254</v>
      </c>
      <c r="L25" s="20"/>
      <c r="M25" s="60"/>
      <c r="N25" s="60"/>
      <c r="O25" s="20"/>
      <c r="P25" s="20"/>
      <c r="Q25" s="21">
        <f>SUM(C25:P25)</f>
        <v>1270</v>
      </c>
      <c r="R25" s="22">
        <v>0</v>
      </c>
      <c r="S25" s="15">
        <f>SUM(Q25-R25)</f>
        <v>1270</v>
      </c>
      <c r="T25" s="23">
        <f>RANK(S25,S1:S50,0)</f>
        <v>24</v>
      </c>
      <c r="U25" s="50">
        <f t="shared" si="3"/>
        <v>181.42857142857142</v>
      </c>
      <c r="V25" s="54">
        <f t="shared" si="1"/>
        <v>7</v>
      </c>
    </row>
    <row r="26" spans="1:22" x14ac:dyDescent="0.3">
      <c r="A26" s="17" t="s">
        <v>37</v>
      </c>
      <c r="B26" s="18" t="s">
        <v>38</v>
      </c>
      <c r="C26" s="19">
        <v>259</v>
      </c>
      <c r="D26" s="69">
        <v>0</v>
      </c>
      <c r="E26" s="20">
        <v>254</v>
      </c>
      <c r="F26" s="20">
        <v>267</v>
      </c>
      <c r="G26" s="64"/>
      <c r="H26" s="60">
        <v>258</v>
      </c>
      <c r="I26" s="20">
        <v>0</v>
      </c>
      <c r="J26" s="20">
        <v>0</v>
      </c>
      <c r="K26" s="60">
        <v>0</v>
      </c>
      <c r="L26" s="20"/>
      <c r="M26" s="20"/>
      <c r="N26" s="20"/>
      <c r="O26" s="20"/>
      <c r="P26" s="60"/>
      <c r="Q26" s="21">
        <f>SUM(C26:P26)</f>
        <v>1038</v>
      </c>
      <c r="R26" s="22">
        <v>0</v>
      </c>
      <c r="S26" s="15">
        <f>SUM(Q26-R26)</f>
        <v>1038</v>
      </c>
      <c r="T26" s="23">
        <f>RANK(S26,S1:S50,0)</f>
        <v>25</v>
      </c>
      <c r="U26" s="50">
        <f t="shared" si="3"/>
        <v>129.75</v>
      </c>
      <c r="V26" s="54">
        <f t="shared" si="1"/>
        <v>8</v>
      </c>
    </row>
    <row r="27" spans="1:22" x14ac:dyDescent="0.3">
      <c r="A27" s="17" t="s">
        <v>57</v>
      </c>
      <c r="B27" s="18" t="s">
        <v>55</v>
      </c>
      <c r="C27" s="63"/>
      <c r="D27" s="60">
        <v>265</v>
      </c>
      <c r="E27" s="20">
        <v>242</v>
      </c>
      <c r="F27" s="69">
        <v>0</v>
      </c>
      <c r="G27" s="20">
        <v>257</v>
      </c>
      <c r="H27" s="64"/>
      <c r="I27" s="20">
        <v>0</v>
      </c>
      <c r="J27" s="60">
        <v>0</v>
      </c>
      <c r="K27" s="20">
        <v>259</v>
      </c>
      <c r="L27" s="20"/>
      <c r="M27" s="20"/>
      <c r="N27" s="20"/>
      <c r="O27" s="60"/>
      <c r="P27" s="20"/>
      <c r="Q27" s="21">
        <f>SUM(C27:P27)</f>
        <v>1023</v>
      </c>
      <c r="R27" s="22">
        <v>0</v>
      </c>
      <c r="S27" s="15">
        <f>SUM(Q27-R27)</f>
        <v>1023</v>
      </c>
      <c r="T27" s="23">
        <f>RANK(S27,S1:S50,0)</f>
        <v>26</v>
      </c>
      <c r="U27" s="50">
        <f t="shared" si="3"/>
        <v>146.14285714285714</v>
      </c>
      <c r="V27" s="54">
        <f t="shared" si="1"/>
        <v>7</v>
      </c>
    </row>
    <row r="28" spans="1:22" x14ac:dyDescent="0.3">
      <c r="A28" s="25"/>
      <c r="B28" s="25"/>
      <c r="C28" s="26"/>
      <c r="D28" s="59"/>
      <c r="E28" s="26"/>
      <c r="F28" s="26"/>
      <c r="G28" s="26"/>
      <c r="H28" s="26"/>
      <c r="I28" s="59"/>
      <c r="J28" s="26"/>
      <c r="K28" s="26"/>
      <c r="L28" s="59"/>
      <c r="M28" s="27"/>
      <c r="N28" s="27"/>
      <c r="O28" s="27"/>
      <c r="P28" s="58"/>
      <c r="Q28" s="28">
        <f t="shared" ref="Q28" si="4">SUM(C28:P28)</f>
        <v>0</v>
      </c>
      <c r="R28" s="29"/>
      <c r="S28" s="14">
        <f t="shared" ref="S28" si="5">SUM(Q28-R28)</f>
        <v>0</v>
      </c>
      <c r="T28" s="23">
        <f>RANK(S28,S1:S50,0)</f>
        <v>27</v>
      </c>
      <c r="U28" s="50" t="e">
        <f t="shared" si="3"/>
        <v>#DIV/0!</v>
      </c>
      <c r="V28" s="54">
        <f t="shared" si="1"/>
        <v>0</v>
      </c>
    </row>
    <row r="29" spans="1:22" x14ac:dyDescent="0.3">
      <c r="A29" s="17"/>
      <c r="B29" s="18"/>
      <c r="C29" s="62"/>
      <c r="D29" s="60"/>
      <c r="E29" s="20"/>
      <c r="F29" s="20"/>
      <c r="G29" s="20"/>
      <c r="H29" s="20"/>
      <c r="I29" s="20"/>
      <c r="J29" s="60"/>
      <c r="K29" s="20"/>
      <c r="L29" s="60"/>
      <c r="M29" s="20"/>
      <c r="N29" s="20"/>
      <c r="O29" s="20"/>
      <c r="P29" s="20"/>
      <c r="Q29" s="21">
        <f t="shared" ref="Q29:Q44" si="6">SUM(C29:P29)</f>
        <v>0</v>
      </c>
      <c r="R29" s="22"/>
      <c r="S29" s="15">
        <f t="shared" ref="S29:S44" si="7">SUM(Q29-R29)</f>
        <v>0</v>
      </c>
      <c r="T29" s="23">
        <f>RANK(S29,S1:S50,0)</f>
        <v>27</v>
      </c>
      <c r="U29" s="50" t="e">
        <f t="shared" si="3"/>
        <v>#DIV/0!</v>
      </c>
      <c r="V29" s="54">
        <f t="shared" si="1"/>
        <v>0</v>
      </c>
    </row>
    <row r="30" spans="1:22" x14ac:dyDescent="0.3">
      <c r="A30" s="25"/>
      <c r="B30" s="25"/>
      <c r="C30" s="26"/>
      <c r="D30" s="26"/>
      <c r="E30" s="59"/>
      <c r="F30" s="26"/>
      <c r="G30" s="59"/>
      <c r="H30" s="26"/>
      <c r="I30" s="26"/>
      <c r="J30" s="59"/>
      <c r="K30" s="26"/>
      <c r="L30" s="59"/>
      <c r="M30" s="58"/>
      <c r="N30" s="27"/>
      <c r="O30" s="27"/>
      <c r="P30" s="27"/>
      <c r="Q30" s="28">
        <f t="shared" si="6"/>
        <v>0</v>
      </c>
      <c r="R30" s="29"/>
      <c r="S30" s="14">
        <f t="shared" si="7"/>
        <v>0</v>
      </c>
      <c r="T30" s="23">
        <f>RANK(S30,S1:S50,0)</f>
        <v>27</v>
      </c>
      <c r="U30" s="50" t="e">
        <f t="shared" si="3"/>
        <v>#DIV/0!</v>
      </c>
      <c r="V30" s="54">
        <f t="shared" si="1"/>
        <v>0</v>
      </c>
    </row>
    <row r="31" spans="1:22" x14ac:dyDescent="0.3">
      <c r="A31" s="17"/>
      <c r="B31" s="18"/>
      <c r="C31" s="60"/>
      <c r="D31" s="20"/>
      <c r="E31" s="20"/>
      <c r="F31" s="20"/>
      <c r="G31" s="60"/>
      <c r="H31" s="20"/>
      <c r="I31" s="20"/>
      <c r="J31" s="60"/>
      <c r="K31" s="20"/>
      <c r="L31" s="20"/>
      <c r="M31" s="20"/>
      <c r="N31" s="20"/>
      <c r="O31" s="20"/>
      <c r="P31" s="60"/>
      <c r="Q31" s="21">
        <f t="shared" si="6"/>
        <v>0</v>
      </c>
      <c r="R31" s="22"/>
      <c r="S31" s="15">
        <f t="shared" si="7"/>
        <v>0</v>
      </c>
      <c r="T31" s="23">
        <f>RANK(S31,S1:S50,0)</f>
        <v>27</v>
      </c>
      <c r="U31" s="50" t="e">
        <f t="shared" si="3"/>
        <v>#DIV/0!</v>
      </c>
      <c r="V31" s="54">
        <f t="shared" si="1"/>
        <v>0</v>
      </c>
    </row>
    <row r="32" spans="1:22" x14ac:dyDescent="0.3">
      <c r="A32" s="25"/>
      <c r="B32" s="25"/>
      <c r="C32" s="26"/>
      <c r="D32" s="26"/>
      <c r="E32" s="59"/>
      <c r="F32" s="26"/>
      <c r="G32" s="59"/>
      <c r="H32" s="26"/>
      <c r="I32" s="26"/>
      <c r="J32" s="26"/>
      <c r="K32" s="26"/>
      <c r="L32" s="26"/>
      <c r="M32" s="27"/>
      <c r="N32" s="58"/>
      <c r="O32" s="58"/>
      <c r="P32" s="27"/>
      <c r="Q32" s="28">
        <f t="shared" si="6"/>
        <v>0</v>
      </c>
      <c r="R32" s="29"/>
      <c r="S32" s="14">
        <f t="shared" si="7"/>
        <v>0</v>
      </c>
      <c r="T32" s="23">
        <f>RANK(S32,S2:S50,0)</f>
        <v>27</v>
      </c>
      <c r="U32" s="50" t="e">
        <f t="shared" si="3"/>
        <v>#DIV/0!</v>
      </c>
      <c r="V32" s="54">
        <f t="shared" si="1"/>
        <v>0</v>
      </c>
    </row>
    <row r="33" spans="1:27" x14ac:dyDescent="0.3">
      <c r="A33" s="25"/>
      <c r="B33" s="25"/>
      <c r="C33" s="26"/>
      <c r="D33" s="26"/>
      <c r="E33" s="59"/>
      <c r="F33" s="26"/>
      <c r="G33" s="59"/>
      <c r="H33" s="26"/>
      <c r="I33" s="26"/>
      <c r="J33" s="26"/>
      <c r="K33" s="59"/>
      <c r="L33" s="59"/>
      <c r="M33" s="27"/>
      <c r="N33" s="27"/>
      <c r="O33" s="27"/>
      <c r="P33" s="27"/>
      <c r="Q33" s="28">
        <f t="shared" si="6"/>
        <v>0</v>
      </c>
      <c r="R33" s="31"/>
      <c r="S33" s="14">
        <f t="shared" si="7"/>
        <v>0</v>
      </c>
      <c r="T33" s="23">
        <f>RANK(S33,S2:S50,0)</f>
        <v>27</v>
      </c>
      <c r="U33" s="50" t="e">
        <f t="shared" si="3"/>
        <v>#DIV/0!</v>
      </c>
      <c r="V33" s="54">
        <f t="shared" si="1"/>
        <v>0</v>
      </c>
      <c r="AA33" s="57"/>
    </row>
    <row r="34" spans="1:27" x14ac:dyDescent="0.3">
      <c r="A34" s="25"/>
      <c r="B34" s="25"/>
      <c r="C34" s="26"/>
      <c r="D34" s="26"/>
      <c r="E34" s="26"/>
      <c r="F34" s="26"/>
      <c r="G34" s="59"/>
      <c r="H34" s="26"/>
      <c r="I34" s="59"/>
      <c r="J34" s="59"/>
      <c r="K34" s="26"/>
      <c r="L34" s="26"/>
      <c r="M34" s="27"/>
      <c r="N34" s="27"/>
      <c r="O34" s="27"/>
      <c r="P34" s="58"/>
      <c r="Q34" s="28">
        <f t="shared" si="6"/>
        <v>0</v>
      </c>
      <c r="R34" s="31"/>
      <c r="S34" s="14">
        <f t="shared" si="7"/>
        <v>0</v>
      </c>
      <c r="T34" s="23">
        <f>RANK(S34,S2:S50,0)</f>
        <v>27</v>
      </c>
      <c r="U34" s="50" t="e">
        <f t="shared" si="3"/>
        <v>#DIV/0!</v>
      </c>
      <c r="V34" s="54">
        <f t="shared" si="1"/>
        <v>0</v>
      </c>
    </row>
    <row r="35" spans="1:27" x14ac:dyDescent="0.3">
      <c r="A35" s="17"/>
      <c r="B35" s="18"/>
      <c r="C35" s="61"/>
      <c r="D35" s="60"/>
      <c r="E35" s="20"/>
      <c r="F35" s="20"/>
      <c r="G35" s="20"/>
      <c r="H35" s="20"/>
      <c r="I35" s="20"/>
      <c r="J35" s="20"/>
      <c r="K35" s="60"/>
      <c r="L35" s="20"/>
      <c r="M35" s="20"/>
      <c r="N35" s="60"/>
      <c r="O35" s="60"/>
      <c r="P35" s="20"/>
      <c r="Q35" s="21">
        <f t="shared" si="6"/>
        <v>0</v>
      </c>
      <c r="R35" s="22"/>
      <c r="S35" s="15">
        <f t="shared" si="7"/>
        <v>0</v>
      </c>
      <c r="T35" s="23">
        <f>RANK(S35,S2:S50,0)</f>
        <v>27</v>
      </c>
      <c r="U35" s="50" t="e">
        <f t="shared" si="3"/>
        <v>#DIV/0!</v>
      </c>
      <c r="V35" s="54">
        <f t="shared" si="1"/>
        <v>0</v>
      </c>
    </row>
    <row r="36" spans="1:27" x14ac:dyDescent="0.3">
      <c r="A36" s="17"/>
      <c r="B36" s="18"/>
      <c r="C36" s="19"/>
      <c r="D36" s="20"/>
      <c r="E36" s="20"/>
      <c r="F36" s="60"/>
      <c r="G36" s="60"/>
      <c r="H36" s="20"/>
      <c r="I36" s="20"/>
      <c r="J36" s="20"/>
      <c r="K36" s="20"/>
      <c r="L36" s="20"/>
      <c r="M36" s="20"/>
      <c r="N36" s="60"/>
      <c r="O36" s="60"/>
      <c r="P36" s="20"/>
      <c r="Q36" s="21">
        <f t="shared" si="6"/>
        <v>0</v>
      </c>
      <c r="R36" s="22"/>
      <c r="S36" s="15">
        <f t="shared" si="7"/>
        <v>0</v>
      </c>
      <c r="T36" s="23">
        <f>RANK(S36,S2:S50,0)</f>
        <v>27</v>
      </c>
      <c r="U36" s="50" t="e">
        <f t="shared" si="3"/>
        <v>#DIV/0!</v>
      </c>
      <c r="V36" s="54">
        <f t="shared" si="1"/>
        <v>0</v>
      </c>
    </row>
    <row r="37" spans="1:27" x14ac:dyDescent="0.3">
      <c r="A37" s="25"/>
      <c r="B37" s="30"/>
      <c r="C37" s="26"/>
      <c r="D37" s="59"/>
      <c r="E37" s="26"/>
      <c r="F37" s="26"/>
      <c r="G37" s="26"/>
      <c r="H37" s="26"/>
      <c r="I37" s="59"/>
      <c r="J37" s="26"/>
      <c r="K37" s="26"/>
      <c r="L37" s="26"/>
      <c r="M37" s="27"/>
      <c r="N37" s="58"/>
      <c r="O37" s="27"/>
      <c r="P37" s="58"/>
      <c r="Q37" s="28">
        <f t="shared" si="6"/>
        <v>0</v>
      </c>
      <c r="R37" s="31"/>
      <c r="S37" s="14">
        <f t="shared" si="7"/>
        <v>0</v>
      </c>
      <c r="T37" s="23">
        <f>RANK(S37,S2:S50,0)</f>
        <v>27</v>
      </c>
      <c r="U37" s="50" t="e">
        <f t="shared" si="3"/>
        <v>#DIV/0!</v>
      </c>
      <c r="V37" s="54">
        <f t="shared" ref="V37:V50" si="8">14-COUNTBLANK(C37:P37)</f>
        <v>0</v>
      </c>
    </row>
    <row r="38" spans="1:27" x14ac:dyDescent="0.3">
      <c r="A38" s="17"/>
      <c r="B38" s="18"/>
      <c r="C38" s="60"/>
      <c r="D38" s="20"/>
      <c r="E38" s="20"/>
      <c r="F38" s="20"/>
      <c r="G38" s="60"/>
      <c r="H38" s="20"/>
      <c r="I38" s="20"/>
      <c r="J38" s="60"/>
      <c r="K38" s="20"/>
      <c r="L38" s="20"/>
      <c r="M38" s="20"/>
      <c r="N38" s="20"/>
      <c r="O38" s="60"/>
      <c r="P38" s="20"/>
      <c r="Q38" s="21">
        <f t="shared" si="6"/>
        <v>0</v>
      </c>
      <c r="R38" s="22"/>
      <c r="S38" s="15">
        <f t="shared" si="7"/>
        <v>0</v>
      </c>
      <c r="T38" s="23">
        <f>RANK(S38,S2:S50,0)</f>
        <v>27</v>
      </c>
      <c r="U38" s="50" t="e">
        <f t="shared" si="3"/>
        <v>#DIV/0!</v>
      </c>
      <c r="V38" s="54">
        <f t="shared" si="8"/>
        <v>0</v>
      </c>
    </row>
    <row r="39" spans="1:27" x14ac:dyDescent="0.3">
      <c r="A39" s="17"/>
      <c r="B39" s="18"/>
      <c r="C39" s="19"/>
      <c r="D39" s="20"/>
      <c r="E39" s="20"/>
      <c r="F39" s="20"/>
      <c r="G39" s="60"/>
      <c r="H39" s="20"/>
      <c r="I39" s="60"/>
      <c r="J39" s="60"/>
      <c r="K39" s="20"/>
      <c r="L39" s="20"/>
      <c r="M39" s="20"/>
      <c r="N39" s="60"/>
      <c r="O39" s="20"/>
      <c r="P39" s="20"/>
      <c r="Q39" s="21">
        <f t="shared" si="6"/>
        <v>0</v>
      </c>
      <c r="R39" s="22"/>
      <c r="S39" s="15">
        <f t="shared" si="7"/>
        <v>0</v>
      </c>
      <c r="T39" s="23">
        <f>RANK(S39,S2:S50,0)</f>
        <v>27</v>
      </c>
      <c r="U39" s="50" t="e">
        <f t="shared" si="3"/>
        <v>#DIV/0!</v>
      </c>
      <c r="V39" s="54">
        <f t="shared" si="8"/>
        <v>0</v>
      </c>
    </row>
    <row r="40" spans="1:27" x14ac:dyDescent="0.3">
      <c r="A40" s="17"/>
      <c r="B40" s="18"/>
      <c r="C40" s="61"/>
      <c r="D40" s="20"/>
      <c r="E40" s="20"/>
      <c r="F40" s="20"/>
      <c r="G40" s="60"/>
      <c r="H40" s="20"/>
      <c r="I40" s="60"/>
      <c r="J40" s="20"/>
      <c r="K40" s="20"/>
      <c r="L40" s="20"/>
      <c r="M40" s="20"/>
      <c r="N40" s="60"/>
      <c r="O40" s="20"/>
      <c r="P40" s="20"/>
      <c r="Q40" s="21">
        <f t="shared" si="6"/>
        <v>0</v>
      </c>
      <c r="R40" s="22"/>
      <c r="S40" s="15">
        <f t="shared" si="7"/>
        <v>0</v>
      </c>
      <c r="T40" s="23">
        <f>RANK(S40,S2:S50,0)</f>
        <v>27</v>
      </c>
      <c r="U40" s="50" t="e">
        <f t="shared" si="3"/>
        <v>#DIV/0!</v>
      </c>
      <c r="V40" s="54">
        <f t="shared" si="8"/>
        <v>0</v>
      </c>
    </row>
    <row r="41" spans="1:27" x14ac:dyDescent="0.3">
      <c r="A41" s="17"/>
      <c r="B41" s="18"/>
      <c r="C41" s="60"/>
      <c r="D41" s="20"/>
      <c r="E41" s="20"/>
      <c r="F41" s="60"/>
      <c r="G41" s="20"/>
      <c r="H41" s="20"/>
      <c r="I41" s="20"/>
      <c r="J41" s="20"/>
      <c r="K41" s="60"/>
      <c r="L41" s="20"/>
      <c r="M41" s="60"/>
      <c r="N41" s="20"/>
      <c r="O41" s="20"/>
      <c r="P41" s="20"/>
      <c r="Q41" s="21">
        <f t="shared" si="6"/>
        <v>0</v>
      </c>
      <c r="R41" s="22"/>
      <c r="S41" s="15">
        <f t="shared" si="7"/>
        <v>0</v>
      </c>
      <c r="T41" s="23">
        <f>RANK(S41,S2:S50,0)</f>
        <v>27</v>
      </c>
      <c r="U41" s="50" t="e">
        <f t="shared" si="3"/>
        <v>#DIV/0!</v>
      </c>
      <c r="V41" s="54">
        <f t="shared" si="8"/>
        <v>0</v>
      </c>
    </row>
    <row r="42" spans="1:27" x14ac:dyDescent="0.3">
      <c r="A42" s="25"/>
      <c r="B42" s="30"/>
      <c r="C42" s="26"/>
      <c r="D42" s="59"/>
      <c r="E42" s="26"/>
      <c r="F42" s="26"/>
      <c r="G42" s="59"/>
      <c r="H42" s="26"/>
      <c r="I42" s="26"/>
      <c r="J42" s="59"/>
      <c r="K42" s="59"/>
      <c r="L42" s="26"/>
      <c r="M42" s="27"/>
      <c r="N42" s="27"/>
      <c r="O42" s="27"/>
      <c r="P42" s="27"/>
      <c r="Q42" s="28">
        <f t="shared" si="6"/>
        <v>0</v>
      </c>
      <c r="R42" s="31"/>
      <c r="S42" s="14">
        <f t="shared" si="7"/>
        <v>0</v>
      </c>
      <c r="T42" s="23">
        <f>RANK(S42,S2:S50,0)</f>
        <v>27</v>
      </c>
      <c r="U42" s="50" t="e">
        <f t="shared" si="3"/>
        <v>#DIV/0!</v>
      </c>
      <c r="V42" s="54">
        <f t="shared" si="8"/>
        <v>0</v>
      </c>
    </row>
    <row r="43" spans="1:27" x14ac:dyDescent="0.3">
      <c r="A43" s="25"/>
      <c r="B43" s="25"/>
      <c r="C43" s="26"/>
      <c r="D43" s="26"/>
      <c r="E43" s="59"/>
      <c r="F43" s="59"/>
      <c r="G43" s="26"/>
      <c r="H43" s="26"/>
      <c r="I43" s="26"/>
      <c r="J43" s="59"/>
      <c r="K43" s="26"/>
      <c r="L43" s="59"/>
      <c r="M43" s="27"/>
      <c r="N43" s="27"/>
      <c r="O43" s="27"/>
      <c r="P43" s="58"/>
      <c r="Q43" s="28">
        <f t="shared" si="6"/>
        <v>0</v>
      </c>
      <c r="R43" s="29"/>
      <c r="S43" s="14">
        <f t="shared" si="7"/>
        <v>0</v>
      </c>
      <c r="T43" s="23">
        <f>RANK(S43,S2:S50,0)</f>
        <v>27</v>
      </c>
      <c r="U43" s="50" t="e">
        <f t="shared" si="3"/>
        <v>#DIV/0!</v>
      </c>
      <c r="V43" s="54">
        <f t="shared" si="8"/>
        <v>0</v>
      </c>
    </row>
    <row r="44" spans="1:27" x14ac:dyDescent="0.3">
      <c r="A44" s="17"/>
      <c r="B44" s="18"/>
      <c r="C44" s="19"/>
      <c r="D44" s="20"/>
      <c r="E44" s="60"/>
      <c r="F44" s="60"/>
      <c r="G44" s="20"/>
      <c r="H44" s="20"/>
      <c r="I44" s="20"/>
      <c r="J44" s="60"/>
      <c r="K44" s="20"/>
      <c r="L44" s="60"/>
      <c r="M44" s="20"/>
      <c r="N44" s="20"/>
      <c r="O44" s="20"/>
      <c r="P44" s="20"/>
      <c r="Q44" s="21">
        <f t="shared" si="6"/>
        <v>0</v>
      </c>
      <c r="R44" s="22"/>
      <c r="S44" s="15">
        <f t="shared" si="7"/>
        <v>0</v>
      </c>
      <c r="T44" s="23">
        <f>RANK(S44,S2:S50,0)</f>
        <v>27</v>
      </c>
      <c r="U44" s="50" t="e">
        <f t="shared" si="3"/>
        <v>#DIV/0!</v>
      </c>
      <c r="V44" s="54">
        <f t="shared" si="8"/>
        <v>0</v>
      </c>
    </row>
    <row r="45" spans="1:27" x14ac:dyDescent="0.3">
      <c r="A45" s="17"/>
      <c r="B45" s="18"/>
      <c r="C45" s="19"/>
      <c r="D45" s="20"/>
      <c r="E45" s="20"/>
      <c r="F45" s="20"/>
      <c r="G45" s="20"/>
      <c r="H45" s="20"/>
      <c r="I45" s="20"/>
      <c r="J45" s="20"/>
      <c r="K45" s="24"/>
      <c r="L45" s="20"/>
      <c r="M45" s="20"/>
      <c r="N45" s="20"/>
      <c r="O45" s="20"/>
      <c r="P45" s="20"/>
      <c r="Q45" s="21">
        <f t="shared" ref="Q45:Q50" si="9">SUM(C45:P45)</f>
        <v>0</v>
      </c>
      <c r="R45" s="22"/>
      <c r="S45" s="15">
        <f t="shared" ref="S45:S50" si="10">SUM(Q45-R45)</f>
        <v>0</v>
      </c>
      <c r="T45" s="23">
        <f>RANK(S45,S2:S50,0)</f>
        <v>27</v>
      </c>
      <c r="U45" s="50" t="e">
        <f t="shared" si="3"/>
        <v>#DIV/0!</v>
      </c>
      <c r="V45" s="54">
        <f t="shared" si="8"/>
        <v>0</v>
      </c>
    </row>
    <row r="46" spans="1:27" x14ac:dyDescent="0.3">
      <c r="A46" s="25"/>
      <c r="B46" s="25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7"/>
      <c r="N46" s="27"/>
      <c r="O46" s="27"/>
      <c r="P46" s="27"/>
      <c r="Q46" s="28">
        <f t="shared" si="9"/>
        <v>0</v>
      </c>
      <c r="R46" s="29"/>
      <c r="S46" s="14">
        <f t="shared" si="10"/>
        <v>0</v>
      </c>
      <c r="T46" s="23">
        <f>RANK(S46,S2:S50,0)</f>
        <v>27</v>
      </c>
      <c r="U46" s="50" t="e">
        <f t="shared" si="3"/>
        <v>#DIV/0!</v>
      </c>
      <c r="V46" s="54">
        <f t="shared" si="8"/>
        <v>0</v>
      </c>
    </row>
    <row r="47" spans="1:27" x14ac:dyDescent="0.3">
      <c r="A47" s="25"/>
      <c r="B47" s="25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7"/>
      <c r="N47" s="27"/>
      <c r="O47" s="27"/>
      <c r="P47" s="27"/>
      <c r="Q47" s="28">
        <f t="shared" si="9"/>
        <v>0</v>
      </c>
      <c r="R47" s="31"/>
      <c r="S47" s="14">
        <f t="shared" si="10"/>
        <v>0</v>
      </c>
      <c r="T47" s="23"/>
      <c r="U47" s="50" t="e">
        <f t="shared" si="3"/>
        <v>#DIV/0!</v>
      </c>
      <c r="V47" s="54">
        <f t="shared" si="8"/>
        <v>0</v>
      </c>
    </row>
    <row r="48" spans="1:27" x14ac:dyDescent="0.3">
      <c r="A48" s="32" t="s">
        <v>21</v>
      </c>
      <c r="B48" s="25"/>
      <c r="C48" s="26">
        <v>0</v>
      </c>
      <c r="D48" s="26"/>
      <c r="E48" s="26"/>
      <c r="F48" s="26"/>
      <c r="G48" s="26"/>
      <c r="H48" s="26"/>
      <c r="I48" s="26"/>
      <c r="J48" s="26"/>
      <c r="K48" s="26"/>
      <c r="L48" s="26"/>
      <c r="M48" s="27"/>
      <c r="N48" s="27"/>
      <c r="O48" s="27"/>
      <c r="P48" s="27"/>
      <c r="Q48" s="28">
        <f t="shared" si="9"/>
        <v>0</v>
      </c>
      <c r="R48" s="31"/>
      <c r="S48" s="14">
        <f t="shared" si="10"/>
        <v>0</v>
      </c>
      <c r="T48" s="23"/>
      <c r="U48" s="50">
        <f t="shared" si="3"/>
        <v>0</v>
      </c>
      <c r="V48" s="54">
        <f t="shared" si="8"/>
        <v>1</v>
      </c>
    </row>
    <row r="49" spans="1:27" x14ac:dyDescent="0.3">
      <c r="A49" s="25"/>
      <c r="B49" s="25"/>
      <c r="C49" s="26">
        <v>0</v>
      </c>
      <c r="D49" s="26"/>
      <c r="E49" s="26"/>
      <c r="F49" s="26"/>
      <c r="G49" s="26"/>
      <c r="H49" s="26"/>
      <c r="I49" s="26"/>
      <c r="J49" s="26"/>
      <c r="K49" s="26"/>
      <c r="L49" s="26"/>
      <c r="M49" s="27"/>
      <c r="N49" s="27"/>
      <c r="O49" s="27"/>
      <c r="P49" s="27"/>
      <c r="Q49" s="28">
        <f t="shared" si="9"/>
        <v>0</v>
      </c>
      <c r="R49" s="31"/>
      <c r="S49" s="14">
        <f t="shared" si="10"/>
        <v>0</v>
      </c>
      <c r="T49" s="23"/>
      <c r="U49" s="50">
        <f t="shared" si="3"/>
        <v>0</v>
      </c>
      <c r="V49" s="54">
        <f t="shared" si="8"/>
        <v>1</v>
      </c>
    </row>
    <row r="50" spans="1:27" x14ac:dyDescent="0.3">
      <c r="A50" s="25"/>
      <c r="B50" s="25"/>
      <c r="C50" s="26">
        <v>0</v>
      </c>
      <c r="D50" s="26"/>
      <c r="E50" s="26"/>
      <c r="F50" s="26"/>
      <c r="G50" s="26"/>
      <c r="H50" s="26"/>
      <c r="I50" s="26"/>
      <c r="J50" s="26"/>
      <c r="K50" s="26"/>
      <c r="L50" s="26"/>
      <c r="M50" s="27"/>
      <c r="N50" s="27"/>
      <c r="O50" s="27"/>
      <c r="P50" s="27"/>
      <c r="Q50" s="28">
        <f t="shared" si="9"/>
        <v>0</v>
      </c>
      <c r="R50" s="31"/>
      <c r="S50" s="14">
        <f t="shared" si="10"/>
        <v>0</v>
      </c>
      <c r="T50" s="23"/>
      <c r="U50" s="50">
        <f t="shared" si="3"/>
        <v>0</v>
      </c>
      <c r="V50" s="54">
        <f t="shared" si="8"/>
        <v>1</v>
      </c>
    </row>
    <row r="51" spans="1:27" ht="14.4" thickBot="1" x14ac:dyDescent="0.35"/>
    <row r="52" spans="1:27" s="5" customFormat="1" ht="14.4" thickBot="1" x14ac:dyDescent="0.35">
      <c r="A52" s="44" t="s">
        <v>20</v>
      </c>
      <c r="B52" s="7" t="s">
        <v>24</v>
      </c>
      <c r="C52" s="8" t="s">
        <v>22</v>
      </c>
      <c r="D52" s="7" t="s">
        <v>23</v>
      </c>
      <c r="F52" s="41" t="s">
        <v>25</v>
      </c>
      <c r="G52" s="42"/>
      <c r="H52" s="42" t="s">
        <v>26</v>
      </c>
      <c r="I52" s="42"/>
      <c r="J52" s="42"/>
      <c r="K52" s="42"/>
      <c r="L52" s="42"/>
      <c r="M52" s="42" t="s">
        <v>27</v>
      </c>
      <c r="N52" s="42"/>
      <c r="O52" s="42"/>
      <c r="P52" s="42"/>
      <c r="Q52" s="42"/>
      <c r="R52" s="42" t="s">
        <v>28</v>
      </c>
      <c r="S52" s="43"/>
      <c r="T52" s="6"/>
      <c r="U52" s="48"/>
      <c r="V52" s="51"/>
      <c r="Z52" s="46"/>
      <c r="AA52" s="46"/>
    </row>
    <row r="53" spans="1:27" x14ac:dyDescent="0.3">
      <c r="A53" s="38" t="s">
        <v>55</v>
      </c>
      <c r="B53" s="10">
        <v>7548</v>
      </c>
      <c r="C53" s="34" t="s">
        <v>66</v>
      </c>
      <c r="D53" s="11">
        <v>1</v>
      </c>
      <c r="F53" s="56" t="s">
        <v>63</v>
      </c>
      <c r="M53" s="16" t="s">
        <v>38</v>
      </c>
      <c r="R53" s="16">
        <v>1060</v>
      </c>
      <c r="S53" s="37">
        <v>1045</v>
      </c>
    </row>
    <row r="54" spans="1:27" x14ac:dyDescent="0.3">
      <c r="A54" s="9" t="s">
        <v>38</v>
      </c>
      <c r="B54" s="12">
        <v>8552</v>
      </c>
      <c r="C54" s="35" t="s">
        <v>67</v>
      </c>
      <c r="D54" s="13">
        <v>2</v>
      </c>
      <c r="F54" s="36"/>
      <c r="H54" s="16" t="s">
        <v>65</v>
      </c>
      <c r="M54" s="16" t="s">
        <v>32</v>
      </c>
      <c r="R54" s="16">
        <v>1083</v>
      </c>
      <c r="S54" s="37">
        <v>1067</v>
      </c>
    </row>
    <row r="55" spans="1:27" x14ac:dyDescent="0.3">
      <c r="A55" s="9" t="s">
        <v>43</v>
      </c>
      <c r="B55" s="12">
        <v>6437</v>
      </c>
      <c r="C55" s="35" t="s">
        <v>62</v>
      </c>
      <c r="D55" s="13">
        <v>3</v>
      </c>
      <c r="F55" s="36"/>
      <c r="H55" s="16" t="s">
        <v>64</v>
      </c>
      <c r="S55" s="37"/>
    </row>
    <row r="56" spans="1:27" x14ac:dyDescent="0.3">
      <c r="A56" s="9" t="s">
        <v>44</v>
      </c>
      <c r="B56" s="12">
        <v>7463</v>
      </c>
      <c r="C56" s="35" t="s">
        <v>68</v>
      </c>
      <c r="D56" s="13">
        <v>4</v>
      </c>
      <c r="F56" s="36"/>
      <c r="S56" s="37"/>
    </row>
    <row r="57" spans="1:27" x14ac:dyDescent="0.3">
      <c r="A57" s="9" t="s">
        <v>32</v>
      </c>
      <c r="B57" s="12">
        <v>7358</v>
      </c>
      <c r="C57" s="35" t="s">
        <v>69</v>
      </c>
      <c r="D57" s="13">
        <v>5</v>
      </c>
      <c r="F57" s="36"/>
      <c r="S57" s="37"/>
    </row>
    <row r="58" spans="1:27" x14ac:dyDescent="0.3">
      <c r="A58" s="9"/>
      <c r="B58" s="12"/>
      <c r="C58" s="35"/>
      <c r="D58" s="13">
        <v>6</v>
      </c>
      <c r="F58" s="36"/>
      <c r="S58" s="37"/>
    </row>
    <row r="59" spans="1:27" x14ac:dyDescent="0.3">
      <c r="A59" s="9"/>
      <c r="B59" s="12"/>
      <c r="C59" s="35"/>
      <c r="D59" s="13">
        <v>7</v>
      </c>
      <c r="F59" s="38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40"/>
    </row>
  </sheetData>
  <sortState xmlns:xlrd2="http://schemas.microsoft.com/office/spreadsheetml/2017/richdata2" ref="A2:S27">
    <sortCondition descending="1" ref="S2:S27"/>
  </sortState>
  <phoneticPr fontId="1" type="noConversion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1. Bezirksklasse aufgelegt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Win7_64</dc:creator>
  <cp:lastModifiedBy>Wittig</cp:lastModifiedBy>
  <cp:lastPrinted>2022-11-27T11:57:10Z</cp:lastPrinted>
  <dcterms:created xsi:type="dcterms:W3CDTF">2019-07-30T13:04:15Z</dcterms:created>
  <dcterms:modified xsi:type="dcterms:W3CDTF">2023-01-18T18:38:53Z</dcterms:modified>
</cp:coreProperties>
</file>