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g\Desktop\Universidad\Proyecto Portafolio Carrera\"/>
    </mc:Choice>
  </mc:AlternateContent>
  <xr:revisionPtr revIDLastSave="0" documentId="13_ncr:1_{7771C0ED-4F94-4C4C-819F-12D497501930}" xr6:coauthVersionLast="44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TIME FRAME ( 15M  )" sheetId="2" r:id="rId1"/>
    <sheet name="Resumen Resultado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3" l="1"/>
  <c r="K4" i="3"/>
  <c r="J5" i="3"/>
  <c r="K5" i="3"/>
  <c r="J6" i="3"/>
  <c r="K6" i="3"/>
  <c r="J7" i="3"/>
  <c r="K7" i="3"/>
  <c r="J8" i="3"/>
  <c r="K8" i="3"/>
  <c r="J9" i="3"/>
  <c r="K9" i="3"/>
  <c r="L4" i="3"/>
  <c r="M4" i="3"/>
  <c r="N4" i="3"/>
  <c r="O4" i="3"/>
  <c r="P4" i="3"/>
  <c r="Q4" i="3"/>
  <c r="CD346" i="2"/>
  <c r="CD345" i="2"/>
  <c r="CD344" i="2"/>
  <c r="CD343" i="2"/>
  <c r="CD342" i="2"/>
  <c r="CD341" i="2"/>
  <c r="CD340" i="2"/>
  <c r="CD339" i="2"/>
  <c r="CD338" i="2"/>
  <c r="CD337" i="2"/>
  <c r="CD336" i="2"/>
  <c r="CD335" i="2"/>
  <c r="CD334" i="2"/>
  <c r="CD333" i="2"/>
  <c r="CD332" i="2"/>
  <c r="CD331" i="2"/>
  <c r="CD330" i="2"/>
  <c r="CD329" i="2"/>
  <c r="CD328" i="2"/>
  <c r="CD327" i="2"/>
  <c r="CD326" i="2"/>
  <c r="CD325" i="2"/>
  <c r="CD324" i="2"/>
  <c r="CD323" i="2"/>
  <c r="CD322" i="2"/>
  <c r="CD321" i="2"/>
  <c r="CD320" i="2"/>
  <c r="CD319" i="2"/>
  <c r="CD318" i="2"/>
  <c r="CD317" i="2"/>
  <c r="CD316" i="2"/>
  <c r="CD315" i="2"/>
  <c r="CD314" i="2"/>
  <c r="CD313" i="2"/>
  <c r="CD312" i="2"/>
  <c r="CD311" i="2"/>
  <c r="CD310" i="2"/>
  <c r="CD309" i="2"/>
  <c r="CD308" i="2"/>
  <c r="CD307" i="2"/>
  <c r="CD306" i="2"/>
  <c r="CD305" i="2"/>
  <c r="CD304" i="2"/>
  <c r="CD303" i="2"/>
  <c r="CD302" i="2"/>
  <c r="CD301" i="2"/>
  <c r="CD300" i="2"/>
  <c r="CD299" i="2"/>
  <c r="CD298" i="2"/>
  <c r="CD297" i="2"/>
  <c r="CD296" i="2"/>
  <c r="CD295" i="2"/>
  <c r="CD294" i="2"/>
  <c r="CD293" i="2"/>
  <c r="CD292" i="2"/>
  <c r="CD291" i="2"/>
  <c r="CD290" i="2"/>
  <c r="CD289" i="2"/>
  <c r="CD288" i="2"/>
  <c r="CD287" i="2"/>
  <c r="CD286" i="2"/>
  <c r="CD285" i="2"/>
  <c r="CD284" i="2"/>
  <c r="CD283" i="2"/>
  <c r="CD282" i="2"/>
  <c r="CD281" i="2"/>
  <c r="CD280" i="2"/>
  <c r="CD279" i="2"/>
  <c r="CD278" i="2"/>
  <c r="CD277" i="2"/>
  <c r="CD276" i="2"/>
  <c r="CD275" i="2"/>
  <c r="CD274" i="2"/>
  <c r="CD273" i="2"/>
  <c r="CD272" i="2"/>
  <c r="CD271" i="2"/>
  <c r="CD270" i="2"/>
  <c r="CD269" i="2"/>
  <c r="CD268" i="2"/>
  <c r="CD267" i="2"/>
  <c r="CD266" i="2"/>
  <c r="CD265" i="2"/>
  <c r="CD264" i="2"/>
  <c r="CD263" i="2"/>
  <c r="CD262" i="2"/>
  <c r="CD261" i="2"/>
  <c r="CD260" i="2"/>
  <c r="CD259" i="2"/>
  <c r="CD258" i="2"/>
  <c r="CD257" i="2"/>
  <c r="CD256" i="2"/>
  <c r="CD255" i="2"/>
  <c r="CD254" i="2"/>
  <c r="CD253" i="2"/>
  <c r="CD252" i="2"/>
  <c r="CD251" i="2"/>
  <c r="CD250" i="2"/>
  <c r="CD249" i="2"/>
  <c r="CD248" i="2"/>
  <c r="CD247" i="2"/>
  <c r="CD246" i="2"/>
  <c r="CD245" i="2"/>
  <c r="CD244" i="2"/>
  <c r="CD243" i="2"/>
  <c r="CD242" i="2"/>
  <c r="CD241" i="2"/>
  <c r="CD240" i="2"/>
  <c r="CD239" i="2"/>
  <c r="CD238" i="2"/>
  <c r="CD237" i="2"/>
  <c r="CD236" i="2"/>
  <c r="CD235" i="2"/>
  <c r="CD234" i="2"/>
  <c r="CD233" i="2"/>
  <c r="CD232" i="2"/>
  <c r="CD231" i="2"/>
  <c r="CD230" i="2"/>
  <c r="CD229" i="2"/>
  <c r="CD228" i="2"/>
  <c r="CD227" i="2"/>
  <c r="CD226" i="2"/>
  <c r="CD225" i="2"/>
  <c r="CD224" i="2"/>
  <c r="CD223" i="2"/>
  <c r="CD222" i="2"/>
  <c r="CD221" i="2"/>
  <c r="CD220" i="2"/>
  <c r="CD219" i="2"/>
  <c r="CD218" i="2"/>
  <c r="CD217" i="2"/>
  <c r="CD216" i="2"/>
  <c r="CD215" i="2"/>
  <c r="CD214" i="2"/>
  <c r="CD213" i="2"/>
  <c r="CD212" i="2"/>
  <c r="CD211" i="2"/>
  <c r="CD210" i="2"/>
  <c r="CD209" i="2"/>
  <c r="CD208" i="2"/>
  <c r="CD207" i="2"/>
  <c r="CD206" i="2"/>
  <c r="CD205" i="2"/>
  <c r="CD204" i="2"/>
  <c r="CD203" i="2"/>
  <c r="CD202" i="2"/>
  <c r="CD201" i="2"/>
  <c r="CD200" i="2"/>
  <c r="CD199" i="2"/>
  <c r="CD198" i="2"/>
  <c r="CD197" i="2"/>
  <c r="CD196" i="2"/>
  <c r="CD195" i="2"/>
  <c r="CD194" i="2"/>
  <c r="CD193" i="2"/>
  <c r="CD192" i="2"/>
  <c r="CD191" i="2"/>
  <c r="CD190" i="2"/>
  <c r="CD189" i="2"/>
  <c r="CD188" i="2"/>
  <c r="CD187" i="2"/>
  <c r="CD186" i="2"/>
  <c r="CD185" i="2"/>
  <c r="CD184" i="2"/>
  <c r="CD183" i="2"/>
  <c r="CD182" i="2"/>
  <c r="CD181" i="2"/>
  <c r="CD180" i="2"/>
  <c r="CD179" i="2"/>
  <c r="CD178" i="2"/>
  <c r="CD177" i="2"/>
  <c r="CD176" i="2"/>
  <c r="CD175" i="2"/>
  <c r="CD174" i="2"/>
  <c r="CD173" i="2"/>
  <c r="CD172" i="2"/>
  <c r="CD171" i="2"/>
  <c r="CD170" i="2"/>
  <c r="CD169" i="2"/>
  <c r="CD168" i="2"/>
  <c r="CD167" i="2"/>
  <c r="CD166" i="2"/>
  <c r="CD165" i="2"/>
  <c r="CD164" i="2"/>
  <c r="CD163" i="2"/>
  <c r="CD162" i="2"/>
  <c r="CD161" i="2"/>
  <c r="CD160" i="2"/>
  <c r="CD159" i="2"/>
  <c r="CD158" i="2"/>
  <c r="CD157" i="2"/>
  <c r="CD156" i="2"/>
  <c r="CD155" i="2"/>
  <c r="CD154" i="2"/>
  <c r="CD153" i="2"/>
  <c r="CD152" i="2"/>
  <c r="CD151" i="2"/>
  <c r="CD150" i="2"/>
  <c r="CD149" i="2"/>
  <c r="CD148" i="2"/>
  <c r="CD147" i="2"/>
  <c r="CD146" i="2"/>
  <c r="CD145" i="2"/>
  <c r="CD144" i="2"/>
  <c r="CD143" i="2"/>
  <c r="CD142" i="2"/>
  <c r="CD141" i="2"/>
  <c r="CD140" i="2"/>
  <c r="CD139" i="2"/>
  <c r="CD138" i="2"/>
  <c r="CD137" i="2"/>
  <c r="CD136" i="2"/>
  <c r="CD135" i="2"/>
  <c r="CD134" i="2"/>
  <c r="CD133" i="2"/>
  <c r="CD132" i="2"/>
  <c r="CD131" i="2"/>
  <c r="CD130" i="2"/>
  <c r="CD129" i="2"/>
  <c r="CD128" i="2"/>
  <c r="CD127" i="2"/>
  <c r="CD126" i="2"/>
  <c r="CD125" i="2"/>
  <c r="CD124" i="2"/>
  <c r="CD123" i="2"/>
  <c r="CD122" i="2"/>
  <c r="CD121" i="2"/>
  <c r="CD120" i="2"/>
  <c r="CD119" i="2"/>
  <c r="CD118" i="2"/>
  <c r="CD117" i="2"/>
  <c r="CD116" i="2"/>
  <c r="CD115" i="2"/>
  <c r="CD114" i="2"/>
  <c r="CD113" i="2"/>
  <c r="CD112" i="2"/>
  <c r="CD111" i="2"/>
  <c r="CD110" i="2"/>
  <c r="CD109" i="2"/>
  <c r="CD108" i="2"/>
  <c r="CD107" i="2"/>
  <c r="CD106" i="2"/>
  <c r="CD105" i="2"/>
  <c r="CD104" i="2"/>
  <c r="CD103" i="2"/>
  <c r="CD102" i="2"/>
  <c r="CD101" i="2"/>
  <c r="CD100" i="2"/>
  <c r="CD99" i="2"/>
  <c r="CD98" i="2"/>
  <c r="CD97" i="2"/>
  <c r="CD96" i="2"/>
  <c r="CD95" i="2"/>
  <c r="CD94" i="2"/>
  <c r="CD93" i="2"/>
  <c r="CD92" i="2"/>
  <c r="CD91" i="2"/>
  <c r="CD90" i="2"/>
  <c r="CD89" i="2"/>
  <c r="CD88" i="2"/>
  <c r="CD87" i="2"/>
  <c r="CD86" i="2"/>
  <c r="CD85" i="2"/>
  <c r="CD84" i="2"/>
  <c r="CD83" i="2"/>
  <c r="CD82" i="2"/>
  <c r="CD81" i="2"/>
  <c r="CD80" i="2"/>
  <c r="CD79" i="2"/>
  <c r="CD78" i="2"/>
  <c r="CD77" i="2"/>
  <c r="CD76" i="2"/>
  <c r="CD75" i="2"/>
  <c r="CD74" i="2"/>
  <c r="CD73" i="2"/>
  <c r="CD72" i="2"/>
  <c r="CD71" i="2"/>
  <c r="CD70" i="2"/>
  <c r="CD69" i="2"/>
  <c r="CD68" i="2"/>
  <c r="CD67" i="2"/>
  <c r="CD66" i="2"/>
  <c r="CD65" i="2"/>
  <c r="CD64" i="2"/>
  <c r="CD63" i="2"/>
  <c r="CD62" i="2"/>
  <c r="CD61" i="2"/>
  <c r="CD60" i="2"/>
  <c r="CD59" i="2"/>
  <c r="CD58" i="2"/>
  <c r="CD57" i="2"/>
  <c r="CD56" i="2"/>
  <c r="CD55" i="2"/>
  <c r="CD54" i="2"/>
  <c r="CD53" i="2"/>
  <c r="CD52" i="2"/>
  <c r="CD51" i="2"/>
  <c r="CD50" i="2"/>
  <c r="CD49" i="2"/>
  <c r="CD48" i="2"/>
  <c r="CD47" i="2"/>
  <c r="CD46" i="2"/>
  <c r="CD45" i="2"/>
  <c r="CD44" i="2"/>
  <c r="CD43" i="2"/>
  <c r="CD42" i="2"/>
  <c r="CD41" i="2"/>
  <c r="CD40" i="2"/>
  <c r="CD39" i="2"/>
  <c r="CD38" i="2"/>
  <c r="CD37" i="2"/>
  <c r="CD36" i="2"/>
  <c r="CD35" i="2"/>
  <c r="CD34" i="2"/>
  <c r="CD33" i="2"/>
  <c r="CD32" i="2"/>
  <c r="CD31" i="2"/>
  <c r="CD30" i="2"/>
  <c r="CD29" i="2"/>
  <c r="CD28" i="2"/>
  <c r="CD27" i="2"/>
  <c r="CD26" i="2"/>
  <c r="CD25" i="2"/>
  <c r="CD24" i="2"/>
  <c r="CD23" i="2"/>
  <c r="CD22" i="2"/>
  <c r="CD21" i="2"/>
  <c r="CD20" i="2"/>
  <c r="CD19" i="2"/>
  <c r="CD18" i="2"/>
  <c r="CD17" i="2"/>
  <c r="CD16" i="2"/>
  <c r="CD15" i="2"/>
  <c r="CD14" i="2"/>
  <c r="CD13" i="2"/>
  <c r="CD12" i="2"/>
  <c r="CD11" i="2"/>
  <c r="CD10" i="2"/>
  <c r="CD9" i="2"/>
  <c r="CD8" i="2"/>
  <c r="CD7" i="2"/>
  <c r="CD6" i="2"/>
  <c r="CD5" i="2"/>
  <c r="CD4" i="2"/>
  <c r="CD3" i="2"/>
  <c r="BH346" i="2"/>
  <c r="BH345" i="2"/>
  <c r="BH344" i="2"/>
  <c r="BH343" i="2"/>
  <c r="BH342" i="2"/>
  <c r="BH341" i="2"/>
  <c r="BH340" i="2"/>
  <c r="BH339" i="2"/>
  <c r="BH338" i="2"/>
  <c r="BH337" i="2"/>
  <c r="BH336" i="2"/>
  <c r="BH335" i="2"/>
  <c r="BH334" i="2"/>
  <c r="BH333" i="2"/>
  <c r="BH332" i="2"/>
  <c r="BH331" i="2"/>
  <c r="BH330" i="2"/>
  <c r="BH329" i="2"/>
  <c r="BH328" i="2"/>
  <c r="BH327" i="2"/>
  <c r="BH326" i="2"/>
  <c r="BH325" i="2"/>
  <c r="BH324" i="2"/>
  <c r="BH323" i="2"/>
  <c r="BH322" i="2"/>
  <c r="BH321" i="2"/>
  <c r="BH320" i="2"/>
  <c r="BH319" i="2"/>
  <c r="BH318" i="2"/>
  <c r="BH317" i="2"/>
  <c r="BH316" i="2"/>
  <c r="BH315" i="2"/>
  <c r="BH314" i="2"/>
  <c r="BH313" i="2"/>
  <c r="BH312" i="2"/>
  <c r="BH311" i="2"/>
  <c r="BH310" i="2"/>
  <c r="BH309" i="2"/>
  <c r="BH308" i="2"/>
  <c r="BH307" i="2"/>
  <c r="BH306" i="2"/>
  <c r="BH305" i="2"/>
  <c r="BH304" i="2"/>
  <c r="BH303" i="2"/>
  <c r="BH302" i="2"/>
  <c r="BH301" i="2"/>
  <c r="BH300" i="2"/>
  <c r="BH299" i="2"/>
  <c r="BH298" i="2"/>
  <c r="BH297" i="2"/>
  <c r="BH296" i="2"/>
  <c r="BH295" i="2"/>
  <c r="BH294" i="2"/>
  <c r="BH293" i="2"/>
  <c r="BH292" i="2"/>
  <c r="BH291" i="2"/>
  <c r="BH290" i="2"/>
  <c r="BH289" i="2"/>
  <c r="BH288" i="2"/>
  <c r="BH287" i="2"/>
  <c r="BH286" i="2"/>
  <c r="BH285" i="2"/>
  <c r="BH284" i="2"/>
  <c r="BH283" i="2"/>
  <c r="BH282" i="2"/>
  <c r="BH281" i="2"/>
  <c r="BH280" i="2"/>
  <c r="BH279" i="2"/>
  <c r="BH278" i="2"/>
  <c r="BH277" i="2"/>
  <c r="BH276" i="2"/>
  <c r="BH275" i="2"/>
  <c r="BH274" i="2"/>
  <c r="BH273" i="2"/>
  <c r="BH272" i="2"/>
  <c r="BH271" i="2"/>
  <c r="BH270" i="2"/>
  <c r="BH269" i="2"/>
  <c r="BH268" i="2"/>
  <c r="BH267" i="2"/>
  <c r="BH266" i="2"/>
  <c r="BH265" i="2"/>
  <c r="BH264" i="2"/>
  <c r="BH263" i="2"/>
  <c r="BH262" i="2"/>
  <c r="BH261" i="2"/>
  <c r="BH260" i="2"/>
  <c r="BH259" i="2"/>
  <c r="BH258" i="2"/>
  <c r="BH257" i="2"/>
  <c r="BH256" i="2"/>
  <c r="BH255" i="2"/>
  <c r="BH254" i="2"/>
  <c r="BH253" i="2"/>
  <c r="BH252" i="2"/>
  <c r="BH251" i="2"/>
  <c r="BH250" i="2"/>
  <c r="BH249" i="2"/>
  <c r="BH248" i="2"/>
  <c r="BH247" i="2"/>
  <c r="BH246" i="2"/>
  <c r="BH245" i="2"/>
  <c r="BH244" i="2"/>
  <c r="BH243" i="2"/>
  <c r="BH242" i="2"/>
  <c r="BH241" i="2"/>
  <c r="BH240" i="2"/>
  <c r="BH239" i="2"/>
  <c r="BH238" i="2"/>
  <c r="BH237" i="2"/>
  <c r="BH236" i="2"/>
  <c r="BH235" i="2"/>
  <c r="BH234" i="2"/>
  <c r="BH233" i="2"/>
  <c r="BH232" i="2"/>
  <c r="BH231" i="2"/>
  <c r="BH230" i="2"/>
  <c r="BH229" i="2"/>
  <c r="BH228" i="2"/>
  <c r="BH227" i="2"/>
  <c r="BH226" i="2"/>
  <c r="BH225" i="2"/>
  <c r="BH224" i="2"/>
  <c r="BH223" i="2"/>
  <c r="BH222" i="2"/>
  <c r="BH221" i="2"/>
  <c r="BH220" i="2"/>
  <c r="BH219" i="2"/>
  <c r="BH218" i="2"/>
  <c r="BH217" i="2"/>
  <c r="BH216" i="2"/>
  <c r="BH215" i="2"/>
  <c r="BH214" i="2"/>
  <c r="BH213" i="2"/>
  <c r="BH212" i="2"/>
  <c r="BH211" i="2"/>
  <c r="BH210" i="2"/>
  <c r="BH209" i="2"/>
  <c r="BH208" i="2"/>
  <c r="BH207" i="2"/>
  <c r="BH206" i="2"/>
  <c r="BH205" i="2"/>
  <c r="BH204" i="2"/>
  <c r="BH203" i="2"/>
  <c r="BH202" i="2"/>
  <c r="BH201" i="2"/>
  <c r="BH200" i="2"/>
  <c r="BH199" i="2"/>
  <c r="BH198" i="2"/>
  <c r="BH197" i="2"/>
  <c r="BH196" i="2"/>
  <c r="BH195" i="2"/>
  <c r="BH194" i="2"/>
  <c r="BH193" i="2"/>
  <c r="BH192" i="2"/>
  <c r="BH191" i="2"/>
  <c r="BH190" i="2"/>
  <c r="BH189" i="2"/>
  <c r="BH188" i="2"/>
  <c r="BH187" i="2"/>
  <c r="BH186" i="2"/>
  <c r="BH185" i="2"/>
  <c r="BH184" i="2"/>
  <c r="BH183" i="2"/>
  <c r="BH182" i="2"/>
  <c r="BH181" i="2"/>
  <c r="BH180" i="2"/>
  <c r="BH179" i="2"/>
  <c r="BH178" i="2"/>
  <c r="BH177" i="2"/>
  <c r="BH176" i="2"/>
  <c r="BH175" i="2"/>
  <c r="BH174" i="2"/>
  <c r="BH173" i="2"/>
  <c r="BH172" i="2"/>
  <c r="BH171" i="2"/>
  <c r="BH170" i="2"/>
  <c r="BH169" i="2"/>
  <c r="BH168" i="2"/>
  <c r="BH167" i="2"/>
  <c r="BH166" i="2"/>
  <c r="BH165" i="2"/>
  <c r="BH164" i="2"/>
  <c r="BH163" i="2"/>
  <c r="BH162" i="2"/>
  <c r="BH161" i="2"/>
  <c r="BH160" i="2"/>
  <c r="BH159" i="2"/>
  <c r="BH158" i="2"/>
  <c r="BH157" i="2"/>
  <c r="BH156" i="2"/>
  <c r="BH155" i="2"/>
  <c r="BH154" i="2"/>
  <c r="BH153" i="2"/>
  <c r="BH152" i="2"/>
  <c r="BH151" i="2"/>
  <c r="BH150" i="2"/>
  <c r="BH149" i="2"/>
  <c r="BH148" i="2"/>
  <c r="BH147" i="2"/>
  <c r="BH146" i="2"/>
  <c r="BH145" i="2"/>
  <c r="BH144" i="2"/>
  <c r="BH143" i="2"/>
  <c r="BH142" i="2"/>
  <c r="BH141" i="2"/>
  <c r="BH140" i="2"/>
  <c r="BH139" i="2"/>
  <c r="BH138" i="2"/>
  <c r="BH137" i="2"/>
  <c r="BH136" i="2"/>
  <c r="BH135" i="2"/>
  <c r="BH134" i="2"/>
  <c r="BH133" i="2"/>
  <c r="BH132" i="2"/>
  <c r="BH131" i="2"/>
  <c r="BH130" i="2"/>
  <c r="BH129" i="2"/>
  <c r="BH128" i="2"/>
  <c r="BH127" i="2"/>
  <c r="BH126" i="2"/>
  <c r="BH125" i="2"/>
  <c r="BH124" i="2"/>
  <c r="BH123" i="2"/>
  <c r="BH122" i="2"/>
  <c r="BH121" i="2"/>
  <c r="BH120" i="2"/>
  <c r="BH119" i="2"/>
  <c r="BH118" i="2"/>
  <c r="BH117" i="2"/>
  <c r="BH116" i="2"/>
  <c r="BH115" i="2"/>
  <c r="BH114" i="2"/>
  <c r="BH113" i="2"/>
  <c r="BH112" i="2"/>
  <c r="BH111" i="2"/>
  <c r="BH110" i="2"/>
  <c r="BH109" i="2"/>
  <c r="BH108" i="2"/>
  <c r="BH107" i="2"/>
  <c r="BH106" i="2"/>
  <c r="BH105" i="2"/>
  <c r="BH104" i="2"/>
  <c r="BH103" i="2"/>
  <c r="BH102" i="2"/>
  <c r="BH101" i="2"/>
  <c r="BH100" i="2"/>
  <c r="BH99" i="2"/>
  <c r="BH98" i="2"/>
  <c r="BH97" i="2"/>
  <c r="BH96" i="2"/>
  <c r="BH95" i="2"/>
  <c r="BH94" i="2"/>
  <c r="BH93" i="2"/>
  <c r="BH92" i="2"/>
  <c r="BH91" i="2"/>
  <c r="BH90" i="2"/>
  <c r="BH89" i="2"/>
  <c r="BH88" i="2"/>
  <c r="BH87" i="2"/>
  <c r="BH86" i="2"/>
  <c r="BH85" i="2"/>
  <c r="BH84" i="2"/>
  <c r="BH83" i="2"/>
  <c r="BH82" i="2"/>
  <c r="BH81" i="2"/>
  <c r="BH80" i="2"/>
  <c r="BH79" i="2"/>
  <c r="BH78" i="2"/>
  <c r="BH77" i="2"/>
  <c r="BH76" i="2"/>
  <c r="BH75" i="2"/>
  <c r="BH74" i="2"/>
  <c r="BH73" i="2"/>
  <c r="BH72" i="2"/>
  <c r="BH71" i="2"/>
  <c r="BH70" i="2"/>
  <c r="BH69" i="2"/>
  <c r="BH68" i="2"/>
  <c r="BH67" i="2"/>
  <c r="BH66" i="2"/>
  <c r="BH65" i="2"/>
  <c r="BH64" i="2"/>
  <c r="BH63" i="2"/>
  <c r="BH62" i="2"/>
  <c r="BH61" i="2"/>
  <c r="BH60" i="2"/>
  <c r="BH59" i="2"/>
  <c r="BH58" i="2"/>
  <c r="BH57" i="2"/>
  <c r="BH56" i="2"/>
  <c r="BH55" i="2"/>
  <c r="BH54" i="2"/>
  <c r="BH53" i="2"/>
  <c r="BH52" i="2"/>
  <c r="BH51" i="2"/>
  <c r="BH50" i="2"/>
  <c r="BH49" i="2"/>
  <c r="BH48" i="2"/>
  <c r="BH47" i="2"/>
  <c r="BH46" i="2"/>
  <c r="BH45" i="2"/>
  <c r="BH44" i="2"/>
  <c r="BH43" i="2"/>
  <c r="BH42" i="2"/>
  <c r="BH41" i="2"/>
  <c r="BH40" i="2"/>
  <c r="BH39" i="2"/>
  <c r="BH38" i="2"/>
  <c r="BH37" i="2"/>
  <c r="BH36" i="2"/>
  <c r="BH35" i="2"/>
  <c r="BH34" i="2"/>
  <c r="BH33" i="2"/>
  <c r="BH32" i="2"/>
  <c r="BH31" i="2"/>
  <c r="BH30" i="2"/>
  <c r="BH29" i="2"/>
  <c r="BH28" i="2"/>
  <c r="BH27" i="2"/>
  <c r="BH26" i="2"/>
  <c r="BH25" i="2"/>
  <c r="BH24" i="2"/>
  <c r="BH23" i="2"/>
  <c r="BH22" i="2"/>
  <c r="BH21" i="2"/>
  <c r="BH20" i="2"/>
  <c r="BH19" i="2"/>
  <c r="BH18" i="2"/>
  <c r="BH17" i="2"/>
  <c r="BH16" i="2"/>
  <c r="BH15" i="2"/>
  <c r="BH14" i="2"/>
  <c r="BH13" i="2"/>
  <c r="BH12" i="2"/>
  <c r="BH11" i="2"/>
  <c r="BH10" i="2"/>
  <c r="BH9" i="2"/>
  <c r="BH8" i="2"/>
  <c r="BH7" i="2"/>
  <c r="BH6" i="2"/>
  <c r="BH5" i="2"/>
  <c r="BH4" i="2"/>
  <c r="BH3" i="2"/>
  <c r="AB97" i="2"/>
  <c r="AB3" i="2"/>
  <c r="X4" i="2"/>
  <c r="Y4" i="2"/>
  <c r="Z4" i="2"/>
  <c r="AA4" i="2"/>
  <c r="AB4" i="2"/>
  <c r="AC4" i="2"/>
  <c r="AD4" i="2"/>
  <c r="AE4" i="2"/>
  <c r="X5" i="2"/>
  <c r="Y5" i="2"/>
  <c r="Z5" i="2"/>
  <c r="AA5" i="2"/>
  <c r="AB5" i="2"/>
  <c r="AC5" i="2"/>
  <c r="AD5" i="2"/>
  <c r="AE5" i="2"/>
  <c r="X6" i="2"/>
  <c r="Y6" i="2"/>
  <c r="Z6" i="2"/>
  <c r="AA6" i="2"/>
  <c r="AB6" i="2"/>
  <c r="AC6" i="2"/>
  <c r="AD6" i="2"/>
  <c r="AE6" i="2"/>
  <c r="X7" i="2"/>
  <c r="Y7" i="2"/>
  <c r="Z7" i="2"/>
  <c r="AA7" i="2"/>
  <c r="AB7" i="2"/>
  <c r="AC7" i="2"/>
  <c r="AD7" i="2"/>
  <c r="AE7" i="2"/>
  <c r="X8" i="2"/>
  <c r="Y8" i="2"/>
  <c r="Z8" i="2"/>
  <c r="AA8" i="2"/>
  <c r="AB8" i="2"/>
  <c r="AC8" i="2"/>
  <c r="AD8" i="2"/>
  <c r="AE8" i="2"/>
  <c r="X9" i="2"/>
  <c r="Y9" i="2"/>
  <c r="Z9" i="2"/>
  <c r="AA9" i="2"/>
  <c r="AB9" i="2"/>
  <c r="AC9" i="2"/>
  <c r="AD9" i="2"/>
  <c r="AE9" i="2"/>
  <c r="X10" i="2"/>
  <c r="Y10" i="2"/>
  <c r="Z10" i="2"/>
  <c r="AA10" i="2"/>
  <c r="AB10" i="2"/>
  <c r="AC10" i="2"/>
  <c r="AD10" i="2"/>
  <c r="AE10" i="2"/>
  <c r="X11" i="2"/>
  <c r="Y11" i="2"/>
  <c r="Z11" i="2"/>
  <c r="AA11" i="2"/>
  <c r="AB11" i="2"/>
  <c r="AC11" i="2"/>
  <c r="AD11" i="2"/>
  <c r="AE11" i="2"/>
  <c r="X12" i="2"/>
  <c r="Y12" i="2"/>
  <c r="Z12" i="2"/>
  <c r="AA12" i="2"/>
  <c r="AB12" i="2"/>
  <c r="AC12" i="2"/>
  <c r="AD12" i="2"/>
  <c r="AE12" i="2"/>
  <c r="X13" i="2"/>
  <c r="Y13" i="2"/>
  <c r="Z13" i="2"/>
  <c r="AA13" i="2"/>
  <c r="AB13" i="2"/>
  <c r="AC13" i="2"/>
  <c r="AD13" i="2"/>
  <c r="AE13" i="2"/>
  <c r="X14" i="2"/>
  <c r="Y14" i="2"/>
  <c r="Z14" i="2"/>
  <c r="AA14" i="2"/>
  <c r="AB14" i="2"/>
  <c r="AC14" i="2"/>
  <c r="AD14" i="2"/>
  <c r="AE14" i="2"/>
  <c r="X15" i="2"/>
  <c r="Y15" i="2"/>
  <c r="Z15" i="2"/>
  <c r="AA15" i="2"/>
  <c r="AB15" i="2"/>
  <c r="AC15" i="2"/>
  <c r="AD15" i="2"/>
  <c r="AE15" i="2"/>
  <c r="X16" i="2"/>
  <c r="Y16" i="2"/>
  <c r="Z16" i="2"/>
  <c r="AA16" i="2"/>
  <c r="AB16" i="2"/>
  <c r="AC16" i="2"/>
  <c r="AD16" i="2"/>
  <c r="AE16" i="2"/>
  <c r="X17" i="2"/>
  <c r="Y17" i="2"/>
  <c r="Z17" i="2"/>
  <c r="AA17" i="2"/>
  <c r="AB17" i="2"/>
  <c r="AC17" i="2"/>
  <c r="AD17" i="2"/>
  <c r="AE17" i="2"/>
  <c r="X18" i="2"/>
  <c r="Y18" i="2"/>
  <c r="Z18" i="2"/>
  <c r="AA18" i="2"/>
  <c r="AB18" i="2"/>
  <c r="AC18" i="2"/>
  <c r="AD18" i="2"/>
  <c r="AE18" i="2"/>
  <c r="X19" i="2"/>
  <c r="Y19" i="2"/>
  <c r="Z19" i="2"/>
  <c r="AA19" i="2"/>
  <c r="AB19" i="2"/>
  <c r="AC19" i="2"/>
  <c r="AD19" i="2"/>
  <c r="AE19" i="2"/>
  <c r="X20" i="2"/>
  <c r="Y20" i="2"/>
  <c r="Z20" i="2"/>
  <c r="AA20" i="2"/>
  <c r="AB20" i="2"/>
  <c r="AC20" i="2"/>
  <c r="AD20" i="2"/>
  <c r="AE20" i="2"/>
  <c r="X21" i="2"/>
  <c r="Y21" i="2"/>
  <c r="Z21" i="2"/>
  <c r="AA21" i="2"/>
  <c r="AB21" i="2"/>
  <c r="AC21" i="2"/>
  <c r="AD21" i="2"/>
  <c r="AE21" i="2"/>
  <c r="X22" i="2"/>
  <c r="Y22" i="2"/>
  <c r="Z22" i="2"/>
  <c r="AA22" i="2"/>
  <c r="AB22" i="2"/>
  <c r="AC22" i="2"/>
  <c r="AD22" i="2"/>
  <c r="AE22" i="2"/>
  <c r="X23" i="2"/>
  <c r="Y23" i="2"/>
  <c r="Z23" i="2"/>
  <c r="AA23" i="2"/>
  <c r="AB23" i="2"/>
  <c r="AC23" i="2"/>
  <c r="AD23" i="2"/>
  <c r="AE23" i="2"/>
  <c r="X24" i="2"/>
  <c r="Y24" i="2"/>
  <c r="Z24" i="2"/>
  <c r="AA24" i="2"/>
  <c r="AB24" i="2"/>
  <c r="AC24" i="2"/>
  <c r="AD24" i="2"/>
  <c r="AE24" i="2"/>
  <c r="X25" i="2"/>
  <c r="Y25" i="2"/>
  <c r="Z25" i="2"/>
  <c r="AA25" i="2"/>
  <c r="AB25" i="2"/>
  <c r="AC25" i="2"/>
  <c r="AD25" i="2"/>
  <c r="AE25" i="2"/>
  <c r="X26" i="2"/>
  <c r="Y26" i="2"/>
  <c r="Z26" i="2"/>
  <c r="AA26" i="2"/>
  <c r="AB26" i="2"/>
  <c r="AC26" i="2"/>
  <c r="AD26" i="2"/>
  <c r="AE26" i="2"/>
  <c r="X27" i="2"/>
  <c r="Y27" i="2"/>
  <c r="Z27" i="2"/>
  <c r="AA27" i="2"/>
  <c r="AB27" i="2"/>
  <c r="AC27" i="2"/>
  <c r="AD27" i="2"/>
  <c r="AE27" i="2"/>
  <c r="X28" i="2"/>
  <c r="Y28" i="2"/>
  <c r="Z28" i="2"/>
  <c r="AA28" i="2"/>
  <c r="AB28" i="2"/>
  <c r="AC28" i="2"/>
  <c r="AD28" i="2"/>
  <c r="AE28" i="2"/>
  <c r="X29" i="2"/>
  <c r="Y29" i="2"/>
  <c r="Z29" i="2"/>
  <c r="AA29" i="2"/>
  <c r="AB29" i="2"/>
  <c r="AC29" i="2"/>
  <c r="AD29" i="2"/>
  <c r="AE29" i="2"/>
  <c r="X30" i="2"/>
  <c r="Y30" i="2"/>
  <c r="Z30" i="2"/>
  <c r="AA30" i="2"/>
  <c r="AB30" i="2"/>
  <c r="AC30" i="2"/>
  <c r="AD30" i="2"/>
  <c r="AE30" i="2"/>
  <c r="X31" i="2"/>
  <c r="Y31" i="2"/>
  <c r="Z31" i="2"/>
  <c r="AA31" i="2"/>
  <c r="AB31" i="2"/>
  <c r="AC31" i="2"/>
  <c r="AD31" i="2"/>
  <c r="AE31" i="2"/>
  <c r="X32" i="2"/>
  <c r="Y32" i="2"/>
  <c r="Z32" i="2"/>
  <c r="AA32" i="2"/>
  <c r="AB32" i="2"/>
  <c r="AC32" i="2"/>
  <c r="AD32" i="2"/>
  <c r="AE32" i="2"/>
  <c r="X33" i="2"/>
  <c r="Y33" i="2"/>
  <c r="Z33" i="2"/>
  <c r="AA33" i="2"/>
  <c r="AB33" i="2"/>
  <c r="AC33" i="2"/>
  <c r="AD33" i="2"/>
  <c r="AE33" i="2"/>
  <c r="X34" i="2"/>
  <c r="Y34" i="2"/>
  <c r="Z34" i="2"/>
  <c r="AA34" i="2"/>
  <c r="AB34" i="2"/>
  <c r="AC34" i="2"/>
  <c r="AD34" i="2"/>
  <c r="AE34" i="2"/>
  <c r="X35" i="2"/>
  <c r="Y35" i="2"/>
  <c r="Z35" i="2"/>
  <c r="AA35" i="2"/>
  <c r="AB35" i="2"/>
  <c r="AC35" i="2"/>
  <c r="AD35" i="2"/>
  <c r="AE35" i="2"/>
  <c r="X36" i="2"/>
  <c r="Y36" i="2"/>
  <c r="Z36" i="2"/>
  <c r="AA36" i="2"/>
  <c r="AB36" i="2"/>
  <c r="AC36" i="2"/>
  <c r="AD36" i="2"/>
  <c r="AE36" i="2"/>
  <c r="X37" i="2"/>
  <c r="Y37" i="2"/>
  <c r="Z37" i="2"/>
  <c r="AA37" i="2"/>
  <c r="AB37" i="2"/>
  <c r="AC37" i="2"/>
  <c r="AD37" i="2"/>
  <c r="AE37" i="2"/>
  <c r="X38" i="2"/>
  <c r="Y38" i="2"/>
  <c r="Z38" i="2"/>
  <c r="AA38" i="2"/>
  <c r="AB38" i="2"/>
  <c r="AC38" i="2"/>
  <c r="AD38" i="2"/>
  <c r="AE38" i="2"/>
  <c r="X39" i="2"/>
  <c r="Y39" i="2"/>
  <c r="Z39" i="2"/>
  <c r="AA39" i="2"/>
  <c r="AB39" i="2"/>
  <c r="AC39" i="2"/>
  <c r="AD39" i="2"/>
  <c r="AE39" i="2"/>
  <c r="X40" i="2"/>
  <c r="Y40" i="2"/>
  <c r="Z40" i="2"/>
  <c r="AA40" i="2"/>
  <c r="AB40" i="2"/>
  <c r="AC40" i="2"/>
  <c r="AD40" i="2"/>
  <c r="AE40" i="2"/>
  <c r="X41" i="2"/>
  <c r="Y41" i="2"/>
  <c r="Z41" i="2"/>
  <c r="AA41" i="2"/>
  <c r="AS41" i="2" s="1"/>
  <c r="AB41" i="2"/>
  <c r="AC41" i="2"/>
  <c r="AD41" i="2"/>
  <c r="AE41" i="2"/>
  <c r="X42" i="2"/>
  <c r="Y42" i="2"/>
  <c r="Z42" i="2"/>
  <c r="AA42" i="2"/>
  <c r="AB42" i="2"/>
  <c r="AC42" i="2"/>
  <c r="AD42" i="2"/>
  <c r="AE42" i="2"/>
  <c r="X43" i="2"/>
  <c r="Y43" i="2"/>
  <c r="Z43" i="2"/>
  <c r="AA43" i="2"/>
  <c r="AB43" i="2"/>
  <c r="AC43" i="2"/>
  <c r="AD43" i="2"/>
  <c r="AE43" i="2"/>
  <c r="X44" i="2"/>
  <c r="Y44" i="2"/>
  <c r="Z44" i="2"/>
  <c r="AA44" i="2"/>
  <c r="AB44" i="2"/>
  <c r="AC44" i="2"/>
  <c r="AD44" i="2"/>
  <c r="AE44" i="2"/>
  <c r="X45" i="2"/>
  <c r="Y45" i="2"/>
  <c r="Z45" i="2"/>
  <c r="AA45" i="2"/>
  <c r="AB45" i="2"/>
  <c r="AC45" i="2"/>
  <c r="AD45" i="2"/>
  <c r="AE45" i="2"/>
  <c r="X46" i="2"/>
  <c r="Y46" i="2"/>
  <c r="Z46" i="2"/>
  <c r="AA46" i="2"/>
  <c r="AB46" i="2"/>
  <c r="AC46" i="2"/>
  <c r="AD46" i="2"/>
  <c r="AE46" i="2"/>
  <c r="X47" i="2"/>
  <c r="Y47" i="2"/>
  <c r="Z47" i="2"/>
  <c r="AA47" i="2"/>
  <c r="AB47" i="2"/>
  <c r="AC47" i="2"/>
  <c r="AD47" i="2"/>
  <c r="AE47" i="2"/>
  <c r="X48" i="2"/>
  <c r="Y48" i="2"/>
  <c r="Z48" i="2"/>
  <c r="AA48" i="2"/>
  <c r="AB48" i="2"/>
  <c r="AC48" i="2"/>
  <c r="AD48" i="2"/>
  <c r="AE48" i="2"/>
  <c r="X49" i="2"/>
  <c r="Y49" i="2"/>
  <c r="Z49" i="2"/>
  <c r="AA49" i="2"/>
  <c r="AB49" i="2"/>
  <c r="AC49" i="2"/>
  <c r="AD49" i="2"/>
  <c r="AE49" i="2"/>
  <c r="X50" i="2"/>
  <c r="Y50" i="2"/>
  <c r="Z50" i="2"/>
  <c r="AA50" i="2"/>
  <c r="AB50" i="2"/>
  <c r="AC50" i="2"/>
  <c r="AD50" i="2"/>
  <c r="AE50" i="2"/>
  <c r="X51" i="2"/>
  <c r="Y51" i="2"/>
  <c r="Z51" i="2"/>
  <c r="AA51" i="2"/>
  <c r="AB51" i="2"/>
  <c r="AC51" i="2"/>
  <c r="AD51" i="2"/>
  <c r="AE51" i="2"/>
  <c r="X52" i="2"/>
  <c r="Y52" i="2"/>
  <c r="Z52" i="2"/>
  <c r="AA52" i="2"/>
  <c r="AB52" i="2"/>
  <c r="AC52" i="2"/>
  <c r="AD52" i="2"/>
  <c r="AE52" i="2"/>
  <c r="X53" i="2"/>
  <c r="Y53" i="2"/>
  <c r="Z53" i="2"/>
  <c r="AA53" i="2"/>
  <c r="AB53" i="2"/>
  <c r="AC53" i="2"/>
  <c r="AD53" i="2"/>
  <c r="AE53" i="2"/>
  <c r="X54" i="2"/>
  <c r="Y54" i="2"/>
  <c r="Z54" i="2"/>
  <c r="AA54" i="2"/>
  <c r="AB54" i="2"/>
  <c r="AC54" i="2"/>
  <c r="AD54" i="2"/>
  <c r="AE54" i="2"/>
  <c r="X55" i="2"/>
  <c r="Y55" i="2"/>
  <c r="Z55" i="2"/>
  <c r="AA55" i="2"/>
  <c r="AB55" i="2"/>
  <c r="AC55" i="2"/>
  <c r="AD55" i="2"/>
  <c r="AE55" i="2"/>
  <c r="X56" i="2"/>
  <c r="Y56" i="2"/>
  <c r="Z56" i="2"/>
  <c r="AA56" i="2"/>
  <c r="AB56" i="2"/>
  <c r="AC56" i="2"/>
  <c r="AD56" i="2"/>
  <c r="AE56" i="2"/>
  <c r="X57" i="2"/>
  <c r="Y57" i="2"/>
  <c r="Z57" i="2"/>
  <c r="AA57" i="2"/>
  <c r="AB57" i="2"/>
  <c r="AC57" i="2"/>
  <c r="AD57" i="2"/>
  <c r="AE57" i="2"/>
  <c r="X58" i="2"/>
  <c r="Y58" i="2"/>
  <c r="Z58" i="2"/>
  <c r="AA58" i="2"/>
  <c r="AB58" i="2"/>
  <c r="AC58" i="2"/>
  <c r="AD58" i="2"/>
  <c r="AE58" i="2"/>
  <c r="X59" i="2"/>
  <c r="Y59" i="2"/>
  <c r="Z59" i="2"/>
  <c r="AA59" i="2"/>
  <c r="AB59" i="2"/>
  <c r="AC59" i="2"/>
  <c r="AD59" i="2"/>
  <c r="AE59" i="2"/>
  <c r="X60" i="2"/>
  <c r="Y60" i="2"/>
  <c r="Z60" i="2"/>
  <c r="AA60" i="2"/>
  <c r="AB60" i="2"/>
  <c r="AC60" i="2"/>
  <c r="AD60" i="2"/>
  <c r="AE60" i="2"/>
  <c r="X61" i="2"/>
  <c r="Y61" i="2"/>
  <c r="Z61" i="2"/>
  <c r="AA61" i="2"/>
  <c r="AB61" i="2"/>
  <c r="AC61" i="2"/>
  <c r="AD61" i="2"/>
  <c r="AE61" i="2"/>
  <c r="X62" i="2"/>
  <c r="Y62" i="2"/>
  <c r="Z62" i="2"/>
  <c r="AA62" i="2"/>
  <c r="AB62" i="2"/>
  <c r="AC62" i="2"/>
  <c r="AD62" i="2"/>
  <c r="AE62" i="2"/>
  <c r="X63" i="2"/>
  <c r="Y63" i="2"/>
  <c r="Z63" i="2"/>
  <c r="AA63" i="2"/>
  <c r="AB63" i="2"/>
  <c r="AC63" i="2"/>
  <c r="AD63" i="2"/>
  <c r="AE63" i="2"/>
  <c r="X64" i="2"/>
  <c r="Y64" i="2"/>
  <c r="Z64" i="2"/>
  <c r="AA64" i="2"/>
  <c r="AB64" i="2"/>
  <c r="AC64" i="2"/>
  <c r="AD64" i="2"/>
  <c r="AE64" i="2"/>
  <c r="X65" i="2"/>
  <c r="Y65" i="2"/>
  <c r="Z65" i="2"/>
  <c r="AA65" i="2"/>
  <c r="AB65" i="2"/>
  <c r="AC65" i="2"/>
  <c r="AD65" i="2"/>
  <c r="AE65" i="2"/>
  <c r="X66" i="2"/>
  <c r="Y66" i="2"/>
  <c r="Z66" i="2"/>
  <c r="AA66" i="2"/>
  <c r="AB66" i="2"/>
  <c r="AC66" i="2"/>
  <c r="AD66" i="2"/>
  <c r="AE66" i="2"/>
  <c r="X67" i="2"/>
  <c r="Y67" i="2"/>
  <c r="Z67" i="2"/>
  <c r="AA67" i="2"/>
  <c r="AB67" i="2"/>
  <c r="AC67" i="2"/>
  <c r="AD67" i="2"/>
  <c r="AE67" i="2"/>
  <c r="X68" i="2"/>
  <c r="Y68" i="2"/>
  <c r="Z68" i="2"/>
  <c r="AI68" i="2" s="1"/>
  <c r="AA68" i="2"/>
  <c r="AB68" i="2"/>
  <c r="AC68" i="2"/>
  <c r="AD68" i="2"/>
  <c r="AE68" i="2"/>
  <c r="X69" i="2"/>
  <c r="Y69" i="2"/>
  <c r="Z69" i="2"/>
  <c r="AA69" i="2"/>
  <c r="AB69" i="2"/>
  <c r="AC69" i="2"/>
  <c r="AD69" i="2"/>
  <c r="AE69" i="2"/>
  <c r="X70" i="2"/>
  <c r="Y70" i="2"/>
  <c r="Z70" i="2"/>
  <c r="AA70" i="2"/>
  <c r="AB70" i="2"/>
  <c r="AC70" i="2"/>
  <c r="AD70" i="2"/>
  <c r="AE70" i="2"/>
  <c r="X71" i="2"/>
  <c r="Y71" i="2"/>
  <c r="Z71" i="2"/>
  <c r="AA71" i="2"/>
  <c r="AB71" i="2"/>
  <c r="AC71" i="2"/>
  <c r="AD71" i="2"/>
  <c r="AE71" i="2"/>
  <c r="X72" i="2"/>
  <c r="Y72" i="2"/>
  <c r="Z72" i="2"/>
  <c r="AA72" i="2"/>
  <c r="AB72" i="2"/>
  <c r="AC72" i="2"/>
  <c r="AD72" i="2"/>
  <c r="AE72" i="2"/>
  <c r="X73" i="2"/>
  <c r="Y73" i="2"/>
  <c r="Z73" i="2"/>
  <c r="AA73" i="2"/>
  <c r="AB73" i="2"/>
  <c r="AC73" i="2"/>
  <c r="AD73" i="2"/>
  <c r="AE73" i="2"/>
  <c r="X74" i="2"/>
  <c r="Y74" i="2"/>
  <c r="Z74" i="2"/>
  <c r="AA74" i="2"/>
  <c r="AB74" i="2"/>
  <c r="AC74" i="2"/>
  <c r="AD74" i="2"/>
  <c r="AE74" i="2"/>
  <c r="X75" i="2"/>
  <c r="Y75" i="2"/>
  <c r="Z75" i="2"/>
  <c r="AI75" i="2" s="1"/>
  <c r="AA75" i="2"/>
  <c r="AB75" i="2"/>
  <c r="AC75" i="2"/>
  <c r="AD75" i="2"/>
  <c r="AE75" i="2"/>
  <c r="X76" i="2"/>
  <c r="Y76" i="2"/>
  <c r="Z76" i="2"/>
  <c r="AA76" i="2"/>
  <c r="AB76" i="2"/>
  <c r="AC76" i="2"/>
  <c r="AD76" i="2"/>
  <c r="AE76" i="2"/>
  <c r="X77" i="2"/>
  <c r="Y77" i="2"/>
  <c r="Z77" i="2"/>
  <c r="AA77" i="2"/>
  <c r="AB77" i="2"/>
  <c r="AC77" i="2"/>
  <c r="AD77" i="2"/>
  <c r="AE77" i="2"/>
  <c r="X78" i="2"/>
  <c r="Y78" i="2"/>
  <c r="Z78" i="2"/>
  <c r="AA78" i="2"/>
  <c r="AB78" i="2"/>
  <c r="AC78" i="2"/>
  <c r="AD78" i="2"/>
  <c r="AE78" i="2"/>
  <c r="X79" i="2"/>
  <c r="Y79" i="2"/>
  <c r="Z79" i="2"/>
  <c r="AA79" i="2"/>
  <c r="AB79" i="2"/>
  <c r="AC79" i="2"/>
  <c r="AD79" i="2"/>
  <c r="AE79" i="2"/>
  <c r="X80" i="2"/>
  <c r="Y80" i="2"/>
  <c r="Z80" i="2"/>
  <c r="AA80" i="2"/>
  <c r="AB80" i="2"/>
  <c r="AC80" i="2"/>
  <c r="AD80" i="2"/>
  <c r="AE80" i="2"/>
  <c r="X81" i="2"/>
  <c r="Y81" i="2"/>
  <c r="Z81" i="2"/>
  <c r="AA81" i="2"/>
  <c r="AB81" i="2"/>
  <c r="AC81" i="2"/>
  <c r="AD81" i="2"/>
  <c r="AE81" i="2"/>
  <c r="X82" i="2"/>
  <c r="Y82" i="2"/>
  <c r="Z82" i="2"/>
  <c r="AA82" i="2"/>
  <c r="AB82" i="2"/>
  <c r="AC82" i="2"/>
  <c r="AD82" i="2"/>
  <c r="AE82" i="2"/>
  <c r="X83" i="2"/>
  <c r="Y83" i="2"/>
  <c r="Z83" i="2"/>
  <c r="AA83" i="2"/>
  <c r="AB83" i="2"/>
  <c r="AC83" i="2"/>
  <c r="AD83" i="2"/>
  <c r="AE83" i="2"/>
  <c r="X84" i="2"/>
  <c r="Y84" i="2"/>
  <c r="Z84" i="2"/>
  <c r="AA84" i="2"/>
  <c r="AB84" i="2"/>
  <c r="AC84" i="2"/>
  <c r="AD84" i="2"/>
  <c r="AE84" i="2"/>
  <c r="X85" i="2"/>
  <c r="Y85" i="2"/>
  <c r="Z85" i="2"/>
  <c r="AA85" i="2"/>
  <c r="AB85" i="2"/>
  <c r="AC85" i="2"/>
  <c r="AD85" i="2"/>
  <c r="AE85" i="2"/>
  <c r="X86" i="2"/>
  <c r="Y86" i="2"/>
  <c r="Z86" i="2"/>
  <c r="AA86" i="2"/>
  <c r="AB86" i="2"/>
  <c r="AC86" i="2"/>
  <c r="AD86" i="2"/>
  <c r="AE86" i="2"/>
  <c r="X87" i="2"/>
  <c r="Y87" i="2"/>
  <c r="Z87" i="2"/>
  <c r="AA87" i="2"/>
  <c r="AB87" i="2"/>
  <c r="AC87" i="2"/>
  <c r="AD87" i="2"/>
  <c r="AE87" i="2"/>
  <c r="X88" i="2"/>
  <c r="Y88" i="2"/>
  <c r="Z88" i="2"/>
  <c r="AA88" i="2"/>
  <c r="AB88" i="2"/>
  <c r="AC88" i="2"/>
  <c r="AD88" i="2"/>
  <c r="AE88" i="2"/>
  <c r="X89" i="2"/>
  <c r="Y89" i="2"/>
  <c r="Z89" i="2"/>
  <c r="AA89" i="2"/>
  <c r="AB89" i="2"/>
  <c r="AC89" i="2"/>
  <c r="AD89" i="2"/>
  <c r="AE89" i="2"/>
  <c r="X90" i="2"/>
  <c r="Y90" i="2"/>
  <c r="Z90" i="2"/>
  <c r="AA90" i="2"/>
  <c r="AB90" i="2"/>
  <c r="AC90" i="2"/>
  <c r="AD90" i="2"/>
  <c r="AE90" i="2"/>
  <c r="X91" i="2"/>
  <c r="Y91" i="2"/>
  <c r="Z91" i="2"/>
  <c r="AA91" i="2"/>
  <c r="AB91" i="2"/>
  <c r="AC91" i="2"/>
  <c r="AD91" i="2"/>
  <c r="AE91" i="2"/>
  <c r="X92" i="2"/>
  <c r="Y92" i="2"/>
  <c r="Z92" i="2"/>
  <c r="AA92" i="2"/>
  <c r="AB92" i="2"/>
  <c r="AC92" i="2"/>
  <c r="AD92" i="2"/>
  <c r="AE92" i="2"/>
  <c r="X93" i="2"/>
  <c r="Y93" i="2"/>
  <c r="Z93" i="2"/>
  <c r="AA93" i="2"/>
  <c r="AB93" i="2"/>
  <c r="AC93" i="2"/>
  <c r="AD93" i="2"/>
  <c r="AE93" i="2"/>
  <c r="X94" i="2"/>
  <c r="Y94" i="2"/>
  <c r="Z94" i="2"/>
  <c r="AA94" i="2"/>
  <c r="AB94" i="2"/>
  <c r="AC94" i="2"/>
  <c r="AD94" i="2"/>
  <c r="AE94" i="2"/>
  <c r="X95" i="2"/>
  <c r="Y95" i="2"/>
  <c r="Z95" i="2"/>
  <c r="AA95" i="2"/>
  <c r="AB95" i="2"/>
  <c r="AC95" i="2"/>
  <c r="AD95" i="2"/>
  <c r="AE95" i="2"/>
  <c r="X96" i="2"/>
  <c r="Y96" i="2"/>
  <c r="Z96" i="2"/>
  <c r="AA96" i="2"/>
  <c r="AB96" i="2"/>
  <c r="AC96" i="2"/>
  <c r="AD96" i="2"/>
  <c r="AE96" i="2"/>
  <c r="X97" i="2"/>
  <c r="Y97" i="2"/>
  <c r="Z97" i="2"/>
  <c r="AA97" i="2"/>
  <c r="AC97" i="2"/>
  <c r="AD97" i="2"/>
  <c r="AE97" i="2"/>
  <c r="X98" i="2"/>
  <c r="Y98" i="2"/>
  <c r="Z98" i="2"/>
  <c r="AA98" i="2"/>
  <c r="AB98" i="2"/>
  <c r="AC98" i="2"/>
  <c r="AD98" i="2"/>
  <c r="AE98" i="2"/>
  <c r="X99" i="2"/>
  <c r="Y99" i="2"/>
  <c r="Z99" i="2"/>
  <c r="AA99" i="2"/>
  <c r="AB99" i="2"/>
  <c r="AC99" i="2"/>
  <c r="AD99" i="2"/>
  <c r="AE99" i="2"/>
  <c r="X100" i="2"/>
  <c r="Y100" i="2"/>
  <c r="Z100" i="2"/>
  <c r="AA100" i="2"/>
  <c r="AB100" i="2"/>
  <c r="AC100" i="2"/>
  <c r="AD100" i="2"/>
  <c r="AE100" i="2"/>
  <c r="X101" i="2"/>
  <c r="Y101" i="2"/>
  <c r="Z101" i="2"/>
  <c r="AA101" i="2"/>
  <c r="AB101" i="2"/>
  <c r="AC101" i="2"/>
  <c r="AD101" i="2"/>
  <c r="AE101" i="2"/>
  <c r="X102" i="2"/>
  <c r="Y102" i="2"/>
  <c r="Z102" i="2"/>
  <c r="AA102" i="2"/>
  <c r="AJ102" i="2" s="1"/>
  <c r="AB102" i="2"/>
  <c r="AC102" i="2"/>
  <c r="AD102" i="2"/>
  <c r="AE102" i="2"/>
  <c r="X103" i="2"/>
  <c r="Y103" i="2"/>
  <c r="Z103" i="2"/>
  <c r="AA103" i="2"/>
  <c r="AB103" i="2"/>
  <c r="AC103" i="2"/>
  <c r="AD103" i="2"/>
  <c r="AE103" i="2"/>
  <c r="X104" i="2"/>
  <c r="Y104" i="2"/>
  <c r="Z104" i="2"/>
  <c r="AA104" i="2"/>
  <c r="AB104" i="2"/>
  <c r="AC104" i="2"/>
  <c r="AD104" i="2"/>
  <c r="AE104" i="2"/>
  <c r="X105" i="2"/>
  <c r="Y105" i="2"/>
  <c r="Z105" i="2"/>
  <c r="AA105" i="2"/>
  <c r="AB105" i="2"/>
  <c r="AC105" i="2"/>
  <c r="AD105" i="2"/>
  <c r="AE105" i="2"/>
  <c r="X106" i="2"/>
  <c r="Y106" i="2"/>
  <c r="Z106" i="2"/>
  <c r="AA106" i="2"/>
  <c r="AB106" i="2"/>
  <c r="AC106" i="2"/>
  <c r="AD106" i="2"/>
  <c r="AE106" i="2"/>
  <c r="X107" i="2"/>
  <c r="Y107" i="2"/>
  <c r="Z107" i="2"/>
  <c r="AA107" i="2"/>
  <c r="AB107" i="2"/>
  <c r="AC107" i="2"/>
  <c r="AD107" i="2"/>
  <c r="AE107" i="2"/>
  <c r="X108" i="2"/>
  <c r="Y108" i="2"/>
  <c r="Z108" i="2"/>
  <c r="AA108" i="2"/>
  <c r="AB108" i="2"/>
  <c r="AC108" i="2"/>
  <c r="AD108" i="2"/>
  <c r="AE108" i="2"/>
  <c r="X109" i="2"/>
  <c r="Y109" i="2"/>
  <c r="Z109" i="2"/>
  <c r="AA109" i="2"/>
  <c r="AS109" i="2" s="1"/>
  <c r="AB109" i="2"/>
  <c r="AC109" i="2"/>
  <c r="AD109" i="2"/>
  <c r="AE109" i="2"/>
  <c r="X110" i="2"/>
  <c r="Y110" i="2"/>
  <c r="Z110" i="2"/>
  <c r="AA110" i="2"/>
  <c r="AB110" i="2"/>
  <c r="AC110" i="2"/>
  <c r="AD110" i="2"/>
  <c r="AE110" i="2"/>
  <c r="X111" i="2"/>
  <c r="Y111" i="2"/>
  <c r="Z111" i="2"/>
  <c r="AA111" i="2"/>
  <c r="AB111" i="2"/>
  <c r="AC111" i="2"/>
  <c r="AD111" i="2"/>
  <c r="AE111" i="2"/>
  <c r="X112" i="2"/>
  <c r="Y112" i="2"/>
  <c r="Z112" i="2"/>
  <c r="AA112" i="2"/>
  <c r="AB112" i="2"/>
  <c r="AC112" i="2"/>
  <c r="AD112" i="2"/>
  <c r="AE112" i="2"/>
  <c r="X113" i="2"/>
  <c r="Y113" i="2"/>
  <c r="Z113" i="2"/>
  <c r="AA113" i="2"/>
  <c r="AB113" i="2"/>
  <c r="AC113" i="2"/>
  <c r="AD113" i="2"/>
  <c r="AE113" i="2"/>
  <c r="X114" i="2"/>
  <c r="Y114" i="2"/>
  <c r="Z114" i="2"/>
  <c r="AA114" i="2"/>
  <c r="AB114" i="2"/>
  <c r="AC114" i="2"/>
  <c r="AD114" i="2"/>
  <c r="AE114" i="2"/>
  <c r="X115" i="2"/>
  <c r="Y115" i="2"/>
  <c r="Z115" i="2"/>
  <c r="AA115" i="2"/>
  <c r="AB115" i="2"/>
  <c r="AC115" i="2"/>
  <c r="AD115" i="2"/>
  <c r="AE115" i="2"/>
  <c r="X116" i="2"/>
  <c r="Y116" i="2"/>
  <c r="Z116" i="2"/>
  <c r="AA116" i="2"/>
  <c r="AB116" i="2"/>
  <c r="AC116" i="2"/>
  <c r="AD116" i="2"/>
  <c r="AE116" i="2"/>
  <c r="X117" i="2"/>
  <c r="Y117" i="2"/>
  <c r="Z117" i="2"/>
  <c r="AA117" i="2"/>
  <c r="AB117" i="2"/>
  <c r="AC117" i="2"/>
  <c r="AD117" i="2"/>
  <c r="AE117" i="2"/>
  <c r="X118" i="2"/>
  <c r="Y118" i="2"/>
  <c r="Z118" i="2"/>
  <c r="AA118" i="2"/>
  <c r="AB118" i="2"/>
  <c r="AC118" i="2"/>
  <c r="AD118" i="2"/>
  <c r="AE118" i="2"/>
  <c r="X119" i="2"/>
  <c r="Y119" i="2"/>
  <c r="Z119" i="2"/>
  <c r="AA119" i="2"/>
  <c r="AB119" i="2"/>
  <c r="AC119" i="2"/>
  <c r="AD119" i="2"/>
  <c r="AE119" i="2"/>
  <c r="X120" i="2"/>
  <c r="Y120" i="2"/>
  <c r="Z120" i="2"/>
  <c r="AA120" i="2"/>
  <c r="AB120" i="2"/>
  <c r="AC120" i="2"/>
  <c r="AD120" i="2"/>
  <c r="AE120" i="2"/>
  <c r="X121" i="2"/>
  <c r="Y121" i="2"/>
  <c r="Z121" i="2"/>
  <c r="AA121" i="2"/>
  <c r="AB121" i="2"/>
  <c r="AC121" i="2"/>
  <c r="AD121" i="2"/>
  <c r="AE121" i="2"/>
  <c r="X122" i="2"/>
  <c r="Y122" i="2"/>
  <c r="Z122" i="2"/>
  <c r="AA122" i="2"/>
  <c r="AB122" i="2"/>
  <c r="AC122" i="2"/>
  <c r="AD122" i="2"/>
  <c r="AE122" i="2"/>
  <c r="X123" i="2"/>
  <c r="Y123" i="2"/>
  <c r="Z123" i="2"/>
  <c r="AA123" i="2"/>
  <c r="AB123" i="2"/>
  <c r="AC123" i="2"/>
  <c r="AD123" i="2"/>
  <c r="AE123" i="2"/>
  <c r="X124" i="2"/>
  <c r="Y124" i="2"/>
  <c r="Z124" i="2"/>
  <c r="AA124" i="2"/>
  <c r="AB124" i="2"/>
  <c r="AC124" i="2"/>
  <c r="AD124" i="2"/>
  <c r="AM124" i="2" s="1"/>
  <c r="AE124" i="2"/>
  <c r="X125" i="2"/>
  <c r="Y125" i="2"/>
  <c r="Z125" i="2"/>
  <c r="AA125" i="2"/>
  <c r="AB125" i="2"/>
  <c r="AC125" i="2"/>
  <c r="AD125" i="2"/>
  <c r="AE125" i="2"/>
  <c r="X126" i="2"/>
  <c r="Y126" i="2"/>
  <c r="Z126" i="2"/>
  <c r="AA126" i="2"/>
  <c r="AS126" i="2" s="1"/>
  <c r="AB126" i="2"/>
  <c r="AC126" i="2"/>
  <c r="AD126" i="2"/>
  <c r="AE126" i="2"/>
  <c r="X127" i="2"/>
  <c r="Y127" i="2"/>
  <c r="Z127" i="2"/>
  <c r="AA127" i="2"/>
  <c r="AB127" i="2"/>
  <c r="AC127" i="2"/>
  <c r="AD127" i="2"/>
  <c r="AE127" i="2"/>
  <c r="X128" i="2"/>
  <c r="Y128" i="2"/>
  <c r="Z128" i="2"/>
  <c r="AA128" i="2"/>
  <c r="AB128" i="2"/>
  <c r="AC128" i="2"/>
  <c r="AD128" i="2"/>
  <c r="AE128" i="2"/>
  <c r="X129" i="2"/>
  <c r="Y129" i="2"/>
  <c r="Z129" i="2"/>
  <c r="AA129" i="2"/>
  <c r="AB129" i="2"/>
  <c r="AC129" i="2"/>
  <c r="AD129" i="2"/>
  <c r="AE129" i="2"/>
  <c r="X130" i="2"/>
  <c r="Y130" i="2"/>
  <c r="Z130" i="2"/>
  <c r="AA130" i="2"/>
  <c r="AB130" i="2"/>
  <c r="AC130" i="2"/>
  <c r="AD130" i="2"/>
  <c r="AE130" i="2"/>
  <c r="X131" i="2"/>
  <c r="Y131" i="2"/>
  <c r="Z131" i="2"/>
  <c r="AA131" i="2"/>
  <c r="AB131" i="2"/>
  <c r="AC131" i="2"/>
  <c r="AD131" i="2"/>
  <c r="AE131" i="2"/>
  <c r="X132" i="2"/>
  <c r="Y132" i="2"/>
  <c r="Z132" i="2"/>
  <c r="AA132" i="2"/>
  <c r="AB132" i="2"/>
  <c r="AC132" i="2"/>
  <c r="AD132" i="2"/>
  <c r="AV132" i="2" s="1"/>
  <c r="AE132" i="2"/>
  <c r="AN132" i="2" s="1"/>
  <c r="X133" i="2"/>
  <c r="Y133" i="2"/>
  <c r="Z133" i="2"/>
  <c r="AA133" i="2"/>
  <c r="AB133" i="2"/>
  <c r="AC133" i="2"/>
  <c r="AD133" i="2"/>
  <c r="AE133" i="2"/>
  <c r="X134" i="2"/>
  <c r="Y134" i="2"/>
  <c r="Z134" i="2"/>
  <c r="AA134" i="2"/>
  <c r="AB134" i="2"/>
  <c r="AK134" i="2" s="1"/>
  <c r="AC134" i="2"/>
  <c r="AD134" i="2"/>
  <c r="AE134" i="2"/>
  <c r="X135" i="2"/>
  <c r="Y135" i="2"/>
  <c r="Z135" i="2"/>
  <c r="AA135" i="2"/>
  <c r="AB135" i="2"/>
  <c r="AC135" i="2"/>
  <c r="AD135" i="2"/>
  <c r="AE135" i="2"/>
  <c r="X136" i="2"/>
  <c r="Y136" i="2"/>
  <c r="Z136" i="2"/>
  <c r="AA136" i="2"/>
  <c r="AB136" i="2"/>
  <c r="AC136" i="2"/>
  <c r="AD136" i="2"/>
  <c r="AE136" i="2"/>
  <c r="X137" i="2"/>
  <c r="Y137" i="2"/>
  <c r="Z137" i="2"/>
  <c r="AA137" i="2"/>
  <c r="AB137" i="2"/>
  <c r="AC137" i="2"/>
  <c r="AD137" i="2"/>
  <c r="AE137" i="2"/>
  <c r="X138" i="2"/>
  <c r="Y138" i="2"/>
  <c r="Z138" i="2"/>
  <c r="AA138" i="2"/>
  <c r="AB138" i="2"/>
  <c r="AC138" i="2"/>
  <c r="AD138" i="2"/>
  <c r="AE138" i="2"/>
  <c r="X139" i="2"/>
  <c r="Y139" i="2"/>
  <c r="AH139" i="2" s="1"/>
  <c r="Z139" i="2"/>
  <c r="AI139" i="2" s="1"/>
  <c r="AA139" i="2"/>
  <c r="AB139" i="2"/>
  <c r="AC139" i="2"/>
  <c r="AD139" i="2"/>
  <c r="AE139" i="2"/>
  <c r="X140" i="2"/>
  <c r="Y140" i="2"/>
  <c r="Z140" i="2"/>
  <c r="AA140" i="2"/>
  <c r="AB140" i="2"/>
  <c r="AK140" i="2" s="1"/>
  <c r="AC140" i="2"/>
  <c r="AD140" i="2"/>
  <c r="AE140" i="2"/>
  <c r="X141" i="2"/>
  <c r="Y141" i="2"/>
  <c r="Z141" i="2"/>
  <c r="AA141" i="2"/>
  <c r="AB141" i="2"/>
  <c r="AC141" i="2"/>
  <c r="AD141" i="2"/>
  <c r="AE141" i="2"/>
  <c r="X142" i="2"/>
  <c r="Y142" i="2"/>
  <c r="Z142" i="2"/>
  <c r="AA142" i="2"/>
  <c r="AB142" i="2"/>
  <c r="AC142" i="2"/>
  <c r="AD142" i="2"/>
  <c r="AE142" i="2"/>
  <c r="X143" i="2"/>
  <c r="AG143" i="2" s="1"/>
  <c r="Y143" i="2"/>
  <c r="AH143" i="2" s="1"/>
  <c r="Z143" i="2"/>
  <c r="AA143" i="2"/>
  <c r="AB143" i="2"/>
  <c r="AC143" i="2"/>
  <c r="AD143" i="2"/>
  <c r="AE143" i="2"/>
  <c r="X144" i="2"/>
  <c r="Y144" i="2"/>
  <c r="Z144" i="2"/>
  <c r="AI144" i="2" s="1"/>
  <c r="AA144" i="2"/>
  <c r="AB144" i="2"/>
  <c r="AC144" i="2"/>
  <c r="AD144" i="2"/>
  <c r="AE144" i="2"/>
  <c r="X145" i="2"/>
  <c r="AP145" i="2" s="1"/>
  <c r="Y145" i="2"/>
  <c r="Z145" i="2"/>
  <c r="AA145" i="2"/>
  <c r="AB145" i="2"/>
  <c r="AC145" i="2"/>
  <c r="AD145" i="2"/>
  <c r="AE145" i="2"/>
  <c r="X146" i="2"/>
  <c r="Y146" i="2"/>
  <c r="Z146" i="2"/>
  <c r="AA146" i="2"/>
  <c r="AB146" i="2"/>
  <c r="AC146" i="2"/>
  <c r="AD146" i="2"/>
  <c r="AE146" i="2"/>
  <c r="X147" i="2"/>
  <c r="Y147" i="2"/>
  <c r="Z147" i="2"/>
  <c r="AA147" i="2"/>
  <c r="AB147" i="2"/>
  <c r="AC147" i="2"/>
  <c r="AD147" i="2"/>
  <c r="AE147" i="2"/>
  <c r="X148" i="2"/>
  <c r="Y148" i="2"/>
  <c r="Z148" i="2"/>
  <c r="AA148" i="2"/>
  <c r="AB148" i="2"/>
  <c r="AC148" i="2"/>
  <c r="AD148" i="2"/>
  <c r="AE148" i="2"/>
  <c r="X149" i="2"/>
  <c r="Y149" i="2"/>
  <c r="Z149" i="2"/>
  <c r="AA149" i="2"/>
  <c r="AB149" i="2"/>
  <c r="AC149" i="2"/>
  <c r="AL149" i="2" s="1"/>
  <c r="AD149" i="2"/>
  <c r="AE149" i="2"/>
  <c r="X150" i="2"/>
  <c r="Y150" i="2"/>
  <c r="AQ150" i="2" s="1"/>
  <c r="Z150" i="2"/>
  <c r="AA150" i="2"/>
  <c r="AB150" i="2"/>
  <c r="AC150" i="2"/>
  <c r="AD150" i="2"/>
  <c r="AE150" i="2"/>
  <c r="X151" i="2"/>
  <c r="Y151" i="2"/>
  <c r="Z151" i="2"/>
  <c r="AA151" i="2"/>
  <c r="AB151" i="2"/>
  <c r="AC151" i="2"/>
  <c r="AD151" i="2"/>
  <c r="AE151" i="2"/>
  <c r="X152" i="2"/>
  <c r="Y152" i="2"/>
  <c r="Z152" i="2"/>
  <c r="AA152" i="2"/>
  <c r="AB152" i="2"/>
  <c r="AC152" i="2"/>
  <c r="AD152" i="2"/>
  <c r="AE152" i="2"/>
  <c r="X153" i="2"/>
  <c r="Y153" i="2"/>
  <c r="Z153" i="2"/>
  <c r="AA153" i="2"/>
  <c r="AB153" i="2"/>
  <c r="AC153" i="2"/>
  <c r="AD153" i="2"/>
  <c r="AE153" i="2"/>
  <c r="X154" i="2"/>
  <c r="Y154" i="2"/>
  <c r="Z154" i="2"/>
  <c r="AA154" i="2"/>
  <c r="AB154" i="2"/>
  <c r="AC154" i="2"/>
  <c r="AD154" i="2"/>
  <c r="AE154" i="2"/>
  <c r="X155" i="2"/>
  <c r="Y155" i="2"/>
  <c r="Z155" i="2"/>
  <c r="AA155" i="2"/>
  <c r="AB155" i="2"/>
  <c r="AT155" i="2" s="1"/>
  <c r="AC155" i="2"/>
  <c r="AD155" i="2"/>
  <c r="AE155" i="2"/>
  <c r="X156" i="2"/>
  <c r="Y156" i="2"/>
  <c r="Z156" i="2"/>
  <c r="AA156" i="2"/>
  <c r="AB156" i="2"/>
  <c r="AC156" i="2"/>
  <c r="AD156" i="2"/>
  <c r="AE156" i="2"/>
  <c r="X157" i="2"/>
  <c r="Y157" i="2"/>
  <c r="Z157" i="2"/>
  <c r="AA157" i="2"/>
  <c r="AB157" i="2"/>
  <c r="AC157" i="2"/>
  <c r="AD157" i="2"/>
  <c r="AE157" i="2"/>
  <c r="X158" i="2"/>
  <c r="Y158" i="2"/>
  <c r="Z158" i="2"/>
  <c r="AA158" i="2"/>
  <c r="AB158" i="2"/>
  <c r="AC158" i="2"/>
  <c r="AD158" i="2"/>
  <c r="AE158" i="2"/>
  <c r="X159" i="2"/>
  <c r="AP159" i="2" s="1"/>
  <c r="Y159" i="2"/>
  <c r="Z159" i="2"/>
  <c r="AA159" i="2"/>
  <c r="AB159" i="2"/>
  <c r="AC159" i="2"/>
  <c r="AD159" i="2"/>
  <c r="AE159" i="2"/>
  <c r="X160" i="2"/>
  <c r="Y160" i="2"/>
  <c r="Z160" i="2"/>
  <c r="AA160" i="2"/>
  <c r="AB160" i="2"/>
  <c r="AT160" i="2" s="1"/>
  <c r="AC160" i="2"/>
  <c r="AD160" i="2"/>
  <c r="AE160" i="2"/>
  <c r="X161" i="2"/>
  <c r="Y161" i="2"/>
  <c r="Z161" i="2"/>
  <c r="AA161" i="2"/>
  <c r="AB161" i="2"/>
  <c r="AC161" i="2"/>
  <c r="AD161" i="2"/>
  <c r="AE161" i="2"/>
  <c r="X162" i="2"/>
  <c r="Y162" i="2"/>
  <c r="Z162" i="2"/>
  <c r="AA162" i="2"/>
  <c r="AB162" i="2"/>
  <c r="AC162" i="2"/>
  <c r="AD162" i="2"/>
  <c r="AE162" i="2"/>
  <c r="X163" i="2"/>
  <c r="AP163" i="2" s="1"/>
  <c r="Y163" i="2"/>
  <c r="Z163" i="2"/>
  <c r="AA163" i="2"/>
  <c r="AB163" i="2"/>
  <c r="AC163" i="2"/>
  <c r="AD163" i="2"/>
  <c r="AE163" i="2"/>
  <c r="X164" i="2"/>
  <c r="Y164" i="2"/>
  <c r="Z164" i="2"/>
  <c r="AA164" i="2"/>
  <c r="AB164" i="2"/>
  <c r="AC164" i="2"/>
  <c r="AD164" i="2"/>
  <c r="AE164" i="2"/>
  <c r="X165" i="2"/>
  <c r="Y165" i="2"/>
  <c r="Z165" i="2"/>
  <c r="AA165" i="2"/>
  <c r="AB165" i="2"/>
  <c r="AC165" i="2"/>
  <c r="AU165" i="2" s="1"/>
  <c r="AD165" i="2"/>
  <c r="AE165" i="2"/>
  <c r="X166" i="2"/>
  <c r="Y166" i="2"/>
  <c r="Z166" i="2"/>
  <c r="AA166" i="2"/>
  <c r="AB166" i="2"/>
  <c r="AC166" i="2"/>
  <c r="AD166" i="2"/>
  <c r="AE166" i="2"/>
  <c r="X167" i="2"/>
  <c r="Y167" i="2"/>
  <c r="Z167" i="2"/>
  <c r="AA167" i="2"/>
  <c r="AB167" i="2"/>
  <c r="AC167" i="2"/>
  <c r="AD167" i="2"/>
  <c r="AE167" i="2"/>
  <c r="X168" i="2"/>
  <c r="Y168" i="2"/>
  <c r="Z168" i="2"/>
  <c r="AA168" i="2"/>
  <c r="AB168" i="2"/>
  <c r="AC168" i="2"/>
  <c r="AD168" i="2"/>
  <c r="AE168" i="2"/>
  <c r="X169" i="2"/>
  <c r="Y169" i="2"/>
  <c r="Z169" i="2"/>
  <c r="AA169" i="2"/>
  <c r="AB169" i="2"/>
  <c r="AC169" i="2"/>
  <c r="AU169" i="2" s="1"/>
  <c r="AD169" i="2"/>
  <c r="AE169" i="2"/>
  <c r="X170" i="2"/>
  <c r="Y170" i="2"/>
  <c r="Z170" i="2"/>
  <c r="AA170" i="2"/>
  <c r="AB170" i="2"/>
  <c r="AC170" i="2"/>
  <c r="AD170" i="2"/>
  <c r="AE170" i="2"/>
  <c r="X171" i="2"/>
  <c r="Y171" i="2"/>
  <c r="AH171" i="2" s="1"/>
  <c r="Z171" i="2"/>
  <c r="AA171" i="2"/>
  <c r="AB171" i="2"/>
  <c r="AC171" i="2"/>
  <c r="AD171" i="2"/>
  <c r="AE171" i="2"/>
  <c r="X172" i="2"/>
  <c r="Y172" i="2"/>
  <c r="Z172" i="2"/>
  <c r="AA172" i="2"/>
  <c r="AB172" i="2"/>
  <c r="AC172" i="2"/>
  <c r="AD172" i="2"/>
  <c r="AE172" i="2"/>
  <c r="X173" i="2"/>
  <c r="Y173" i="2"/>
  <c r="Z173" i="2"/>
  <c r="AA173" i="2"/>
  <c r="AB173" i="2"/>
  <c r="AC173" i="2"/>
  <c r="AD173" i="2"/>
  <c r="AE173" i="2"/>
  <c r="AN173" i="2" s="1"/>
  <c r="X174" i="2"/>
  <c r="Y174" i="2"/>
  <c r="Z174" i="2"/>
  <c r="AA174" i="2"/>
  <c r="AB174" i="2"/>
  <c r="AC174" i="2"/>
  <c r="AD174" i="2"/>
  <c r="AE174" i="2"/>
  <c r="AW174" i="2" s="1"/>
  <c r="X175" i="2"/>
  <c r="Y175" i="2"/>
  <c r="Z175" i="2"/>
  <c r="AA175" i="2"/>
  <c r="AB175" i="2"/>
  <c r="AC175" i="2"/>
  <c r="AD175" i="2"/>
  <c r="AE175" i="2"/>
  <c r="X176" i="2"/>
  <c r="AP176" i="2" s="1"/>
  <c r="Y176" i="2"/>
  <c r="Z176" i="2"/>
  <c r="AA176" i="2"/>
  <c r="AB176" i="2"/>
  <c r="AC176" i="2"/>
  <c r="AD176" i="2"/>
  <c r="AE176" i="2"/>
  <c r="X177" i="2"/>
  <c r="Y177" i="2"/>
  <c r="Z177" i="2"/>
  <c r="AA177" i="2"/>
  <c r="AB177" i="2"/>
  <c r="AC177" i="2"/>
  <c r="AL177" i="2" s="1"/>
  <c r="AD177" i="2"/>
  <c r="AE177" i="2"/>
  <c r="X178" i="2"/>
  <c r="Y178" i="2"/>
  <c r="Z178" i="2"/>
  <c r="AA178" i="2"/>
  <c r="AJ178" i="2" s="1"/>
  <c r="AB178" i="2"/>
  <c r="AC178" i="2"/>
  <c r="AD178" i="2"/>
  <c r="AE178" i="2"/>
  <c r="X179" i="2"/>
  <c r="Y179" i="2"/>
  <c r="Z179" i="2"/>
  <c r="AA179" i="2"/>
  <c r="AB179" i="2"/>
  <c r="AC179" i="2"/>
  <c r="AU179" i="2" s="1"/>
  <c r="AD179" i="2"/>
  <c r="AE179" i="2"/>
  <c r="X180" i="2"/>
  <c r="AP180" i="2" s="1"/>
  <c r="Y180" i="2"/>
  <c r="Z180" i="2"/>
  <c r="AA180" i="2"/>
  <c r="AS180" i="2" s="1"/>
  <c r="AB180" i="2"/>
  <c r="AC180" i="2"/>
  <c r="AD180" i="2"/>
  <c r="AE180" i="2"/>
  <c r="X181" i="2"/>
  <c r="Y181" i="2"/>
  <c r="Z181" i="2"/>
  <c r="AA181" i="2"/>
  <c r="AB181" i="2"/>
  <c r="AC181" i="2"/>
  <c r="AL181" i="2" s="1"/>
  <c r="AD181" i="2"/>
  <c r="AE181" i="2"/>
  <c r="X182" i="2"/>
  <c r="Y182" i="2"/>
  <c r="Z182" i="2"/>
  <c r="AA182" i="2"/>
  <c r="AB182" i="2"/>
  <c r="AC182" i="2"/>
  <c r="AD182" i="2"/>
  <c r="AE182" i="2"/>
  <c r="X183" i="2"/>
  <c r="Y183" i="2"/>
  <c r="Z183" i="2"/>
  <c r="AA183" i="2"/>
  <c r="AB183" i="2"/>
  <c r="AC183" i="2"/>
  <c r="AU183" i="2" s="1"/>
  <c r="AD183" i="2"/>
  <c r="AE183" i="2"/>
  <c r="X184" i="2"/>
  <c r="Y184" i="2"/>
  <c r="Z184" i="2"/>
  <c r="AA184" i="2"/>
  <c r="AB184" i="2"/>
  <c r="AC184" i="2"/>
  <c r="AD184" i="2"/>
  <c r="AE184" i="2"/>
  <c r="X185" i="2"/>
  <c r="Y185" i="2"/>
  <c r="Z185" i="2"/>
  <c r="AA185" i="2"/>
  <c r="AB185" i="2"/>
  <c r="AC185" i="2"/>
  <c r="AD185" i="2"/>
  <c r="AE185" i="2"/>
  <c r="X186" i="2"/>
  <c r="Y186" i="2"/>
  <c r="Z186" i="2"/>
  <c r="AA186" i="2"/>
  <c r="AB186" i="2"/>
  <c r="AC186" i="2"/>
  <c r="AD186" i="2"/>
  <c r="AE186" i="2"/>
  <c r="AW186" i="2" s="1"/>
  <c r="X187" i="2"/>
  <c r="AG187" i="2" s="1"/>
  <c r="Y187" i="2"/>
  <c r="Z187" i="2"/>
  <c r="AA187" i="2"/>
  <c r="AB187" i="2"/>
  <c r="AT187" i="2" s="1"/>
  <c r="AC187" i="2"/>
  <c r="AD187" i="2"/>
  <c r="AE187" i="2"/>
  <c r="X188" i="2"/>
  <c r="Y188" i="2"/>
  <c r="Z188" i="2"/>
  <c r="AA188" i="2"/>
  <c r="AB188" i="2"/>
  <c r="AC188" i="2"/>
  <c r="AD188" i="2"/>
  <c r="AE188" i="2"/>
  <c r="X189" i="2"/>
  <c r="Y189" i="2"/>
  <c r="Z189" i="2"/>
  <c r="AA189" i="2"/>
  <c r="AB189" i="2"/>
  <c r="AC189" i="2"/>
  <c r="AD189" i="2"/>
  <c r="AE189" i="2"/>
  <c r="X190" i="2"/>
  <c r="Y190" i="2"/>
  <c r="Z190" i="2"/>
  <c r="AA190" i="2"/>
  <c r="AB190" i="2"/>
  <c r="AC190" i="2"/>
  <c r="AD190" i="2"/>
  <c r="AE190" i="2"/>
  <c r="X191" i="2"/>
  <c r="Y191" i="2"/>
  <c r="Z191" i="2"/>
  <c r="AA191" i="2"/>
  <c r="AB191" i="2"/>
  <c r="AC191" i="2"/>
  <c r="AD191" i="2"/>
  <c r="AE191" i="2"/>
  <c r="X192" i="2"/>
  <c r="AP192" i="2" s="1"/>
  <c r="Y192" i="2"/>
  <c r="Z192" i="2"/>
  <c r="AA192" i="2"/>
  <c r="AB192" i="2"/>
  <c r="AC192" i="2"/>
  <c r="AD192" i="2"/>
  <c r="AE192" i="2"/>
  <c r="X193" i="2"/>
  <c r="Y193" i="2"/>
  <c r="Z193" i="2"/>
  <c r="AA193" i="2"/>
  <c r="AB193" i="2"/>
  <c r="AC193" i="2"/>
  <c r="AL193" i="2" s="1"/>
  <c r="AD193" i="2"/>
  <c r="AE193" i="2"/>
  <c r="AN193" i="2" s="1"/>
  <c r="X194" i="2"/>
  <c r="Y194" i="2"/>
  <c r="Z194" i="2"/>
  <c r="AA194" i="2"/>
  <c r="AB194" i="2"/>
  <c r="AC194" i="2"/>
  <c r="AD194" i="2"/>
  <c r="AE194" i="2"/>
  <c r="X195" i="2"/>
  <c r="Y195" i="2"/>
  <c r="Z195" i="2"/>
  <c r="AA195" i="2"/>
  <c r="AB195" i="2"/>
  <c r="AC195" i="2"/>
  <c r="AU195" i="2" s="1"/>
  <c r="AD195" i="2"/>
  <c r="AE195" i="2"/>
  <c r="X196" i="2"/>
  <c r="Y196" i="2"/>
  <c r="Z196" i="2"/>
  <c r="AA196" i="2"/>
  <c r="AS196" i="2" s="1"/>
  <c r="AB196" i="2"/>
  <c r="AC196" i="2"/>
  <c r="AD196" i="2"/>
  <c r="AE196" i="2"/>
  <c r="X197" i="2"/>
  <c r="Y197" i="2"/>
  <c r="Z197" i="2"/>
  <c r="AA197" i="2"/>
  <c r="AB197" i="2"/>
  <c r="AC197" i="2"/>
  <c r="AL197" i="2" s="1"/>
  <c r="AD197" i="2"/>
  <c r="AE197" i="2"/>
  <c r="X198" i="2"/>
  <c r="Y198" i="2"/>
  <c r="Z198" i="2"/>
  <c r="AA198" i="2"/>
  <c r="AB198" i="2"/>
  <c r="AC198" i="2"/>
  <c r="AD198" i="2"/>
  <c r="AE198" i="2"/>
  <c r="AW198" i="2" s="1"/>
  <c r="X199" i="2"/>
  <c r="AG199" i="2" s="1"/>
  <c r="Y199" i="2"/>
  <c r="Z199" i="2"/>
  <c r="AA199" i="2"/>
  <c r="AB199" i="2"/>
  <c r="AC199" i="2"/>
  <c r="AU199" i="2" s="1"/>
  <c r="AD199" i="2"/>
  <c r="AE199" i="2"/>
  <c r="X200" i="2"/>
  <c r="AP200" i="2" s="1"/>
  <c r="Y200" i="2"/>
  <c r="Z200" i="2"/>
  <c r="AA200" i="2"/>
  <c r="AB200" i="2"/>
  <c r="AC200" i="2"/>
  <c r="AD200" i="2"/>
  <c r="AE200" i="2"/>
  <c r="X201" i="2"/>
  <c r="Y201" i="2"/>
  <c r="Z201" i="2"/>
  <c r="AA201" i="2"/>
  <c r="AB201" i="2"/>
  <c r="AC201" i="2"/>
  <c r="AD201" i="2"/>
  <c r="AE201" i="2"/>
  <c r="AN201" i="2" s="1"/>
  <c r="X202" i="2"/>
  <c r="Y202" i="2"/>
  <c r="Z202" i="2"/>
  <c r="AA202" i="2"/>
  <c r="AB202" i="2"/>
  <c r="AC202" i="2"/>
  <c r="AD202" i="2"/>
  <c r="AV202" i="2" s="1"/>
  <c r="AE202" i="2"/>
  <c r="X203" i="2"/>
  <c r="Y203" i="2"/>
  <c r="Z203" i="2"/>
  <c r="AA203" i="2"/>
  <c r="AB203" i="2"/>
  <c r="AC203" i="2"/>
  <c r="AD203" i="2"/>
  <c r="AE203" i="2"/>
  <c r="AN203" i="2" s="1"/>
  <c r="X204" i="2"/>
  <c r="Y204" i="2"/>
  <c r="Z204" i="2"/>
  <c r="AA204" i="2"/>
  <c r="AB204" i="2"/>
  <c r="AC204" i="2"/>
  <c r="AD204" i="2"/>
  <c r="AV204" i="2" s="1"/>
  <c r="AE204" i="2"/>
  <c r="X205" i="2"/>
  <c r="Y205" i="2"/>
  <c r="Z205" i="2"/>
  <c r="AA205" i="2"/>
  <c r="AB205" i="2"/>
  <c r="AC205" i="2"/>
  <c r="AD205" i="2"/>
  <c r="AE205" i="2"/>
  <c r="AN205" i="2" s="1"/>
  <c r="X206" i="2"/>
  <c r="Y206" i="2"/>
  <c r="Z206" i="2"/>
  <c r="AA206" i="2"/>
  <c r="AB206" i="2"/>
  <c r="AC206" i="2"/>
  <c r="AD206" i="2"/>
  <c r="AE206" i="2"/>
  <c r="AW206" i="2" s="1"/>
  <c r="X207" i="2"/>
  <c r="Y207" i="2"/>
  <c r="Z207" i="2"/>
  <c r="AA207" i="2"/>
  <c r="AB207" i="2"/>
  <c r="AC207" i="2"/>
  <c r="AD207" i="2"/>
  <c r="AE207" i="2"/>
  <c r="AN207" i="2" s="1"/>
  <c r="X208" i="2"/>
  <c r="Y208" i="2"/>
  <c r="Z208" i="2"/>
  <c r="AA208" i="2"/>
  <c r="AB208" i="2"/>
  <c r="AC208" i="2"/>
  <c r="AD208" i="2"/>
  <c r="AE208" i="2"/>
  <c r="AW208" i="2" s="1"/>
  <c r="X209" i="2"/>
  <c r="AG209" i="2" s="1"/>
  <c r="Y209" i="2"/>
  <c r="Z209" i="2"/>
  <c r="AA209" i="2"/>
  <c r="AB209" i="2"/>
  <c r="AC209" i="2"/>
  <c r="AD209" i="2"/>
  <c r="AE209" i="2"/>
  <c r="X210" i="2"/>
  <c r="Y210" i="2"/>
  <c r="Z210" i="2"/>
  <c r="AA210" i="2"/>
  <c r="AB210" i="2"/>
  <c r="AC210" i="2"/>
  <c r="AD210" i="2"/>
  <c r="AE210" i="2"/>
  <c r="X211" i="2"/>
  <c r="Y211" i="2"/>
  <c r="Z211" i="2"/>
  <c r="AA211" i="2"/>
  <c r="AB211" i="2"/>
  <c r="AC211" i="2"/>
  <c r="AD211" i="2"/>
  <c r="AE211" i="2"/>
  <c r="AN211" i="2" s="1"/>
  <c r="X212" i="2"/>
  <c r="Y212" i="2"/>
  <c r="Z212" i="2"/>
  <c r="AA212" i="2"/>
  <c r="AB212" i="2"/>
  <c r="AC212" i="2"/>
  <c r="AD212" i="2"/>
  <c r="AE212" i="2"/>
  <c r="AW212" i="2" s="1"/>
  <c r="X213" i="2"/>
  <c r="Y213" i="2"/>
  <c r="Z213" i="2"/>
  <c r="AI213" i="2" s="1"/>
  <c r="AA213" i="2"/>
  <c r="AB213" i="2"/>
  <c r="AC213" i="2"/>
  <c r="AD213" i="2"/>
  <c r="AE213" i="2"/>
  <c r="AN213" i="2" s="1"/>
  <c r="X214" i="2"/>
  <c r="Y214" i="2"/>
  <c r="Z214" i="2"/>
  <c r="AR214" i="2" s="1"/>
  <c r="AA214" i="2"/>
  <c r="AB214" i="2"/>
  <c r="AC214" i="2"/>
  <c r="AD214" i="2"/>
  <c r="AE214" i="2"/>
  <c r="AN214" i="2" s="1"/>
  <c r="X215" i="2"/>
  <c r="Y215" i="2"/>
  <c r="Z215" i="2"/>
  <c r="AA215" i="2"/>
  <c r="AB215" i="2"/>
  <c r="AC215" i="2"/>
  <c r="AD215" i="2"/>
  <c r="AE215" i="2"/>
  <c r="AN215" i="2" s="1"/>
  <c r="X216" i="2"/>
  <c r="Y216" i="2"/>
  <c r="Z216" i="2"/>
  <c r="AI216" i="2" s="1"/>
  <c r="AA216" i="2"/>
  <c r="AB216" i="2"/>
  <c r="AC216" i="2"/>
  <c r="AD216" i="2"/>
  <c r="AE216" i="2"/>
  <c r="AW216" i="2" s="1"/>
  <c r="X217" i="2"/>
  <c r="AG217" i="2" s="1"/>
  <c r="Y217" i="2"/>
  <c r="Z217" i="2"/>
  <c r="AI217" i="2" s="1"/>
  <c r="AA217" i="2"/>
  <c r="AB217" i="2"/>
  <c r="AC217" i="2"/>
  <c r="AD217" i="2"/>
  <c r="AE217" i="2"/>
  <c r="X218" i="2"/>
  <c r="AP218" i="2" s="1"/>
  <c r="Y218" i="2"/>
  <c r="Z218" i="2"/>
  <c r="AR218" i="2" s="1"/>
  <c r="AA218" i="2"/>
  <c r="AB218" i="2"/>
  <c r="AC218" i="2"/>
  <c r="AD218" i="2"/>
  <c r="AE218" i="2"/>
  <c r="X219" i="2"/>
  <c r="AP219" i="2" s="1"/>
  <c r="Y219" i="2"/>
  <c r="Z219" i="2"/>
  <c r="AA219" i="2"/>
  <c r="AB219" i="2"/>
  <c r="AC219" i="2"/>
  <c r="AD219" i="2"/>
  <c r="AE219" i="2"/>
  <c r="AN219" i="2" s="1"/>
  <c r="X220" i="2"/>
  <c r="AG220" i="2" s="1"/>
  <c r="Y220" i="2"/>
  <c r="Z220" i="2"/>
  <c r="AI220" i="2" s="1"/>
  <c r="AA220" i="2"/>
  <c r="AB220" i="2"/>
  <c r="AC220" i="2"/>
  <c r="AD220" i="2"/>
  <c r="AE220" i="2"/>
  <c r="AW220" i="2" s="1"/>
  <c r="X221" i="2"/>
  <c r="Y221" i="2"/>
  <c r="Z221" i="2"/>
  <c r="AI221" i="2" s="1"/>
  <c r="AA221" i="2"/>
  <c r="AB221" i="2"/>
  <c r="AC221" i="2"/>
  <c r="AD221" i="2"/>
  <c r="AE221" i="2"/>
  <c r="AN221" i="2" s="1"/>
  <c r="X222" i="2"/>
  <c r="Y222" i="2"/>
  <c r="Z222" i="2"/>
  <c r="AR222" i="2" s="1"/>
  <c r="AA222" i="2"/>
  <c r="AB222" i="2"/>
  <c r="AC222" i="2"/>
  <c r="AD222" i="2"/>
  <c r="AE222" i="2"/>
  <c r="AN222" i="2" s="1"/>
  <c r="X223" i="2"/>
  <c r="Y223" i="2"/>
  <c r="Z223" i="2"/>
  <c r="AA223" i="2"/>
  <c r="AB223" i="2"/>
  <c r="AC223" i="2"/>
  <c r="AD223" i="2"/>
  <c r="AE223" i="2"/>
  <c r="AN223" i="2" s="1"/>
  <c r="X224" i="2"/>
  <c r="AG224" i="2" s="1"/>
  <c r="Y224" i="2"/>
  <c r="Z224" i="2"/>
  <c r="AI224" i="2" s="1"/>
  <c r="AA224" i="2"/>
  <c r="AB224" i="2"/>
  <c r="AC224" i="2"/>
  <c r="AD224" i="2"/>
  <c r="AE224" i="2"/>
  <c r="X225" i="2"/>
  <c r="AG225" i="2" s="1"/>
  <c r="Y225" i="2"/>
  <c r="Z225" i="2"/>
  <c r="AI225" i="2" s="1"/>
  <c r="AA225" i="2"/>
  <c r="AB225" i="2"/>
  <c r="AC225" i="2"/>
  <c r="AD225" i="2"/>
  <c r="AE225" i="2"/>
  <c r="X226" i="2"/>
  <c r="AP226" i="2" s="1"/>
  <c r="Y226" i="2"/>
  <c r="Z226" i="2"/>
  <c r="AR226" i="2" s="1"/>
  <c r="AA226" i="2"/>
  <c r="AB226" i="2"/>
  <c r="AC226" i="2"/>
  <c r="AD226" i="2"/>
  <c r="AE226" i="2"/>
  <c r="X227" i="2"/>
  <c r="AP227" i="2" s="1"/>
  <c r="Y227" i="2"/>
  <c r="Z227" i="2"/>
  <c r="AA227" i="2"/>
  <c r="AB227" i="2"/>
  <c r="AC227" i="2"/>
  <c r="AD227" i="2"/>
  <c r="AE227" i="2"/>
  <c r="AN227" i="2" s="1"/>
  <c r="X228" i="2"/>
  <c r="AG228" i="2" s="1"/>
  <c r="Y228" i="2"/>
  <c r="Z228" i="2"/>
  <c r="AI228" i="2" s="1"/>
  <c r="AA228" i="2"/>
  <c r="AB228" i="2"/>
  <c r="AC228" i="2"/>
  <c r="AD228" i="2"/>
  <c r="AE228" i="2"/>
  <c r="AW228" i="2" s="1"/>
  <c r="X229" i="2"/>
  <c r="AG229" i="2" s="1"/>
  <c r="Y229" i="2"/>
  <c r="Z229" i="2"/>
  <c r="AI229" i="2" s="1"/>
  <c r="AA229" i="2"/>
  <c r="AB229" i="2"/>
  <c r="AC229" i="2"/>
  <c r="AD229" i="2"/>
  <c r="AE229" i="2"/>
  <c r="AN229" i="2" s="1"/>
  <c r="X230" i="2"/>
  <c r="AP230" i="2" s="1"/>
  <c r="Y230" i="2"/>
  <c r="Z230" i="2"/>
  <c r="AR230" i="2" s="1"/>
  <c r="AA230" i="2"/>
  <c r="AB230" i="2"/>
  <c r="AC230" i="2"/>
  <c r="AD230" i="2"/>
  <c r="AE230" i="2"/>
  <c r="AN230" i="2" s="1"/>
  <c r="X231" i="2"/>
  <c r="AP231" i="2" s="1"/>
  <c r="Y231" i="2"/>
  <c r="Z231" i="2"/>
  <c r="AA231" i="2"/>
  <c r="AB231" i="2"/>
  <c r="AC231" i="2"/>
  <c r="AD231" i="2"/>
  <c r="AE231" i="2"/>
  <c r="AN231" i="2" s="1"/>
  <c r="X232" i="2"/>
  <c r="AG232" i="2" s="1"/>
  <c r="Y232" i="2"/>
  <c r="Z232" i="2"/>
  <c r="AI232" i="2" s="1"/>
  <c r="AA232" i="2"/>
  <c r="AB232" i="2"/>
  <c r="AC232" i="2"/>
  <c r="AD232" i="2"/>
  <c r="AE232" i="2"/>
  <c r="AW232" i="2" s="1"/>
  <c r="X233" i="2"/>
  <c r="AG233" i="2" s="1"/>
  <c r="Y233" i="2"/>
  <c r="Z233" i="2"/>
  <c r="AI233" i="2" s="1"/>
  <c r="AA233" i="2"/>
  <c r="AB233" i="2"/>
  <c r="AC233" i="2"/>
  <c r="AD233" i="2"/>
  <c r="AE233" i="2"/>
  <c r="AN233" i="2" s="1"/>
  <c r="X234" i="2"/>
  <c r="AP234" i="2" s="1"/>
  <c r="Y234" i="2"/>
  <c r="Z234" i="2"/>
  <c r="AR234" i="2" s="1"/>
  <c r="AA234" i="2"/>
  <c r="AB234" i="2"/>
  <c r="AC234" i="2"/>
  <c r="AD234" i="2"/>
  <c r="AE234" i="2"/>
  <c r="AN234" i="2" s="1"/>
  <c r="X235" i="2"/>
  <c r="AP235" i="2" s="1"/>
  <c r="Y235" i="2"/>
  <c r="Z235" i="2"/>
  <c r="AA235" i="2"/>
  <c r="AB235" i="2"/>
  <c r="AC235" i="2"/>
  <c r="AD235" i="2"/>
  <c r="AE235" i="2"/>
  <c r="AN235" i="2" s="1"/>
  <c r="X236" i="2"/>
  <c r="Y236" i="2"/>
  <c r="Z236" i="2"/>
  <c r="AI236" i="2" s="1"/>
  <c r="AA236" i="2"/>
  <c r="AB236" i="2"/>
  <c r="AC236" i="2"/>
  <c r="AD236" i="2"/>
  <c r="AE236" i="2"/>
  <c r="AW236" i="2" s="1"/>
  <c r="X237" i="2"/>
  <c r="Y237" i="2"/>
  <c r="Z237" i="2"/>
  <c r="AI237" i="2" s="1"/>
  <c r="AA237" i="2"/>
  <c r="AB237" i="2"/>
  <c r="AC237" i="2"/>
  <c r="AD237" i="2"/>
  <c r="AE237" i="2"/>
  <c r="AW237" i="2" s="1"/>
  <c r="X238" i="2"/>
  <c r="Y238" i="2"/>
  <c r="Z238" i="2"/>
  <c r="AR238" i="2" s="1"/>
  <c r="AA238" i="2"/>
  <c r="AB238" i="2"/>
  <c r="AC238" i="2"/>
  <c r="AD238" i="2"/>
  <c r="AE238" i="2"/>
  <c r="AN238" i="2" s="1"/>
  <c r="X239" i="2"/>
  <c r="Y239" i="2"/>
  <c r="Z239" i="2"/>
  <c r="AA239" i="2"/>
  <c r="AB239" i="2"/>
  <c r="AC239" i="2"/>
  <c r="AD239" i="2"/>
  <c r="AE239" i="2"/>
  <c r="AN239" i="2" s="1"/>
  <c r="X240" i="2"/>
  <c r="AG240" i="2" s="1"/>
  <c r="Y240" i="2"/>
  <c r="Z240" i="2"/>
  <c r="AI240" i="2" s="1"/>
  <c r="AA240" i="2"/>
  <c r="AB240" i="2"/>
  <c r="AC240" i="2"/>
  <c r="AD240" i="2"/>
  <c r="AE240" i="2"/>
  <c r="X241" i="2"/>
  <c r="AG241" i="2" s="1"/>
  <c r="Y241" i="2"/>
  <c r="Z241" i="2"/>
  <c r="AI241" i="2" s="1"/>
  <c r="AA241" i="2"/>
  <c r="AB241" i="2"/>
  <c r="AC241" i="2"/>
  <c r="AD241" i="2"/>
  <c r="AE241" i="2"/>
  <c r="AW241" i="2" s="1"/>
  <c r="X242" i="2"/>
  <c r="AP242" i="2" s="1"/>
  <c r="Y242" i="2"/>
  <c r="Z242" i="2"/>
  <c r="AR242" i="2" s="1"/>
  <c r="AA242" i="2"/>
  <c r="AB242" i="2"/>
  <c r="AC242" i="2"/>
  <c r="AD242" i="2"/>
  <c r="AE242" i="2"/>
  <c r="AN242" i="2" s="1"/>
  <c r="X243" i="2"/>
  <c r="AP243" i="2" s="1"/>
  <c r="Y243" i="2"/>
  <c r="Z243" i="2"/>
  <c r="AA243" i="2"/>
  <c r="AB243" i="2"/>
  <c r="AC243" i="2"/>
  <c r="AD243" i="2"/>
  <c r="AE243" i="2"/>
  <c r="AN243" i="2" s="1"/>
  <c r="X244" i="2"/>
  <c r="AG244" i="2" s="1"/>
  <c r="Y244" i="2"/>
  <c r="Z244" i="2"/>
  <c r="AI244" i="2" s="1"/>
  <c r="AA244" i="2"/>
  <c r="AB244" i="2"/>
  <c r="AC244" i="2"/>
  <c r="AD244" i="2"/>
  <c r="AE244" i="2"/>
  <c r="AW244" i="2" s="1"/>
  <c r="X245" i="2"/>
  <c r="AG245" i="2" s="1"/>
  <c r="Y245" i="2"/>
  <c r="Z245" i="2"/>
  <c r="AI245" i="2" s="1"/>
  <c r="AA245" i="2"/>
  <c r="AB245" i="2"/>
  <c r="AC245" i="2"/>
  <c r="AD245" i="2"/>
  <c r="AE245" i="2"/>
  <c r="AN245" i="2" s="1"/>
  <c r="X246" i="2"/>
  <c r="AP246" i="2" s="1"/>
  <c r="Y246" i="2"/>
  <c r="Z246" i="2"/>
  <c r="AR246" i="2" s="1"/>
  <c r="AA246" i="2"/>
  <c r="AB246" i="2"/>
  <c r="AC246" i="2"/>
  <c r="AD246" i="2"/>
  <c r="AE246" i="2"/>
  <c r="AN246" i="2" s="1"/>
  <c r="X247" i="2"/>
  <c r="AP247" i="2" s="1"/>
  <c r="Y247" i="2"/>
  <c r="Z247" i="2"/>
  <c r="AA247" i="2"/>
  <c r="AB247" i="2"/>
  <c r="AC247" i="2"/>
  <c r="AD247" i="2"/>
  <c r="AE247" i="2"/>
  <c r="AN247" i="2" s="1"/>
  <c r="X248" i="2"/>
  <c r="AG248" i="2" s="1"/>
  <c r="Y248" i="2"/>
  <c r="Z248" i="2"/>
  <c r="AI248" i="2" s="1"/>
  <c r="AA248" i="2"/>
  <c r="AB248" i="2"/>
  <c r="AC248" i="2"/>
  <c r="AD248" i="2"/>
  <c r="AE248" i="2"/>
  <c r="AW248" i="2" s="1"/>
  <c r="X249" i="2"/>
  <c r="Y249" i="2"/>
  <c r="Z249" i="2"/>
  <c r="AI249" i="2" s="1"/>
  <c r="AA249" i="2"/>
  <c r="AB249" i="2"/>
  <c r="AC249" i="2"/>
  <c r="AD249" i="2"/>
  <c r="AE249" i="2"/>
  <c r="AW249" i="2" s="1"/>
  <c r="X250" i="2"/>
  <c r="AP250" i="2" s="1"/>
  <c r="Y250" i="2"/>
  <c r="Z250" i="2"/>
  <c r="AR250" i="2" s="1"/>
  <c r="AA250" i="2"/>
  <c r="AB250" i="2"/>
  <c r="AC250" i="2"/>
  <c r="AD250" i="2"/>
  <c r="AE250" i="2"/>
  <c r="X251" i="2"/>
  <c r="Y251" i="2"/>
  <c r="Z251" i="2"/>
  <c r="AA251" i="2"/>
  <c r="AB251" i="2"/>
  <c r="AC251" i="2"/>
  <c r="AD251" i="2"/>
  <c r="AE251" i="2"/>
  <c r="AN251" i="2" s="1"/>
  <c r="X252" i="2"/>
  <c r="AG252" i="2" s="1"/>
  <c r="Y252" i="2"/>
  <c r="Z252" i="2"/>
  <c r="AI252" i="2" s="1"/>
  <c r="AA252" i="2"/>
  <c r="AB252" i="2"/>
  <c r="AC252" i="2"/>
  <c r="AD252" i="2"/>
  <c r="AE252" i="2"/>
  <c r="X253" i="2"/>
  <c r="Y253" i="2"/>
  <c r="Z253" i="2"/>
  <c r="AI253" i="2" s="1"/>
  <c r="AA253" i="2"/>
  <c r="AB253" i="2"/>
  <c r="AC253" i="2"/>
  <c r="AD253" i="2"/>
  <c r="AE253" i="2"/>
  <c r="AN253" i="2" s="1"/>
  <c r="X254" i="2"/>
  <c r="AP254" i="2" s="1"/>
  <c r="Y254" i="2"/>
  <c r="Z254" i="2"/>
  <c r="AR254" i="2" s="1"/>
  <c r="AA254" i="2"/>
  <c r="AB254" i="2"/>
  <c r="AC254" i="2"/>
  <c r="AD254" i="2"/>
  <c r="AE254" i="2"/>
  <c r="X255" i="2"/>
  <c r="AP255" i="2" s="1"/>
  <c r="Y255" i="2"/>
  <c r="Z255" i="2"/>
  <c r="AA255" i="2"/>
  <c r="AB255" i="2"/>
  <c r="AC255" i="2"/>
  <c r="AD255" i="2"/>
  <c r="AE255" i="2"/>
  <c r="X256" i="2"/>
  <c r="AG256" i="2" s="1"/>
  <c r="Y256" i="2"/>
  <c r="Z256" i="2"/>
  <c r="AI256" i="2" s="1"/>
  <c r="AA256" i="2"/>
  <c r="AB256" i="2"/>
  <c r="AC256" i="2"/>
  <c r="AD256" i="2"/>
  <c r="AE256" i="2"/>
  <c r="AW256" i="2" s="1"/>
  <c r="X257" i="2"/>
  <c r="Y257" i="2"/>
  <c r="Z257" i="2"/>
  <c r="AI257" i="2" s="1"/>
  <c r="AA257" i="2"/>
  <c r="AB257" i="2"/>
  <c r="AC257" i="2"/>
  <c r="AD257" i="2"/>
  <c r="AE257" i="2"/>
  <c r="AN257" i="2" s="1"/>
  <c r="X258" i="2"/>
  <c r="AP258" i="2" s="1"/>
  <c r="Y258" i="2"/>
  <c r="Z258" i="2"/>
  <c r="AR258" i="2" s="1"/>
  <c r="AA258" i="2"/>
  <c r="AB258" i="2"/>
  <c r="AC258" i="2"/>
  <c r="AD258" i="2"/>
  <c r="AE258" i="2"/>
  <c r="X259" i="2"/>
  <c r="AP259" i="2" s="1"/>
  <c r="Y259" i="2"/>
  <c r="Z259" i="2"/>
  <c r="AA259" i="2"/>
  <c r="AB259" i="2"/>
  <c r="AC259" i="2"/>
  <c r="AD259" i="2"/>
  <c r="AE259" i="2"/>
  <c r="X260" i="2"/>
  <c r="AG260" i="2" s="1"/>
  <c r="Y260" i="2"/>
  <c r="Z260" i="2"/>
  <c r="AI260" i="2" s="1"/>
  <c r="AA260" i="2"/>
  <c r="AB260" i="2"/>
  <c r="AC260" i="2"/>
  <c r="AD260" i="2"/>
  <c r="AE260" i="2"/>
  <c r="AW260" i="2" s="1"/>
  <c r="X261" i="2"/>
  <c r="AG261" i="2" s="1"/>
  <c r="Y261" i="2"/>
  <c r="Z261" i="2"/>
  <c r="AI261" i="2" s="1"/>
  <c r="AA261" i="2"/>
  <c r="AB261" i="2"/>
  <c r="AC261" i="2"/>
  <c r="AD261" i="2"/>
  <c r="AE261" i="2"/>
  <c r="AW261" i="2" s="1"/>
  <c r="X262" i="2"/>
  <c r="AP262" i="2" s="1"/>
  <c r="Y262" i="2"/>
  <c r="Z262" i="2"/>
  <c r="AR262" i="2" s="1"/>
  <c r="AA262" i="2"/>
  <c r="AB262" i="2"/>
  <c r="AC262" i="2"/>
  <c r="AD262" i="2"/>
  <c r="AE262" i="2"/>
  <c r="AN262" i="2" s="1"/>
  <c r="X263" i="2"/>
  <c r="AP263" i="2" s="1"/>
  <c r="Y263" i="2"/>
  <c r="Z263" i="2"/>
  <c r="AA263" i="2"/>
  <c r="AB263" i="2"/>
  <c r="AC263" i="2"/>
  <c r="AD263" i="2"/>
  <c r="AE263" i="2"/>
  <c r="AN263" i="2" s="1"/>
  <c r="X264" i="2"/>
  <c r="AG264" i="2" s="1"/>
  <c r="Y264" i="2"/>
  <c r="Z264" i="2"/>
  <c r="AI264" i="2" s="1"/>
  <c r="AA264" i="2"/>
  <c r="AB264" i="2"/>
  <c r="AC264" i="2"/>
  <c r="AD264" i="2"/>
  <c r="AE264" i="2"/>
  <c r="AW264" i="2" s="1"/>
  <c r="X265" i="2"/>
  <c r="AG265" i="2" s="1"/>
  <c r="Y265" i="2"/>
  <c r="Z265" i="2"/>
  <c r="AI265" i="2" s="1"/>
  <c r="AA265" i="2"/>
  <c r="AB265" i="2"/>
  <c r="AC265" i="2"/>
  <c r="AD265" i="2"/>
  <c r="AE265" i="2"/>
  <c r="AN265" i="2" s="1"/>
  <c r="X266" i="2"/>
  <c r="Y266" i="2"/>
  <c r="Z266" i="2"/>
  <c r="AR266" i="2" s="1"/>
  <c r="AA266" i="2"/>
  <c r="AB266" i="2"/>
  <c r="AC266" i="2"/>
  <c r="AD266" i="2"/>
  <c r="AE266" i="2"/>
  <c r="AN266" i="2" s="1"/>
  <c r="X267" i="2"/>
  <c r="Y267" i="2"/>
  <c r="Z267" i="2"/>
  <c r="AA267" i="2"/>
  <c r="AB267" i="2"/>
  <c r="AC267" i="2"/>
  <c r="AD267" i="2"/>
  <c r="AE267" i="2"/>
  <c r="AN267" i="2" s="1"/>
  <c r="X268" i="2"/>
  <c r="AG268" i="2" s="1"/>
  <c r="Y268" i="2"/>
  <c r="Z268" i="2"/>
  <c r="AI268" i="2" s="1"/>
  <c r="AA268" i="2"/>
  <c r="AB268" i="2"/>
  <c r="AC268" i="2"/>
  <c r="AD268" i="2"/>
  <c r="AE268" i="2"/>
  <c r="X269" i="2"/>
  <c r="Y269" i="2"/>
  <c r="Z269" i="2"/>
  <c r="AI269" i="2" s="1"/>
  <c r="AA269" i="2"/>
  <c r="AB269" i="2"/>
  <c r="AC269" i="2"/>
  <c r="AD269" i="2"/>
  <c r="AE269" i="2"/>
  <c r="AN269" i="2" s="1"/>
  <c r="X270" i="2"/>
  <c r="AP270" i="2" s="1"/>
  <c r="Y270" i="2"/>
  <c r="Z270" i="2"/>
  <c r="AR270" i="2" s="1"/>
  <c r="AA270" i="2"/>
  <c r="AB270" i="2"/>
  <c r="AC270" i="2"/>
  <c r="AD270" i="2"/>
  <c r="AE270" i="2"/>
  <c r="X271" i="2"/>
  <c r="AP271" i="2" s="1"/>
  <c r="Y271" i="2"/>
  <c r="Z271" i="2"/>
  <c r="AA271" i="2"/>
  <c r="AB271" i="2"/>
  <c r="AC271" i="2"/>
  <c r="AD271" i="2"/>
  <c r="AE271" i="2"/>
  <c r="X272" i="2"/>
  <c r="Y272" i="2"/>
  <c r="Z272" i="2"/>
  <c r="AI272" i="2" s="1"/>
  <c r="AA272" i="2"/>
  <c r="AB272" i="2"/>
  <c r="AC272" i="2"/>
  <c r="AD272" i="2"/>
  <c r="AE272" i="2"/>
  <c r="AW272" i="2" s="1"/>
  <c r="X273" i="2"/>
  <c r="AG273" i="2" s="1"/>
  <c r="Y273" i="2"/>
  <c r="Z273" i="2"/>
  <c r="AI273" i="2" s="1"/>
  <c r="AA273" i="2"/>
  <c r="AB273" i="2"/>
  <c r="AC273" i="2"/>
  <c r="AD273" i="2"/>
  <c r="AE273" i="2"/>
  <c r="X274" i="2"/>
  <c r="AP274" i="2" s="1"/>
  <c r="Y274" i="2"/>
  <c r="Z274" i="2"/>
  <c r="AR274" i="2" s="1"/>
  <c r="AA274" i="2"/>
  <c r="AB274" i="2"/>
  <c r="AC274" i="2"/>
  <c r="AD274" i="2"/>
  <c r="AE274" i="2"/>
  <c r="X275" i="2"/>
  <c r="AP275" i="2" s="1"/>
  <c r="Y275" i="2"/>
  <c r="Z275" i="2"/>
  <c r="AA275" i="2"/>
  <c r="AB275" i="2"/>
  <c r="AC275" i="2"/>
  <c r="AD275" i="2"/>
  <c r="AE275" i="2"/>
  <c r="AN275" i="2" s="1"/>
  <c r="X276" i="2"/>
  <c r="AG276" i="2" s="1"/>
  <c r="Y276" i="2"/>
  <c r="Z276" i="2"/>
  <c r="AI276" i="2" s="1"/>
  <c r="AA276" i="2"/>
  <c r="AB276" i="2"/>
  <c r="AC276" i="2"/>
  <c r="AD276" i="2"/>
  <c r="AE276" i="2"/>
  <c r="AW276" i="2" s="1"/>
  <c r="X277" i="2"/>
  <c r="AG277" i="2" s="1"/>
  <c r="Y277" i="2"/>
  <c r="Z277" i="2"/>
  <c r="AI277" i="2" s="1"/>
  <c r="AA277" i="2"/>
  <c r="AB277" i="2"/>
  <c r="AC277" i="2"/>
  <c r="AD277" i="2"/>
  <c r="AE277" i="2"/>
  <c r="AW277" i="2" s="1"/>
  <c r="X278" i="2"/>
  <c r="AP278" i="2" s="1"/>
  <c r="Y278" i="2"/>
  <c r="Z278" i="2"/>
  <c r="AR278" i="2" s="1"/>
  <c r="AA278" i="2"/>
  <c r="AB278" i="2"/>
  <c r="AC278" i="2"/>
  <c r="AD278" i="2"/>
  <c r="AE278" i="2"/>
  <c r="AN278" i="2" s="1"/>
  <c r="X279" i="2"/>
  <c r="AP279" i="2" s="1"/>
  <c r="Y279" i="2"/>
  <c r="Z279" i="2"/>
  <c r="AA279" i="2"/>
  <c r="AB279" i="2"/>
  <c r="AC279" i="2"/>
  <c r="AD279" i="2"/>
  <c r="AE279" i="2"/>
  <c r="AN279" i="2" s="1"/>
  <c r="X280" i="2"/>
  <c r="Y280" i="2"/>
  <c r="Z280" i="2"/>
  <c r="AI280" i="2" s="1"/>
  <c r="AA280" i="2"/>
  <c r="AB280" i="2"/>
  <c r="AC280" i="2"/>
  <c r="AD280" i="2"/>
  <c r="AE280" i="2"/>
  <c r="AW280" i="2" s="1"/>
  <c r="X281" i="2"/>
  <c r="AG281" i="2" s="1"/>
  <c r="Y281" i="2"/>
  <c r="Z281" i="2"/>
  <c r="AI281" i="2" s="1"/>
  <c r="AA281" i="2"/>
  <c r="AB281" i="2"/>
  <c r="AC281" i="2"/>
  <c r="AD281" i="2"/>
  <c r="AE281" i="2"/>
  <c r="AN281" i="2" s="1"/>
  <c r="X282" i="2"/>
  <c r="AP282" i="2" s="1"/>
  <c r="Y282" i="2"/>
  <c r="Z282" i="2"/>
  <c r="AR282" i="2" s="1"/>
  <c r="AA282" i="2"/>
  <c r="AB282" i="2"/>
  <c r="AC282" i="2"/>
  <c r="AD282" i="2"/>
  <c r="AE282" i="2"/>
  <c r="AN282" i="2" s="1"/>
  <c r="X283" i="2"/>
  <c r="AP283" i="2" s="1"/>
  <c r="Y283" i="2"/>
  <c r="Z283" i="2"/>
  <c r="AA283" i="2"/>
  <c r="AB283" i="2"/>
  <c r="AC283" i="2"/>
  <c r="AD283" i="2"/>
  <c r="AE283" i="2"/>
  <c r="AN283" i="2" s="1"/>
  <c r="X284" i="2"/>
  <c r="AG284" i="2" s="1"/>
  <c r="Y284" i="2"/>
  <c r="Z284" i="2"/>
  <c r="AI284" i="2" s="1"/>
  <c r="AA284" i="2"/>
  <c r="AB284" i="2"/>
  <c r="AC284" i="2"/>
  <c r="AD284" i="2"/>
  <c r="AE284" i="2"/>
  <c r="AW284" i="2" s="1"/>
  <c r="X285" i="2"/>
  <c r="Y285" i="2"/>
  <c r="Z285" i="2"/>
  <c r="AI285" i="2" s="1"/>
  <c r="AA285" i="2"/>
  <c r="AB285" i="2"/>
  <c r="AC285" i="2"/>
  <c r="AD285" i="2"/>
  <c r="AE285" i="2"/>
  <c r="AN285" i="2" s="1"/>
  <c r="X286" i="2"/>
  <c r="Y286" i="2"/>
  <c r="Z286" i="2"/>
  <c r="AR286" i="2" s="1"/>
  <c r="AA286" i="2"/>
  <c r="AB286" i="2"/>
  <c r="AC286" i="2"/>
  <c r="AD286" i="2"/>
  <c r="AE286" i="2"/>
  <c r="AN286" i="2" s="1"/>
  <c r="X287" i="2"/>
  <c r="Y287" i="2"/>
  <c r="Z287" i="2"/>
  <c r="AA287" i="2"/>
  <c r="AB287" i="2"/>
  <c r="AC287" i="2"/>
  <c r="AD287" i="2"/>
  <c r="AE287" i="2"/>
  <c r="AN287" i="2" s="1"/>
  <c r="X288" i="2"/>
  <c r="AG288" i="2" s="1"/>
  <c r="Y288" i="2"/>
  <c r="Z288" i="2"/>
  <c r="AI288" i="2" s="1"/>
  <c r="AA288" i="2"/>
  <c r="AB288" i="2"/>
  <c r="AC288" i="2"/>
  <c r="AD288" i="2"/>
  <c r="AE288" i="2"/>
  <c r="X289" i="2"/>
  <c r="Y289" i="2"/>
  <c r="Z289" i="2"/>
  <c r="AI289" i="2" s="1"/>
  <c r="AA289" i="2"/>
  <c r="AB289" i="2"/>
  <c r="AC289" i="2"/>
  <c r="AD289" i="2"/>
  <c r="AE289" i="2"/>
  <c r="AW289" i="2" s="1"/>
  <c r="X290" i="2"/>
  <c r="AP290" i="2" s="1"/>
  <c r="Y290" i="2"/>
  <c r="Z290" i="2"/>
  <c r="AR290" i="2" s="1"/>
  <c r="AA290" i="2"/>
  <c r="AB290" i="2"/>
  <c r="AC290" i="2"/>
  <c r="AD290" i="2"/>
  <c r="AE290" i="2"/>
  <c r="X291" i="2"/>
  <c r="Y291" i="2"/>
  <c r="Z291" i="2"/>
  <c r="AA291" i="2"/>
  <c r="AB291" i="2"/>
  <c r="AC291" i="2"/>
  <c r="AD291" i="2"/>
  <c r="AE291" i="2"/>
  <c r="AN291" i="2" s="1"/>
  <c r="X292" i="2"/>
  <c r="AG292" i="2" s="1"/>
  <c r="Y292" i="2"/>
  <c r="Z292" i="2"/>
  <c r="AI292" i="2" s="1"/>
  <c r="AA292" i="2"/>
  <c r="AB292" i="2"/>
  <c r="AC292" i="2"/>
  <c r="AD292" i="2"/>
  <c r="AE292" i="2"/>
  <c r="X293" i="2"/>
  <c r="AG293" i="2" s="1"/>
  <c r="Y293" i="2"/>
  <c r="Z293" i="2"/>
  <c r="AI293" i="2" s="1"/>
  <c r="AA293" i="2"/>
  <c r="AB293" i="2"/>
  <c r="AC293" i="2"/>
  <c r="AD293" i="2"/>
  <c r="AE293" i="2"/>
  <c r="X294" i="2"/>
  <c r="AP294" i="2" s="1"/>
  <c r="Y294" i="2"/>
  <c r="Z294" i="2"/>
  <c r="AR294" i="2" s="1"/>
  <c r="AA294" i="2"/>
  <c r="AB294" i="2"/>
  <c r="AC294" i="2"/>
  <c r="AD294" i="2"/>
  <c r="AE294" i="2"/>
  <c r="AN294" i="2" s="1"/>
  <c r="X295" i="2"/>
  <c r="Y295" i="2"/>
  <c r="Z295" i="2"/>
  <c r="AA295" i="2"/>
  <c r="AB295" i="2"/>
  <c r="AC295" i="2"/>
  <c r="AD295" i="2"/>
  <c r="AE295" i="2"/>
  <c r="AN295" i="2" s="1"/>
  <c r="X296" i="2"/>
  <c r="Y296" i="2"/>
  <c r="Z296" i="2"/>
  <c r="AI296" i="2" s="1"/>
  <c r="AA296" i="2"/>
  <c r="AB296" i="2"/>
  <c r="AC296" i="2"/>
  <c r="AD296" i="2"/>
  <c r="AE296" i="2"/>
  <c r="AW296" i="2" s="1"/>
  <c r="X297" i="2"/>
  <c r="Y297" i="2"/>
  <c r="Z297" i="2"/>
  <c r="AI297" i="2" s="1"/>
  <c r="AA297" i="2"/>
  <c r="AB297" i="2"/>
  <c r="AC297" i="2"/>
  <c r="AD297" i="2"/>
  <c r="AE297" i="2"/>
  <c r="AN297" i="2" s="1"/>
  <c r="X298" i="2"/>
  <c r="AP298" i="2" s="1"/>
  <c r="Y298" i="2"/>
  <c r="Z298" i="2"/>
  <c r="AR298" i="2" s="1"/>
  <c r="AA298" i="2"/>
  <c r="AB298" i="2"/>
  <c r="AC298" i="2"/>
  <c r="AD298" i="2"/>
  <c r="AE298" i="2"/>
  <c r="X299" i="2"/>
  <c r="AP299" i="2" s="1"/>
  <c r="Y299" i="2"/>
  <c r="Z299" i="2"/>
  <c r="AA299" i="2"/>
  <c r="AB299" i="2"/>
  <c r="AC299" i="2"/>
  <c r="AD299" i="2"/>
  <c r="AE299" i="2"/>
  <c r="X300" i="2"/>
  <c r="AG300" i="2" s="1"/>
  <c r="Y300" i="2"/>
  <c r="Z300" i="2"/>
  <c r="AI300" i="2" s="1"/>
  <c r="AA300" i="2"/>
  <c r="AB300" i="2"/>
  <c r="AC300" i="2"/>
  <c r="AD300" i="2"/>
  <c r="AE300" i="2"/>
  <c r="AW300" i="2" s="1"/>
  <c r="X301" i="2"/>
  <c r="AG301" i="2" s="1"/>
  <c r="Y301" i="2"/>
  <c r="Z301" i="2"/>
  <c r="AI301" i="2" s="1"/>
  <c r="AA301" i="2"/>
  <c r="AB301" i="2"/>
  <c r="AC301" i="2"/>
  <c r="AD301" i="2"/>
  <c r="AE301" i="2"/>
  <c r="AN301" i="2" s="1"/>
  <c r="X302" i="2"/>
  <c r="AP302" i="2" s="1"/>
  <c r="Y302" i="2"/>
  <c r="Z302" i="2"/>
  <c r="AR302" i="2" s="1"/>
  <c r="AA302" i="2"/>
  <c r="AS302" i="2" s="1"/>
  <c r="AB302" i="2"/>
  <c r="AC302" i="2"/>
  <c r="AD302" i="2"/>
  <c r="AE302" i="2"/>
  <c r="AN302" i="2" s="1"/>
  <c r="X303" i="2"/>
  <c r="AP303" i="2" s="1"/>
  <c r="Y303" i="2"/>
  <c r="Z303" i="2"/>
  <c r="AR303" i="2" s="1"/>
  <c r="AA303" i="2"/>
  <c r="AS303" i="2" s="1"/>
  <c r="AB303" i="2"/>
  <c r="AC303" i="2"/>
  <c r="AD303" i="2"/>
  <c r="AE303" i="2"/>
  <c r="AN303" i="2" s="1"/>
  <c r="X304" i="2"/>
  <c r="AP304" i="2" s="1"/>
  <c r="Y304" i="2"/>
  <c r="Z304" i="2"/>
  <c r="AR304" i="2" s="1"/>
  <c r="AA304" i="2"/>
  <c r="AS304" i="2" s="1"/>
  <c r="AB304" i="2"/>
  <c r="AC304" i="2"/>
  <c r="AD304" i="2"/>
  <c r="AE304" i="2"/>
  <c r="AN304" i="2" s="1"/>
  <c r="X305" i="2"/>
  <c r="AP305" i="2" s="1"/>
  <c r="Y305" i="2"/>
  <c r="Z305" i="2"/>
  <c r="AR305" i="2" s="1"/>
  <c r="AA305" i="2"/>
  <c r="AS305" i="2" s="1"/>
  <c r="AB305" i="2"/>
  <c r="AC305" i="2"/>
  <c r="AD305" i="2"/>
  <c r="AE305" i="2"/>
  <c r="AN305" i="2" s="1"/>
  <c r="X306" i="2"/>
  <c r="AP306" i="2" s="1"/>
  <c r="Y306" i="2"/>
  <c r="Z306" i="2"/>
  <c r="AR306" i="2" s="1"/>
  <c r="AA306" i="2"/>
  <c r="AS306" i="2" s="1"/>
  <c r="AB306" i="2"/>
  <c r="AC306" i="2"/>
  <c r="AD306" i="2"/>
  <c r="AE306" i="2"/>
  <c r="AN306" i="2" s="1"/>
  <c r="X307" i="2"/>
  <c r="AP307" i="2" s="1"/>
  <c r="Y307" i="2"/>
  <c r="Z307" i="2"/>
  <c r="AR307" i="2" s="1"/>
  <c r="AA307" i="2"/>
  <c r="AS307" i="2" s="1"/>
  <c r="AB307" i="2"/>
  <c r="AC307" i="2"/>
  <c r="AD307" i="2"/>
  <c r="AE307" i="2"/>
  <c r="AN307" i="2" s="1"/>
  <c r="X308" i="2"/>
  <c r="AP308" i="2" s="1"/>
  <c r="Y308" i="2"/>
  <c r="Z308" i="2"/>
  <c r="AA308" i="2"/>
  <c r="AB308" i="2"/>
  <c r="AC308" i="2"/>
  <c r="AD308" i="2"/>
  <c r="AE308" i="2"/>
  <c r="AW308" i="2" s="1"/>
  <c r="X309" i="2"/>
  <c r="AG309" i="2" s="1"/>
  <c r="Y309" i="2"/>
  <c r="Z309" i="2"/>
  <c r="AI309" i="2" s="1"/>
  <c r="AA309" i="2"/>
  <c r="AJ309" i="2" s="1"/>
  <c r="AB309" i="2"/>
  <c r="AK309" i="2" s="1"/>
  <c r="AC309" i="2"/>
  <c r="AD309" i="2"/>
  <c r="AE309" i="2"/>
  <c r="AW309" i="2" s="1"/>
  <c r="X310" i="2"/>
  <c r="AP310" i="2" s="1"/>
  <c r="Y310" i="2"/>
  <c r="Z310" i="2"/>
  <c r="AI310" i="2" s="1"/>
  <c r="AA310" i="2"/>
  <c r="AB310" i="2"/>
  <c r="AC310" i="2"/>
  <c r="AD310" i="2"/>
  <c r="AE310" i="2"/>
  <c r="AN310" i="2" s="1"/>
  <c r="X311" i="2"/>
  <c r="AP311" i="2" s="1"/>
  <c r="Y311" i="2"/>
  <c r="Z311" i="2"/>
  <c r="AR311" i="2" s="1"/>
  <c r="AA311" i="2"/>
  <c r="AS311" i="2" s="1"/>
  <c r="AB311" i="2"/>
  <c r="AC311" i="2"/>
  <c r="AD311" i="2"/>
  <c r="AE311" i="2"/>
  <c r="AN311" i="2" s="1"/>
  <c r="X312" i="2"/>
  <c r="AP312" i="2" s="1"/>
  <c r="Y312" i="2"/>
  <c r="Z312" i="2"/>
  <c r="AA312" i="2"/>
  <c r="AB312" i="2"/>
  <c r="AC312" i="2"/>
  <c r="AD312" i="2"/>
  <c r="AE312" i="2"/>
  <c r="AW312" i="2" s="1"/>
  <c r="X313" i="2"/>
  <c r="AG313" i="2" s="1"/>
  <c r="Y313" i="2"/>
  <c r="Z313" i="2"/>
  <c r="AI313" i="2" s="1"/>
  <c r="AA313" i="2"/>
  <c r="AJ313" i="2" s="1"/>
  <c r="AB313" i="2"/>
  <c r="AK313" i="2" s="1"/>
  <c r="AC313" i="2"/>
  <c r="AD313" i="2"/>
  <c r="AE313" i="2"/>
  <c r="AW313" i="2" s="1"/>
  <c r="X314" i="2"/>
  <c r="AP314" i="2" s="1"/>
  <c r="Y314" i="2"/>
  <c r="Z314" i="2"/>
  <c r="AI314" i="2" s="1"/>
  <c r="AA314" i="2"/>
  <c r="AB314" i="2"/>
  <c r="AC314" i="2"/>
  <c r="AD314" i="2"/>
  <c r="AE314" i="2"/>
  <c r="AN314" i="2" s="1"/>
  <c r="X315" i="2"/>
  <c r="AP315" i="2" s="1"/>
  <c r="Y315" i="2"/>
  <c r="Z315" i="2"/>
  <c r="AA315" i="2"/>
  <c r="AS315" i="2" s="1"/>
  <c r="AB315" i="2"/>
  <c r="AC315" i="2"/>
  <c r="AD315" i="2"/>
  <c r="AE315" i="2"/>
  <c r="AN315" i="2" s="1"/>
  <c r="X316" i="2"/>
  <c r="AP316" i="2" s="1"/>
  <c r="Y316" i="2"/>
  <c r="Z316" i="2"/>
  <c r="AA316" i="2"/>
  <c r="AB316" i="2"/>
  <c r="AC316" i="2"/>
  <c r="AD316" i="2"/>
  <c r="AE316" i="2"/>
  <c r="AW316" i="2" s="1"/>
  <c r="X317" i="2"/>
  <c r="Y317" i="2"/>
  <c r="Z317" i="2"/>
  <c r="AI317" i="2" s="1"/>
  <c r="AA317" i="2"/>
  <c r="AJ317" i="2" s="1"/>
  <c r="AB317" i="2"/>
  <c r="AK317" i="2" s="1"/>
  <c r="AC317" i="2"/>
  <c r="AD317" i="2"/>
  <c r="AE317" i="2"/>
  <c r="AW317" i="2" s="1"/>
  <c r="X318" i="2"/>
  <c r="Y318" i="2"/>
  <c r="Z318" i="2"/>
  <c r="AI318" i="2" s="1"/>
  <c r="AA318" i="2"/>
  <c r="AB318" i="2"/>
  <c r="AC318" i="2"/>
  <c r="AD318" i="2"/>
  <c r="AE318" i="2"/>
  <c r="AN318" i="2" s="1"/>
  <c r="X319" i="2"/>
  <c r="Y319" i="2"/>
  <c r="Z319" i="2"/>
  <c r="AR319" i="2" s="1"/>
  <c r="AA319" i="2"/>
  <c r="AS319" i="2" s="1"/>
  <c r="AB319" i="2"/>
  <c r="AC319" i="2"/>
  <c r="AD319" i="2"/>
  <c r="AE319" i="2"/>
  <c r="AN319" i="2" s="1"/>
  <c r="X320" i="2"/>
  <c r="Y320" i="2"/>
  <c r="Z320" i="2"/>
  <c r="AA320" i="2"/>
  <c r="AB320" i="2"/>
  <c r="AC320" i="2"/>
  <c r="AD320" i="2"/>
  <c r="AE320" i="2"/>
  <c r="AW320" i="2" s="1"/>
  <c r="X321" i="2"/>
  <c r="AG321" i="2" s="1"/>
  <c r="Y321" i="2"/>
  <c r="Z321" i="2"/>
  <c r="AI321" i="2" s="1"/>
  <c r="AA321" i="2"/>
  <c r="AJ321" i="2" s="1"/>
  <c r="AB321" i="2"/>
  <c r="AK321" i="2" s="1"/>
  <c r="AC321" i="2"/>
  <c r="AD321" i="2"/>
  <c r="AE321" i="2"/>
  <c r="X322" i="2"/>
  <c r="AP322" i="2" s="1"/>
  <c r="Y322" i="2"/>
  <c r="Z322" i="2"/>
  <c r="AI322" i="2" s="1"/>
  <c r="AA322" i="2"/>
  <c r="AB322" i="2"/>
  <c r="AC322" i="2"/>
  <c r="AD322" i="2"/>
  <c r="AE322" i="2"/>
  <c r="X323" i="2"/>
  <c r="AP323" i="2" s="1"/>
  <c r="Y323" i="2"/>
  <c r="Z323" i="2"/>
  <c r="AR323" i="2" s="1"/>
  <c r="AA323" i="2"/>
  <c r="AS323" i="2" s="1"/>
  <c r="AB323" i="2"/>
  <c r="AC323" i="2"/>
  <c r="AD323" i="2"/>
  <c r="AE323" i="2"/>
  <c r="AN323" i="2" s="1"/>
  <c r="X324" i="2"/>
  <c r="AP324" i="2" s="1"/>
  <c r="Y324" i="2"/>
  <c r="Z324" i="2"/>
  <c r="AA324" i="2"/>
  <c r="AB324" i="2"/>
  <c r="AC324" i="2"/>
  <c r="AD324" i="2"/>
  <c r="AE324" i="2"/>
  <c r="AW324" i="2" s="1"/>
  <c r="X325" i="2"/>
  <c r="AG325" i="2" s="1"/>
  <c r="Y325" i="2"/>
  <c r="Z325" i="2"/>
  <c r="AI325" i="2" s="1"/>
  <c r="AA325" i="2"/>
  <c r="AB325" i="2"/>
  <c r="AK325" i="2" s="1"/>
  <c r="AC325" i="2"/>
  <c r="AD325" i="2"/>
  <c r="AE325" i="2"/>
  <c r="AW325" i="2" s="1"/>
  <c r="X326" i="2"/>
  <c r="AP326" i="2" s="1"/>
  <c r="Y326" i="2"/>
  <c r="Z326" i="2"/>
  <c r="AI326" i="2" s="1"/>
  <c r="AA326" i="2"/>
  <c r="AB326" i="2"/>
  <c r="AC326" i="2"/>
  <c r="AD326" i="2"/>
  <c r="AE326" i="2"/>
  <c r="AN326" i="2" s="1"/>
  <c r="X327" i="2"/>
  <c r="AP327" i="2" s="1"/>
  <c r="Y327" i="2"/>
  <c r="Z327" i="2"/>
  <c r="AR327" i="2" s="1"/>
  <c r="AA327" i="2"/>
  <c r="AB327" i="2"/>
  <c r="AC327" i="2"/>
  <c r="AD327" i="2"/>
  <c r="AE327" i="2"/>
  <c r="AN327" i="2" s="1"/>
  <c r="X328" i="2"/>
  <c r="Y328" i="2"/>
  <c r="Z328" i="2"/>
  <c r="AA328" i="2"/>
  <c r="AB328" i="2"/>
  <c r="AC328" i="2"/>
  <c r="AD328" i="2"/>
  <c r="AE328" i="2"/>
  <c r="AW328" i="2" s="1"/>
  <c r="X329" i="2"/>
  <c r="Y329" i="2"/>
  <c r="Z329" i="2"/>
  <c r="AI329" i="2" s="1"/>
  <c r="AA329" i="2"/>
  <c r="AJ329" i="2" s="1"/>
  <c r="AB329" i="2"/>
  <c r="AK329" i="2" s="1"/>
  <c r="AC329" i="2"/>
  <c r="AD329" i="2"/>
  <c r="AV329" i="2" s="1"/>
  <c r="AE329" i="2"/>
  <c r="AW329" i="2" s="1"/>
  <c r="X330" i="2"/>
  <c r="AP330" i="2" s="1"/>
  <c r="Y330" i="2"/>
  <c r="AQ330" i="2" s="1"/>
  <c r="Z330" i="2"/>
  <c r="AR330" i="2" s="1"/>
  <c r="AA330" i="2"/>
  <c r="AB330" i="2"/>
  <c r="AC330" i="2"/>
  <c r="AD330" i="2"/>
  <c r="AV330" i="2" s="1"/>
  <c r="AE330" i="2"/>
  <c r="X331" i="2"/>
  <c r="Y331" i="2"/>
  <c r="AQ331" i="2" s="1"/>
  <c r="Z331" i="2"/>
  <c r="AR331" i="2" s="1"/>
  <c r="AA331" i="2"/>
  <c r="AS331" i="2" s="1"/>
  <c r="AB331" i="2"/>
  <c r="AT331" i="2" s="1"/>
  <c r="AC331" i="2"/>
  <c r="AD331" i="2"/>
  <c r="AM331" i="2" s="1"/>
  <c r="AE331" i="2"/>
  <c r="AN331" i="2" s="1"/>
  <c r="X332" i="2"/>
  <c r="Y332" i="2"/>
  <c r="AQ332" i="2" s="1"/>
  <c r="Z332" i="2"/>
  <c r="AA332" i="2"/>
  <c r="AB332" i="2"/>
  <c r="AC332" i="2"/>
  <c r="AD332" i="2"/>
  <c r="AV332" i="2" s="1"/>
  <c r="AE332" i="2"/>
  <c r="X333" i="2"/>
  <c r="AP333" i="2" s="1"/>
  <c r="Y333" i="2"/>
  <c r="Z333" i="2"/>
  <c r="AA333" i="2"/>
  <c r="AB333" i="2"/>
  <c r="AC333" i="2"/>
  <c r="AD333" i="2"/>
  <c r="AV333" i="2" s="1"/>
  <c r="AE333" i="2"/>
  <c r="X334" i="2"/>
  <c r="AP334" i="2" s="1"/>
  <c r="Y334" i="2"/>
  <c r="AQ334" i="2" s="1"/>
  <c r="Z334" i="2"/>
  <c r="AR334" i="2" s="1"/>
  <c r="AA334" i="2"/>
  <c r="AB334" i="2"/>
  <c r="AC334" i="2"/>
  <c r="AD334" i="2"/>
  <c r="AV334" i="2" s="1"/>
  <c r="AE334" i="2"/>
  <c r="X335" i="2"/>
  <c r="AP335" i="2" s="1"/>
  <c r="Y335" i="2"/>
  <c r="AQ335" i="2" s="1"/>
  <c r="Z335" i="2"/>
  <c r="AR335" i="2" s="1"/>
  <c r="AA335" i="2"/>
  <c r="AS335" i="2" s="1"/>
  <c r="AB335" i="2"/>
  <c r="AT335" i="2" s="1"/>
  <c r="AC335" i="2"/>
  <c r="AD335" i="2"/>
  <c r="AM335" i="2" s="1"/>
  <c r="AE335" i="2"/>
  <c r="X336" i="2"/>
  <c r="Y336" i="2"/>
  <c r="AQ336" i="2" s="1"/>
  <c r="Z336" i="2"/>
  <c r="AA336" i="2"/>
  <c r="AB336" i="2"/>
  <c r="AC336" i="2"/>
  <c r="AD336" i="2"/>
  <c r="AV336" i="2" s="1"/>
  <c r="AE336" i="2"/>
  <c r="AW336" i="2" s="1"/>
  <c r="X337" i="2"/>
  <c r="Y337" i="2"/>
  <c r="Z337" i="2"/>
  <c r="AA337" i="2"/>
  <c r="AB337" i="2"/>
  <c r="AC337" i="2"/>
  <c r="AD337" i="2"/>
  <c r="AV337" i="2" s="1"/>
  <c r="AE337" i="2"/>
  <c r="AW337" i="2" s="1"/>
  <c r="X338" i="2"/>
  <c r="AP338" i="2" s="1"/>
  <c r="Y338" i="2"/>
  <c r="AH338" i="2" s="1"/>
  <c r="Z338" i="2"/>
  <c r="AR338" i="2" s="1"/>
  <c r="AA338" i="2"/>
  <c r="AB338" i="2"/>
  <c r="AC338" i="2"/>
  <c r="AD338" i="2"/>
  <c r="AV338" i="2" s="1"/>
  <c r="AE338" i="2"/>
  <c r="X339" i="2"/>
  <c r="AP339" i="2" s="1"/>
  <c r="Y339" i="2"/>
  <c r="AQ339" i="2" s="1"/>
  <c r="Z339" i="2"/>
  <c r="AR339" i="2" s="1"/>
  <c r="AA339" i="2"/>
  <c r="AS339" i="2" s="1"/>
  <c r="AB339" i="2"/>
  <c r="AT339" i="2" s="1"/>
  <c r="AC339" i="2"/>
  <c r="AD339" i="2"/>
  <c r="AM339" i="2" s="1"/>
  <c r="AE339" i="2"/>
  <c r="AN339" i="2" s="1"/>
  <c r="X340" i="2"/>
  <c r="Y340" i="2"/>
  <c r="Z340" i="2"/>
  <c r="AA340" i="2"/>
  <c r="AB340" i="2"/>
  <c r="AC340" i="2"/>
  <c r="AD340" i="2"/>
  <c r="AV340" i="2" s="1"/>
  <c r="AE340" i="2"/>
  <c r="AW340" i="2" s="1"/>
  <c r="X341" i="2"/>
  <c r="Y341" i="2"/>
  <c r="Z341" i="2"/>
  <c r="AA341" i="2"/>
  <c r="AB341" i="2"/>
  <c r="AC341" i="2"/>
  <c r="AD341" i="2"/>
  <c r="AV341" i="2" s="1"/>
  <c r="AE341" i="2"/>
  <c r="AW341" i="2" s="1"/>
  <c r="X342" i="2"/>
  <c r="AP342" i="2" s="1"/>
  <c r="Y342" i="2"/>
  <c r="AH342" i="2" s="1"/>
  <c r="Z342" i="2"/>
  <c r="AR342" i="2" s="1"/>
  <c r="AA342" i="2"/>
  <c r="AB342" i="2"/>
  <c r="AC342" i="2"/>
  <c r="AD342" i="2"/>
  <c r="AV342" i="2" s="1"/>
  <c r="AE342" i="2"/>
  <c r="AW342" i="2" s="1"/>
  <c r="X343" i="2"/>
  <c r="AP343" i="2" s="1"/>
  <c r="Y343" i="2"/>
  <c r="AQ343" i="2" s="1"/>
  <c r="Z343" i="2"/>
  <c r="AR343" i="2" s="1"/>
  <c r="AA343" i="2"/>
  <c r="AS343" i="2" s="1"/>
  <c r="AB343" i="2"/>
  <c r="AT343" i="2" s="1"/>
  <c r="AC343" i="2"/>
  <c r="AD343" i="2"/>
  <c r="AM343" i="2" s="1"/>
  <c r="AE343" i="2"/>
  <c r="AN343" i="2" s="1"/>
  <c r="X344" i="2"/>
  <c r="Y344" i="2"/>
  <c r="AQ344" i="2" s="1"/>
  <c r="Z344" i="2"/>
  <c r="AA344" i="2"/>
  <c r="AB344" i="2"/>
  <c r="AC344" i="2"/>
  <c r="AD344" i="2"/>
  <c r="AV344" i="2" s="1"/>
  <c r="AE344" i="2"/>
  <c r="AW344" i="2" s="1"/>
  <c r="X345" i="2"/>
  <c r="AP345" i="2" s="1"/>
  <c r="Y345" i="2"/>
  <c r="Z345" i="2"/>
  <c r="AA345" i="2"/>
  <c r="AB345" i="2"/>
  <c r="AC345" i="2"/>
  <c r="AD345" i="2"/>
  <c r="AV345" i="2" s="1"/>
  <c r="AE345" i="2"/>
  <c r="AW345" i="2" s="1"/>
  <c r="X346" i="2"/>
  <c r="AP346" i="2" s="1"/>
  <c r="Y346" i="2"/>
  <c r="Z346" i="2"/>
  <c r="AR346" i="2" s="1"/>
  <c r="AA346" i="2"/>
  <c r="AB346" i="2"/>
  <c r="AC346" i="2"/>
  <c r="AD346" i="2"/>
  <c r="AV346" i="2" s="1"/>
  <c r="AE346" i="2"/>
  <c r="AW346" i="2" s="1"/>
  <c r="AE3" i="2"/>
  <c r="AW3" i="2" s="1"/>
  <c r="AD3" i="2"/>
  <c r="AM3" i="2" s="1"/>
  <c r="AC3" i="2"/>
  <c r="AU3" i="2" s="1"/>
  <c r="AA3" i="2"/>
  <c r="AJ3" i="2" s="1"/>
  <c r="Z3" i="2"/>
  <c r="AI3" i="2" s="1"/>
  <c r="Y3" i="2"/>
  <c r="X3" i="2"/>
  <c r="R9" i="3" l="1"/>
  <c r="J10" i="3"/>
  <c r="K10" i="3"/>
  <c r="N10" i="3"/>
  <c r="P10" i="3"/>
  <c r="O10" i="3"/>
  <c r="Q10" i="3"/>
  <c r="M10" i="3"/>
  <c r="L10" i="3"/>
  <c r="R8" i="3"/>
  <c r="CD347" i="2"/>
  <c r="AP273" i="2"/>
  <c r="AP293" i="2"/>
  <c r="AJ339" i="2"/>
  <c r="AW205" i="2"/>
  <c r="AJ331" i="2"/>
  <c r="AW234" i="2"/>
  <c r="AW222" i="2"/>
  <c r="AM344" i="2"/>
  <c r="AM336" i="2"/>
  <c r="AP245" i="2"/>
  <c r="AP233" i="2"/>
  <c r="AG330" i="2"/>
  <c r="AP265" i="2"/>
  <c r="AP217" i="2"/>
  <c r="AJ343" i="2"/>
  <c r="AJ335" i="2"/>
  <c r="AP281" i="2"/>
  <c r="AW242" i="2"/>
  <c r="AW230" i="2"/>
  <c r="AP301" i="2"/>
  <c r="AP261" i="2"/>
  <c r="AP241" i="2"/>
  <c r="AP229" i="2"/>
  <c r="AW214" i="2"/>
  <c r="AM340" i="2"/>
  <c r="AP277" i="2"/>
  <c r="AW211" i="2"/>
  <c r="AM332" i="2"/>
  <c r="AW238" i="2"/>
  <c r="AP225" i="2"/>
  <c r="AW207" i="2"/>
  <c r="CA341" i="2"/>
  <c r="CK341" i="2" s="1"/>
  <c r="BE341" i="2"/>
  <c r="BP341" i="2" s="1"/>
  <c r="AL341" i="2"/>
  <c r="AU341" i="2"/>
  <c r="CA334" i="2"/>
  <c r="CK334" i="2" s="1"/>
  <c r="BE334" i="2"/>
  <c r="BP334" i="2" s="1"/>
  <c r="AL334" i="2"/>
  <c r="AU334" i="2"/>
  <c r="CA328" i="2"/>
  <c r="CK328" i="2" s="1"/>
  <c r="BE328" i="2"/>
  <c r="BP328" i="2" s="1"/>
  <c r="AL328" i="2"/>
  <c r="AU328" i="2"/>
  <c r="CA321" i="2"/>
  <c r="CK321" i="2" s="1"/>
  <c r="BE321" i="2"/>
  <c r="BP321" i="2" s="1"/>
  <c r="AL321" i="2"/>
  <c r="AU321" i="2"/>
  <c r="CA314" i="2"/>
  <c r="CK314" i="2" s="1"/>
  <c r="BE314" i="2"/>
  <c r="BP314" i="2" s="1"/>
  <c r="AL314" i="2"/>
  <c r="AU314" i="2"/>
  <c r="CA307" i="2"/>
  <c r="CK307" i="2" s="1"/>
  <c r="BE307" i="2"/>
  <c r="BP307" i="2" s="1"/>
  <c r="AL307" i="2"/>
  <c r="AU307" i="2"/>
  <c r="CA301" i="2"/>
  <c r="CK301" i="2" s="1"/>
  <c r="BE301" i="2"/>
  <c r="BP301" i="2" s="1"/>
  <c r="CA293" i="2"/>
  <c r="CK293" i="2" s="1"/>
  <c r="BE293" i="2"/>
  <c r="BP293" i="2" s="1"/>
  <c r="AL293" i="2"/>
  <c r="AU293" i="2"/>
  <c r="CA287" i="2"/>
  <c r="CK287" i="2" s="1"/>
  <c r="BE287" i="2"/>
  <c r="BP287" i="2" s="1"/>
  <c r="AL287" i="2"/>
  <c r="AU287" i="2"/>
  <c r="CA279" i="2"/>
  <c r="CK279" i="2" s="1"/>
  <c r="BE279" i="2"/>
  <c r="BP279" i="2" s="1"/>
  <c r="CA272" i="2"/>
  <c r="CK272" i="2" s="1"/>
  <c r="BE272" i="2"/>
  <c r="BP272" i="2" s="1"/>
  <c r="AL272" i="2"/>
  <c r="AU272" i="2"/>
  <c r="CA266" i="2"/>
  <c r="CK266" i="2" s="1"/>
  <c r="BE266" i="2"/>
  <c r="BP266" i="2" s="1"/>
  <c r="AL266" i="2"/>
  <c r="AU266" i="2"/>
  <c r="CA259" i="2"/>
  <c r="CK259" i="2" s="1"/>
  <c r="BE259" i="2"/>
  <c r="BP259" i="2" s="1"/>
  <c r="AL259" i="2"/>
  <c r="AU259" i="2"/>
  <c r="CA252" i="2"/>
  <c r="CK252" i="2" s="1"/>
  <c r="BE252" i="2"/>
  <c r="BP252" i="2" s="1"/>
  <c r="AL252" i="2"/>
  <c r="AU252" i="2"/>
  <c r="CA245" i="2"/>
  <c r="CK245" i="2" s="1"/>
  <c r="BE245" i="2"/>
  <c r="BP245" i="2" s="1"/>
  <c r="AL245" i="2"/>
  <c r="AU245" i="2"/>
  <c r="CA238" i="2"/>
  <c r="CK238" i="2" s="1"/>
  <c r="BE238" i="2"/>
  <c r="BP238" i="2" s="1"/>
  <c r="AL238" i="2"/>
  <c r="AU238" i="2"/>
  <c r="CA231" i="2"/>
  <c r="CK231" i="2" s="1"/>
  <c r="BE231" i="2"/>
  <c r="BP231" i="2" s="1"/>
  <c r="CA224" i="2"/>
  <c r="CK224" i="2" s="1"/>
  <c r="BE224" i="2"/>
  <c r="BP224" i="2" s="1"/>
  <c r="AL224" i="2"/>
  <c r="AU224" i="2"/>
  <c r="CA217" i="2"/>
  <c r="CK217" i="2" s="1"/>
  <c r="BE217" i="2"/>
  <c r="BP217" i="2" s="1"/>
  <c r="AL217" i="2"/>
  <c r="AU217" i="2"/>
  <c r="CA210" i="2"/>
  <c r="CK210" i="2" s="1"/>
  <c r="BE210" i="2"/>
  <c r="BP210" i="2" s="1"/>
  <c r="AL210" i="2"/>
  <c r="AU210" i="2"/>
  <c r="CA202" i="2"/>
  <c r="CK202" i="2" s="1"/>
  <c r="BE202" i="2"/>
  <c r="BP202" i="2" s="1"/>
  <c r="AL202" i="2"/>
  <c r="CA196" i="2"/>
  <c r="CK196" i="2" s="1"/>
  <c r="BE196" i="2"/>
  <c r="BP196" i="2" s="1"/>
  <c r="AU196" i="2"/>
  <c r="AL196" i="2"/>
  <c r="CA189" i="2"/>
  <c r="CK189" i="2" s="1"/>
  <c r="BE189" i="2"/>
  <c r="BP189" i="2" s="1"/>
  <c r="AU189" i="2"/>
  <c r="BE182" i="2"/>
  <c r="BP182" i="2" s="1"/>
  <c r="CA182" i="2"/>
  <c r="CK182" i="2" s="1"/>
  <c r="AU182" i="2"/>
  <c r="AL182" i="2"/>
  <c r="BE175" i="2"/>
  <c r="BP175" i="2" s="1"/>
  <c r="CA175" i="2"/>
  <c r="CK175" i="2" s="1"/>
  <c r="AL175" i="2"/>
  <c r="CA173" i="2"/>
  <c r="CK173" i="2" s="1"/>
  <c r="BE173" i="2"/>
  <c r="BP173" i="2" s="1"/>
  <c r="AU173" i="2"/>
  <c r="CA170" i="2"/>
  <c r="CK170" i="2" s="1"/>
  <c r="BE170" i="2"/>
  <c r="BP170" i="2" s="1"/>
  <c r="AU170" i="2"/>
  <c r="AL170" i="2"/>
  <c r="CA167" i="2"/>
  <c r="CK167" i="2" s="1"/>
  <c r="BE167" i="2"/>
  <c r="BP167" i="2" s="1"/>
  <c r="AU167" i="2"/>
  <c r="CA163" i="2"/>
  <c r="CK163" i="2" s="1"/>
  <c r="BE163" i="2"/>
  <c r="BP163" i="2" s="1"/>
  <c r="AU163" i="2"/>
  <c r="BE158" i="2"/>
  <c r="BP158" i="2" s="1"/>
  <c r="CA158" i="2"/>
  <c r="CK158" i="2" s="1"/>
  <c r="AU158" i="2"/>
  <c r="CA153" i="2"/>
  <c r="CK153" i="2" s="1"/>
  <c r="BE153" i="2"/>
  <c r="BP153" i="2" s="1"/>
  <c r="AU153" i="2"/>
  <c r="BE151" i="2"/>
  <c r="BP151" i="2" s="1"/>
  <c r="CA151" i="2"/>
  <c r="CK151" i="2" s="1"/>
  <c r="AL151" i="2"/>
  <c r="CA148" i="2"/>
  <c r="CK148" i="2" s="1"/>
  <c r="BE148" i="2"/>
  <c r="BP148" i="2" s="1"/>
  <c r="AU148" i="2"/>
  <c r="AL148" i="2"/>
  <c r="BE144" i="2"/>
  <c r="BP144" i="2" s="1"/>
  <c r="CA144" i="2"/>
  <c r="CK144" i="2" s="1"/>
  <c r="AU144" i="2"/>
  <c r="AL144" i="2"/>
  <c r="CA141" i="2"/>
  <c r="CK141" i="2" s="1"/>
  <c r="BE141" i="2"/>
  <c r="BP141" i="2" s="1"/>
  <c r="AL141" i="2"/>
  <c r="AU141" i="2"/>
  <c r="CA139" i="2"/>
  <c r="CK139" i="2" s="1"/>
  <c r="BE139" i="2"/>
  <c r="BP139" i="2" s="1"/>
  <c r="AU139" i="2"/>
  <c r="AL139" i="2"/>
  <c r="CA137" i="2"/>
  <c r="CK137" i="2" s="1"/>
  <c r="BE137" i="2"/>
  <c r="BP137" i="2" s="1"/>
  <c r="AL137" i="2"/>
  <c r="CA134" i="2"/>
  <c r="CK134" i="2" s="1"/>
  <c r="BE134" i="2"/>
  <c r="BP134" i="2" s="1"/>
  <c r="AL134" i="2"/>
  <c r="AU134" i="2"/>
  <c r="CA131" i="2"/>
  <c r="CK131" i="2" s="1"/>
  <c r="BE131" i="2"/>
  <c r="BP131" i="2" s="1"/>
  <c r="AU131" i="2"/>
  <c r="AL131" i="2"/>
  <c r="CA127" i="2"/>
  <c r="CK127" i="2" s="1"/>
  <c r="BE127" i="2"/>
  <c r="BP127" i="2" s="1"/>
  <c r="AU127" i="2"/>
  <c r="AL127" i="2"/>
  <c r="CA124" i="2"/>
  <c r="CK124" i="2" s="1"/>
  <c r="BE124" i="2"/>
  <c r="BP124" i="2" s="1"/>
  <c r="AL124" i="2"/>
  <c r="CA121" i="2"/>
  <c r="CK121" i="2" s="1"/>
  <c r="BE121" i="2"/>
  <c r="BP121" i="2" s="1"/>
  <c r="AL121" i="2"/>
  <c r="AU121" i="2"/>
  <c r="CA119" i="2"/>
  <c r="CK119" i="2" s="1"/>
  <c r="BE119" i="2"/>
  <c r="BP119" i="2" s="1"/>
  <c r="AL119" i="2"/>
  <c r="AU119" i="2"/>
  <c r="CA116" i="2"/>
  <c r="CK116" i="2" s="1"/>
  <c r="BE116" i="2"/>
  <c r="BP116" i="2" s="1"/>
  <c r="AL116" i="2"/>
  <c r="AU116" i="2"/>
  <c r="CA113" i="2"/>
  <c r="CK113" i="2" s="1"/>
  <c r="BE113" i="2"/>
  <c r="BP113" i="2" s="1"/>
  <c r="AL113" i="2"/>
  <c r="AU113" i="2"/>
  <c r="CA110" i="2"/>
  <c r="CK110" i="2" s="1"/>
  <c r="BE110" i="2"/>
  <c r="BP110" i="2" s="1"/>
  <c r="AL110" i="2"/>
  <c r="AU110" i="2"/>
  <c r="CA108" i="2"/>
  <c r="CK108" i="2" s="1"/>
  <c r="BE108" i="2"/>
  <c r="BP108" i="2" s="1"/>
  <c r="AL108" i="2"/>
  <c r="AU108" i="2"/>
  <c r="CA105" i="2"/>
  <c r="CK105" i="2" s="1"/>
  <c r="AL105" i="2"/>
  <c r="AU105" i="2"/>
  <c r="BE105" i="2"/>
  <c r="BP105" i="2" s="1"/>
  <c r="CA101" i="2"/>
  <c r="CK101" i="2" s="1"/>
  <c r="AL101" i="2"/>
  <c r="AU101" i="2"/>
  <c r="BE101" i="2"/>
  <c r="BP101" i="2" s="1"/>
  <c r="CA98" i="2"/>
  <c r="CK98" i="2" s="1"/>
  <c r="AL98" i="2"/>
  <c r="AU98" i="2"/>
  <c r="BE98" i="2"/>
  <c r="BP98" i="2" s="1"/>
  <c r="BZ95" i="2"/>
  <c r="CJ95" i="2" s="1"/>
  <c r="BD95" i="2"/>
  <c r="BO95" i="2" s="1"/>
  <c r="AK95" i="2"/>
  <c r="AT95" i="2"/>
  <c r="BZ92" i="2"/>
  <c r="CJ92" i="2" s="1"/>
  <c r="BD92" i="2"/>
  <c r="BO92" i="2" s="1"/>
  <c r="AK92" i="2"/>
  <c r="AT92" i="2"/>
  <c r="BZ89" i="2"/>
  <c r="CJ89" i="2" s="1"/>
  <c r="BD89" i="2"/>
  <c r="BO89" i="2" s="1"/>
  <c r="BZ86" i="2"/>
  <c r="CJ86" i="2" s="1"/>
  <c r="BD86" i="2"/>
  <c r="BO86" i="2" s="1"/>
  <c r="AK86" i="2"/>
  <c r="AT86" i="2"/>
  <c r="BZ83" i="2"/>
  <c r="CJ83" i="2" s="1"/>
  <c r="BD83" i="2"/>
  <c r="BO83" i="2" s="1"/>
  <c r="AK83" i="2"/>
  <c r="AT83" i="2"/>
  <c r="BZ80" i="2"/>
  <c r="CJ80" i="2" s="1"/>
  <c r="BD80" i="2"/>
  <c r="BO80" i="2" s="1"/>
  <c r="AK80" i="2"/>
  <c r="AT80" i="2"/>
  <c r="BZ77" i="2"/>
  <c r="CJ77" i="2" s="1"/>
  <c r="BD77" i="2"/>
  <c r="BO77" i="2" s="1"/>
  <c r="AK77" i="2"/>
  <c r="AT77" i="2"/>
  <c r="BZ74" i="2"/>
  <c r="CJ74" i="2" s="1"/>
  <c r="BD74" i="2"/>
  <c r="BO74" i="2" s="1"/>
  <c r="AK74" i="2"/>
  <c r="AT74" i="2"/>
  <c r="BZ71" i="2"/>
  <c r="CJ71" i="2" s="1"/>
  <c r="BD71" i="2"/>
  <c r="BO71" i="2" s="1"/>
  <c r="AK71" i="2"/>
  <c r="AT71" i="2"/>
  <c r="BZ70" i="2"/>
  <c r="CJ70" i="2" s="1"/>
  <c r="BD70" i="2"/>
  <c r="BO70" i="2" s="1"/>
  <c r="AK70" i="2"/>
  <c r="AT70" i="2"/>
  <c r="BZ67" i="2"/>
  <c r="CJ67" i="2" s="1"/>
  <c r="BD67" i="2"/>
  <c r="BO67" i="2" s="1"/>
  <c r="AK67" i="2"/>
  <c r="AT67" i="2"/>
  <c r="BZ64" i="2"/>
  <c r="CJ64" i="2" s="1"/>
  <c r="BD64" i="2"/>
  <c r="BO64" i="2" s="1"/>
  <c r="AK64" i="2"/>
  <c r="AT64" i="2"/>
  <c r="BZ61" i="2"/>
  <c r="CJ61" i="2" s="1"/>
  <c r="BD61" i="2"/>
  <c r="BO61" i="2" s="1"/>
  <c r="BZ57" i="2"/>
  <c r="CJ57" i="2" s="1"/>
  <c r="BD57" i="2"/>
  <c r="BO57" i="2" s="1"/>
  <c r="AK57" i="2"/>
  <c r="AT57" i="2"/>
  <c r="BZ55" i="2"/>
  <c r="CJ55" i="2" s="1"/>
  <c r="BD55" i="2"/>
  <c r="BO55" i="2" s="1"/>
  <c r="AK55" i="2"/>
  <c r="AT55" i="2"/>
  <c r="BZ52" i="2"/>
  <c r="CJ52" i="2" s="1"/>
  <c r="BD52" i="2"/>
  <c r="BO52" i="2" s="1"/>
  <c r="AK52" i="2"/>
  <c r="AT52" i="2"/>
  <c r="BZ49" i="2"/>
  <c r="CJ49" i="2" s="1"/>
  <c r="BD49" i="2"/>
  <c r="BO49" i="2" s="1"/>
  <c r="AK49" i="2"/>
  <c r="AT49" i="2"/>
  <c r="BZ46" i="2"/>
  <c r="CJ46" i="2" s="1"/>
  <c r="BD46" i="2"/>
  <c r="BO46" i="2" s="1"/>
  <c r="AK46" i="2"/>
  <c r="AT46" i="2"/>
  <c r="BZ43" i="2"/>
  <c r="CJ43" i="2" s="1"/>
  <c r="BD43" i="2"/>
  <c r="BO43" i="2" s="1"/>
  <c r="AK43" i="2"/>
  <c r="AT43" i="2"/>
  <c r="BZ41" i="2"/>
  <c r="CJ41" i="2" s="1"/>
  <c r="BD41" i="2"/>
  <c r="BO41" i="2" s="1"/>
  <c r="AK41" i="2"/>
  <c r="AT41" i="2"/>
  <c r="BZ38" i="2"/>
  <c r="CJ38" i="2" s="1"/>
  <c r="BD38" i="2"/>
  <c r="BO38" i="2" s="1"/>
  <c r="AK38" i="2"/>
  <c r="AT38" i="2"/>
  <c r="BZ35" i="2"/>
  <c r="CJ35" i="2" s="1"/>
  <c r="BD35" i="2"/>
  <c r="BO35" i="2" s="1"/>
  <c r="AK35" i="2"/>
  <c r="AT35" i="2"/>
  <c r="BZ31" i="2"/>
  <c r="CJ31" i="2" s="1"/>
  <c r="BD31" i="2"/>
  <c r="BO31" i="2" s="1"/>
  <c r="AK31" i="2"/>
  <c r="AT31" i="2"/>
  <c r="BZ28" i="2"/>
  <c r="CJ28" i="2" s="1"/>
  <c r="BD28" i="2"/>
  <c r="BO28" i="2" s="1"/>
  <c r="AK28" i="2"/>
  <c r="AT28" i="2"/>
  <c r="BZ25" i="2"/>
  <c r="CJ25" i="2" s="1"/>
  <c r="AK25" i="2"/>
  <c r="AT25" i="2"/>
  <c r="BD25" i="2"/>
  <c r="BO25" i="2" s="1"/>
  <c r="BZ23" i="2"/>
  <c r="CJ23" i="2" s="1"/>
  <c r="BD23" i="2"/>
  <c r="BO23" i="2" s="1"/>
  <c r="AK23" i="2"/>
  <c r="AT23" i="2"/>
  <c r="BZ21" i="2"/>
  <c r="CJ21" i="2" s="1"/>
  <c r="AK21" i="2"/>
  <c r="AT21" i="2"/>
  <c r="BD21" i="2"/>
  <c r="BO21" i="2" s="1"/>
  <c r="BZ19" i="2"/>
  <c r="CJ19" i="2" s="1"/>
  <c r="BD19" i="2"/>
  <c r="BO19" i="2" s="1"/>
  <c r="AK19" i="2"/>
  <c r="AT19" i="2"/>
  <c r="BZ17" i="2"/>
  <c r="CJ17" i="2" s="1"/>
  <c r="AK17" i="2"/>
  <c r="AT17" i="2"/>
  <c r="BD17" i="2"/>
  <c r="BO17" i="2" s="1"/>
  <c r="BZ15" i="2"/>
  <c r="CJ15" i="2" s="1"/>
  <c r="BD15" i="2"/>
  <c r="BO15" i="2" s="1"/>
  <c r="AK15" i="2"/>
  <c r="AT15" i="2"/>
  <c r="BZ13" i="2"/>
  <c r="CJ13" i="2" s="1"/>
  <c r="AK13" i="2"/>
  <c r="AT13" i="2"/>
  <c r="BD13" i="2"/>
  <c r="BO13" i="2" s="1"/>
  <c r="BZ11" i="2"/>
  <c r="CJ11" i="2" s="1"/>
  <c r="BD11" i="2"/>
  <c r="BO11" i="2" s="1"/>
  <c r="AK11" i="2"/>
  <c r="AT11" i="2"/>
  <c r="BZ8" i="2"/>
  <c r="CJ8" i="2" s="1"/>
  <c r="BD8" i="2"/>
  <c r="BO8" i="2" s="1"/>
  <c r="AK8" i="2"/>
  <c r="AT8" i="2"/>
  <c r="BZ7" i="2"/>
  <c r="CJ7" i="2" s="1"/>
  <c r="BD7" i="2"/>
  <c r="BO7" i="2" s="1"/>
  <c r="AK7" i="2"/>
  <c r="AT7" i="2"/>
  <c r="BZ5" i="2"/>
  <c r="CJ5" i="2" s="1"/>
  <c r="AK5" i="2"/>
  <c r="AT5" i="2"/>
  <c r="BD5" i="2"/>
  <c r="BO5" i="2" s="1"/>
  <c r="AH334" i="2"/>
  <c r="AW326" i="2"/>
  <c r="AW314" i="2"/>
  <c r="AW282" i="2"/>
  <c r="AW262" i="2"/>
  <c r="BX3" i="2"/>
  <c r="CH3" i="2" s="1"/>
  <c r="BB3" i="2"/>
  <c r="BM3" i="2" s="1"/>
  <c r="AR3" i="2"/>
  <c r="BZ346" i="2"/>
  <c r="CJ346" i="2" s="1"/>
  <c r="BD346" i="2"/>
  <c r="BO346" i="2" s="1"/>
  <c r="BZ345" i="2"/>
  <c r="CJ345" i="2" s="1"/>
  <c r="BD345" i="2"/>
  <c r="BO345" i="2" s="1"/>
  <c r="BZ344" i="2"/>
  <c r="CJ344" i="2" s="1"/>
  <c r="BD344" i="2"/>
  <c r="BO344" i="2" s="1"/>
  <c r="BZ343" i="2"/>
  <c r="CJ343" i="2" s="1"/>
  <c r="BD343" i="2"/>
  <c r="BO343" i="2" s="1"/>
  <c r="BZ342" i="2"/>
  <c r="CJ342" i="2" s="1"/>
  <c r="BD342" i="2"/>
  <c r="BO342" i="2" s="1"/>
  <c r="BZ341" i="2"/>
  <c r="CJ341" i="2" s="1"/>
  <c r="BD341" i="2"/>
  <c r="BO341" i="2" s="1"/>
  <c r="BZ340" i="2"/>
  <c r="CJ340" i="2" s="1"/>
  <c r="BD340" i="2"/>
  <c r="BO340" i="2" s="1"/>
  <c r="BZ339" i="2"/>
  <c r="CJ339" i="2" s="1"/>
  <c r="BD339" i="2"/>
  <c r="BO339" i="2" s="1"/>
  <c r="BZ338" i="2"/>
  <c r="CJ338" i="2" s="1"/>
  <c r="BD338" i="2"/>
  <c r="BO338" i="2" s="1"/>
  <c r="BZ337" i="2"/>
  <c r="CJ337" i="2" s="1"/>
  <c r="BD337" i="2"/>
  <c r="BO337" i="2" s="1"/>
  <c r="BZ336" i="2"/>
  <c r="CJ336" i="2" s="1"/>
  <c r="BD336" i="2"/>
  <c r="BO336" i="2" s="1"/>
  <c r="BZ335" i="2"/>
  <c r="CJ335" i="2" s="1"/>
  <c r="BD335" i="2"/>
  <c r="BO335" i="2" s="1"/>
  <c r="BZ334" i="2"/>
  <c r="CJ334" i="2" s="1"/>
  <c r="BD334" i="2"/>
  <c r="BO334" i="2" s="1"/>
  <c r="BZ333" i="2"/>
  <c r="CJ333" i="2" s="1"/>
  <c r="BD333" i="2"/>
  <c r="BO333" i="2" s="1"/>
  <c r="BZ332" i="2"/>
  <c r="CJ332" i="2" s="1"/>
  <c r="BD332" i="2"/>
  <c r="BO332" i="2" s="1"/>
  <c r="BZ331" i="2"/>
  <c r="CJ331" i="2" s="1"/>
  <c r="BD331" i="2"/>
  <c r="BO331" i="2" s="1"/>
  <c r="BZ330" i="2"/>
  <c r="CJ330" i="2" s="1"/>
  <c r="BD330" i="2"/>
  <c r="BO330" i="2" s="1"/>
  <c r="BZ329" i="2"/>
  <c r="CJ329" i="2" s="1"/>
  <c r="BD329" i="2"/>
  <c r="BO329" i="2" s="1"/>
  <c r="BZ328" i="2"/>
  <c r="CJ328" i="2" s="1"/>
  <c r="BD328" i="2"/>
  <c r="BO328" i="2" s="1"/>
  <c r="BZ327" i="2"/>
  <c r="CJ327" i="2" s="1"/>
  <c r="BD327" i="2"/>
  <c r="BO327" i="2" s="1"/>
  <c r="BZ326" i="2"/>
  <c r="CJ326" i="2" s="1"/>
  <c r="BD326" i="2"/>
  <c r="BO326" i="2" s="1"/>
  <c r="BZ325" i="2"/>
  <c r="CJ325" i="2" s="1"/>
  <c r="BD325" i="2"/>
  <c r="BO325" i="2" s="1"/>
  <c r="BZ324" i="2"/>
  <c r="CJ324" i="2" s="1"/>
  <c r="BD324" i="2"/>
  <c r="BO324" i="2" s="1"/>
  <c r="BZ323" i="2"/>
  <c r="CJ323" i="2" s="1"/>
  <c r="BD323" i="2"/>
  <c r="BO323" i="2" s="1"/>
  <c r="BZ322" i="2"/>
  <c r="CJ322" i="2" s="1"/>
  <c r="BD322" i="2"/>
  <c r="BO322" i="2" s="1"/>
  <c r="BZ321" i="2"/>
  <c r="CJ321" i="2" s="1"/>
  <c r="BD321" i="2"/>
  <c r="BO321" i="2" s="1"/>
  <c r="BZ320" i="2"/>
  <c r="CJ320" i="2" s="1"/>
  <c r="BD320" i="2"/>
  <c r="BO320" i="2" s="1"/>
  <c r="BZ319" i="2"/>
  <c r="CJ319" i="2" s="1"/>
  <c r="BD319" i="2"/>
  <c r="BO319" i="2" s="1"/>
  <c r="BZ318" i="2"/>
  <c r="CJ318" i="2" s="1"/>
  <c r="BD318" i="2"/>
  <c r="BO318" i="2" s="1"/>
  <c r="BZ317" i="2"/>
  <c r="CJ317" i="2" s="1"/>
  <c r="BD317" i="2"/>
  <c r="BO317" i="2" s="1"/>
  <c r="BZ316" i="2"/>
  <c r="CJ316" i="2" s="1"/>
  <c r="BD316" i="2"/>
  <c r="BO316" i="2" s="1"/>
  <c r="BZ315" i="2"/>
  <c r="CJ315" i="2" s="1"/>
  <c r="BD315" i="2"/>
  <c r="BO315" i="2" s="1"/>
  <c r="BZ314" i="2"/>
  <c r="CJ314" i="2" s="1"/>
  <c r="BD314" i="2"/>
  <c r="BO314" i="2" s="1"/>
  <c r="BZ313" i="2"/>
  <c r="CJ313" i="2" s="1"/>
  <c r="BD313" i="2"/>
  <c r="BO313" i="2" s="1"/>
  <c r="BZ312" i="2"/>
  <c r="CJ312" i="2" s="1"/>
  <c r="BD312" i="2"/>
  <c r="BO312" i="2" s="1"/>
  <c r="BZ311" i="2"/>
  <c r="CJ311" i="2" s="1"/>
  <c r="BD311" i="2"/>
  <c r="BO311" i="2" s="1"/>
  <c r="BZ310" i="2"/>
  <c r="CJ310" i="2" s="1"/>
  <c r="BD310" i="2"/>
  <c r="BO310" i="2" s="1"/>
  <c r="BZ309" i="2"/>
  <c r="CJ309" i="2" s="1"/>
  <c r="BD309" i="2"/>
  <c r="BO309" i="2" s="1"/>
  <c r="BZ308" i="2"/>
  <c r="CJ308" i="2" s="1"/>
  <c r="BD308" i="2"/>
  <c r="BO308" i="2" s="1"/>
  <c r="BZ307" i="2"/>
  <c r="CJ307" i="2" s="1"/>
  <c r="BD307" i="2"/>
  <c r="BO307" i="2" s="1"/>
  <c r="AK307" i="2"/>
  <c r="BZ306" i="2"/>
  <c r="CJ306" i="2" s="1"/>
  <c r="BD306" i="2"/>
  <c r="BO306" i="2" s="1"/>
  <c r="BZ305" i="2"/>
  <c r="CJ305" i="2" s="1"/>
  <c r="BD305" i="2"/>
  <c r="BO305" i="2" s="1"/>
  <c r="AK305" i="2"/>
  <c r="AT305" i="2"/>
  <c r="BZ304" i="2"/>
  <c r="CJ304" i="2" s="1"/>
  <c r="BD304" i="2"/>
  <c r="BO304" i="2" s="1"/>
  <c r="BZ303" i="2"/>
  <c r="CJ303" i="2" s="1"/>
  <c r="BD303" i="2"/>
  <c r="BO303" i="2" s="1"/>
  <c r="AK303" i="2"/>
  <c r="AT303" i="2"/>
  <c r="BZ302" i="2"/>
  <c r="CJ302" i="2" s="1"/>
  <c r="BD302" i="2"/>
  <c r="BO302" i="2" s="1"/>
  <c r="AK302" i="2"/>
  <c r="AT302" i="2"/>
  <c r="BZ301" i="2"/>
  <c r="CJ301" i="2" s="1"/>
  <c r="BD301" i="2"/>
  <c r="BO301" i="2" s="1"/>
  <c r="AK301" i="2"/>
  <c r="AT301" i="2"/>
  <c r="BZ300" i="2"/>
  <c r="CJ300" i="2" s="1"/>
  <c r="BD300" i="2"/>
  <c r="BO300" i="2" s="1"/>
  <c r="AK300" i="2"/>
  <c r="AT300" i="2"/>
  <c r="BZ299" i="2"/>
  <c r="CJ299" i="2" s="1"/>
  <c r="BD299" i="2"/>
  <c r="BO299" i="2" s="1"/>
  <c r="AK299" i="2"/>
  <c r="AT299" i="2"/>
  <c r="BZ298" i="2"/>
  <c r="CJ298" i="2" s="1"/>
  <c r="BD298" i="2"/>
  <c r="BO298" i="2" s="1"/>
  <c r="AK298" i="2"/>
  <c r="AT298" i="2"/>
  <c r="BZ297" i="2"/>
  <c r="CJ297" i="2" s="1"/>
  <c r="BD297" i="2"/>
  <c r="BO297" i="2" s="1"/>
  <c r="AK297" i="2"/>
  <c r="AT297" i="2"/>
  <c r="BZ296" i="2"/>
  <c r="CJ296" i="2" s="1"/>
  <c r="BD296" i="2"/>
  <c r="BO296" i="2" s="1"/>
  <c r="AK296" i="2"/>
  <c r="AT296" i="2"/>
  <c r="BZ295" i="2"/>
  <c r="CJ295" i="2" s="1"/>
  <c r="BD295" i="2"/>
  <c r="BO295" i="2" s="1"/>
  <c r="AK295" i="2"/>
  <c r="AT295" i="2"/>
  <c r="BZ294" i="2"/>
  <c r="CJ294" i="2" s="1"/>
  <c r="BD294" i="2"/>
  <c r="BO294" i="2" s="1"/>
  <c r="AK294" i="2"/>
  <c r="AT294" i="2"/>
  <c r="BZ293" i="2"/>
  <c r="CJ293" i="2" s="1"/>
  <c r="BD293" i="2"/>
  <c r="BO293" i="2" s="1"/>
  <c r="AK293" i="2"/>
  <c r="AT293" i="2"/>
  <c r="BZ292" i="2"/>
  <c r="CJ292" i="2" s="1"/>
  <c r="BD292" i="2"/>
  <c r="BO292" i="2" s="1"/>
  <c r="AK292" i="2"/>
  <c r="AT292" i="2"/>
  <c r="BZ291" i="2"/>
  <c r="CJ291" i="2" s="1"/>
  <c r="BD291" i="2"/>
  <c r="BO291" i="2" s="1"/>
  <c r="AK291" i="2"/>
  <c r="AT291" i="2"/>
  <c r="BZ290" i="2"/>
  <c r="CJ290" i="2" s="1"/>
  <c r="BD290" i="2"/>
  <c r="BO290" i="2" s="1"/>
  <c r="AK290" i="2"/>
  <c r="AT290" i="2"/>
  <c r="BZ289" i="2"/>
  <c r="CJ289" i="2" s="1"/>
  <c r="BD289" i="2"/>
  <c r="BO289" i="2" s="1"/>
  <c r="AK289" i="2"/>
  <c r="AT289" i="2"/>
  <c r="BZ288" i="2"/>
  <c r="CJ288" i="2" s="1"/>
  <c r="BD288" i="2"/>
  <c r="BO288" i="2" s="1"/>
  <c r="AK288" i="2"/>
  <c r="AT288" i="2"/>
  <c r="BZ287" i="2"/>
  <c r="CJ287" i="2" s="1"/>
  <c r="BD287" i="2"/>
  <c r="BO287" i="2" s="1"/>
  <c r="AK287" i="2"/>
  <c r="AT287" i="2"/>
  <c r="BZ286" i="2"/>
  <c r="CJ286" i="2" s="1"/>
  <c r="BD286" i="2"/>
  <c r="BO286" i="2" s="1"/>
  <c r="AK286" i="2"/>
  <c r="AT286" i="2"/>
  <c r="BZ285" i="2"/>
  <c r="CJ285" i="2" s="1"/>
  <c r="BD285" i="2"/>
  <c r="BO285" i="2" s="1"/>
  <c r="AK285" i="2"/>
  <c r="AT285" i="2"/>
  <c r="BZ284" i="2"/>
  <c r="CJ284" i="2" s="1"/>
  <c r="BD284" i="2"/>
  <c r="BO284" i="2" s="1"/>
  <c r="AK284" i="2"/>
  <c r="AT284" i="2"/>
  <c r="BZ283" i="2"/>
  <c r="CJ283" i="2" s="1"/>
  <c r="BD283" i="2"/>
  <c r="BO283" i="2" s="1"/>
  <c r="AK283" i="2"/>
  <c r="AT283" i="2"/>
  <c r="BZ282" i="2"/>
  <c r="CJ282" i="2" s="1"/>
  <c r="BD282" i="2"/>
  <c r="BO282" i="2" s="1"/>
  <c r="BZ281" i="2"/>
  <c r="CJ281" i="2" s="1"/>
  <c r="BD281" i="2"/>
  <c r="BO281" i="2" s="1"/>
  <c r="AK281" i="2"/>
  <c r="AT281" i="2"/>
  <c r="BZ280" i="2"/>
  <c r="CJ280" i="2" s="1"/>
  <c r="BD280" i="2"/>
  <c r="BO280" i="2" s="1"/>
  <c r="AK280" i="2"/>
  <c r="AT280" i="2"/>
  <c r="BZ279" i="2"/>
  <c r="CJ279" i="2" s="1"/>
  <c r="BD279" i="2"/>
  <c r="BO279" i="2" s="1"/>
  <c r="AK279" i="2"/>
  <c r="AT279" i="2"/>
  <c r="BZ278" i="2"/>
  <c r="CJ278" i="2" s="1"/>
  <c r="BD278" i="2"/>
  <c r="BO278" i="2" s="1"/>
  <c r="AK278" i="2"/>
  <c r="AT278" i="2"/>
  <c r="BZ277" i="2"/>
  <c r="CJ277" i="2" s="1"/>
  <c r="BD277" i="2"/>
  <c r="BO277" i="2" s="1"/>
  <c r="AK277" i="2"/>
  <c r="AT277" i="2"/>
  <c r="BZ276" i="2"/>
  <c r="CJ276" i="2" s="1"/>
  <c r="BD276" i="2"/>
  <c r="BO276" i="2" s="1"/>
  <c r="AK276" i="2"/>
  <c r="AT276" i="2"/>
  <c r="BZ275" i="2"/>
  <c r="CJ275" i="2" s="1"/>
  <c r="BD275" i="2"/>
  <c r="BO275" i="2" s="1"/>
  <c r="AK275" i="2"/>
  <c r="AT275" i="2"/>
  <c r="BZ274" i="2"/>
  <c r="CJ274" i="2" s="1"/>
  <c r="BD274" i="2"/>
  <c r="BO274" i="2" s="1"/>
  <c r="AK274" i="2"/>
  <c r="AT274" i="2"/>
  <c r="BZ273" i="2"/>
  <c r="CJ273" i="2" s="1"/>
  <c r="BD273" i="2"/>
  <c r="BO273" i="2" s="1"/>
  <c r="AK273" i="2"/>
  <c r="AT273" i="2"/>
  <c r="BZ272" i="2"/>
  <c r="CJ272" i="2" s="1"/>
  <c r="BD272" i="2"/>
  <c r="BO272" i="2" s="1"/>
  <c r="AK272" i="2"/>
  <c r="AT272" i="2"/>
  <c r="BZ271" i="2"/>
  <c r="CJ271" i="2" s="1"/>
  <c r="BD271" i="2"/>
  <c r="BO271" i="2" s="1"/>
  <c r="AK271" i="2"/>
  <c r="AT271" i="2"/>
  <c r="BZ270" i="2"/>
  <c r="CJ270" i="2" s="1"/>
  <c r="BD270" i="2"/>
  <c r="BO270" i="2" s="1"/>
  <c r="AK270" i="2"/>
  <c r="AT270" i="2"/>
  <c r="BZ269" i="2"/>
  <c r="CJ269" i="2" s="1"/>
  <c r="BD269" i="2"/>
  <c r="BO269" i="2" s="1"/>
  <c r="AK269" i="2"/>
  <c r="AT269" i="2"/>
  <c r="BZ268" i="2"/>
  <c r="CJ268" i="2" s="1"/>
  <c r="BD268" i="2"/>
  <c r="BO268" i="2" s="1"/>
  <c r="AK268" i="2"/>
  <c r="AT268" i="2"/>
  <c r="BZ267" i="2"/>
  <c r="CJ267" i="2" s="1"/>
  <c r="BD267" i="2"/>
  <c r="BO267" i="2" s="1"/>
  <c r="AK267" i="2"/>
  <c r="AT267" i="2"/>
  <c r="BZ266" i="2"/>
  <c r="CJ266" i="2" s="1"/>
  <c r="BD266" i="2"/>
  <c r="BO266" i="2" s="1"/>
  <c r="AK266" i="2"/>
  <c r="AT266" i="2"/>
  <c r="BZ265" i="2"/>
  <c r="CJ265" i="2" s="1"/>
  <c r="BD265" i="2"/>
  <c r="BO265" i="2" s="1"/>
  <c r="AK265" i="2"/>
  <c r="AT265" i="2"/>
  <c r="BZ264" i="2"/>
  <c r="CJ264" i="2" s="1"/>
  <c r="BD264" i="2"/>
  <c r="BO264" i="2" s="1"/>
  <c r="BZ263" i="2"/>
  <c r="CJ263" i="2" s="1"/>
  <c r="BD263" i="2"/>
  <c r="BO263" i="2" s="1"/>
  <c r="AK263" i="2"/>
  <c r="AT263" i="2"/>
  <c r="BZ262" i="2"/>
  <c r="CJ262" i="2" s="1"/>
  <c r="BD262" i="2"/>
  <c r="BO262" i="2" s="1"/>
  <c r="BZ261" i="2"/>
  <c r="CJ261" i="2" s="1"/>
  <c r="BD261" i="2"/>
  <c r="BO261" i="2" s="1"/>
  <c r="BZ260" i="2"/>
  <c r="CJ260" i="2" s="1"/>
  <c r="BD260" i="2"/>
  <c r="BO260" i="2" s="1"/>
  <c r="AK260" i="2"/>
  <c r="AT260" i="2"/>
  <c r="BZ259" i="2"/>
  <c r="CJ259" i="2" s="1"/>
  <c r="BD259" i="2"/>
  <c r="BO259" i="2" s="1"/>
  <c r="AK259" i="2"/>
  <c r="AT259" i="2"/>
  <c r="BZ258" i="2"/>
  <c r="CJ258" i="2" s="1"/>
  <c r="BD258" i="2"/>
  <c r="BO258" i="2" s="1"/>
  <c r="AK258" i="2"/>
  <c r="AT258" i="2"/>
  <c r="BZ257" i="2"/>
  <c r="CJ257" i="2" s="1"/>
  <c r="BD257" i="2"/>
  <c r="BO257" i="2" s="1"/>
  <c r="AK257" i="2"/>
  <c r="AT257" i="2"/>
  <c r="BZ256" i="2"/>
  <c r="CJ256" i="2" s="1"/>
  <c r="BD256" i="2"/>
  <c r="BO256" i="2" s="1"/>
  <c r="AK256" i="2"/>
  <c r="AT256" i="2"/>
  <c r="BZ255" i="2"/>
  <c r="CJ255" i="2" s="1"/>
  <c r="BD255" i="2"/>
  <c r="BO255" i="2" s="1"/>
  <c r="AK255" i="2"/>
  <c r="AT255" i="2"/>
  <c r="BZ254" i="2"/>
  <c r="CJ254" i="2" s="1"/>
  <c r="BD254" i="2"/>
  <c r="BO254" i="2" s="1"/>
  <c r="AK254" i="2"/>
  <c r="AT254" i="2"/>
  <c r="BZ253" i="2"/>
  <c r="CJ253" i="2" s="1"/>
  <c r="BD253" i="2"/>
  <c r="BO253" i="2" s="1"/>
  <c r="AK253" i="2"/>
  <c r="AT253" i="2"/>
  <c r="BZ252" i="2"/>
  <c r="CJ252" i="2" s="1"/>
  <c r="BD252" i="2"/>
  <c r="BO252" i="2" s="1"/>
  <c r="AK252" i="2"/>
  <c r="AT252" i="2"/>
  <c r="BZ251" i="2"/>
  <c r="CJ251" i="2" s="1"/>
  <c r="BD251" i="2"/>
  <c r="BO251" i="2" s="1"/>
  <c r="AK251" i="2"/>
  <c r="AT251" i="2"/>
  <c r="BZ250" i="2"/>
  <c r="CJ250" i="2" s="1"/>
  <c r="BD250" i="2"/>
  <c r="BO250" i="2" s="1"/>
  <c r="AK250" i="2"/>
  <c r="AT250" i="2"/>
  <c r="BZ249" i="2"/>
  <c r="CJ249" i="2" s="1"/>
  <c r="BD249" i="2"/>
  <c r="BO249" i="2" s="1"/>
  <c r="AK249" i="2"/>
  <c r="AT249" i="2"/>
  <c r="BZ248" i="2"/>
  <c r="CJ248" i="2" s="1"/>
  <c r="BD248" i="2"/>
  <c r="BO248" i="2" s="1"/>
  <c r="AK248" i="2"/>
  <c r="AT248" i="2"/>
  <c r="BZ247" i="2"/>
  <c r="CJ247" i="2" s="1"/>
  <c r="BD247" i="2"/>
  <c r="BO247" i="2" s="1"/>
  <c r="BZ246" i="2"/>
  <c r="CJ246" i="2" s="1"/>
  <c r="BD246" i="2"/>
  <c r="BO246" i="2" s="1"/>
  <c r="BZ245" i="2"/>
  <c r="CJ245" i="2" s="1"/>
  <c r="BD245" i="2"/>
  <c r="BO245" i="2" s="1"/>
  <c r="AK245" i="2"/>
  <c r="AT245" i="2"/>
  <c r="BZ244" i="2"/>
  <c r="CJ244" i="2" s="1"/>
  <c r="BD244" i="2"/>
  <c r="BO244" i="2" s="1"/>
  <c r="AK244" i="2"/>
  <c r="AT244" i="2"/>
  <c r="BZ243" i="2"/>
  <c r="CJ243" i="2" s="1"/>
  <c r="BD243" i="2"/>
  <c r="BO243" i="2" s="1"/>
  <c r="BZ242" i="2"/>
  <c r="CJ242" i="2" s="1"/>
  <c r="BD242" i="2"/>
  <c r="BO242" i="2" s="1"/>
  <c r="AK242" i="2"/>
  <c r="AT242" i="2"/>
  <c r="BZ241" i="2"/>
  <c r="CJ241" i="2" s="1"/>
  <c r="BD241" i="2"/>
  <c r="BO241" i="2" s="1"/>
  <c r="AK241" i="2"/>
  <c r="AT241" i="2"/>
  <c r="BZ240" i="2"/>
  <c r="CJ240" i="2" s="1"/>
  <c r="BD240" i="2"/>
  <c r="BO240" i="2" s="1"/>
  <c r="AK240" i="2"/>
  <c r="AT240" i="2"/>
  <c r="BZ239" i="2"/>
  <c r="CJ239" i="2" s="1"/>
  <c r="BD239" i="2"/>
  <c r="BO239" i="2" s="1"/>
  <c r="AK239" i="2"/>
  <c r="AT239" i="2"/>
  <c r="BZ238" i="2"/>
  <c r="CJ238" i="2" s="1"/>
  <c r="BD238" i="2"/>
  <c r="BO238" i="2" s="1"/>
  <c r="AK238" i="2"/>
  <c r="AT238" i="2"/>
  <c r="BZ237" i="2"/>
  <c r="CJ237" i="2" s="1"/>
  <c r="BD237" i="2"/>
  <c r="BO237" i="2" s="1"/>
  <c r="AK237" i="2"/>
  <c r="AT237" i="2"/>
  <c r="BZ236" i="2"/>
  <c r="CJ236" i="2" s="1"/>
  <c r="BD236" i="2"/>
  <c r="BO236" i="2" s="1"/>
  <c r="AK236" i="2"/>
  <c r="AT236" i="2"/>
  <c r="BZ235" i="2"/>
  <c r="CJ235" i="2" s="1"/>
  <c r="BD235" i="2"/>
  <c r="BO235" i="2" s="1"/>
  <c r="AK235" i="2"/>
  <c r="AT235" i="2"/>
  <c r="BZ234" i="2"/>
  <c r="CJ234" i="2" s="1"/>
  <c r="BD234" i="2"/>
  <c r="BO234" i="2" s="1"/>
  <c r="AK234" i="2"/>
  <c r="AT234" i="2"/>
  <c r="BZ233" i="2"/>
  <c r="CJ233" i="2" s="1"/>
  <c r="BD233" i="2"/>
  <c r="BO233" i="2" s="1"/>
  <c r="AK233" i="2"/>
  <c r="AT233" i="2"/>
  <c r="BZ232" i="2"/>
  <c r="CJ232" i="2" s="1"/>
  <c r="BD232" i="2"/>
  <c r="BO232" i="2" s="1"/>
  <c r="AK232" i="2"/>
  <c r="AT232" i="2"/>
  <c r="BZ231" i="2"/>
  <c r="CJ231" i="2" s="1"/>
  <c r="BD231" i="2"/>
  <c r="BO231" i="2" s="1"/>
  <c r="AK231" i="2"/>
  <c r="AT231" i="2"/>
  <c r="BZ230" i="2"/>
  <c r="CJ230" i="2" s="1"/>
  <c r="BD230" i="2"/>
  <c r="BO230" i="2" s="1"/>
  <c r="AK230" i="2"/>
  <c r="AT230" i="2"/>
  <c r="BZ229" i="2"/>
  <c r="CJ229" i="2" s="1"/>
  <c r="BD229" i="2"/>
  <c r="BO229" i="2" s="1"/>
  <c r="AK229" i="2"/>
  <c r="AT229" i="2"/>
  <c r="BZ228" i="2"/>
  <c r="CJ228" i="2" s="1"/>
  <c r="BD228" i="2"/>
  <c r="BO228" i="2" s="1"/>
  <c r="AK228" i="2"/>
  <c r="AT228" i="2"/>
  <c r="BZ227" i="2"/>
  <c r="CJ227" i="2" s="1"/>
  <c r="BD227" i="2"/>
  <c r="BO227" i="2" s="1"/>
  <c r="AK227" i="2"/>
  <c r="AT227" i="2"/>
  <c r="BZ226" i="2"/>
  <c r="CJ226" i="2" s="1"/>
  <c r="BD226" i="2"/>
  <c r="BO226" i="2" s="1"/>
  <c r="AK226" i="2"/>
  <c r="AT226" i="2"/>
  <c r="BZ225" i="2"/>
  <c r="CJ225" i="2" s="1"/>
  <c r="BD225" i="2"/>
  <c r="BO225" i="2" s="1"/>
  <c r="AK225" i="2"/>
  <c r="AT225" i="2"/>
  <c r="BZ224" i="2"/>
  <c r="CJ224" i="2" s="1"/>
  <c r="BD224" i="2"/>
  <c r="BO224" i="2" s="1"/>
  <c r="AK224" i="2"/>
  <c r="AT224" i="2"/>
  <c r="BZ223" i="2"/>
  <c r="CJ223" i="2" s="1"/>
  <c r="BD223" i="2"/>
  <c r="BO223" i="2" s="1"/>
  <c r="AK223" i="2"/>
  <c r="AT223" i="2"/>
  <c r="BZ222" i="2"/>
  <c r="CJ222" i="2" s="1"/>
  <c r="BD222" i="2"/>
  <c r="BO222" i="2" s="1"/>
  <c r="AK222" i="2"/>
  <c r="AT222" i="2"/>
  <c r="BZ221" i="2"/>
  <c r="CJ221" i="2" s="1"/>
  <c r="BD221" i="2"/>
  <c r="BO221" i="2" s="1"/>
  <c r="AK221" i="2"/>
  <c r="AT221" i="2"/>
  <c r="BZ220" i="2"/>
  <c r="CJ220" i="2" s="1"/>
  <c r="BD220" i="2"/>
  <c r="BO220" i="2" s="1"/>
  <c r="AK220" i="2"/>
  <c r="AT220" i="2"/>
  <c r="BZ219" i="2"/>
  <c r="CJ219" i="2" s="1"/>
  <c r="BD219" i="2"/>
  <c r="BO219" i="2" s="1"/>
  <c r="AK219" i="2"/>
  <c r="AT219" i="2"/>
  <c r="BZ218" i="2"/>
  <c r="CJ218" i="2" s="1"/>
  <c r="BD218" i="2"/>
  <c r="BO218" i="2" s="1"/>
  <c r="AK218" i="2"/>
  <c r="AT218" i="2"/>
  <c r="BZ217" i="2"/>
  <c r="CJ217" i="2" s="1"/>
  <c r="BD217" i="2"/>
  <c r="BO217" i="2" s="1"/>
  <c r="AK217" i="2"/>
  <c r="AT217" i="2"/>
  <c r="BZ216" i="2"/>
  <c r="CJ216" i="2" s="1"/>
  <c r="BD216" i="2"/>
  <c r="BO216" i="2" s="1"/>
  <c r="AK216" i="2"/>
  <c r="AT216" i="2"/>
  <c r="BZ215" i="2"/>
  <c r="CJ215" i="2" s="1"/>
  <c r="BD215" i="2"/>
  <c r="BO215" i="2" s="1"/>
  <c r="AK215" i="2"/>
  <c r="AT215" i="2"/>
  <c r="BZ214" i="2"/>
  <c r="CJ214" i="2" s="1"/>
  <c r="BD214" i="2"/>
  <c r="BO214" i="2" s="1"/>
  <c r="AK214" i="2"/>
  <c r="AT214" i="2"/>
  <c r="BZ213" i="2"/>
  <c r="CJ213" i="2" s="1"/>
  <c r="BD213" i="2"/>
  <c r="BO213" i="2" s="1"/>
  <c r="AK213" i="2"/>
  <c r="AT213" i="2"/>
  <c r="BZ212" i="2"/>
  <c r="CJ212" i="2" s="1"/>
  <c r="BD212" i="2"/>
  <c r="BO212" i="2" s="1"/>
  <c r="AK212" i="2"/>
  <c r="AT212" i="2"/>
  <c r="BZ211" i="2"/>
  <c r="CJ211" i="2" s="1"/>
  <c r="BD211" i="2"/>
  <c r="BO211" i="2" s="1"/>
  <c r="AK211" i="2"/>
  <c r="AT211" i="2"/>
  <c r="BZ210" i="2"/>
  <c r="CJ210" i="2" s="1"/>
  <c r="BD210" i="2"/>
  <c r="BO210" i="2" s="1"/>
  <c r="AK210" i="2"/>
  <c r="AT210" i="2"/>
  <c r="BZ209" i="2"/>
  <c r="CJ209" i="2" s="1"/>
  <c r="BD209" i="2"/>
  <c r="BO209" i="2" s="1"/>
  <c r="AK209" i="2"/>
  <c r="AT209" i="2"/>
  <c r="BZ208" i="2"/>
  <c r="CJ208" i="2" s="1"/>
  <c r="BD208" i="2"/>
  <c r="BO208" i="2" s="1"/>
  <c r="AK208" i="2"/>
  <c r="AT208" i="2"/>
  <c r="BZ207" i="2"/>
  <c r="CJ207" i="2" s="1"/>
  <c r="BD207" i="2"/>
  <c r="BO207" i="2" s="1"/>
  <c r="AK207" i="2"/>
  <c r="AT207" i="2"/>
  <c r="BZ206" i="2"/>
  <c r="CJ206" i="2" s="1"/>
  <c r="BD206" i="2"/>
  <c r="BO206" i="2" s="1"/>
  <c r="AK206" i="2"/>
  <c r="AT206" i="2"/>
  <c r="BZ205" i="2"/>
  <c r="CJ205" i="2" s="1"/>
  <c r="BD205" i="2"/>
  <c r="BO205" i="2" s="1"/>
  <c r="AK205" i="2"/>
  <c r="AT205" i="2"/>
  <c r="BZ204" i="2"/>
  <c r="CJ204" i="2" s="1"/>
  <c r="BD204" i="2"/>
  <c r="BO204" i="2" s="1"/>
  <c r="AT204" i="2"/>
  <c r="BZ203" i="2"/>
  <c r="CJ203" i="2" s="1"/>
  <c r="BD203" i="2"/>
  <c r="BO203" i="2" s="1"/>
  <c r="AT203" i="2"/>
  <c r="AK203" i="2"/>
  <c r="BZ202" i="2"/>
  <c r="CJ202" i="2" s="1"/>
  <c r="BD202" i="2"/>
  <c r="BO202" i="2" s="1"/>
  <c r="AT202" i="2"/>
  <c r="BZ201" i="2"/>
  <c r="CJ201" i="2" s="1"/>
  <c r="BD201" i="2"/>
  <c r="BO201" i="2" s="1"/>
  <c r="AT201" i="2"/>
  <c r="AK201" i="2"/>
  <c r="BZ200" i="2"/>
  <c r="CJ200" i="2" s="1"/>
  <c r="BD200" i="2"/>
  <c r="BO200" i="2" s="1"/>
  <c r="AK200" i="2"/>
  <c r="AT200" i="2"/>
  <c r="BZ199" i="2"/>
  <c r="CJ199" i="2" s="1"/>
  <c r="BD199" i="2"/>
  <c r="BO199" i="2" s="1"/>
  <c r="AK199" i="2"/>
  <c r="BZ198" i="2"/>
  <c r="CJ198" i="2" s="1"/>
  <c r="BD198" i="2"/>
  <c r="BO198" i="2" s="1"/>
  <c r="AT198" i="2"/>
  <c r="BZ197" i="2"/>
  <c r="CJ197" i="2" s="1"/>
  <c r="BD197" i="2"/>
  <c r="BO197" i="2" s="1"/>
  <c r="AT197" i="2"/>
  <c r="AK197" i="2"/>
  <c r="BZ196" i="2"/>
  <c r="CJ196" i="2" s="1"/>
  <c r="BD196" i="2"/>
  <c r="BO196" i="2" s="1"/>
  <c r="AK196" i="2"/>
  <c r="AT196" i="2"/>
  <c r="BD195" i="2"/>
  <c r="BO195" i="2" s="1"/>
  <c r="BZ195" i="2"/>
  <c r="CJ195" i="2" s="1"/>
  <c r="AK195" i="2"/>
  <c r="BZ194" i="2"/>
  <c r="CJ194" i="2" s="1"/>
  <c r="BD194" i="2"/>
  <c r="BO194" i="2" s="1"/>
  <c r="AT194" i="2"/>
  <c r="BZ193" i="2"/>
  <c r="CJ193" i="2" s="1"/>
  <c r="BD193" i="2"/>
  <c r="BO193" i="2" s="1"/>
  <c r="AT193" i="2"/>
  <c r="AK193" i="2"/>
  <c r="BZ192" i="2"/>
  <c r="CJ192" i="2" s="1"/>
  <c r="BD192" i="2"/>
  <c r="BO192" i="2" s="1"/>
  <c r="AK192" i="2"/>
  <c r="AT192" i="2"/>
  <c r="BZ191" i="2"/>
  <c r="CJ191" i="2" s="1"/>
  <c r="BD191" i="2"/>
  <c r="BO191" i="2" s="1"/>
  <c r="AK191" i="2"/>
  <c r="BZ190" i="2"/>
  <c r="CJ190" i="2" s="1"/>
  <c r="BD190" i="2"/>
  <c r="BO190" i="2" s="1"/>
  <c r="AT190" i="2"/>
  <c r="BZ189" i="2"/>
  <c r="CJ189" i="2" s="1"/>
  <c r="BD189" i="2"/>
  <c r="BO189" i="2" s="1"/>
  <c r="AT189" i="2"/>
  <c r="AK189" i="2"/>
  <c r="BZ188" i="2"/>
  <c r="CJ188" i="2" s="1"/>
  <c r="BD188" i="2"/>
  <c r="BO188" i="2" s="1"/>
  <c r="AK188" i="2"/>
  <c r="AT188" i="2"/>
  <c r="BZ187" i="2"/>
  <c r="CJ187" i="2" s="1"/>
  <c r="BD187" i="2"/>
  <c r="BO187" i="2" s="1"/>
  <c r="AK187" i="2"/>
  <c r="BZ186" i="2"/>
  <c r="CJ186" i="2" s="1"/>
  <c r="BD186" i="2"/>
  <c r="BO186" i="2" s="1"/>
  <c r="AT186" i="2"/>
  <c r="BZ185" i="2"/>
  <c r="CJ185" i="2" s="1"/>
  <c r="BD185" i="2"/>
  <c r="BO185" i="2" s="1"/>
  <c r="AT185" i="2"/>
  <c r="AK185" i="2"/>
  <c r="BZ184" i="2"/>
  <c r="CJ184" i="2" s="1"/>
  <c r="BD184" i="2"/>
  <c r="BO184" i="2" s="1"/>
  <c r="AK184" i="2"/>
  <c r="AT184" i="2"/>
  <c r="BZ183" i="2"/>
  <c r="CJ183" i="2" s="1"/>
  <c r="BD183" i="2"/>
  <c r="BO183" i="2" s="1"/>
  <c r="AK183" i="2"/>
  <c r="BZ182" i="2"/>
  <c r="CJ182" i="2" s="1"/>
  <c r="BD182" i="2"/>
  <c r="BO182" i="2" s="1"/>
  <c r="AT182" i="2"/>
  <c r="BZ181" i="2"/>
  <c r="CJ181" i="2" s="1"/>
  <c r="BD181" i="2"/>
  <c r="BO181" i="2" s="1"/>
  <c r="AT181" i="2"/>
  <c r="AK181" i="2"/>
  <c r="BZ180" i="2"/>
  <c r="CJ180" i="2" s="1"/>
  <c r="BD180" i="2"/>
  <c r="BO180" i="2" s="1"/>
  <c r="AK180" i="2"/>
  <c r="AT180" i="2"/>
  <c r="BZ179" i="2"/>
  <c r="CJ179" i="2" s="1"/>
  <c r="BD179" i="2"/>
  <c r="BO179" i="2" s="1"/>
  <c r="AK179" i="2"/>
  <c r="BD178" i="2"/>
  <c r="BO178" i="2" s="1"/>
  <c r="BZ178" i="2"/>
  <c r="CJ178" i="2" s="1"/>
  <c r="BZ177" i="2"/>
  <c r="CJ177" i="2" s="1"/>
  <c r="BD177" i="2"/>
  <c r="BO177" i="2" s="1"/>
  <c r="AT177" i="2"/>
  <c r="AK177" i="2"/>
  <c r="BZ176" i="2"/>
  <c r="CJ176" i="2" s="1"/>
  <c r="BD176" i="2"/>
  <c r="BO176" i="2" s="1"/>
  <c r="AK176" i="2"/>
  <c r="AT176" i="2"/>
  <c r="BZ175" i="2"/>
  <c r="CJ175" i="2" s="1"/>
  <c r="BD175" i="2"/>
  <c r="BO175" i="2" s="1"/>
  <c r="AK175" i="2"/>
  <c r="BZ174" i="2"/>
  <c r="CJ174" i="2" s="1"/>
  <c r="BD174" i="2"/>
  <c r="BO174" i="2" s="1"/>
  <c r="AT174" i="2"/>
  <c r="BZ173" i="2"/>
  <c r="CJ173" i="2" s="1"/>
  <c r="BD173" i="2"/>
  <c r="BO173" i="2" s="1"/>
  <c r="AT173" i="2"/>
  <c r="AK173" i="2"/>
  <c r="BZ172" i="2"/>
  <c r="CJ172" i="2" s="1"/>
  <c r="BD172" i="2"/>
  <c r="BO172" i="2" s="1"/>
  <c r="AT172" i="2"/>
  <c r="BZ171" i="2"/>
  <c r="CJ171" i="2" s="1"/>
  <c r="BD171" i="2"/>
  <c r="BO171" i="2" s="1"/>
  <c r="AK171" i="2"/>
  <c r="AT171" i="2"/>
  <c r="BZ170" i="2"/>
  <c r="CJ170" i="2" s="1"/>
  <c r="BD170" i="2"/>
  <c r="BO170" i="2" s="1"/>
  <c r="AT170" i="2"/>
  <c r="AK170" i="2"/>
  <c r="BZ169" i="2"/>
  <c r="CJ169" i="2" s="1"/>
  <c r="BD169" i="2"/>
  <c r="BO169" i="2" s="1"/>
  <c r="AK169" i="2"/>
  <c r="BZ168" i="2"/>
  <c r="CJ168" i="2" s="1"/>
  <c r="BD168" i="2"/>
  <c r="BO168" i="2" s="1"/>
  <c r="AK168" i="2"/>
  <c r="AT168" i="2"/>
  <c r="BZ167" i="2"/>
  <c r="CJ167" i="2" s="1"/>
  <c r="BD167" i="2"/>
  <c r="BO167" i="2" s="1"/>
  <c r="AK167" i="2"/>
  <c r="AT167" i="2"/>
  <c r="BZ166" i="2"/>
  <c r="CJ166" i="2" s="1"/>
  <c r="BD166" i="2"/>
  <c r="BO166" i="2" s="1"/>
  <c r="AT166" i="2"/>
  <c r="AK166" i="2"/>
  <c r="BZ165" i="2"/>
  <c r="CJ165" i="2" s="1"/>
  <c r="BD165" i="2"/>
  <c r="BO165" i="2" s="1"/>
  <c r="AK165" i="2"/>
  <c r="AT165" i="2"/>
  <c r="BZ164" i="2"/>
  <c r="CJ164" i="2" s="1"/>
  <c r="BD164" i="2"/>
  <c r="BO164" i="2" s="1"/>
  <c r="AK164" i="2"/>
  <c r="BZ163" i="2"/>
  <c r="CJ163" i="2" s="1"/>
  <c r="BD163" i="2"/>
  <c r="BO163" i="2" s="1"/>
  <c r="AK163" i="2"/>
  <c r="AT163" i="2"/>
  <c r="BZ162" i="2"/>
  <c r="CJ162" i="2" s="1"/>
  <c r="BD162" i="2"/>
  <c r="BO162" i="2" s="1"/>
  <c r="AT162" i="2"/>
  <c r="BZ161" i="2"/>
  <c r="CJ161" i="2" s="1"/>
  <c r="BD161" i="2"/>
  <c r="BO161" i="2" s="1"/>
  <c r="AK161" i="2"/>
  <c r="AT161" i="2"/>
  <c r="BZ160" i="2"/>
  <c r="CJ160" i="2" s="1"/>
  <c r="BD160" i="2"/>
  <c r="BO160" i="2" s="1"/>
  <c r="AK160" i="2"/>
  <c r="BZ159" i="2"/>
  <c r="CJ159" i="2" s="1"/>
  <c r="BD159" i="2"/>
  <c r="BO159" i="2" s="1"/>
  <c r="AK159" i="2"/>
  <c r="BZ158" i="2"/>
  <c r="CJ158" i="2" s="1"/>
  <c r="BD158" i="2"/>
  <c r="BO158" i="2" s="1"/>
  <c r="BZ157" i="2"/>
  <c r="CJ157" i="2" s="1"/>
  <c r="BD157" i="2"/>
  <c r="BO157" i="2" s="1"/>
  <c r="BZ156" i="2"/>
  <c r="CJ156" i="2" s="1"/>
  <c r="BD156" i="2"/>
  <c r="BO156" i="2" s="1"/>
  <c r="AK156" i="2"/>
  <c r="AT156" i="2"/>
  <c r="BZ155" i="2"/>
  <c r="CJ155" i="2" s="1"/>
  <c r="BD155" i="2"/>
  <c r="BO155" i="2" s="1"/>
  <c r="AK155" i="2"/>
  <c r="BZ154" i="2"/>
  <c r="CJ154" i="2" s="1"/>
  <c r="BD154" i="2"/>
  <c r="BO154" i="2" s="1"/>
  <c r="AT154" i="2"/>
  <c r="AK154" i="2"/>
  <c r="BZ153" i="2"/>
  <c r="CJ153" i="2" s="1"/>
  <c r="BD153" i="2"/>
  <c r="BO153" i="2" s="1"/>
  <c r="AK153" i="2"/>
  <c r="AT153" i="2"/>
  <c r="BZ152" i="2"/>
  <c r="CJ152" i="2" s="1"/>
  <c r="BD152" i="2"/>
  <c r="BO152" i="2" s="1"/>
  <c r="AK152" i="2"/>
  <c r="AT152" i="2"/>
  <c r="BZ151" i="2"/>
  <c r="CJ151" i="2" s="1"/>
  <c r="BD151" i="2"/>
  <c r="BO151" i="2" s="1"/>
  <c r="AK151" i="2"/>
  <c r="AT151" i="2"/>
  <c r="BZ150" i="2"/>
  <c r="CJ150" i="2" s="1"/>
  <c r="BD150" i="2"/>
  <c r="BO150" i="2" s="1"/>
  <c r="AT150" i="2"/>
  <c r="AK150" i="2"/>
  <c r="BZ149" i="2"/>
  <c r="CJ149" i="2" s="1"/>
  <c r="BD149" i="2"/>
  <c r="BO149" i="2" s="1"/>
  <c r="AK149" i="2"/>
  <c r="AT149" i="2"/>
  <c r="BZ148" i="2"/>
  <c r="CJ148" i="2" s="1"/>
  <c r="BD148" i="2"/>
  <c r="BO148" i="2" s="1"/>
  <c r="AT148" i="2"/>
  <c r="AK148" i="2"/>
  <c r="BZ147" i="2"/>
  <c r="CJ147" i="2" s="1"/>
  <c r="BD147" i="2"/>
  <c r="BO147" i="2" s="1"/>
  <c r="AK147" i="2"/>
  <c r="AT147" i="2"/>
  <c r="BZ146" i="2"/>
  <c r="CJ146" i="2" s="1"/>
  <c r="BD146" i="2"/>
  <c r="BO146" i="2" s="1"/>
  <c r="AT146" i="2"/>
  <c r="AK146" i="2"/>
  <c r="BZ145" i="2"/>
  <c r="CJ145" i="2" s="1"/>
  <c r="BD145" i="2"/>
  <c r="BO145" i="2" s="1"/>
  <c r="BZ144" i="2"/>
  <c r="CJ144" i="2" s="1"/>
  <c r="BD144" i="2"/>
  <c r="BO144" i="2" s="1"/>
  <c r="AT144" i="2"/>
  <c r="BZ143" i="2"/>
  <c r="CJ143" i="2" s="1"/>
  <c r="AK143" i="2"/>
  <c r="BD143" i="2"/>
  <c r="BO143" i="2" s="1"/>
  <c r="AT143" i="2"/>
  <c r="BZ142" i="2"/>
  <c r="CJ142" i="2" s="1"/>
  <c r="BD142" i="2"/>
  <c r="BO142" i="2" s="1"/>
  <c r="AT142" i="2"/>
  <c r="AK142" i="2"/>
  <c r="BZ141" i="2"/>
  <c r="CJ141" i="2" s="1"/>
  <c r="BD141" i="2"/>
  <c r="BO141" i="2" s="1"/>
  <c r="AK141" i="2"/>
  <c r="BZ140" i="2"/>
  <c r="CJ140" i="2" s="1"/>
  <c r="BD140" i="2"/>
  <c r="BO140" i="2" s="1"/>
  <c r="AT140" i="2"/>
  <c r="BZ139" i="2"/>
  <c r="CJ139" i="2" s="1"/>
  <c r="BD139" i="2"/>
  <c r="BO139" i="2" s="1"/>
  <c r="AK139" i="2"/>
  <c r="AT139" i="2"/>
  <c r="BZ138" i="2"/>
  <c r="CJ138" i="2" s="1"/>
  <c r="BD138" i="2"/>
  <c r="BO138" i="2" s="1"/>
  <c r="AT138" i="2"/>
  <c r="AK138" i="2"/>
  <c r="BZ137" i="2"/>
  <c r="CJ137" i="2" s="1"/>
  <c r="BD137" i="2"/>
  <c r="BO137" i="2" s="1"/>
  <c r="AK137" i="2"/>
  <c r="BZ136" i="2"/>
  <c r="CJ136" i="2" s="1"/>
  <c r="BD136" i="2"/>
  <c r="BO136" i="2" s="1"/>
  <c r="AT136" i="2"/>
  <c r="BZ135" i="2"/>
  <c r="CJ135" i="2" s="1"/>
  <c r="BD135" i="2"/>
  <c r="BO135" i="2" s="1"/>
  <c r="AK135" i="2"/>
  <c r="AT135" i="2"/>
  <c r="BZ134" i="2"/>
  <c r="CJ134" i="2" s="1"/>
  <c r="BD134" i="2"/>
  <c r="BO134" i="2" s="1"/>
  <c r="AT134" i="2"/>
  <c r="BZ133" i="2"/>
  <c r="CJ133" i="2" s="1"/>
  <c r="BD133" i="2"/>
  <c r="BO133" i="2" s="1"/>
  <c r="AK133" i="2"/>
  <c r="AT133" i="2"/>
  <c r="BZ132" i="2"/>
  <c r="CJ132" i="2" s="1"/>
  <c r="BD132" i="2"/>
  <c r="BO132" i="2" s="1"/>
  <c r="AK132" i="2"/>
  <c r="AT132" i="2"/>
  <c r="BZ131" i="2"/>
  <c r="CJ131" i="2" s="1"/>
  <c r="BD131" i="2"/>
  <c r="BO131" i="2" s="1"/>
  <c r="AT131" i="2"/>
  <c r="AK131" i="2"/>
  <c r="BZ130" i="2"/>
  <c r="CJ130" i="2" s="1"/>
  <c r="BD130" i="2"/>
  <c r="BO130" i="2" s="1"/>
  <c r="AT130" i="2"/>
  <c r="AK130" i="2"/>
  <c r="BZ129" i="2"/>
  <c r="CJ129" i="2" s="1"/>
  <c r="BD129" i="2"/>
  <c r="BO129" i="2" s="1"/>
  <c r="AT129" i="2"/>
  <c r="AK129" i="2"/>
  <c r="BZ128" i="2"/>
  <c r="CJ128" i="2" s="1"/>
  <c r="BD128" i="2"/>
  <c r="BO128" i="2" s="1"/>
  <c r="AT128" i="2"/>
  <c r="AK128" i="2"/>
  <c r="BZ127" i="2"/>
  <c r="CJ127" i="2" s="1"/>
  <c r="BD127" i="2"/>
  <c r="BO127" i="2" s="1"/>
  <c r="AK127" i="2"/>
  <c r="AT127" i="2"/>
  <c r="BZ126" i="2"/>
  <c r="CJ126" i="2" s="1"/>
  <c r="BD126" i="2"/>
  <c r="BO126" i="2" s="1"/>
  <c r="AT126" i="2"/>
  <c r="AK126" i="2"/>
  <c r="BZ125" i="2"/>
  <c r="CJ125" i="2" s="1"/>
  <c r="BD125" i="2"/>
  <c r="BO125" i="2" s="1"/>
  <c r="AK125" i="2"/>
  <c r="AT125" i="2"/>
  <c r="BZ124" i="2"/>
  <c r="CJ124" i="2" s="1"/>
  <c r="BD124" i="2"/>
  <c r="BO124" i="2" s="1"/>
  <c r="AT124" i="2"/>
  <c r="AK124" i="2"/>
  <c r="BZ123" i="2"/>
  <c r="CJ123" i="2" s="1"/>
  <c r="BD123" i="2"/>
  <c r="BO123" i="2" s="1"/>
  <c r="AK123" i="2"/>
  <c r="AT123" i="2"/>
  <c r="BZ122" i="2"/>
  <c r="CJ122" i="2" s="1"/>
  <c r="BD122" i="2"/>
  <c r="BO122" i="2" s="1"/>
  <c r="AK122" i="2"/>
  <c r="AT122" i="2"/>
  <c r="BZ121" i="2"/>
  <c r="CJ121" i="2" s="1"/>
  <c r="BD121" i="2"/>
  <c r="BO121" i="2" s="1"/>
  <c r="AK121" i="2"/>
  <c r="AT121" i="2"/>
  <c r="BZ120" i="2"/>
  <c r="CJ120" i="2" s="1"/>
  <c r="BD120" i="2"/>
  <c r="BO120" i="2" s="1"/>
  <c r="AK120" i="2"/>
  <c r="AT120" i="2"/>
  <c r="BZ119" i="2"/>
  <c r="CJ119" i="2" s="1"/>
  <c r="BD119" i="2"/>
  <c r="BO119" i="2" s="1"/>
  <c r="AK119" i="2"/>
  <c r="AT119" i="2"/>
  <c r="BZ118" i="2"/>
  <c r="CJ118" i="2" s="1"/>
  <c r="BD118" i="2"/>
  <c r="BO118" i="2" s="1"/>
  <c r="BZ117" i="2"/>
  <c r="CJ117" i="2" s="1"/>
  <c r="BD117" i="2"/>
  <c r="BO117" i="2" s="1"/>
  <c r="AK117" i="2"/>
  <c r="AT117" i="2"/>
  <c r="BZ116" i="2"/>
  <c r="CJ116" i="2" s="1"/>
  <c r="BD116" i="2"/>
  <c r="BO116" i="2" s="1"/>
  <c r="AK116" i="2"/>
  <c r="AT116" i="2"/>
  <c r="BZ115" i="2"/>
  <c r="CJ115" i="2" s="1"/>
  <c r="BD115" i="2"/>
  <c r="BO115" i="2" s="1"/>
  <c r="BZ114" i="2"/>
  <c r="CJ114" i="2" s="1"/>
  <c r="BD114" i="2"/>
  <c r="BO114" i="2" s="1"/>
  <c r="BZ113" i="2"/>
  <c r="CJ113" i="2" s="1"/>
  <c r="BD113" i="2"/>
  <c r="BO113" i="2" s="1"/>
  <c r="BZ112" i="2"/>
  <c r="CJ112" i="2" s="1"/>
  <c r="BD112" i="2"/>
  <c r="BO112" i="2" s="1"/>
  <c r="BZ111" i="2"/>
  <c r="CJ111" i="2" s="1"/>
  <c r="BD111" i="2"/>
  <c r="BO111" i="2" s="1"/>
  <c r="AK111" i="2"/>
  <c r="AT111" i="2"/>
  <c r="BZ110" i="2"/>
  <c r="CJ110" i="2" s="1"/>
  <c r="BD110" i="2"/>
  <c r="BO110" i="2" s="1"/>
  <c r="AK110" i="2"/>
  <c r="AT110" i="2"/>
  <c r="BZ109" i="2"/>
  <c r="CJ109" i="2" s="1"/>
  <c r="BD109" i="2"/>
  <c r="BO109" i="2" s="1"/>
  <c r="AK109" i="2"/>
  <c r="AT109" i="2"/>
  <c r="BZ108" i="2"/>
  <c r="CJ108" i="2" s="1"/>
  <c r="BD108" i="2"/>
  <c r="BO108" i="2" s="1"/>
  <c r="BZ107" i="2"/>
  <c r="CJ107" i="2" s="1"/>
  <c r="BD107" i="2"/>
  <c r="BO107" i="2" s="1"/>
  <c r="AK107" i="2"/>
  <c r="AT107" i="2"/>
  <c r="BZ106" i="2"/>
  <c r="CJ106" i="2" s="1"/>
  <c r="BD106" i="2"/>
  <c r="BO106" i="2" s="1"/>
  <c r="BZ105" i="2"/>
  <c r="CJ105" i="2" s="1"/>
  <c r="BD105" i="2"/>
  <c r="BO105" i="2" s="1"/>
  <c r="AK105" i="2"/>
  <c r="AT105" i="2"/>
  <c r="BZ104" i="2"/>
  <c r="CJ104" i="2" s="1"/>
  <c r="BD104" i="2"/>
  <c r="BO104" i="2" s="1"/>
  <c r="AK104" i="2"/>
  <c r="AT104" i="2"/>
  <c r="BZ103" i="2"/>
  <c r="CJ103" i="2" s="1"/>
  <c r="BD103" i="2"/>
  <c r="BO103" i="2" s="1"/>
  <c r="AK103" i="2"/>
  <c r="AT103" i="2"/>
  <c r="BZ102" i="2"/>
  <c r="CJ102" i="2" s="1"/>
  <c r="BD102" i="2"/>
  <c r="BO102" i="2" s="1"/>
  <c r="AK102" i="2"/>
  <c r="AT102" i="2"/>
  <c r="BZ101" i="2"/>
  <c r="CJ101" i="2" s="1"/>
  <c r="BD101" i="2"/>
  <c r="BO101" i="2" s="1"/>
  <c r="AK101" i="2"/>
  <c r="AT101" i="2"/>
  <c r="BZ100" i="2"/>
  <c r="CJ100" i="2" s="1"/>
  <c r="BD100" i="2"/>
  <c r="BO100" i="2" s="1"/>
  <c r="AK100" i="2"/>
  <c r="AT100" i="2"/>
  <c r="BZ99" i="2"/>
  <c r="CJ99" i="2" s="1"/>
  <c r="BD99" i="2"/>
  <c r="BO99" i="2" s="1"/>
  <c r="BZ98" i="2"/>
  <c r="CJ98" i="2" s="1"/>
  <c r="BD98" i="2"/>
  <c r="BO98" i="2" s="1"/>
  <c r="BY97" i="2"/>
  <c r="CI97" i="2" s="1"/>
  <c r="BC97" i="2"/>
  <c r="BN97" i="2" s="1"/>
  <c r="AJ97" i="2"/>
  <c r="AS97" i="2"/>
  <c r="BY96" i="2"/>
  <c r="CI96" i="2" s="1"/>
  <c r="BC96" i="2"/>
  <c r="BN96" i="2" s="1"/>
  <c r="AJ96" i="2"/>
  <c r="AS96" i="2"/>
  <c r="BY95" i="2"/>
  <c r="CI95" i="2" s="1"/>
  <c r="BC95" i="2"/>
  <c r="BN95" i="2" s="1"/>
  <c r="AJ95" i="2"/>
  <c r="AS95" i="2"/>
  <c r="BY94" i="2"/>
  <c r="CI94" i="2" s="1"/>
  <c r="BC94" i="2"/>
  <c r="BN94" i="2" s="1"/>
  <c r="AS94" i="2"/>
  <c r="AJ94" i="2"/>
  <c r="BY93" i="2"/>
  <c r="CI93" i="2" s="1"/>
  <c r="BC93" i="2"/>
  <c r="BN93" i="2" s="1"/>
  <c r="AJ93" i="2"/>
  <c r="BY92" i="2"/>
  <c r="CI92" i="2" s="1"/>
  <c r="BC92" i="2"/>
  <c r="BN92" i="2" s="1"/>
  <c r="AJ92" i="2"/>
  <c r="BY91" i="2"/>
  <c r="CI91" i="2" s="1"/>
  <c r="BC91" i="2"/>
  <c r="BN91" i="2" s="1"/>
  <c r="AJ91" i="2"/>
  <c r="AS91" i="2"/>
  <c r="BY90" i="2"/>
  <c r="CI90" i="2" s="1"/>
  <c r="BC90" i="2"/>
  <c r="BN90" i="2" s="1"/>
  <c r="AS90" i="2"/>
  <c r="AJ90" i="2"/>
  <c r="BY89" i="2"/>
  <c r="CI89" i="2" s="1"/>
  <c r="BC89" i="2"/>
  <c r="BN89" i="2" s="1"/>
  <c r="AJ89" i="2"/>
  <c r="AS89" i="2"/>
  <c r="BY88" i="2"/>
  <c r="CI88" i="2" s="1"/>
  <c r="BC88" i="2"/>
  <c r="BN88" i="2" s="1"/>
  <c r="AJ88" i="2"/>
  <c r="AS88" i="2"/>
  <c r="BY87" i="2"/>
  <c r="CI87" i="2" s="1"/>
  <c r="BC87" i="2"/>
  <c r="BN87" i="2" s="1"/>
  <c r="AJ87" i="2"/>
  <c r="AS87" i="2"/>
  <c r="BY86" i="2"/>
  <c r="CI86" i="2" s="1"/>
  <c r="BC86" i="2"/>
  <c r="BN86" i="2" s="1"/>
  <c r="AS86" i="2"/>
  <c r="AJ86" i="2"/>
  <c r="BY85" i="2"/>
  <c r="CI85" i="2" s="1"/>
  <c r="BC85" i="2"/>
  <c r="BN85" i="2" s="1"/>
  <c r="BY84" i="2"/>
  <c r="CI84" i="2" s="1"/>
  <c r="BC84" i="2"/>
  <c r="BN84" i="2" s="1"/>
  <c r="AJ84" i="2"/>
  <c r="BY83" i="2"/>
  <c r="CI83" i="2" s="1"/>
  <c r="BC83" i="2"/>
  <c r="BN83" i="2" s="1"/>
  <c r="AJ83" i="2"/>
  <c r="AS83" i="2"/>
  <c r="BY82" i="2"/>
  <c r="CI82" i="2" s="1"/>
  <c r="BC82" i="2"/>
  <c r="BN82" i="2" s="1"/>
  <c r="BY81" i="2"/>
  <c r="CI81" i="2" s="1"/>
  <c r="BC81" i="2"/>
  <c r="BN81" i="2" s="1"/>
  <c r="AJ81" i="2"/>
  <c r="AS81" i="2"/>
  <c r="BY80" i="2"/>
  <c r="CI80" i="2" s="1"/>
  <c r="BC80" i="2"/>
  <c r="BN80" i="2" s="1"/>
  <c r="AJ80" i="2"/>
  <c r="AS80" i="2"/>
  <c r="BY79" i="2"/>
  <c r="CI79" i="2" s="1"/>
  <c r="BC79" i="2"/>
  <c r="BN79" i="2" s="1"/>
  <c r="AJ79" i="2"/>
  <c r="AS79" i="2"/>
  <c r="BY78" i="2"/>
  <c r="CI78" i="2" s="1"/>
  <c r="BC78" i="2"/>
  <c r="BN78" i="2" s="1"/>
  <c r="AS78" i="2"/>
  <c r="AJ78" i="2"/>
  <c r="BY77" i="2"/>
  <c r="CI77" i="2" s="1"/>
  <c r="BC77" i="2"/>
  <c r="BN77" i="2" s="1"/>
  <c r="AJ77" i="2"/>
  <c r="AS77" i="2"/>
  <c r="BY76" i="2"/>
  <c r="CI76" i="2" s="1"/>
  <c r="BC76" i="2"/>
  <c r="BN76" i="2" s="1"/>
  <c r="AJ76" i="2"/>
  <c r="BY75" i="2"/>
  <c r="CI75" i="2" s="1"/>
  <c r="BC75" i="2"/>
  <c r="BN75" i="2" s="1"/>
  <c r="AJ75" i="2"/>
  <c r="AS75" i="2"/>
  <c r="BY74" i="2"/>
  <c r="CI74" i="2" s="1"/>
  <c r="BC74" i="2"/>
  <c r="BN74" i="2" s="1"/>
  <c r="AS74" i="2"/>
  <c r="AJ74" i="2"/>
  <c r="BY73" i="2"/>
  <c r="CI73" i="2" s="1"/>
  <c r="BC73" i="2"/>
  <c r="BN73" i="2" s="1"/>
  <c r="AJ73" i="2"/>
  <c r="AS73" i="2"/>
  <c r="BY72" i="2"/>
  <c r="CI72" i="2" s="1"/>
  <c r="BC72" i="2"/>
  <c r="BN72" i="2" s="1"/>
  <c r="AJ72" i="2"/>
  <c r="AS72" i="2"/>
  <c r="BY71" i="2"/>
  <c r="CI71" i="2" s="1"/>
  <c r="BC71" i="2"/>
  <c r="BN71" i="2" s="1"/>
  <c r="AJ71" i="2"/>
  <c r="AS71" i="2"/>
  <c r="BY70" i="2"/>
  <c r="CI70" i="2" s="1"/>
  <c r="BC70" i="2"/>
  <c r="BN70" i="2" s="1"/>
  <c r="AS70" i="2"/>
  <c r="AJ70" i="2"/>
  <c r="BY69" i="2"/>
  <c r="CI69" i="2" s="1"/>
  <c r="BC69" i="2"/>
  <c r="BN69" i="2" s="1"/>
  <c r="AJ69" i="2"/>
  <c r="AS69" i="2"/>
  <c r="BY68" i="2"/>
  <c r="CI68" i="2" s="1"/>
  <c r="BC68" i="2"/>
  <c r="BN68" i="2" s="1"/>
  <c r="AJ68" i="2"/>
  <c r="AS68" i="2"/>
  <c r="BY67" i="2"/>
  <c r="CI67" i="2" s="1"/>
  <c r="BC67" i="2"/>
  <c r="BN67" i="2" s="1"/>
  <c r="AJ67" i="2"/>
  <c r="AS67" i="2"/>
  <c r="BY66" i="2"/>
  <c r="CI66" i="2" s="1"/>
  <c r="BC66" i="2"/>
  <c r="BN66" i="2" s="1"/>
  <c r="AJ66" i="2"/>
  <c r="AS66" i="2"/>
  <c r="BY65" i="2"/>
  <c r="CI65" i="2" s="1"/>
  <c r="BC65" i="2"/>
  <c r="BN65" i="2" s="1"/>
  <c r="AJ65" i="2"/>
  <c r="AS65" i="2"/>
  <c r="BY64" i="2"/>
  <c r="CI64" i="2" s="1"/>
  <c r="BC64" i="2"/>
  <c r="BN64" i="2" s="1"/>
  <c r="AJ64" i="2"/>
  <c r="AS64" i="2"/>
  <c r="BY63" i="2"/>
  <c r="CI63" i="2" s="1"/>
  <c r="BC63" i="2"/>
  <c r="BN63" i="2" s="1"/>
  <c r="AJ63" i="2"/>
  <c r="AS63" i="2"/>
  <c r="BY62" i="2"/>
  <c r="CI62" i="2" s="1"/>
  <c r="BC62" i="2"/>
  <c r="BN62" i="2" s="1"/>
  <c r="AS62" i="2"/>
  <c r="AJ62" i="2"/>
  <c r="BY61" i="2"/>
  <c r="CI61" i="2" s="1"/>
  <c r="BC61" i="2"/>
  <c r="BN61" i="2" s="1"/>
  <c r="AJ61" i="2"/>
  <c r="AS61" i="2"/>
  <c r="BY60" i="2"/>
  <c r="CI60" i="2" s="1"/>
  <c r="BC60" i="2"/>
  <c r="BN60" i="2" s="1"/>
  <c r="AJ60" i="2"/>
  <c r="AS60" i="2"/>
  <c r="BY59" i="2"/>
  <c r="CI59" i="2" s="1"/>
  <c r="BC59" i="2"/>
  <c r="BN59" i="2" s="1"/>
  <c r="BY58" i="2"/>
  <c r="CI58" i="2" s="1"/>
  <c r="BC58" i="2"/>
  <c r="BN58" i="2" s="1"/>
  <c r="AS58" i="2"/>
  <c r="BY57" i="2"/>
  <c r="CI57" i="2" s="1"/>
  <c r="BC57" i="2"/>
  <c r="BN57" i="2" s="1"/>
  <c r="BY56" i="2"/>
  <c r="CI56" i="2" s="1"/>
  <c r="BC56" i="2"/>
  <c r="BN56" i="2" s="1"/>
  <c r="AJ56" i="2"/>
  <c r="AS56" i="2"/>
  <c r="BY55" i="2"/>
  <c r="CI55" i="2" s="1"/>
  <c r="BC55" i="2"/>
  <c r="BN55" i="2" s="1"/>
  <c r="AJ55" i="2"/>
  <c r="AS55" i="2"/>
  <c r="BY54" i="2"/>
  <c r="CI54" i="2" s="1"/>
  <c r="BC54" i="2"/>
  <c r="BN54" i="2" s="1"/>
  <c r="AS54" i="2"/>
  <c r="AJ54" i="2"/>
  <c r="BY53" i="2"/>
  <c r="CI53" i="2" s="1"/>
  <c r="BC53" i="2"/>
  <c r="BN53" i="2" s="1"/>
  <c r="AJ53" i="2"/>
  <c r="AS53" i="2"/>
  <c r="BY52" i="2"/>
  <c r="CI52" i="2" s="1"/>
  <c r="BC52" i="2"/>
  <c r="BN52" i="2" s="1"/>
  <c r="BY51" i="2"/>
  <c r="CI51" i="2" s="1"/>
  <c r="BC51" i="2"/>
  <c r="BN51" i="2" s="1"/>
  <c r="AJ51" i="2"/>
  <c r="AS51" i="2"/>
  <c r="BY50" i="2"/>
  <c r="CI50" i="2" s="1"/>
  <c r="BC50" i="2"/>
  <c r="BN50" i="2" s="1"/>
  <c r="AJ50" i="2"/>
  <c r="AS50" i="2"/>
  <c r="BY49" i="2"/>
  <c r="CI49" i="2" s="1"/>
  <c r="BC49" i="2"/>
  <c r="BN49" i="2" s="1"/>
  <c r="AJ49" i="2"/>
  <c r="BY48" i="2"/>
  <c r="CI48" i="2" s="1"/>
  <c r="BC48" i="2"/>
  <c r="BN48" i="2" s="1"/>
  <c r="AJ48" i="2"/>
  <c r="AS48" i="2"/>
  <c r="BY47" i="2"/>
  <c r="CI47" i="2" s="1"/>
  <c r="BC47" i="2"/>
  <c r="BN47" i="2" s="1"/>
  <c r="AJ47" i="2"/>
  <c r="AS47" i="2"/>
  <c r="BY46" i="2"/>
  <c r="CI46" i="2" s="1"/>
  <c r="BC46" i="2"/>
  <c r="BN46" i="2" s="1"/>
  <c r="AS46" i="2"/>
  <c r="AJ46" i="2"/>
  <c r="BY45" i="2"/>
  <c r="CI45" i="2" s="1"/>
  <c r="BC45" i="2"/>
  <c r="BN45" i="2" s="1"/>
  <c r="AJ45" i="2"/>
  <c r="AS45" i="2"/>
  <c r="BY44" i="2"/>
  <c r="CI44" i="2" s="1"/>
  <c r="BC44" i="2"/>
  <c r="BN44" i="2" s="1"/>
  <c r="AJ44" i="2"/>
  <c r="AS44" i="2"/>
  <c r="BY43" i="2"/>
  <c r="CI43" i="2" s="1"/>
  <c r="BC43" i="2"/>
  <c r="BN43" i="2" s="1"/>
  <c r="AJ43" i="2"/>
  <c r="AS43" i="2"/>
  <c r="BY42" i="2"/>
  <c r="CI42" i="2" s="1"/>
  <c r="BC42" i="2"/>
  <c r="BN42" i="2" s="1"/>
  <c r="AS42" i="2"/>
  <c r="BY41" i="2"/>
  <c r="CI41" i="2" s="1"/>
  <c r="BC41" i="2"/>
  <c r="BN41" i="2" s="1"/>
  <c r="AJ41" i="2"/>
  <c r="BY40" i="2"/>
  <c r="CI40" i="2" s="1"/>
  <c r="BC40" i="2"/>
  <c r="BN40" i="2" s="1"/>
  <c r="AJ40" i="2"/>
  <c r="AS40" i="2"/>
  <c r="BY39" i="2"/>
  <c r="CI39" i="2" s="1"/>
  <c r="BC39" i="2"/>
  <c r="BN39" i="2" s="1"/>
  <c r="AJ39" i="2"/>
  <c r="AS39" i="2"/>
  <c r="BY38" i="2"/>
  <c r="CI38" i="2" s="1"/>
  <c r="BC38" i="2"/>
  <c r="BN38" i="2" s="1"/>
  <c r="AS38" i="2"/>
  <c r="AJ38" i="2"/>
  <c r="BY37" i="2"/>
  <c r="CI37" i="2" s="1"/>
  <c r="BC37" i="2"/>
  <c r="BN37" i="2" s="1"/>
  <c r="AJ37" i="2"/>
  <c r="AS37" i="2"/>
  <c r="BY36" i="2"/>
  <c r="CI36" i="2" s="1"/>
  <c r="BC36" i="2"/>
  <c r="BN36" i="2" s="1"/>
  <c r="AJ36" i="2"/>
  <c r="AS36" i="2"/>
  <c r="BY35" i="2"/>
  <c r="CI35" i="2" s="1"/>
  <c r="BC35" i="2"/>
  <c r="BN35" i="2" s="1"/>
  <c r="AJ35" i="2"/>
  <c r="AS35" i="2"/>
  <c r="BY34" i="2"/>
  <c r="CI34" i="2" s="1"/>
  <c r="BC34" i="2"/>
  <c r="BN34" i="2" s="1"/>
  <c r="AJ34" i="2"/>
  <c r="AS34" i="2"/>
  <c r="BY33" i="2"/>
  <c r="CI33" i="2" s="1"/>
  <c r="BC33" i="2"/>
  <c r="BN33" i="2" s="1"/>
  <c r="AJ33" i="2"/>
  <c r="BY32" i="2"/>
  <c r="CI32" i="2" s="1"/>
  <c r="BC32" i="2"/>
  <c r="BN32" i="2" s="1"/>
  <c r="AJ32" i="2"/>
  <c r="BY31" i="2"/>
  <c r="CI31" i="2" s="1"/>
  <c r="BC31" i="2"/>
  <c r="BN31" i="2" s="1"/>
  <c r="AJ31" i="2"/>
  <c r="AS31" i="2"/>
  <c r="BY30" i="2"/>
  <c r="CI30" i="2" s="1"/>
  <c r="BC30" i="2"/>
  <c r="BN30" i="2" s="1"/>
  <c r="AS30" i="2"/>
  <c r="AJ30" i="2"/>
  <c r="BY29" i="2"/>
  <c r="CI29" i="2" s="1"/>
  <c r="BC29" i="2"/>
  <c r="BN29" i="2" s="1"/>
  <c r="AJ29" i="2"/>
  <c r="AS29" i="2"/>
  <c r="BY28" i="2"/>
  <c r="CI28" i="2" s="1"/>
  <c r="BC28" i="2"/>
  <c r="BN28" i="2" s="1"/>
  <c r="AJ28" i="2"/>
  <c r="AS28" i="2"/>
  <c r="BY27" i="2"/>
  <c r="CI27" i="2" s="1"/>
  <c r="BC27" i="2"/>
  <c r="BN27" i="2" s="1"/>
  <c r="AJ27" i="2"/>
  <c r="AS27" i="2"/>
  <c r="BY26" i="2"/>
  <c r="CI26" i="2" s="1"/>
  <c r="BC26" i="2"/>
  <c r="BN26" i="2" s="1"/>
  <c r="AS26" i="2"/>
  <c r="AJ26" i="2"/>
  <c r="BY25" i="2"/>
  <c r="CI25" i="2" s="1"/>
  <c r="BC25" i="2"/>
  <c r="BN25" i="2" s="1"/>
  <c r="BY24" i="2"/>
  <c r="CI24" i="2" s="1"/>
  <c r="BC24" i="2"/>
  <c r="BN24" i="2" s="1"/>
  <c r="BY23" i="2"/>
  <c r="CI23" i="2" s="1"/>
  <c r="BC23" i="2"/>
  <c r="BN23" i="2" s="1"/>
  <c r="AJ23" i="2"/>
  <c r="AS23" i="2"/>
  <c r="BY22" i="2"/>
  <c r="CI22" i="2" s="1"/>
  <c r="BC22" i="2"/>
  <c r="BN22" i="2" s="1"/>
  <c r="AS22" i="2"/>
  <c r="AJ22" i="2"/>
  <c r="BY21" i="2"/>
  <c r="CI21" i="2" s="1"/>
  <c r="BC21" i="2"/>
  <c r="BN21" i="2" s="1"/>
  <c r="AJ21" i="2"/>
  <c r="AS21" i="2"/>
  <c r="BY20" i="2"/>
  <c r="CI20" i="2" s="1"/>
  <c r="BC20" i="2"/>
  <c r="BN20" i="2" s="1"/>
  <c r="AJ20" i="2"/>
  <c r="AS20" i="2"/>
  <c r="BY19" i="2"/>
  <c r="CI19" i="2" s="1"/>
  <c r="BC19" i="2"/>
  <c r="BN19" i="2" s="1"/>
  <c r="AJ19" i="2"/>
  <c r="AS19" i="2"/>
  <c r="BY18" i="2"/>
  <c r="CI18" i="2" s="1"/>
  <c r="BC18" i="2"/>
  <c r="BN18" i="2" s="1"/>
  <c r="AJ18" i="2"/>
  <c r="AS18" i="2"/>
  <c r="BY17" i="2"/>
  <c r="CI17" i="2" s="1"/>
  <c r="BC17" i="2"/>
  <c r="BN17" i="2" s="1"/>
  <c r="AJ17" i="2"/>
  <c r="AS17" i="2"/>
  <c r="BY16" i="2"/>
  <c r="CI16" i="2" s="1"/>
  <c r="BC16" i="2"/>
  <c r="BN16" i="2" s="1"/>
  <c r="AJ16" i="2"/>
  <c r="BY15" i="2"/>
  <c r="CI15" i="2" s="1"/>
  <c r="BC15" i="2"/>
  <c r="BN15" i="2" s="1"/>
  <c r="AJ15" i="2"/>
  <c r="AS15" i="2"/>
  <c r="BY14" i="2"/>
  <c r="CI14" i="2" s="1"/>
  <c r="BC14" i="2"/>
  <c r="BN14" i="2" s="1"/>
  <c r="AJ14" i="2"/>
  <c r="AS14" i="2"/>
  <c r="BY13" i="2"/>
  <c r="CI13" i="2" s="1"/>
  <c r="BC13" i="2"/>
  <c r="BN13" i="2" s="1"/>
  <c r="AJ13" i="2"/>
  <c r="AS13" i="2"/>
  <c r="BY12" i="2"/>
  <c r="CI12" i="2" s="1"/>
  <c r="BC12" i="2"/>
  <c r="BN12" i="2" s="1"/>
  <c r="AJ12" i="2"/>
  <c r="AS12" i="2"/>
  <c r="BY11" i="2"/>
  <c r="CI11" i="2" s="1"/>
  <c r="BC11" i="2"/>
  <c r="BN11" i="2" s="1"/>
  <c r="AJ11" i="2"/>
  <c r="AS11" i="2"/>
  <c r="BY10" i="2"/>
  <c r="CI10" i="2" s="1"/>
  <c r="BC10" i="2"/>
  <c r="BN10" i="2" s="1"/>
  <c r="AJ10" i="2"/>
  <c r="AS10" i="2"/>
  <c r="BY9" i="2"/>
  <c r="CI9" i="2" s="1"/>
  <c r="BC9" i="2"/>
  <c r="BN9" i="2" s="1"/>
  <c r="AJ9" i="2"/>
  <c r="AS9" i="2"/>
  <c r="BY8" i="2"/>
  <c r="CI8" i="2" s="1"/>
  <c r="BC8" i="2"/>
  <c r="BN8" i="2" s="1"/>
  <c r="AJ8" i="2"/>
  <c r="AS8" i="2"/>
  <c r="BY7" i="2"/>
  <c r="CI7" i="2" s="1"/>
  <c r="BC7" i="2"/>
  <c r="BN7" i="2" s="1"/>
  <c r="AJ7" i="2"/>
  <c r="AS7" i="2"/>
  <c r="BY6" i="2"/>
  <c r="CI6" i="2" s="1"/>
  <c r="BC6" i="2"/>
  <c r="BN6" i="2" s="1"/>
  <c r="AS6" i="2"/>
  <c r="AJ6" i="2"/>
  <c r="BY5" i="2"/>
  <c r="CI5" i="2" s="1"/>
  <c r="BC5" i="2"/>
  <c r="BN5" i="2" s="1"/>
  <c r="AJ5" i="2"/>
  <c r="AS5" i="2"/>
  <c r="BY4" i="2"/>
  <c r="CI4" i="2" s="1"/>
  <c r="BC4" i="2"/>
  <c r="BN4" i="2" s="1"/>
  <c r="AJ4" i="2"/>
  <c r="AS4" i="2"/>
  <c r="AG346" i="2"/>
  <c r="AN345" i="2"/>
  <c r="AK344" i="2"/>
  <c r="AI343" i="2"/>
  <c r="AQ342" i="2"/>
  <c r="AG342" i="2"/>
  <c r="AN341" i="2"/>
  <c r="AK340" i="2"/>
  <c r="AI339" i="2"/>
  <c r="AQ338" i="2"/>
  <c r="AG338" i="2"/>
  <c r="AN337" i="2"/>
  <c r="AK336" i="2"/>
  <c r="AI335" i="2"/>
  <c r="AG334" i="2"/>
  <c r="AK332" i="2"/>
  <c r="AI331" i="2"/>
  <c r="AN328" i="2"/>
  <c r="AT326" i="2"/>
  <c r="AG326" i="2"/>
  <c r="AN324" i="2"/>
  <c r="AT322" i="2"/>
  <c r="AG322" i="2"/>
  <c r="AN320" i="2"/>
  <c r="AT318" i="2"/>
  <c r="AN316" i="2"/>
  <c r="AT314" i="2"/>
  <c r="AG314" i="2"/>
  <c r="AN312" i="2"/>
  <c r="AG310" i="2"/>
  <c r="AN308" i="2"/>
  <c r="AN289" i="2"/>
  <c r="AN277" i="2"/>
  <c r="AN261" i="2"/>
  <c r="AN249" i="2"/>
  <c r="AN241" i="2"/>
  <c r="AN237" i="2"/>
  <c r="AP209" i="2"/>
  <c r="AK190" i="2"/>
  <c r="AK174" i="2"/>
  <c r="AT164" i="2"/>
  <c r="AT159" i="2"/>
  <c r="AK144" i="2"/>
  <c r="AU124" i="2"/>
  <c r="AS33" i="2"/>
  <c r="CA343" i="2"/>
  <c r="CK343" i="2" s="1"/>
  <c r="BE343" i="2"/>
  <c r="BP343" i="2" s="1"/>
  <c r="CA336" i="2"/>
  <c r="CK336" i="2" s="1"/>
  <c r="BE336" i="2"/>
  <c r="BP336" i="2" s="1"/>
  <c r="AL336" i="2"/>
  <c r="AU336" i="2"/>
  <c r="CA327" i="2"/>
  <c r="CK327" i="2" s="1"/>
  <c r="BE327" i="2"/>
  <c r="BP327" i="2" s="1"/>
  <c r="AL327" i="2"/>
  <c r="AU327" i="2"/>
  <c r="CA320" i="2"/>
  <c r="CK320" i="2" s="1"/>
  <c r="BE320" i="2"/>
  <c r="BP320" i="2" s="1"/>
  <c r="AL320" i="2"/>
  <c r="AU320" i="2"/>
  <c r="CA311" i="2"/>
  <c r="CK311" i="2" s="1"/>
  <c r="BE311" i="2"/>
  <c r="BP311" i="2" s="1"/>
  <c r="AL311" i="2"/>
  <c r="AU311" i="2"/>
  <c r="CA304" i="2"/>
  <c r="CK304" i="2" s="1"/>
  <c r="BE304" i="2"/>
  <c r="BP304" i="2" s="1"/>
  <c r="AL304" i="2"/>
  <c r="AU304" i="2"/>
  <c r="CA297" i="2"/>
  <c r="CK297" i="2" s="1"/>
  <c r="BE297" i="2"/>
  <c r="BP297" i="2" s="1"/>
  <c r="AL297" i="2"/>
  <c r="AU297" i="2"/>
  <c r="CA290" i="2"/>
  <c r="CK290" i="2" s="1"/>
  <c r="BE290" i="2"/>
  <c r="BP290" i="2" s="1"/>
  <c r="AL290" i="2"/>
  <c r="AU290" i="2"/>
  <c r="CA283" i="2"/>
  <c r="CK283" i="2" s="1"/>
  <c r="BE283" i="2"/>
  <c r="BP283" i="2" s="1"/>
  <c r="AL283" i="2"/>
  <c r="AU283" i="2"/>
  <c r="CA280" i="2"/>
  <c r="CK280" i="2" s="1"/>
  <c r="BE280" i="2"/>
  <c r="BP280" i="2" s="1"/>
  <c r="AL280" i="2"/>
  <c r="AU280" i="2"/>
  <c r="CA273" i="2"/>
  <c r="CK273" i="2" s="1"/>
  <c r="BE273" i="2"/>
  <c r="BP273" i="2" s="1"/>
  <c r="AL273" i="2"/>
  <c r="AU273" i="2"/>
  <c r="CA265" i="2"/>
  <c r="CK265" i="2" s="1"/>
  <c r="BE265" i="2"/>
  <c r="BP265" i="2" s="1"/>
  <c r="AL265" i="2"/>
  <c r="AU265" i="2"/>
  <c r="CA258" i="2"/>
  <c r="CK258" i="2" s="1"/>
  <c r="BE258" i="2"/>
  <c r="BP258" i="2" s="1"/>
  <c r="AL258" i="2"/>
  <c r="AU258" i="2"/>
  <c r="CA251" i="2"/>
  <c r="CK251" i="2" s="1"/>
  <c r="BE251" i="2"/>
  <c r="BP251" i="2" s="1"/>
  <c r="AL251" i="2"/>
  <c r="AU251" i="2"/>
  <c r="CA244" i="2"/>
  <c r="CK244" i="2" s="1"/>
  <c r="BE244" i="2"/>
  <c r="BP244" i="2" s="1"/>
  <c r="AL244" i="2"/>
  <c r="AU244" i="2"/>
  <c r="CA237" i="2"/>
  <c r="CK237" i="2" s="1"/>
  <c r="BE237" i="2"/>
  <c r="BP237" i="2" s="1"/>
  <c r="AL237" i="2"/>
  <c r="AU237" i="2"/>
  <c r="CA230" i="2"/>
  <c r="CK230" i="2" s="1"/>
  <c r="BE230" i="2"/>
  <c r="BP230" i="2" s="1"/>
  <c r="AL230" i="2"/>
  <c r="AU230" i="2"/>
  <c r="BE223" i="2"/>
  <c r="BP223" i="2" s="1"/>
  <c r="CA223" i="2"/>
  <c r="CK223" i="2" s="1"/>
  <c r="AL223" i="2"/>
  <c r="AU223" i="2"/>
  <c r="CA215" i="2"/>
  <c r="CK215" i="2" s="1"/>
  <c r="BE215" i="2"/>
  <c r="BP215" i="2" s="1"/>
  <c r="AL215" i="2"/>
  <c r="AU215" i="2"/>
  <c r="CA208" i="2"/>
  <c r="CK208" i="2" s="1"/>
  <c r="BE208" i="2"/>
  <c r="BP208" i="2" s="1"/>
  <c r="AL208" i="2"/>
  <c r="AU208" i="2"/>
  <c r="CA201" i="2"/>
  <c r="CK201" i="2" s="1"/>
  <c r="BE201" i="2"/>
  <c r="BP201" i="2" s="1"/>
  <c r="AU201" i="2"/>
  <c r="CA194" i="2"/>
  <c r="CK194" i="2" s="1"/>
  <c r="BE194" i="2"/>
  <c r="BP194" i="2" s="1"/>
  <c r="AU194" i="2"/>
  <c r="AL194" i="2"/>
  <c r="CA187" i="2"/>
  <c r="CK187" i="2" s="1"/>
  <c r="BE187" i="2"/>
  <c r="BP187" i="2" s="1"/>
  <c r="AL187" i="2"/>
  <c r="CA180" i="2"/>
  <c r="CK180" i="2" s="1"/>
  <c r="BE180" i="2"/>
  <c r="BP180" i="2" s="1"/>
  <c r="AU180" i="2"/>
  <c r="AL180" i="2"/>
  <c r="CA176" i="2"/>
  <c r="CK176" i="2" s="1"/>
  <c r="BE176" i="2"/>
  <c r="BP176" i="2" s="1"/>
  <c r="AU176" i="2"/>
  <c r="AL176" i="2"/>
  <c r="CA172" i="2"/>
  <c r="CK172" i="2" s="1"/>
  <c r="BE172" i="2"/>
  <c r="BP172" i="2" s="1"/>
  <c r="AL172" i="2"/>
  <c r="AU172" i="2"/>
  <c r="CA169" i="2"/>
  <c r="CK169" i="2" s="1"/>
  <c r="BE169" i="2"/>
  <c r="BP169" i="2" s="1"/>
  <c r="AL169" i="2"/>
  <c r="BE166" i="2"/>
  <c r="BP166" i="2" s="1"/>
  <c r="CA166" i="2"/>
  <c r="CK166" i="2" s="1"/>
  <c r="AU166" i="2"/>
  <c r="AL166" i="2"/>
  <c r="CA164" i="2"/>
  <c r="CK164" i="2" s="1"/>
  <c r="BE164" i="2"/>
  <c r="BP164" i="2" s="1"/>
  <c r="AU164" i="2"/>
  <c r="AL164" i="2"/>
  <c r="CA159" i="2"/>
  <c r="CK159" i="2" s="1"/>
  <c r="BE159" i="2"/>
  <c r="BP159" i="2" s="1"/>
  <c r="AL159" i="2"/>
  <c r="AU159" i="2"/>
  <c r="CA154" i="2"/>
  <c r="CK154" i="2" s="1"/>
  <c r="BE154" i="2"/>
  <c r="BP154" i="2" s="1"/>
  <c r="AU154" i="2"/>
  <c r="CA150" i="2"/>
  <c r="CK150" i="2" s="1"/>
  <c r="BE150" i="2"/>
  <c r="BP150" i="2" s="1"/>
  <c r="AU150" i="2"/>
  <c r="AL150" i="2"/>
  <c r="CA147" i="2"/>
  <c r="CK147" i="2" s="1"/>
  <c r="BE147" i="2"/>
  <c r="BP147" i="2" s="1"/>
  <c r="AL147" i="2"/>
  <c r="AU147" i="2"/>
  <c r="CA145" i="2"/>
  <c r="CK145" i="2" s="1"/>
  <c r="BE145" i="2"/>
  <c r="BP145" i="2" s="1"/>
  <c r="AU145" i="2"/>
  <c r="AL145" i="2"/>
  <c r="CA142" i="2"/>
  <c r="CK142" i="2" s="1"/>
  <c r="BE142" i="2"/>
  <c r="BP142" i="2" s="1"/>
  <c r="AU142" i="2"/>
  <c r="AL142" i="2"/>
  <c r="CA138" i="2"/>
  <c r="CK138" i="2" s="1"/>
  <c r="BE138" i="2"/>
  <c r="BP138" i="2" s="1"/>
  <c r="AU138" i="2"/>
  <c r="AL138" i="2"/>
  <c r="CA135" i="2"/>
  <c r="CK135" i="2" s="1"/>
  <c r="BE135" i="2"/>
  <c r="BP135" i="2" s="1"/>
  <c r="AL135" i="2"/>
  <c r="AU135" i="2"/>
  <c r="CA133" i="2"/>
  <c r="CK133" i="2" s="1"/>
  <c r="BE133" i="2"/>
  <c r="BP133" i="2" s="1"/>
  <c r="AL133" i="2"/>
  <c r="AU133" i="2"/>
  <c r="CA130" i="2"/>
  <c r="CK130" i="2" s="1"/>
  <c r="BE130" i="2"/>
  <c r="BP130" i="2" s="1"/>
  <c r="AL130" i="2"/>
  <c r="CA128" i="2"/>
  <c r="CK128" i="2" s="1"/>
  <c r="BE128" i="2"/>
  <c r="BP128" i="2" s="1"/>
  <c r="AL128" i="2"/>
  <c r="CA125" i="2"/>
  <c r="CK125" i="2" s="1"/>
  <c r="BE125" i="2"/>
  <c r="BP125" i="2" s="1"/>
  <c r="AU125" i="2"/>
  <c r="AL125" i="2"/>
  <c r="CA122" i="2"/>
  <c r="CK122" i="2" s="1"/>
  <c r="BE122" i="2"/>
  <c r="BP122" i="2" s="1"/>
  <c r="AL122" i="2"/>
  <c r="AU122" i="2"/>
  <c r="CA120" i="2"/>
  <c r="CK120" i="2" s="1"/>
  <c r="BE120" i="2"/>
  <c r="BP120" i="2" s="1"/>
  <c r="AL120" i="2"/>
  <c r="AU120" i="2"/>
  <c r="CA117" i="2"/>
  <c r="CK117" i="2" s="1"/>
  <c r="BE117" i="2"/>
  <c r="BP117" i="2" s="1"/>
  <c r="AL117" i="2"/>
  <c r="AU117" i="2"/>
  <c r="CA114" i="2"/>
  <c r="CK114" i="2" s="1"/>
  <c r="AL114" i="2"/>
  <c r="AU114" i="2"/>
  <c r="BE114" i="2"/>
  <c r="BP114" i="2" s="1"/>
  <c r="CA111" i="2"/>
  <c r="CK111" i="2" s="1"/>
  <c r="BE111" i="2"/>
  <c r="BP111" i="2" s="1"/>
  <c r="AL111" i="2"/>
  <c r="AU111" i="2"/>
  <c r="CA107" i="2"/>
  <c r="CK107" i="2" s="1"/>
  <c r="AL107" i="2"/>
  <c r="AU107" i="2"/>
  <c r="BE107" i="2"/>
  <c r="BP107" i="2" s="1"/>
  <c r="CA104" i="2"/>
  <c r="CK104" i="2" s="1"/>
  <c r="AL104" i="2"/>
  <c r="AU104" i="2"/>
  <c r="BE104" i="2"/>
  <c r="BP104" i="2" s="1"/>
  <c r="CA102" i="2"/>
  <c r="CK102" i="2" s="1"/>
  <c r="AL102" i="2"/>
  <c r="AU102" i="2"/>
  <c r="BE102" i="2"/>
  <c r="BP102" i="2" s="1"/>
  <c r="CA99" i="2"/>
  <c r="CK99" i="2" s="1"/>
  <c r="AL99" i="2"/>
  <c r="AU99" i="2"/>
  <c r="BE99" i="2"/>
  <c r="BP99" i="2" s="1"/>
  <c r="BZ96" i="2"/>
  <c r="CJ96" i="2" s="1"/>
  <c r="BD96" i="2"/>
  <c r="BO96" i="2" s="1"/>
  <c r="AK96" i="2"/>
  <c r="AT96" i="2"/>
  <c r="BZ93" i="2"/>
  <c r="CJ93" i="2" s="1"/>
  <c r="BD93" i="2"/>
  <c r="BO93" i="2" s="1"/>
  <c r="AK93" i="2"/>
  <c r="AT93" i="2"/>
  <c r="BZ90" i="2"/>
  <c r="CJ90" i="2" s="1"/>
  <c r="BD90" i="2"/>
  <c r="BO90" i="2" s="1"/>
  <c r="AK90" i="2"/>
  <c r="AT90" i="2"/>
  <c r="BZ87" i="2"/>
  <c r="CJ87" i="2" s="1"/>
  <c r="BD87" i="2"/>
  <c r="BO87" i="2" s="1"/>
  <c r="AK87" i="2"/>
  <c r="AT87" i="2"/>
  <c r="BZ84" i="2"/>
  <c r="CJ84" i="2" s="1"/>
  <c r="BD84" i="2"/>
  <c r="BO84" i="2" s="1"/>
  <c r="AK84" i="2"/>
  <c r="AT84" i="2"/>
  <c r="BZ81" i="2"/>
  <c r="CJ81" i="2" s="1"/>
  <c r="BD81" i="2"/>
  <c r="BO81" i="2" s="1"/>
  <c r="AK81" i="2"/>
  <c r="AT81" i="2"/>
  <c r="BZ78" i="2"/>
  <c r="CJ78" i="2" s="1"/>
  <c r="BD78" i="2"/>
  <c r="BO78" i="2" s="1"/>
  <c r="AK78" i="2"/>
  <c r="AT78" i="2"/>
  <c r="BZ75" i="2"/>
  <c r="CJ75" i="2" s="1"/>
  <c r="BD75" i="2"/>
  <c r="BO75" i="2" s="1"/>
  <c r="AK75" i="2"/>
  <c r="AT75" i="2"/>
  <c r="BZ73" i="2"/>
  <c r="CJ73" i="2" s="1"/>
  <c r="BD73" i="2"/>
  <c r="BO73" i="2" s="1"/>
  <c r="AK73" i="2"/>
  <c r="AT73" i="2"/>
  <c r="BZ69" i="2"/>
  <c r="CJ69" i="2" s="1"/>
  <c r="BD69" i="2"/>
  <c r="BO69" i="2" s="1"/>
  <c r="AK69" i="2"/>
  <c r="AT69" i="2"/>
  <c r="BZ66" i="2"/>
  <c r="CJ66" i="2" s="1"/>
  <c r="BD66" i="2"/>
  <c r="BO66" i="2" s="1"/>
  <c r="AK66" i="2"/>
  <c r="AT66" i="2"/>
  <c r="BZ63" i="2"/>
  <c r="CJ63" i="2" s="1"/>
  <c r="BD63" i="2"/>
  <c r="BO63" i="2" s="1"/>
  <c r="AK63" i="2"/>
  <c r="AT63" i="2"/>
  <c r="BZ60" i="2"/>
  <c r="CJ60" i="2" s="1"/>
  <c r="BD60" i="2"/>
  <c r="BO60" i="2" s="1"/>
  <c r="AK60" i="2"/>
  <c r="AT60" i="2"/>
  <c r="BZ58" i="2"/>
  <c r="CJ58" i="2" s="1"/>
  <c r="BD58" i="2"/>
  <c r="BO58" i="2" s="1"/>
  <c r="AK58" i="2"/>
  <c r="AT58" i="2"/>
  <c r="BZ54" i="2"/>
  <c r="CJ54" i="2" s="1"/>
  <c r="BD54" i="2"/>
  <c r="BO54" i="2" s="1"/>
  <c r="AK54" i="2"/>
  <c r="AT54" i="2"/>
  <c r="BZ51" i="2"/>
  <c r="CJ51" i="2" s="1"/>
  <c r="BD51" i="2"/>
  <c r="BO51" i="2" s="1"/>
  <c r="AK51" i="2"/>
  <c r="AT51" i="2"/>
  <c r="BZ48" i="2"/>
  <c r="CJ48" i="2" s="1"/>
  <c r="BD48" i="2"/>
  <c r="BO48" i="2" s="1"/>
  <c r="AK48" i="2"/>
  <c r="AT48" i="2"/>
  <c r="BZ45" i="2"/>
  <c r="CJ45" i="2" s="1"/>
  <c r="BD45" i="2"/>
  <c r="BO45" i="2" s="1"/>
  <c r="AK45" i="2"/>
  <c r="AT45" i="2"/>
  <c r="BZ42" i="2"/>
  <c r="CJ42" i="2" s="1"/>
  <c r="BD42" i="2"/>
  <c r="BO42" i="2" s="1"/>
  <c r="AK42" i="2"/>
  <c r="AT42" i="2"/>
  <c r="BZ39" i="2"/>
  <c r="CJ39" i="2" s="1"/>
  <c r="BD39" i="2"/>
  <c r="BO39" i="2" s="1"/>
  <c r="AK39" i="2"/>
  <c r="AT39" i="2"/>
  <c r="BZ37" i="2"/>
  <c r="CJ37" i="2" s="1"/>
  <c r="BD37" i="2"/>
  <c r="BO37" i="2" s="1"/>
  <c r="AK37" i="2"/>
  <c r="AT37" i="2"/>
  <c r="BZ34" i="2"/>
  <c r="CJ34" i="2" s="1"/>
  <c r="BD34" i="2"/>
  <c r="BO34" i="2" s="1"/>
  <c r="AK34" i="2"/>
  <c r="AT34" i="2"/>
  <c r="BZ32" i="2"/>
  <c r="CJ32" i="2" s="1"/>
  <c r="BD32" i="2"/>
  <c r="BO32" i="2" s="1"/>
  <c r="AK32" i="2"/>
  <c r="AT32" i="2"/>
  <c r="BZ29" i="2"/>
  <c r="CJ29" i="2" s="1"/>
  <c r="BD29" i="2"/>
  <c r="BO29" i="2" s="1"/>
  <c r="AK29" i="2"/>
  <c r="AT29" i="2"/>
  <c r="BZ26" i="2"/>
  <c r="CJ26" i="2" s="1"/>
  <c r="BD26" i="2"/>
  <c r="BO26" i="2" s="1"/>
  <c r="AK26" i="2"/>
  <c r="AT26" i="2"/>
  <c r="BZ24" i="2"/>
  <c r="CJ24" i="2" s="1"/>
  <c r="BD24" i="2"/>
  <c r="BO24" i="2" s="1"/>
  <c r="AK24" i="2"/>
  <c r="AT24" i="2"/>
  <c r="BZ22" i="2"/>
  <c r="CJ22" i="2" s="1"/>
  <c r="BD22" i="2"/>
  <c r="BO22" i="2" s="1"/>
  <c r="BZ20" i="2"/>
  <c r="CJ20" i="2" s="1"/>
  <c r="BD20" i="2"/>
  <c r="BO20" i="2" s="1"/>
  <c r="AK20" i="2"/>
  <c r="AT20" i="2"/>
  <c r="BZ18" i="2"/>
  <c r="CJ18" i="2" s="1"/>
  <c r="BD18" i="2"/>
  <c r="BO18" i="2" s="1"/>
  <c r="AK18" i="2"/>
  <c r="AT18" i="2"/>
  <c r="BZ16" i="2"/>
  <c r="CJ16" i="2" s="1"/>
  <c r="BD16" i="2"/>
  <c r="BO16" i="2" s="1"/>
  <c r="AK16" i="2"/>
  <c r="AT16" i="2"/>
  <c r="BZ14" i="2"/>
  <c r="CJ14" i="2" s="1"/>
  <c r="BD14" i="2"/>
  <c r="BO14" i="2" s="1"/>
  <c r="AK14" i="2"/>
  <c r="AT14" i="2"/>
  <c r="BZ12" i="2"/>
  <c r="CJ12" i="2" s="1"/>
  <c r="BD12" i="2"/>
  <c r="BO12" i="2" s="1"/>
  <c r="AK12" i="2"/>
  <c r="AT12" i="2"/>
  <c r="BZ9" i="2"/>
  <c r="CJ9" i="2" s="1"/>
  <c r="AK9" i="2"/>
  <c r="AT9" i="2"/>
  <c r="BD9" i="2"/>
  <c r="BO9" i="2" s="1"/>
  <c r="BZ6" i="2"/>
  <c r="CJ6" i="2" s="1"/>
  <c r="BD6" i="2"/>
  <c r="BO6" i="2" s="1"/>
  <c r="AK6" i="2"/>
  <c r="AT6" i="2"/>
  <c r="AW318" i="2"/>
  <c r="AW310" i="2"/>
  <c r="AW294" i="2"/>
  <c r="AW286" i="2"/>
  <c r="AW278" i="2"/>
  <c r="AW266" i="2"/>
  <c r="AW246" i="2"/>
  <c r="BY3" i="2"/>
  <c r="CI3" i="2" s="1"/>
  <c r="BC3" i="2"/>
  <c r="BN3" i="2" s="1"/>
  <c r="BY346" i="2"/>
  <c r="CI346" i="2" s="1"/>
  <c r="BC346" i="2"/>
  <c r="BN346" i="2" s="1"/>
  <c r="BY345" i="2"/>
  <c r="CI345" i="2" s="1"/>
  <c r="BC345" i="2"/>
  <c r="BN345" i="2" s="1"/>
  <c r="BY344" i="2"/>
  <c r="CI344" i="2" s="1"/>
  <c r="BC344" i="2"/>
  <c r="BN344" i="2" s="1"/>
  <c r="BY343" i="2"/>
  <c r="CI343" i="2" s="1"/>
  <c r="BC343" i="2"/>
  <c r="BN343" i="2" s="1"/>
  <c r="BY342" i="2"/>
  <c r="CI342" i="2" s="1"/>
  <c r="BC342" i="2"/>
  <c r="BN342" i="2" s="1"/>
  <c r="BY341" i="2"/>
  <c r="CI341" i="2" s="1"/>
  <c r="BC341" i="2"/>
  <c r="BN341" i="2" s="1"/>
  <c r="BY340" i="2"/>
  <c r="CI340" i="2" s="1"/>
  <c r="BC340" i="2"/>
  <c r="BN340" i="2" s="1"/>
  <c r="BY339" i="2"/>
  <c r="CI339" i="2" s="1"/>
  <c r="BC339" i="2"/>
  <c r="BN339" i="2" s="1"/>
  <c r="BY338" i="2"/>
  <c r="CI338" i="2" s="1"/>
  <c r="BC338" i="2"/>
  <c r="BN338" i="2" s="1"/>
  <c r="BY337" i="2"/>
  <c r="CI337" i="2" s="1"/>
  <c r="BC337" i="2"/>
  <c r="BN337" i="2" s="1"/>
  <c r="BY336" i="2"/>
  <c r="CI336" i="2" s="1"/>
  <c r="BC336" i="2"/>
  <c r="BN336" i="2" s="1"/>
  <c r="BY335" i="2"/>
  <c r="CI335" i="2" s="1"/>
  <c r="BC335" i="2"/>
  <c r="BN335" i="2" s="1"/>
  <c r="BY334" i="2"/>
  <c r="CI334" i="2" s="1"/>
  <c r="BC334" i="2"/>
  <c r="BN334" i="2" s="1"/>
  <c r="BY333" i="2"/>
  <c r="CI333" i="2" s="1"/>
  <c r="BC333" i="2"/>
  <c r="BN333" i="2" s="1"/>
  <c r="BY332" i="2"/>
  <c r="CI332" i="2" s="1"/>
  <c r="BC332" i="2"/>
  <c r="BN332" i="2" s="1"/>
  <c r="BY331" i="2"/>
  <c r="CI331" i="2" s="1"/>
  <c r="BC331" i="2"/>
  <c r="BN331" i="2" s="1"/>
  <c r="BY330" i="2"/>
  <c r="CI330" i="2" s="1"/>
  <c r="BC330" i="2"/>
  <c r="BN330" i="2" s="1"/>
  <c r="BY329" i="2"/>
  <c r="CI329" i="2" s="1"/>
  <c r="BC329" i="2"/>
  <c r="BN329" i="2" s="1"/>
  <c r="BY328" i="2"/>
  <c r="CI328" i="2" s="1"/>
  <c r="BC328" i="2"/>
  <c r="BN328" i="2" s="1"/>
  <c r="BY327" i="2"/>
  <c r="CI327" i="2" s="1"/>
  <c r="BC327" i="2"/>
  <c r="BN327" i="2" s="1"/>
  <c r="BY326" i="2"/>
  <c r="CI326" i="2" s="1"/>
  <c r="BC326" i="2"/>
  <c r="BN326" i="2" s="1"/>
  <c r="BY325" i="2"/>
  <c r="CI325" i="2" s="1"/>
  <c r="BC325" i="2"/>
  <c r="BN325" i="2" s="1"/>
  <c r="BY324" i="2"/>
  <c r="CI324" i="2" s="1"/>
  <c r="BC324" i="2"/>
  <c r="BN324" i="2" s="1"/>
  <c r="BY323" i="2"/>
  <c r="CI323" i="2" s="1"/>
  <c r="BC323" i="2"/>
  <c r="BN323" i="2" s="1"/>
  <c r="BY322" i="2"/>
  <c r="CI322" i="2" s="1"/>
  <c r="BC322" i="2"/>
  <c r="BN322" i="2" s="1"/>
  <c r="BY321" i="2"/>
  <c r="CI321" i="2" s="1"/>
  <c r="BC321" i="2"/>
  <c r="BN321" i="2" s="1"/>
  <c r="BY320" i="2"/>
  <c r="CI320" i="2" s="1"/>
  <c r="BC320" i="2"/>
  <c r="BN320" i="2" s="1"/>
  <c r="BY319" i="2"/>
  <c r="CI319" i="2" s="1"/>
  <c r="BC319" i="2"/>
  <c r="BN319" i="2" s="1"/>
  <c r="BY318" i="2"/>
  <c r="CI318" i="2" s="1"/>
  <c r="BC318" i="2"/>
  <c r="BN318" i="2" s="1"/>
  <c r="BY317" i="2"/>
  <c r="CI317" i="2" s="1"/>
  <c r="BC317" i="2"/>
  <c r="BN317" i="2" s="1"/>
  <c r="BY316" i="2"/>
  <c r="CI316" i="2" s="1"/>
  <c r="BC316" i="2"/>
  <c r="BN316" i="2" s="1"/>
  <c r="BY315" i="2"/>
  <c r="CI315" i="2" s="1"/>
  <c r="BC315" i="2"/>
  <c r="BN315" i="2" s="1"/>
  <c r="BY314" i="2"/>
  <c r="CI314" i="2" s="1"/>
  <c r="BC314" i="2"/>
  <c r="BN314" i="2" s="1"/>
  <c r="BY313" i="2"/>
  <c r="CI313" i="2" s="1"/>
  <c r="BC313" i="2"/>
  <c r="BN313" i="2" s="1"/>
  <c r="BY312" i="2"/>
  <c r="CI312" i="2" s="1"/>
  <c r="BC312" i="2"/>
  <c r="BN312" i="2" s="1"/>
  <c r="BY311" i="2"/>
  <c r="CI311" i="2" s="1"/>
  <c r="BC311" i="2"/>
  <c r="BN311" i="2" s="1"/>
  <c r="BY310" i="2"/>
  <c r="CI310" i="2" s="1"/>
  <c r="BC310" i="2"/>
  <c r="BN310" i="2" s="1"/>
  <c r="BY309" i="2"/>
  <c r="CI309" i="2" s="1"/>
  <c r="BC309" i="2"/>
  <c r="BN309" i="2" s="1"/>
  <c r="BY308" i="2"/>
  <c r="CI308" i="2" s="1"/>
  <c r="BC308" i="2"/>
  <c r="BN308" i="2" s="1"/>
  <c r="BY307" i="2"/>
  <c r="CI307" i="2" s="1"/>
  <c r="BC307" i="2"/>
  <c r="BN307" i="2" s="1"/>
  <c r="BY306" i="2"/>
  <c r="CI306" i="2" s="1"/>
  <c r="BC306" i="2"/>
  <c r="BN306" i="2" s="1"/>
  <c r="BY305" i="2"/>
  <c r="CI305" i="2" s="1"/>
  <c r="BC305" i="2"/>
  <c r="BN305" i="2" s="1"/>
  <c r="BY304" i="2"/>
  <c r="CI304" i="2" s="1"/>
  <c r="BC304" i="2"/>
  <c r="BN304" i="2" s="1"/>
  <c r="BY303" i="2"/>
  <c r="CI303" i="2" s="1"/>
  <c r="BC303" i="2"/>
  <c r="BN303" i="2" s="1"/>
  <c r="BY302" i="2"/>
  <c r="CI302" i="2" s="1"/>
  <c r="BC302" i="2"/>
  <c r="BN302" i="2" s="1"/>
  <c r="AJ302" i="2"/>
  <c r="BY301" i="2"/>
  <c r="CI301" i="2" s="1"/>
  <c r="BC301" i="2"/>
  <c r="BN301" i="2" s="1"/>
  <c r="AJ301" i="2"/>
  <c r="AS301" i="2"/>
  <c r="BY300" i="2"/>
  <c r="CI300" i="2" s="1"/>
  <c r="BC300" i="2"/>
  <c r="BN300" i="2" s="1"/>
  <c r="AJ300" i="2"/>
  <c r="AS300" i="2"/>
  <c r="BY299" i="2"/>
  <c r="CI299" i="2" s="1"/>
  <c r="BC299" i="2"/>
  <c r="BN299" i="2" s="1"/>
  <c r="AJ299" i="2"/>
  <c r="AS299" i="2"/>
  <c r="BY298" i="2"/>
  <c r="CI298" i="2" s="1"/>
  <c r="BC298" i="2"/>
  <c r="BN298" i="2" s="1"/>
  <c r="AJ298" i="2"/>
  <c r="AS298" i="2"/>
  <c r="BY297" i="2"/>
  <c r="CI297" i="2" s="1"/>
  <c r="BC297" i="2"/>
  <c r="BN297" i="2" s="1"/>
  <c r="AJ297" i="2"/>
  <c r="AS297" i="2"/>
  <c r="BY296" i="2"/>
  <c r="CI296" i="2" s="1"/>
  <c r="BC296" i="2"/>
  <c r="BN296" i="2" s="1"/>
  <c r="AJ296" i="2"/>
  <c r="AS296" i="2"/>
  <c r="BY295" i="2"/>
  <c r="CI295" i="2" s="1"/>
  <c r="BC295" i="2"/>
  <c r="BN295" i="2" s="1"/>
  <c r="AJ295" i="2"/>
  <c r="AS295" i="2"/>
  <c r="BY294" i="2"/>
  <c r="CI294" i="2" s="1"/>
  <c r="BC294" i="2"/>
  <c r="BN294" i="2" s="1"/>
  <c r="AJ294" i="2"/>
  <c r="AS294" i="2"/>
  <c r="BY293" i="2"/>
  <c r="CI293" i="2" s="1"/>
  <c r="BC293" i="2"/>
  <c r="BN293" i="2" s="1"/>
  <c r="AJ293" i="2"/>
  <c r="AS293" i="2"/>
  <c r="BY292" i="2"/>
  <c r="CI292" i="2" s="1"/>
  <c r="BC292" i="2"/>
  <c r="BN292" i="2" s="1"/>
  <c r="AJ292" i="2"/>
  <c r="AS292" i="2"/>
  <c r="BY291" i="2"/>
  <c r="CI291" i="2" s="1"/>
  <c r="BC291" i="2"/>
  <c r="BN291" i="2" s="1"/>
  <c r="AJ291" i="2"/>
  <c r="AS291" i="2"/>
  <c r="BY290" i="2"/>
  <c r="CI290" i="2" s="1"/>
  <c r="BC290" i="2"/>
  <c r="BN290" i="2" s="1"/>
  <c r="AJ290" i="2"/>
  <c r="AS290" i="2"/>
  <c r="BY289" i="2"/>
  <c r="CI289" i="2" s="1"/>
  <c r="BC289" i="2"/>
  <c r="BN289" i="2" s="1"/>
  <c r="AJ289" i="2"/>
  <c r="AS289" i="2"/>
  <c r="BY288" i="2"/>
  <c r="CI288" i="2" s="1"/>
  <c r="BC288" i="2"/>
  <c r="BN288" i="2" s="1"/>
  <c r="AJ288" i="2"/>
  <c r="AS288" i="2"/>
  <c r="BY287" i="2"/>
  <c r="CI287" i="2" s="1"/>
  <c r="BC287" i="2"/>
  <c r="BN287" i="2" s="1"/>
  <c r="AJ287" i="2"/>
  <c r="AS287" i="2"/>
  <c r="BY286" i="2"/>
  <c r="CI286" i="2" s="1"/>
  <c r="BC286" i="2"/>
  <c r="BN286" i="2" s="1"/>
  <c r="AJ286" i="2"/>
  <c r="AS286" i="2"/>
  <c r="BY285" i="2"/>
  <c r="CI285" i="2" s="1"/>
  <c r="BC285" i="2"/>
  <c r="BN285" i="2" s="1"/>
  <c r="AJ285" i="2"/>
  <c r="AS285" i="2"/>
  <c r="BY284" i="2"/>
  <c r="CI284" i="2" s="1"/>
  <c r="BC284" i="2"/>
  <c r="BN284" i="2" s="1"/>
  <c r="BY283" i="2"/>
  <c r="CI283" i="2" s="1"/>
  <c r="BC283" i="2"/>
  <c r="BN283" i="2" s="1"/>
  <c r="AJ283" i="2"/>
  <c r="AS283" i="2"/>
  <c r="BY282" i="2"/>
  <c r="CI282" i="2" s="1"/>
  <c r="BC282" i="2"/>
  <c r="BN282" i="2" s="1"/>
  <c r="AJ282" i="2"/>
  <c r="AS282" i="2"/>
  <c r="BY281" i="2"/>
  <c r="CI281" i="2" s="1"/>
  <c r="BC281" i="2"/>
  <c r="BN281" i="2" s="1"/>
  <c r="AJ281" i="2"/>
  <c r="AS281" i="2"/>
  <c r="BY280" i="2"/>
  <c r="CI280" i="2" s="1"/>
  <c r="BC280" i="2"/>
  <c r="BN280" i="2" s="1"/>
  <c r="AJ280" i="2"/>
  <c r="AS280" i="2"/>
  <c r="BY279" i="2"/>
  <c r="CI279" i="2" s="1"/>
  <c r="BC279" i="2"/>
  <c r="BN279" i="2" s="1"/>
  <c r="AJ279" i="2"/>
  <c r="AS279" i="2"/>
  <c r="BY278" i="2"/>
  <c r="CI278" i="2" s="1"/>
  <c r="BC278" i="2"/>
  <c r="BN278" i="2" s="1"/>
  <c r="AJ278" i="2"/>
  <c r="AS278" i="2"/>
  <c r="BY277" i="2"/>
  <c r="CI277" i="2" s="1"/>
  <c r="BC277" i="2"/>
  <c r="BN277" i="2" s="1"/>
  <c r="AJ277" i="2"/>
  <c r="AS277" i="2"/>
  <c r="BY276" i="2"/>
  <c r="CI276" i="2" s="1"/>
  <c r="BC276" i="2"/>
  <c r="BN276" i="2" s="1"/>
  <c r="AJ276" i="2"/>
  <c r="AS276" i="2"/>
  <c r="BY275" i="2"/>
  <c r="CI275" i="2" s="1"/>
  <c r="BC275" i="2"/>
  <c r="BN275" i="2" s="1"/>
  <c r="AJ275" i="2"/>
  <c r="AS275" i="2"/>
  <c r="BY274" i="2"/>
  <c r="CI274" i="2" s="1"/>
  <c r="BC274" i="2"/>
  <c r="BN274" i="2" s="1"/>
  <c r="AJ274" i="2"/>
  <c r="AS274" i="2"/>
  <c r="BY273" i="2"/>
  <c r="CI273" i="2" s="1"/>
  <c r="BC273" i="2"/>
  <c r="BN273" i="2" s="1"/>
  <c r="AJ273" i="2"/>
  <c r="AS273" i="2"/>
  <c r="BY272" i="2"/>
  <c r="CI272" i="2" s="1"/>
  <c r="BC272" i="2"/>
  <c r="BN272" i="2" s="1"/>
  <c r="AJ272" i="2"/>
  <c r="AS272" i="2"/>
  <c r="BY271" i="2"/>
  <c r="CI271" i="2" s="1"/>
  <c r="BC271" i="2"/>
  <c r="BN271" i="2" s="1"/>
  <c r="AJ271" i="2"/>
  <c r="AS271" i="2"/>
  <c r="BY270" i="2"/>
  <c r="CI270" i="2" s="1"/>
  <c r="BC270" i="2"/>
  <c r="BN270" i="2" s="1"/>
  <c r="AJ270" i="2"/>
  <c r="AS270" i="2"/>
  <c r="BY269" i="2"/>
  <c r="CI269" i="2" s="1"/>
  <c r="BC269" i="2"/>
  <c r="BN269" i="2" s="1"/>
  <c r="AJ269" i="2"/>
  <c r="AS269" i="2"/>
  <c r="BY268" i="2"/>
  <c r="CI268" i="2" s="1"/>
  <c r="BC268" i="2"/>
  <c r="BN268" i="2" s="1"/>
  <c r="AJ268" i="2"/>
  <c r="AS268" i="2"/>
  <c r="BY267" i="2"/>
  <c r="CI267" i="2" s="1"/>
  <c r="BC267" i="2"/>
  <c r="BN267" i="2" s="1"/>
  <c r="AJ267" i="2"/>
  <c r="AS267" i="2"/>
  <c r="BY266" i="2"/>
  <c r="CI266" i="2" s="1"/>
  <c r="BC266" i="2"/>
  <c r="BN266" i="2" s="1"/>
  <c r="AJ266" i="2"/>
  <c r="AS266" i="2"/>
  <c r="BY265" i="2"/>
  <c r="CI265" i="2" s="1"/>
  <c r="BC265" i="2"/>
  <c r="BN265" i="2" s="1"/>
  <c r="AJ265" i="2"/>
  <c r="AS265" i="2"/>
  <c r="BY264" i="2"/>
  <c r="CI264" i="2" s="1"/>
  <c r="BC264" i="2"/>
  <c r="BN264" i="2" s="1"/>
  <c r="AJ264" i="2"/>
  <c r="AS264" i="2"/>
  <c r="BY263" i="2"/>
  <c r="CI263" i="2" s="1"/>
  <c r="BC263" i="2"/>
  <c r="BN263" i="2" s="1"/>
  <c r="AJ263" i="2"/>
  <c r="AS263" i="2"/>
  <c r="BY262" i="2"/>
  <c r="CI262" i="2" s="1"/>
  <c r="BC262" i="2"/>
  <c r="BN262" i="2" s="1"/>
  <c r="AJ262" i="2"/>
  <c r="AS262" i="2"/>
  <c r="BY261" i="2"/>
  <c r="CI261" i="2" s="1"/>
  <c r="BC261" i="2"/>
  <c r="BN261" i="2" s="1"/>
  <c r="AJ261" i="2"/>
  <c r="AS261" i="2"/>
  <c r="BY260" i="2"/>
  <c r="CI260" i="2" s="1"/>
  <c r="BC260" i="2"/>
  <c r="BN260" i="2" s="1"/>
  <c r="AJ260" i="2"/>
  <c r="AS260" i="2"/>
  <c r="BY259" i="2"/>
  <c r="CI259" i="2" s="1"/>
  <c r="BC259" i="2"/>
  <c r="BN259" i="2" s="1"/>
  <c r="AJ259" i="2"/>
  <c r="AS259" i="2"/>
  <c r="BY258" i="2"/>
  <c r="CI258" i="2" s="1"/>
  <c r="BC258" i="2"/>
  <c r="BN258" i="2" s="1"/>
  <c r="AJ258" i="2"/>
  <c r="AS258" i="2"/>
  <c r="BY257" i="2"/>
  <c r="CI257" i="2" s="1"/>
  <c r="BC257" i="2"/>
  <c r="BN257" i="2" s="1"/>
  <c r="AJ257" i="2"/>
  <c r="AS257" i="2"/>
  <c r="BY256" i="2"/>
  <c r="CI256" i="2" s="1"/>
  <c r="BC256" i="2"/>
  <c r="BN256" i="2" s="1"/>
  <c r="AJ256" i="2"/>
  <c r="AS256" i="2"/>
  <c r="BY255" i="2"/>
  <c r="CI255" i="2" s="1"/>
  <c r="BC255" i="2"/>
  <c r="BN255" i="2" s="1"/>
  <c r="AJ255" i="2"/>
  <c r="AS255" i="2"/>
  <c r="BY254" i="2"/>
  <c r="CI254" i="2" s="1"/>
  <c r="BC254" i="2"/>
  <c r="BN254" i="2" s="1"/>
  <c r="AJ254" i="2"/>
  <c r="AS254" i="2"/>
  <c r="BY253" i="2"/>
  <c r="CI253" i="2" s="1"/>
  <c r="BC253" i="2"/>
  <c r="BN253" i="2" s="1"/>
  <c r="AJ253" i="2"/>
  <c r="AS253" i="2"/>
  <c r="BY252" i="2"/>
  <c r="CI252" i="2" s="1"/>
  <c r="BC252" i="2"/>
  <c r="BN252" i="2" s="1"/>
  <c r="AJ252" i="2"/>
  <c r="AS252" i="2"/>
  <c r="BY251" i="2"/>
  <c r="CI251" i="2" s="1"/>
  <c r="BC251" i="2"/>
  <c r="BN251" i="2" s="1"/>
  <c r="AJ251" i="2"/>
  <c r="AS251" i="2"/>
  <c r="BY250" i="2"/>
  <c r="CI250" i="2" s="1"/>
  <c r="BC250" i="2"/>
  <c r="BN250" i="2" s="1"/>
  <c r="AJ250" i="2"/>
  <c r="AS250" i="2"/>
  <c r="BY249" i="2"/>
  <c r="CI249" i="2" s="1"/>
  <c r="BC249" i="2"/>
  <c r="BN249" i="2" s="1"/>
  <c r="AJ249" i="2"/>
  <c r="AS249" i="2"/>
  <c r="BY248" i="2"/>
  <c r="CI248" i="2" s="1"/>
  <c r="BC248" i="2"/>
  <c r="BN248" i="2" s="1"/>
  <c r="AJ248" i="2"/>
  <c r="AS248" i="2"/>
  <c r="BY247" i="2"/>
  <c r="CI247" i="2" s="1"/>
  <c r="BC247" i="2"/>
  <c r="BN247" i="2" s="1"/>
  <c r="AJ247" i="2"/>
  <c r="AS247" i="2"/>
  <c r="BY246" i="2"/>
  <c r="CI246" i="2" s="1"/>
  <c r="BC246" i="2"/>
  <c r="BN246" i="2" s="1"/>
  <c r="AJ246" i="2"/>
  <c r="AS246" i="2"/>
  <c r="BY245" i="2"/>
  <c r="CI245" i="2" s="1"/>
  <c r="BC245" i="2"/>
  <c r="BN245" i="2" s="1"/>
  <c r="AJ245" i="2"/>
  <c r="AS245" i="2"/>
  <c r="BY244" i="2"/>
  <c r="CI244" i="2" s="1"/>
  <c r="BC244" i="2"/>
  <c r="BN244" i="2" s="1"/>
  <c r="AJ244" i="2"/>
  <c r="AS244" i="2"/>
  <c r="BY243" i="2"/>
  <c r="CI243" i="2" s="1"/>
  <c r="BC243" i="2"/>
  <c r="BN243" i="2" s="1"/>
  <c r="AJ243" i="2"/>
  <c r="AS243" i="2"/>
  <c r="BY242" i="2"/>
  <c r="CI242" i="2" s="1"/>
  <c r="BC242" i="2"/>
  <c r="BN242" i="2" s="1"/>
  <c r="AJ242" i="2"/>
  <c r="AS242" i="2"/>
  <c r="BY241" i="2"/>
  <c r="CI241" i="2" s="1"/>
  <c r="BC241" i="2"/>
  <c r="BN241" i="2" s="1"/>
  <c r="AJ241" i="2"/>
  <c r="AS241" i="2"/>
  <c r="BY240" i="2"/>
  <c r="CI240" i="2" s="1"/>
  <c r="BC240" i="2"/>
  <c r="BN240" i="2" s="1"/>
  <c r="AJ240" i="2"/>
  <c r="AS240" i="2"/>
  <c r="BY239" i="2"/>
  <c r="CI239" i="2" s="1"/>
  <c r="BC239" i="2"/>
  <c r="BN239" i="2" s="1"/>
  <c r="AJ239" i="2"/>
  <c r="AS239" i="2"/>
  <c r="BY238" i="2"/>
  <c r="CI238" i="2" s="1"/>
  <c r="BC238" i="2"/>
  <c r="BN238" i="2" s="1"/>
  <c r="AJ238" i="2"/>
  <c r="AS238" i="2"/>
  <c r="BY237" i="2"/>
  <c r="CI237" i="2" s="1"/>
  <c r="BC237" i="2"/>
  <c r="BN237" i="2" s="1"/>
  <c r="AJ237" i="2"/>
  <c r="AS237" i="2"/>
  <c r="BY236" i="2"/>
  <c r="CI236" i="2" s="1"/>
  <c r="BC236" i="2"/>
  <c r="BN236" i="2" s="1"/>
  <c r="AJ236" i="2"/>
  <c r="AS236" i="2"/>
  <c r="BY235" i="2"/>
  <c r="CI235" i="2" s="1"/>
  <c r="BC235" i="2"/>
  <c r="BN235" i="2" s="1"/>
  <c r="BY234" i="2"/>
  <c r="CI234" i="2" s="1"/>
  <c r="BC234" i="2"/>
  <c r="BN234" i="2" s="1"/>
  <c r="BY233" i="2"/>
  <c r="CI233" i="2" s="1"/>
  <c r="BC233" i="2"/>
  <c r="BN233" i="2" s="1"/>
  <c r="AJ233" i="2"/>
  <c r="AS233" i="2"/>
  <c r="BY232" i="2"/>
  <c r="CI232" i="2" s="1"/>
  <c r="BC232" i="2"/>
  <c r="BN232" i="2" s="1"/>
  <c r="AJ232" i="2"/>
  <c r="AS232" i="2"/>
  <c r="BY231" i="2"/>
  <c r="CI231" i="2" s="1"/>
  <c r="BC231" i="2"/>
  <c r="BN231" i="2" s="1"/>
  <c r="AJ231" i="2"/>
  <c r="AS231" i="2"/>
  <c r="BY230" i="2"/>
  <c r="CI230" i="2" s="1"/>
  <c r="BC230" i="2"/>
  <c r="BN230" i="2" s="1"/>
  <c r="BY229" i="2"/>
  <c r="CI229" i="2" s="1"/>
  <c r="BC229" i="2"/>
  <c r="BN229" i="2" s="1"/>
  <c r="AJ229" i="2"/>
  <c r="AS229" i="2"/>
  <c r="BY228" i="2"/>
  <c r="CI228" i="2" s="1"/>
  <c r="BC228" i="2"/>
  <c r="BN228" i="2" s="1"/>
  <c r="AJ228" i="2"/>
  <c r="AS228" i="2"/>
  <c r="BY227" i="2"/>
  <c r="CI227" i="2" s="1"/>
  <c r="BC227" i="2"/>
  <c r="BN227" i="2" s="1"/>
  <c r="AJ227" i="2"/>
  <c r="AS227" i="2"/>
  <c r="BY226" i="2"/>
  <c r="CI226" i="2" s="1"/>
  <c r="BC226" i="2"/>
  <c r="BN226" i="2" s="1"/>
  <c r="AJ226" i="2"/>
  <c r="AS226" i="2"/>
  <c r="BY225" i="2"/>
  <c r="CI225" i="2" s="1"/>
  <c r="BC225" i="2"/>
  <c r="BN225" i="2" s="1"/>
  <c r="AJ225" i="2"/>
  <c r="AS225" i="2"/>
  <c r="BY224" i="2"/>
  <c r="CI224" i="2" s="1"/>
  <c r="BC224" i="2"/>
  <c r="BN224" i="2" s="1"/>
  <c r="AJ224" i="2"/>
  <c r="AS224" i="2"/>
  <c r="BY223" i="2"/>
  <c r="CI223" i="2" s="1"/>
  <c r="BC223" i="2"/>
  <c r="BN223" i="2" s="1"/>
  <c r="AJ223" i="2"/>
  <c r="AS223" i="2"/>
  <c r="BY222" i="2"/>
  <c r="CI222" i="2" s="1"/>
  <c r="BC222" i="2"/>
  <c r="BN222" i="2" s="1"/>
  <c r="AJ222" i="2"/>
  <c r="AS222" i="2"/>
  <c r="BY221" i="2"/>
  <c r="CI221" i="2" s="1"/>
  <c r="BC221" i="2"/>
  <c r="BN221" i="2" s="1"/>
  <c r="AJ221" i="2"/>
  <c r="AS221" i="2"/>
  <c r="BY220" i="2"/>
  <c r="CI220" i="2" s="1"/>
  <c r="BC220" i="2"/>
  <c r="BN220" i="2" s="1"/>
  <c r="BY219" i="2"/>
  <c r="CI219" i="2" s="1"/>
  <c r="BC219" i="2"/>
  <c r="BN219" i="2" s="1"/>
  <c r="AJ219" i="2"/>
  <c r="AS219" i="2"/>
  <c r="BY218" i="2"/>
  <c r="CI218" i="2" s="1"/>
  <c r="BC218" i="2"/>
  <c r="BN218" i="2" s="1"/>
  <c r="AJ218" i="2"/>
  <c r="AS218" i="2"/>
  <c r="BY217" i="2"/>
  <c r="CI217" i="2" s="1"/>
  <c r="BC217" i="2"/>
  <c r="BN217" i="2" s="1"/>
  <c r="AJ217" i="2"/>
  <c r="AS217" i="2"/>
  <c r="BY216" i="2"/>
  <c r="CI216" i="2" s="1"/>
  <c r="BC216" i="2"/>
  <c r="BN216" i="2" s="1"/>
  <c r="AJ216" i="2"/>
  <c r="AS216" i="2"/>
  <c r="BY215" i="2"/>
  <c r="CI215" i="2" s="1"/>
  <c r="BC215" i="2"/>
  <c r="BN215" i="2" s="1"/>
  <c r="AJ215" i="2"/>
  <c r="AS215" i="2"/>
  <c r="BY214" i="2"/>
  <c r="CI214" i="2" s="1"/>
  <c r="BC214" i="2"/>
  <c r="BN214" i="2" s="1"/>
  <c r="AJ214" i="2"/>
  <c r="AS214" i="2"/>
  <c r="BY213" i="2"/>
  <c r="CI213" i="2" s="1"/>
  <c r="BC213" i="2"/>
  <c r="BN213" i="2" s="1"/>
  <c r="AJ213" i="2"/>
  <c r="AS213" i="2"/>
  <c r="BY212" i="2"/>
  <c r="CI212" i="2" s="1"/>
  <c r="BC212" i="2"/>
  <c r="BN212" i="2" s="1"/>
  <c r="AJ212" i="2"/>
  <c r="AS212" i="2"/>
  <c r="BY211" i="2"/>
  <c r="CI211" i="2" s="1"/>
  <c r="BC211" i="2"/>
  <c r="BN211" i="2" s="1"/>
  <c r="AJ211" i="2"/>
  <c r="AS211" i="2"/>
  <c r="BY210" i="2"/>
  <c r="CI210" i="2" s="1"/>
  <c r="BC210" i="2"/>
  <c r="BN210" i="2" s="1"/>
  <c r="AJ210" i="2"/>
  <c r="AS210" i="2"/>
  <c r="BY209" i="2"/>
  <c r="CI209" i="2" s="1"/>
  <c r="BC209" i="2"/>
  <c r="BN209" i="2" s="1"/>
  <c r="AJ209" i="2"/>
  <c r="AS209" i="2"/>
  <c r="BY208" i="2"/>
  <c r="CI208" i="2" s="1"/>
  <c r="BC208" i="2"/>
  <c r="BN208" i="2" s="1"/>
  <c r="AJ208" i="2"/>
  <c r="AS208" i="2"/>
  <c r="BY207" i="2"/>
  <c r="CI207" i="2" s="1"/>
  <c r="BC207" i="2"/>
  <c r="BN207" i="2" s="1"/>
  <c r="AJ207" i="2"/>
  <c r="AS207" i="2"/>
  <c r="BY206" i="2"/>
  <c r="CI206" i="2" s="1"/>
  <c r="BC206" i="2"/>
  <c r="BN206" i="2" s="1"/>
  <c r="AJ206" i="2"/>
  <c r="AS206" i="2"/>
  <c r="BY205" i="2"/>
  <c r="CI205" i="2" s="1"/>
  <c r="BC205" i="2"/>
  <c r="BN205" i="2" s="1"/>
  <c r="AJ205" i="2"/>
  <c r="AS205" i="2"/>
  <c r="BY204" i="2"/>
  <c r="CI204" i="2" s="1"/>
  <c r="BC204" i="2"/>
  <c r="BN204" i="2" s="1"/>
  <c r="AS204" i="2"/>
  <c r="BY203" i="2"/>
  <c r="CI203" i="2" s="1"/>
  <c r="BC203" i="2"/>
  <c r="BN203" i="2" s="1"/>
  <c r="AJ203" i="2"/>
  <c r="AS203" i="2"/>
  <c r="BY202" i="2"/>
  <c r="CI202" i="2" s="1"/>
  <c r="BC202" i="2"/>
  <c r="BN202" i="2" s="1"/>
  <c r="AS202" i="2"/>
  <c r="BY201" i="2"/>
  <c r="CI201" i="2" s="1"/>
  <c r="BC201" i="2"/>
  <c r="BN201" i="2" s="1"/>
  <c r="AS201" i="2"/>
  <c r="AJ201" i="2"/>
  <c r="BY200" i="2"/>
  <c r="CI200" i="2" s="1"/>
  <c r="BC200" i="2"/>
  <c r="BN200" i="2" s="1"/>
  <c r="AJ200" i="2"/>
  <c r="BY199" i="2"/>
  <c r="CI199" i="2" s="1"/>
  <c r="BC199" i="2"/>
  <c r="BN199" i="2" s="1"/>
  <c r="AS199" i="2"/>
  <c r="AJ199" i="2"/>
  <c r="BY198" i="2"/>
  <c r="CI198" i="2" s="1"/>
  <c r="BC198" i="2"/>
  <c r="BN198" i="2" s="1"/>
  <c r="AS198" i="2"/>
  <c r="BY197" i="2"/>
  <c r="CI197" i="2" s="1"/>
  <c r="BC197" i="2"/>
  <c r="BN197" i="2" s="1"/>
  <c r="AS197" i="2"/>
  <c r="AJ197" i="2"/>
  <c r="BY196" i="2"/>
  <c r="CI196" i="2" s="1"/>
  <c r="BC196" i="2"/>
  <c r="BN196" i="2" s="1"/>
  <c r="AJ196" i="2"/>
  <c r="BY195" i="2"/>
  <c r="CI195" i="2" s="1"/>
  <c r="BC195" i="2"/>
  <c r="BN195" i="2" s="1"/>
  <c r="AS195" i="2"/>
  <c r="AJ195" i="2"/>
  <c r="BY194" i="2"/>
  <c r="CI194" i="2" s="1"/>
  <c r="BC194" i="2"/>
  <c r="BN194" i="2" s="1"/>
  <c r="BY193" i="2"/>
  <c r="CI193" i="2" s="1"/>
  <c r="BC193" i="2"/>
  <c r="BN193" i="2" s="1"/>
  <c r="BY192" i="2"/>
  <c r="CI192" i="2" s="1"/>
  <c r="BC192" i="2"/>
  <c r="BN192" i="2" s="1"/>
  <c r="AJ192" i="2"/>
  <c r="BY191" i="2"/>
  <c r="CI191" i="2" s="1"/>
  <c r="BC191" i="2"/>
  <c r="BN191" i="2" s="1"/>
  <c r="AS191" i="2"/>
  <c r="AJ191" i="2"/>
  <c r="BY190" i="2"/>
  <c r="CI190" i="2" s="1"/>
  <c r="BC190" i="2"/>
  <c r="BN190" i="2" s="1"/>
  <c r="AS190" i="2"/>
  <c r="BY189" i="2"/>
  <c r="CI189" i="2" s="1"/>
  <c r="BC189" i="2"/>
  <c r="BN189" i="2" s="1"/>
  <c r="AS189" i="2"/>
  <c r="AJ189" i="2"/>
  <c r="BY188" i="2"/>
  <c r="CI188" i="2" s="1"/>
  <c r="BC188" i="2"/>
  <c r="BN188" i="2" s="1"/>
  <c r="AJ188" i="2"/>
  <c r="BY187" i="2"/>
  <c r="CI187" i="2" s="1"/>
  <c r="BC187" i="2"/>
  <c r="BN187" i="2" s="1"/>
  <c r="AS187" i="2"/>
  <c r="AJ187" i="2"/>
  <c r="BY186" i="2"/>
  <c r="CI186" i="2" s="1"/>
  <c r="BC186" i="2"/>
  <c r="BN186" i="2" s="1"/>
  <c r="AS186" i="2"/>
  <c r="BY185" i="2"/>
  <c r="CI185" i="2" s="1"/>
  <c r="BC185" i="2"/>
  <c r="BN185" i="2" s="1"/>
  <c r="AS185" i="2"/>
  <c r="AJ185" i="2"/>
  <c r="BY184" i="2"/>
  <c r="CI184" i="2" s="1"/>
  <c r="BC184" i="2"/>
  <c r="BN184" i="2" s="1"/>
  <c r="AJ184" i="2"/>
  <c r="BY183" i="2"/>
  <c r="CI183" i="2" s="1"/>
  <c r="BC183" i="2"/>
  <c r="BN183" i="2" s="1"/>
  <c r="AS183" i="2"/>
  <c r="AJ183" i="2"/>
  <c r="BY182" i="2"/>
  <c r="CI182" i="2" s="1"/>
  <c r="BC182" i="2"/>
  <c r="BN182" i="2" s="1"/>
  <c r="AS182" i="2"/>
  <c r="BY181" i="2"/>
  <c r="CI181" i="2" s="1"/>
  <c r="BC181" i="2"/>
  <c r="BN181" i="2" s="1"/>
  <c r="AS181" i="2"/>
  <c r="AJ181" i="2"/>
  <c r="BY180" i="2"/>
  <c r="CI180" i="2" s="1"/>
  <c r="BC180" i="2"/>
  <c r="BN180" i="2" s="1"/>
  <c r="AJ180" i="2"/>
  <c r="BY179" i="2"/>
  <c r="CI179" i="2" s="1"/>
  <c r="BC179" i="2"/>
  <c r="BN179" i="2" s="1"/>
  <c r="AS179" i="2"/>
  <c r="AJ179" i="2"/>
  <c r="BY178" i="2"/>
  <c r="CI178" i="2" s="1"/>
  <c r="BC178" i="2"/>
  <c r="BN178" i="2" s="1"/>
  <c r="AS178" i="2"/>
  <c r="BY177" i="2"/>
  <c r="CI177" i="2" s="1"/>
  <c r="BC177" i="2"/>
  <c r="BN177" i="2" s="1"/>
  <c r="AS177" i="2"/>
  <c r="AJ177" i="2"/>
  <c r="BY176" i="2"/>
  <c r="CI176" i="2" s="1"/>
  <c r="BC176" i="2"/>
  <c r="BN176" i="2" s="1"/>
  <c r="AJ176" i="2"/>
  <c r="BY175" i="2"/>
  <c r="CI175" i="2" s="1"/>
  <c r="BC175" i="2"/>
  <c r="BN175" i="2" s="1"/>
  <c r="AS175" i="2"/>
  <c r="AJ175" i="2"/>
  <c r="BY174" i="2"/>
  <c r="CI174" i="2" s="1"/>
  <c r="BC174" i="2"/>
  <c r="BN174" i="2" s="1"/>
  <c r="AS174" i="2"/>
  <c r="BY173" i="2"/>
  <c r="CI173" i="2" s="1"/>
  <c r="BC173" i="2"/>
  <c r="BN173" i="2" s="1"/>
  <c r="AS173" i="2"/>
  <c r="AJ173" i="2"/>
  <c r="BY172" i="2"/>
  <c r="CI172" i="2" s="1"/>
  <c r="BC172" i="2"/>
  <c r="BN172" i="2" s="1"/>
  <c r="AJ172" i="2"/>
  <c r="AS172" i="2"/>
  <c r="BY171" i="2"/>
  <c r="CI171" i="2" s="1"/>
  <c r="BC171" i="2"/>
  <c r="BN171" i="2" s="1"/>
  <c r="AJ171" i="2"/>
  <c r="AS171" i="2"/>
  <c r="BY170" i="2"/>
  <c r="CI170" i="2" s="1"/>
  <c r="BC170" i="2"/>
  <c r="BN170" i="2" s="1"/>
  <c r="AJ170" i="2"/>
  <c r="AS170" i="2"/>
  <c r="BY169" i="2"/>
  <c r="CI169" i="2" s="1"/>
  <c r="BC169" i="2"/>
  <c r="BN169" i="2" s="1"/>
  <c r="AJ169" i="2"/>
  <c r="AS169" i="2"/>
  <c r="BY168" i="2"/>
  <c r="CI168" i="2" s="1"/>
  <c r="BC168" i="2"/>
  <c r="BN168" i="2" s="1"/>
  <c r="AJ168" i="2"/>
  <c r="AS168" i="2"/>
  <c r="BY167" i="2"/>
  <c r="CI167" i="2" s="1"/>
  <c r="BC167" i="2"/>
  <c r="BN167" i="2" s="1"/>
  <c r="AJ167" i="2"/>
  <c r="AS167" i="2"/>
  <c r="BY166" i="2"/>
  <c r="CI166" i="2" s="1"/>
  <c r="BC166" i="2"/>
  <c r="BN166" i="2" s="1"/>
  <c r="AJ166" i="2"/>
  <c r="AS166" i="2"/>
  <c r="BY165" i="2"/>
  <c r="CI165" i="2" s="1"/>
  <c r="BC165" i="2"/>
  <c r="BN165" i="2" s="1"/>
  <c r="AJ165" i="2"/>
  <c r="AS165" i="2"/>
  <c r="BY164" i="2"/>
  <c r="CI164" i="2" s="1"/>
  <c r="BC164" i="2"/>
  <c r="BN164" i="2" s="1"/>
  <c r="AJ164" i="2"/>
  <c r="AS164" i="2"/>
  <c r="BY163" i="2"/>
  <c r="CI163" i="2" s="1"/>
  <c r="BC163" i="2"/>
  <c r="BN163" i="2" s="1"/>
  <c r="AJ163" i="2"/>
  <c r="AS163" i="2"/>
  <c r="BY162" i="2"/>
  <c r="CI162" i="2" s="1"/>
  <c r="AJ162" i="2"/>
  <c r="AS162" i="2"/>
  <c r="BC162" i="2"/>
  <c r="BN162" i="2" s="1"/>
  <c r="BY161" i="2"/>
  <c r="CI161" i="2" s="1"/>
  <c r="BC161" i="2"/>
  <c r="BN161" i="2" s="1"/>
  <c r="AJ161" i="2"/>
  <c r="AS161" i="2"/>
  <c r="BY160" i="2"/>
  <c r="CI160" i="2" s="1"/>
  <c r="BC160" i="2"/>
  <c r="BN160" i="2" s="1"/>
  <c r="AJ160" i="2"/>
  <c r="AS160" i="2"/>
  <c r="BY159" i="2"/>
  <c r="CI159" i="2" s="1"/>
  <c r="BC159" i="2"/>
  <c r="BN159" i="2" s="1"/>
  <c r="AJ159" i="2"/>
  <c r="AS159" i="2"/>
  <c r="BY158" i="2"/>
  <c r="CI158" i="2" s="1"/>
  <c r="BC158" i="2"/>
  <c r="BN158" i="2" s="1"/>
  <c r="AJ158" i="2"/>
  <c r="AS158" i="2"/>
  <c r="BY157" i="2"/>
  <c r="CI157" i="2" s="1"/>
  <c r="BC157" i="2"/>
  <c r="BN157" i="2" s="1"/>
  <c r="AJ157" i="2"/>
  <c r="AS157" i="2"/>
  <c r="BY156" i="2"/>
  <c r="CI156" i="2" s="1"/>
  <c r="BC156" i="2"/>
  <c r="BN156" i="2" s="1"/>
  <c r="AJ156" i="2"/>
  <c r="AS156" i="2"/>
  <c r="BY155" i="2"/>
  <c r="CI155" i="2" s="1"/>
  <c r="BC155" i="2"/>
  <c r="BN155" i="2" s="1"/>
  <c r="AJ155" i="2"/>
  <c r="AS155" i="2"/>
  <c r="BY154" i="2"/>
  <c r="CI154" i="2" s="1"/>
  <c r="BC154" i="2"/>
  <c r="BN154" i="2" s="1"/>
  <c r="AJ154" i="2"/>
  <c r="AS154" i="2"/>
  <c r="BY153" i="2"/>
  <c r="CI153" i="2" s="1"/>
  <c r="BC153" i="2"/>
  <c r="BN153" i="2" s="1"/>
  <c r="AJ153" i="2"/>
  <c r="AS153" i="2"/>
  <c r="BY152" i="2"/>
  <c r="CI152" i="2" s="1"/>
  <c r="BC152" i="2"/>
  <c r="BN152" i="2" s="1"/>
  <c r="AJ152" i="2"/>
  <c r="AS152" i="2"/>
  <c r="BY151" i="2"/>
  <c r="CI151" i="2" s="1"/>
  <c r="BC151" i="2"/>
  <c r="BN151" i="2" s="1"/>
  <c r="AJ151" i="2"/>
  <c r="AS151" i="2"/>
  <c r="BY150" i="2"/>
  <c r="CI150" i="2" s="1"/>
  <c r="BC150" i="2"/>
  <c r="BN150" i="2" s="1"/>
  <c r="AJ150" i="2"/>
  <c r="AS150" i="2"/>
  <c r="BY149" i="2"/>
  <c r="CI149" i="2" s="1"/>
  <c r="BC149" i="2"/>
  <c r="BN149" i="2" s="1"/>
  <c r="AJ149" i="2"/>
  <c r="AS149" i="2"/>
  <c r="BY148" i="2"/>
  <c r="CI148" i="2" s="1"/>
  <c r="BC148" i="2"/>
  <c r="BN148" i="2" s="1"/>
  <c r="AJ148" i="2"/>
  <c r="AS148" i="2"/>
  <c r="BY147" i="2"/>
  <c r="CI147" i="2" s="1"/>
  <c r="BC147" i="2"/>
  <c r="BN147" i="2" s="1"/>
  <c r="AJ147" i="2"/>
  <c r="AS147" i="2"/>
  <c r="BY146" i="2"/>
  <c r="CI146" i="2" s="1"/>
  <c r="BC146" i="2"/>
  <c r="BN146" i="2" s="1"/>
  <c r="AJ146" i="2"/>
  <c r="AS146" i="2"/>
  <c r="BY145" i="2"/>
  <c r="CI145" i="2" s="1"/>
  <c r="BC145" i="2"/>
  <c r="BN145" i="2" s="1"/>
  <c r="AJ145" i="2"/>
  <c r="AS145" i="2"/>
  <c r="BY144" i="2"/>
  <c r="CI144" i="2" s="1"/>
  <c r="BC144" i="2"/>
  <c r="BN144" i="2" s="1"/>
  <c r="AJ144" i="2"/>
  <c r="AS144" i="2"/>
  <c r="BY143" i="2"/>
  <c r="CI143" i="2" s="1"/>
  <c r="BC143" i="2"/>
  <c r="BN143" i="2" s="1"/>
  <c r="AJ143" i="2"/>
  <c r="AS143" i="2"/>
  <c r="BY142" i="2"/>
  <c r="CI142" i="2" s="1"/>
  <c r="BC142" i="2"/>
  <c r="BN142" i="2" s="1"/>
  <c r="BY141" i="2"/>
  <c r="CI141" i="2" s="1"/>
  <c r="BC141" i="2"/>
  <c r="BN141" i="2" s="1"/>
  <c r="AJ141" i="2"/>
  <c r="AS141" i="2"/>
  <c r="BY140" i="2"/>
  <c r="CI140" i="2" s="1"/>
  <c r="BC140" i="2"/>
  <c r="BN140" i="2" s="1"/>
  <c r="AJ140" i="2"/>
  <c r="AS140" i="2"/>
  <c r="BY139" i="2"/>
  <c r="CI139" i="2" s="1"/>
  <c r="AJ139" i="2"/>
  <c r="AS139" i="2"/>
  <c r="BC139" i="2"/>
  <c r="BN139" i="2" s="1"/>
  <c r="BY138" i="2"/>
  <c r="CI138" i="2" s="1"/>
  <c r="BC138" i="2"/>
  <c r="BN138" i="2" s="1"/>
  <c r="AJ138" i="2"/>
  <c r="AS138" i="2"/>
  <c r="BY137" i="2"/>
  <c r="CI137" i="2" s="1"/>
  <c r="BC137" i="2"/>
  <c r="BN137" i="2" s="1"/>
  <c r="AS137" i="2"/>
  <c r="AJ137" i="2"/>
  <c r="BY136" i="2"/>
  <c r="CI136" i="2" s="1"/>
  <c r="BC136" i="2"/>
  <c r="BN136" i="2" s="1"/>
  <c r="AS136" i="2"/>
  <c r="BY135" i="2"/>
  <c r="CI135" i="2" s="1"/>
  <c r="BC135" i="2"/>
  <c r="BN135" i="2" s="1"/>
  <c r="AS135" i="2"/>
  <c r="AJ135" i="2"/>
  <c r="BY134" i="2"/>
  <c r="CI134" i="2" s="1"/>
  <c r="BC134" i="2"/>
  <c r="BN134" i="2" s="1"/>
  <c r="AS134" i="2"/>
  <c r="AJ134" i="2"/>
  <c r="BY133" i="2"/>
  <c r="CI133" i="2" s="1"/>
  <c r="BC133" i="2"/>
  <c r="BN133" i="2" s="1"/>
  <c r="AS133" i="2"/>
  <c r="AJ133" i="2"/>
  <c r="BY132" i="2"/>
  <c r="CI132" i="2" s="1"/>
  <c r="BC132" i="2"/>
  <c r="BN132" i="2" s="1"/>
  <c r="AS132" i="2"/>
  <c r="AJ132" i="2"/>
  <c r="BY131" i="2"/>
  <c r="CI131" i="2" s="1"/>
  <c r="BC131" i="2"/>
  <c r="BN131" i="2" s="1"/>
  <c r="AJ131" i="2"/>
  <c r="AS131" i="2"/>
  <c r="BY130" i="2"/>
  <c r="CI130" i="2" s="1"/>
  <c r="BC130" i="2"/>
  <c r="BN130" i="2" s="1"/>
  <c r="AJ130" i="2"/>
  <c r="BY129" i="2"/>
  <c r="CI129" i="2" s="1"/>
  <c r="BC129" i="2"/>
  <c r="BN129" i="2" s="1"/>
  <c r="AJ129" i="2"/>
  <c r="AS129" i="2"/>
  <c r="BY128" i="2"/>
  <c r="CI128" i="2" s="1"/>
  <c r="BC128" i="2"/>
  <c r="BN128" i="2" s="1"/>
  <c r="AS128" i="2"/>
  <c r="AJ128" i="2"/>
  <c r="BY127" i="2"/>
  <c r="CI127" i="2" s="1"/>
  <c r="BC127" i="2"/>
  <c r="BN127" i="2" s="1"/>
  <c r="AJ127" i="2"/>
  <c r="AS127" i="2"/>
  <c r="BY126" i="2"/>
  <c r="CI126" i="2" s="1"/>
  <c r="BC126" i="2"/>
  <c r="BN126" i="2" s="1"/>
  <c r="AJ126" i="2"/>
  <c r="BY125" i="2"/>
  <c r="CI125" i="2" s="1"/>
  <c r="BC125" i="2"/>
  <c r="BN125" i="2" s="1"/>
  <c r="AJ125" i="2"/>
  <c r="AS125" i="2"/>
  <c r="BY124" i="2"/>
  <c r="CI124" i="2" s="1"/>
  <c r="BC124" i="2"/>
  <c r="BN124" i="2" s="1"/>
  <c r="AS124" i="2"/>
  <c r="AJ124" i="2"/>
  <c r="BY123" i="2"/>
  <c r="CI123" i="2" s="1"/>
  <c r="BC123" i="2"/>
  <c r="BN123" i="2" s="1"/>
  <c r="AJ123" i="2"/>
  <c r="AS123" i="2"/>
  <c r="BY122" i="2"/>
  <c r="CI122" i="2" s="1"/>
  <c r="BC122" i="2"/>
  <c r="BN122" i="2" s="1"/>
  <c r="BY121" i="2"/>
  <c r="CI121" i="2" s="1"/>
  <c r="BC121" i="2"/>
  <c r="BN121" i="2" s="1"/>
  <c r="AS121" i="2"/>
  <c r="AJ121" i="2"/>
  <c r="BY120" i="2"/>
  <c r="CI120" i="2" s="1"/>
  <c r="BC120" i="2"/>
  <c r="BN120" i="2" s="1"/>
  <c r="AS120" i="2"/>
  <c r="AJ120" i="2"/>
  <c r="BY119" i="2"/>
  <c r="CI119" i="2" s="1"/>
  <c r="BC119" i="2"/>
  <c r="BN119" i="2" s="1"/>
  <c r="AJ119" i="2"/>
  <c r="AS119" i="2"/>
  <c r="BY118" i="2"/>
  <c r="CI118" i="2" s="1"/>
  <c r="BC118" i="2"/>
  <c r="BN118" i="2" s="1"/>
  <c r="AS118" i="2"/>
  <c r="BY117" i="2"/>
  <c r="CI117" i="2" s="1"/>
  <c r="BC117" i="2"/>
  <c r="BN117" i="2" s="1"/>
  <c r="AJ117" i="2"/>
  <c r="AS117" i="2"/>
  <c r="BY116" i="2"/>
  <c r="CI116" i="2" s="1"/>
  <c r="BC116" i="2"/>
  <c r="BN116" i="2" s="1"/>
  <c r="AJ116" i="2"/>
  <c r="AS116" i="2"/>
  <c r="BY115" i="2"/>
  <c r="CI115" i="2" s="1"/>
  <c r="BC115" i="2"/>
  <c r="BN115" i="2" s="1"/>
  <c r="AJ115" i="2"/>
  <c r="AS115" i="2"/>
  <c r="BY114" i="2"/>
  <c r="CI114" i="2" s="1"/>
  <c r="BC114" i="2"/>
  <c r="BN114" i="2" s="1"/>
  <c r="AJ114" i="2"/>
  <c r="AS114" i="2"/>
  <c r="BY113" i="2"/>
  <c r="CI113" i="2" s="1"/>
  <c r="BC113" i="2"/>
  <c r="BN113" i="2" s="1"/>
  <c r="AJ113" i="2"/>
  <c r="AS113" i="2"/>
  <c r="BY112" i="2"/>
  <c r="CI112" i="2" s="1"/>
  <c r="AJ112" i="2"/>
  <c r="BC112" i="2"/>
  <c r="BN112" i="2" s="1"/>
  <c r="AS112" i="2"/>
  <c r="BY111" i="2"/>
  <c r="CI111" i="2" s="1"/>
  <c r="BC111" i="2"/>
  <c r="BN111" i="2" s="1"/>
  <c r="AJ111" i="2"/>
  <c r="AS111" i="2"/>
  <c r="BY110" i="2"/>
  <c r="CI110" i="2" s="1"/>
  <c r="BC110" i="2"/>
  <c r="BN110" i="2" s="1"/>
  <c r="AS110" i="2"/>
  <c r="BY109" i="2"/>
  <c r="CI109" i="2" s="1"/>
  <c r="BC109" i="2"/>
  <c r="BN109" i="2" s="1"/>
  <c r="AJ109" i="2"/>
  <c r="BY108" i="2"/>
  <c r="CI108" i="2" s="1"/>
  <c r="BC108" i="2"/>
  <c r="BN108" i="2" s="1"/>
  <c r="AJ108" i="2"/>
  <c r="AS108" i="2"/>
  <c r="BY107" i="2"/>
  <c r="CI107" i="2" s="1"/>
  <c r="BC107" i="2"/>
  <c r="BN107" i="2" s="1"/>
  <c r="AJ107" i="2"/>
  <c r="AS107" i="2"/>
  <c r="BY106" i="2"/>
  <c r="CI106" i="2" s="1"/>
  <c r="BC106" i="2"/>
  <c r="BN106" i="2" s="1"/>
  <c r="AS106" i="2"/>
  <c r="AJ106" i="2"/>
  <c r="BY105" i="2"/>
  <c r="CI105" i="2" s="1"/>
  <c r="BC105" i="2"/>
  <c r="BN105" i="2" s="1"/>
  <c r="AJ105" i="2"/>
  <c r="AS105" i="2"/>
  <c r="BY104" i="2"/>
  <c r="CI104" i="2" s="1"/>
  <c r="BC104" i="2"/>
  <c r="BN104" i="2" s="1"/>
  <c r="AJ104" i="2"/>
  <c r="AS104" i="2"/>
  <c r="BY103" i="2"/>
  <c r="CI103" i="2" s="1"/>
  <c r="BC103" i="2"/>
  <c r="BN103" i="2" s="1"/>
  <c r="AJ103" i="2"/>
  <c r="AS103" i="2"/>
  <c r="BY102" i="2"/>
  <c r="CI102" i="2" s="1"/>
  <c r="BC102" i="2"/>
  <c r="BN102" i="2" s="1"/>
  <c r="AS102" i="2"/>
  <c r="BY101" i="2"/>
  <c r="CI101" i="2" s="1"/>
  <c r="BC101" i="2"/>
  <c r="BN101" i="2" s="1"/>
  <c r="AJ101" i="2"/>
  <c r="AS101" i="2"/>
  <c r="BY100" i="2"/>
  <c r="CI100" i="2" s="1"/>
  <c r="BC100" i="2"/>
  <c r="BN100" i="2" s="1"/>
  <c r="AJ100" i="2"/>
  <c r="BY99" i="2"/>
  <c r="CI99" i="2" s="1"/>
  <c r="BC99" i="2"/>
  <c r="BN99" i="2" s="1"/>
  <c r="AJ99" i="2"/>
  <c r="AS99" i="2"/>
  <c r="BY98" i="2"/>
  <c r="CI98" i="2" s="1"/>
  <c r="BC98" i="2"/>
  <c r="BN98" i="2" s="1"/>
  <c r="AJ98" i="2"/>
  <c r="AS98" i="2"/>
  <c r="BX97" i="2"/>
  <c r="CH97" i="2" s="1"/>
  <c r="BB97" i="2"/>
  <c r="BM97" i="2" s="1"/>
  <c r="AR97" i="2"/>
  <c r="AI97" i="2"/>
  <c r="BX96" i="2"/>
  <c r="CH96" i="2" s="1"/>
  <c r="BB96" i="2"/>
  <c r="BM96" i="2" s="1"/>
  <c r="AR96" i="2"/>
  <c r="AI96" i="2"/>
  <c r="BX95" i="2"/>
  <c r="CH95" i="2" s="1"/>
  <c r="BB95" i="2"/>
  <c r="BM95" i="2" s="1"/>
  <c r="AR95" i="2"/>
  <c r="AI95" i="2"/>
  <c r="BX94" i="2"/>
  <c r="CH94" i="2" s="1"/>
  <c r="BB94" i="2"/>
  <c r="BM94" i="2" s="1"/>
  <c r="AR94" i="2"/>
  <c r="AI94" i="2"/>
  <c r="BX93" i="2"/>
  <c r="CH93" i="2" s="1"/>
  <c r="BB93" i="2"/>
  <c r="BM93" i="2" s="1"/>
  <c r="AR93" i="2"/>
  <c r="AI93" i="2"/>
  <c r="BX92" i="2"/>
  <c r="CH92" i="2" s="1"/>
  <c r="BB92" i="2"/>
  <c r="BM92" i="2" s="1"/>
  <c r="AR92" i="2"/>
  <c r="AI92" i="2"/>
  <c r="BX91" i="2"/>
  <c r="CH91" i="2" s="1"/>
  <c r="BB91" i="2"/>
  <c r="BM91" i="2" s="1"/>
  <c r="AR91" i="2"/>
  <c r="AI91" i="2"/>
  <c r="BB90" i="2"/>
  <c r="BM90" i="2" s="1"/>
  <c r="BX90" i="2"/>
  <c r="CH90" i="2" s="1"/>
  <c r="AR90" i="2"/>
  <c r="AI90" i="2"/>
  <c r="BX89" i="2"/>
  <c r="CH89" i="2" s="1"/>
  <c r="BB89" i="2"/>
  <c r="BM89" i="2" s="1"/>
  <c r="AR89" i="2"/>
  <c r="AI89" i="2"/>
  <c r="BX88" i="2"/>
  <c r="CH88" i="2" s="1"/>
  <c r="BB88" i="2"/>
  <c r="BM88" i="2" s="1"/>
  <c r="AR88" i="2"/>
  <c r="AI88" i="2"/>
  <c r="BX87" i="2"/>
  <c r="CH87" i="2" s="1"/>
  <c r="BB87" i="2"/>
  <c r="BM87" i="2" s="1"/>
  <c r="AR87" i="2"/>
  <c r="AI87" i="2"/>
  <c r="BB86" i="2"/>
  <c r="BM86" i="2" s="1"/>
  <c r="BX86" i="2"/>
  <c r="CH86" i="2" s="1"/>
  <c r="AR86" i="2"/>
  <c r="AI86" i="2"/>
  <c r="BX85" i="2"/>
  <c r="CH85" i="2" s="1"/>
  <c r="BB85" i="2"/>
  <c r="BM85" i="2" s="1"/>
  <c r="AR85" i="2"/>
  <c r="AI85" i="2"/>
  <c r="BX84" i="2"/>
  <c r="CH84" i="2" s="1"/>
  <c r="BB84" i="2"/>
  <c r="BM84" i="2" s="1"/>
  <c r="AR84" i="2"/>
  <c r="BX83" i="2"/>
  <c r="CH83" i="2" s="1"/>
  <c r="BB83" i="2"/>
  <c r="BM83" i="2" s="1"/>
  <c r="AR83" i="2"/>
  <c r="AI83" i="2"/>
  <c r="BX82" i="2"/>
  <c r="CH82" i="2" s="1"/>
  <c r="BB82" i="2"/>
  <c r="BM82" i="2" s="1"/>
  <c r="AR82" i="2"/>
  <c r="AI82" i="2"/>
  <c r="BX81" i="2"/>
  <c r="CH81" i="2" s="1"/>
  <c r="BB81" i="2"/>
  <c r="BM81" i="2" s="1"/>
  <c r="AR81" i="2"/>
  <c r="AI81" i="2"/>
  <c r="BX80" i="2"/>
  <c r="CH80" i="2" s="1"/>
  <c r="BB80" i="2"/>
  <c r="BM80" i="2" s="1"/>
  <c r="AR80" i="2"/>
  <c r="AI80" i="2"/>
  <c r="BX79" i="2"/>
  <c r="CH79" i="2" s="1"/>
  <c r="BB79" i="2"/>
  <c r="BM79" i="2" s="1"/>
  <c r="AR79" i="2"/>
  <c r="AI79" i="2"/>
  <c r="BX78" i="2"/>
  <c r="CH78" i="2" s="1"/>
  <c r="BB78" i="2"/>
  <c r="BM78" i="2" s="1"/>
  <c r="AR78" i="2"/>
  <c r="AI78" i="2"/>
  <c r="BX77" i="2"/>
  <c r="CH77" i="2" s="1"/>
  <c r="BB77" i="2"/>
  <c r="BM77" i="2" s="1"/>
  <c r="AR77" i="2"/>
  <c r="AI77" i="2"/>
  <c r="BX76" i="2"/>
  <c r="CH76" i="2" s="1"/>
  <c r="BB76" i="2"/>
  <c r="BM76" i="2" s="1"/>
  <c r="AR76" i="2"/>
  <c r="AI76" i="2"/>
  <c r="BX75" i="2"/>
  <c r="CH75" i="2" s="1"/>
  <c r="BB75" i="2"/>
  <c r="BM75" i="2" s="1"/>
  <c r="AR75" i="2"/>
  <c r="BX74" i="2"/>
  <c r="CH74" i="2" s="1"/>
  <c r="AR74" i="2"/>
  <c r="BB74" i="2"/>
  <c r="BM74" i="2" s="1"/>
  <c r="AI74" i="2"/>
  <c r="BX73" i="2"/>
  <c r="CH73" i="2" s="1"/>
  <c r="BB73" i="2"/>
  <c r="BM73" i="2" s="1"/>
  <c r="AR73" i="2"/>
  <c r="AI73" i="2"/>
  <c r="BX72" i="2"/>
  <c r="CH72" i="2" s="1"/>
  <c r="BB72" i="2"/>
  <c r="BM72" i="2" s="1"/>
  <c r="AR72" i="2"/>
  <c r="AI72" i="2"/>
  <c r="BX71" i="2"/>
  <c r="CH71" i="2" s="1"/>
  <c r="AR71" i="2"/>
  <c r="BB71" i="2"/>
  <c r="BM71" i="2" s="1"/>
  <c r="AI71" i="2"/>
  <c r="BX70" i="2"/>
  <c r="CH70" i="2" s="1"/>
  <c r="BB70" i="2"/>
  <c r="BM70" i="2" s="1"/>
  <c r="AR70" i="2"/>
  <c r="AI70" i="2"/>
  <c r="BX69" i="2"/>
  <c r="CH69" i="2" s="1"/>
  <c r="BB69" i="2"/>
  <c r="BM69" i="2" s="1"/>
  <c r="AR69" i="2"/>
  <c r="AI69" i="2"/>
  <c r="BX68" i="2"/>
  <c r="CH68" i="2" s="1"/>
  <c r="BB68" i="2"/>
  <c r="BM68" i="2" s="1"/>
  <c r="AR68" i="2"/>
  <c r="BX67" i="2"/>
  <c r="CH67" i="2" s="1"/>
  <c r="BB67" i="2"/>
  <c r="BM67" i="2" s="1"/>
  <c r="AR67" i="2"/>
  <c r="BX66" i="2"/>
  <c r="CH66" i="2" s="1"/>
  <c r="AR66" i="2"/>
  <c r="BB66" i="2"/>
  <c r="BM66" i="2" s="1"/>
  <c r="AI66" i="2"/>
  <c r="BX65" i="2"/>
  <c r="CH65" i="2" s="1"/>
  <c r="BB65" i="2"/>
  <c r="BM65" i="2" s="1"/>
  <c r="AR65" i="2"/>
  <c r="AI65" i="2"/>
  <c r="BX64" i="2"/>
  <c r="CH64" i="2" s="1"/>
  <c r="BB64" i="2"/>
  <c r="BM64" i="2" s="1"/>
  <c r="AR64" i="2"/>
  <c r="AI64" i="2"/>
  <c r="BX63" i="2"/>
  <c r="CH63" i="2" s="1"/>
  <c r="AR63" i="2"/>
  <c r="BB63" i="2"/>
  <c r="BM63" i="2" s="1"/>
  <c r="AI63" i="2"/>
  <c r="BX62" i="2"/>
  <c r="CH62" i="2" s="1"/>
  <c r="BB62" i="2"/>
  <c r="BM62" i="2" s="1"/>
  <c r="AR62" i="2"/>
  <c r="AI62" i="2"/>
  <c r="BX61" i="2"/>
  <c r="CH61" i="2" s="1"/>
  <c r="BB61" i="2"/>
  <c r="BM61" i="2" s="1"/>
  <c r="AR61" i="2"/>
  <c r="AI61" i="2"/>
  <c r="BX60" i="2"/>
  <c r="CH60" i="2" s="1"/>
  <c r="BB60" i="2"/>
  <c r="BM60" i="2" s="1"/>
  <c r="AR60" i="2"/>
  <c r="AI60" i="2"/>
  <c r="BX59" i="2"/>
  <c r="CH59" i="2" s="1"/>
  <c r="BB59" i="2"/>
  <c r="BM59" i="2" s="1"/>
  <c r="AR59" i="2"/>
  <c r="BX58" i="2"/>
  <c r="CH58" i="2" s="1"/>
  <c r="BB58" i="2"/>
  <c r="BM58" i="2" s="1"/>
  <c r="AR58" i="2"/>
  <c r="AI58" i="2"/>
  <c r="BX57" i="2"/>
  <c r="CH57" i="2" s="1"/>
  <c r="BB57" i="2"/>
  <c r="BM57" i="2" s="1"/>
  <c r="AR57" i="2"/>
  <c r="AI57" i="2"/>
  <c r="BX56" i="2"/>
  <c r="CH56" i="2" s="1"/>
  <c r="BB56" i="2"/>
  <c r="BM56" i="2" s="1"/>
  <c r="AR56" i="2"/>
  <c r="AI56" i="2"/>
  <c r="BX55" i="2"/>
  <c r="CH55" i="2" s="1"/>
  <c r="BB55" i="2"/>
  <c r="BM55" i="2" s="1"/>
  <c r="AR55" i="2"/>
  <c r="AI55" i="2"/>
  <c r="BX54" i="2"/>
  <c r="CH54" i="2" s="1"/>
  <c r="BB54" i="2"/>
  <c r="BM54" i="2" s="1"/>
  <c r="AR54" i="2"/>
  <c r="AI54" i="2"/>
  <c r="BX53" i="2"/>
  <c r="CH53" i="2" s="1"/>
  <c r="BB53" i="2"/>
  <c r="BM53" i="2" s="1"/>
  <c r="AR53" i="2"/>
  <c r="AI53" i="2"/>
  <c r="BX52" i="2"/>
  <c r="CH52" i="2" s="1"/>
  <c r="BB52" i="2"/>
  <c r="BM52" i="2" s="1"/>
  <c r="AR52" i="2"/>
  <c r="AI52" i="2"/>
  <c r="BX51" i="2"/>
  <c r="CH51" i="2" s="1"/>
  <c r="BB51" i="2"/>
  <c r="BM51" i="2" s="1"/>
  <c r="AR51" i="2"/>
  <c r="BX50" i="2"/>
  <c r="CH50" i="2" s="1"/>
  <c r="BB50" i="2"/>
  <c r="BM50" i="2" s="1"/>
  <c r="AR50" i="2"/>
  <c r="AI50" i="2"/>
  <c r="BX49" i="2"/>
  <c r="CH49" i="2" s="1"/>
  <c r="BB49" i="2"/>
  <c r="BM49" i="2" s="1"/>
  <c r="AR49" i="2"/>
  <c r="AI49" i="2"/>
  <c r="BX48" i="2"/>
  <c r="CH48" i="2" s="1"/>
  <c r="BB48" i="2"/>
  <c r="BM48" i="2" s="1"/>
  <c r="AR48" i="2"/>
  <c r="AI48" i="2"/>
  <c r="BX47" i="2"/>
  <c r="CH47" i="2" s="1"/>
  <c r="BB47" i="2"/>
  <c r="BM47" i="2" s="1"/>
  <c r="AR47" i="2"/>
  <c r="AI47" i="2"/>
  <c r="BX46" i="2"/>
  <c r="CH46" i="2" s="1"/>
  <c r="BB46" i="2"/>
  <c r="BM46" i="2" s="1"/>
  <c r="AR46" i="2"/>
  <c r="AI46" i="2"/>
  <c r="BX45" i="2"/>
  <c r="CH45" i="2" s="1"/>
  <c r="BB45" i="2"/>
  <c r="BM45" i="2" s="1"/>
  <c r="AR45" i="2"/>
  <c r="AI45" i="2"/>
  <c r="BX44" i="2"/>
  <c r="CH44" i="2" s="1"/>
  <c r="BB44" i="2"/>
  <c r="BM44" i="2" s="1"/>
  <c r="AR44" i="2"/>
  <c r="AI44" i="2"/>
  <c r="BX43" i="2"/>
  <c r="CH43" i="2" s="1"/>
  <c r="BB43" i="2"/>
  <c r="BM43" i="2" s="1"/>
  <c r="AR43" i="2"/>
  <c r="AI43" i="2"/>
  <c r="BX42" i="2"/>
  <c r="CH42" i="2" s="1"/>
  <c r="BB42" i="2"/>
  <c r="BM42" i="2" s="1"/>
  <c r="AR42" i="2"/>
  <c r="AI42" i="2"/>
  <c r="BX41" i="2"/>
  <c r="CH41" i="2" s="1"/>
  <c r="BB41" i="2"/>
  <c r="BM41" i="2" s="1"/>
  <c r="AR41" i="2"/>
  <c r="AI41" i="2"/>
  <c r="BX40" i="2"/>
  <c r="CH40" i="2" s="1"/>
  <c r="BB40" i="2"/>
  <c r="BM40" i="2" s="1"/>
  <c r="AR40" i="2"/>
  <c r="AI40" i="2"/>
  <c r="BX39" i="2"/>
  <c r="CH39" i="2" s="1"/>
  <c r="BB39" i="2"/>
  <c r="BM39" i="2" s="1"/>
  <c r="AR39" i="2"/>
  <c r="AI39" i="2"/>
  <c r="BX38" i="2"/>
  <c r="CH38" i="2" s="1"/>
  <c r="BB38" i="2"/>
  <c r="BM38" i="2" s="1"/>
  <c r="AR38" i="2"/>
  <c r="AI38" i="2"/>
  <c r="BX37" i="2"/>
  <c r="CH37" i="2" s="1"/>
  <c r="BB37" i="2"/>
  <c r="BM37" i="2" s="1"/>
  <c r="AR37" i="2"/>
  <c r="AI37" i="2"/>
  <c r="BX36" i="2"/>
  <c r="CH36" i="2" s="1"/>
  <c r="BB36" i="2"/>
  <c r="BM36" i="2" s="1"/>
  <c r="AR36" i="2"/>
  <c r="AI36" i="2"/>
  <c r="BX35" i="2"/>
  <c r="CH35" i="2" s="1"/>
  <c r="BB35" i="2"/>
  <c r="BM35" i="2" s="1"/>
  <c r="AR35" i="2"/>
  <c r="AI35" i="2"/>
  <c r="BX34" i="2"/>
  <c r="CH34" i="2" s="1"/>
  <c r="BB34" i="2"/>
  <c r="BM34" i="2" s="1"/>
  <c r="AR34" i="2"/>
  <c r="AI34" i="2"/>
  <c r="BX33" i="2"/>
  <c r="CH33" i="2" s="1"/>
  <c r="BB33" i="2"/>
  <c r="BM33" i="2" s="1"/>
  <c r="AR33" i="2"/>
  <c r="AI33" i="2"/>
  <c r="BX32" i="2"/>
  <c r="CH32" i="2" s="1"/>
  <c r="BB32" i="2"/>
  <c r="BM32" i="2" s="1"/>
  <c r="AR32" i="2"/>
  <c r="AI32" i="2"/>
  <c r="BX31" i="2"/>
  <c r="CH31" i="2" s="1"/>
  <c r="BB31" i="2"/>
  <c r="BM31" i="2" s="1"/>
  <c r="AR31" i="2"/>
  <c r="AI31" i="2"/>
  <c r="BX30" i="2"/>
  <c r="CH30" i="2" s="1"/>
  <c r="BB30" i="2"/>
  <c r="BM30" i="2" s="1"/>
  <c r="AR30" i="2"/>
  <c r="AI30" i="2"/>
  <c r="BX29" i="2"/>
  <c r="CH29" i="2" s="1"/>
  <c r="BB29" i="2"/>
  <c r="BM29" i="2" s="1"/>
  <c r="AR29" i="2"/>
  <c r="AI29" i="2"/>
  <c r="BX28" i="2"/>
  <c r="CH28" i="2" s="1"/>
  <c r="AR28" i="2"/>
  <c r="BB28" i="2"/>
  <c r="BM28" i="2" s="1"/>
  <c r="AI28" i="2"/>
  <c r="BX27" i="2"/>
  <c r="CH27" i="2" s="1"/>
  <c r="BB27" i="2"/>
  <c r="BM27" i="2" s="1"/>
  <c r="AR27" i="2"/>
  <c r="AI27" i="2"/>
  <c r="BX26" i="2"/>
  <c r="CH26" i="2" s="1"/>
  <c r="BB26" i="2"/>
  <c r="BM26" i="2" s="1"/>
  <c r="AR26" i="2"/>
  <c r="AI26" i="2"/>
  <c r="BX25" i="2"/>
  <c r="CH25" i="2" s="1"/>
  <c r="BB25" i="2"/>
  <c r="BM25" i="2" s="1"/>
  <c r="AR25" i="2"/>
  <c r="AI25" i="2"/>
  <c r="BX24" i="2"/>
  <c r="CH24" i="2" s="1"/>
  <c r="AR24" i="2"/>
  <c r="BB24" i="2"/>
  <c r="BM24" i="2" s="1"/>
  <c r="BX23" i="2"/>
  <c r="CH23" i="2" s="1"/>
  <c r="BB23" i="2"/>
  <c r="BM23" i="2" s="1"/>
  <c r="AR23" i="2"/>
  <c r="AI23" i="2"/>
  <c r="BX22" i="2"/>
  <c r="CH22" i="2" s="1"/>
  <c r="BB22" i="2"/>
  <c r="BM22" i="2" s="1"/>
  <c r="AR22" i="2"/>
  <c r="AI22" i="2"/>
  <c r="BX21" i="2"/>
  <c r="CH21" i="2" s="1"/>
  <c r="BB21" i="2"/>
  <c r="BM21" i="2" s="1"/>
  <c r="AR21" i="2"/>
  <c r="AI21" i="2"/>
  <c r="BX20" i="2"/>
  <c r="CH20" i="2" s="1"/>
  <c r="AR20" i="2"/>
  <c r="BB20" i="2"/>
  <c r="BM20" i="2" s="1"/>
  <c r="AI20" i="2"/>
  <c r="BX19" i="2"/>
  <c r="CH19" i="2" s="1"/>
  <c r="BB19" i="2"/>
  <c r="BM19" i="2" s="1"/>
  <c r="AR19" i="2"/>
  <c r="AI19" i="2"/>
  <c r="BX18" i="2"/>
  <c r="CH18" i="2" s="1"/>
  <c r="BB18" i="2"/>
  <c r="BM18" i="2" s="1"/>
  <c r="AR18" i="2"/>
  <c r="AI18" i="2"/>
  <c r="BX17" i="2"/>
  <c r="CH17" i="2" s="1"/>
  <c r="BB17" i="2"/>
  <c r="BM17" i="2" s="1"/>
  <c r="AR17" i="2"/>
  <c r="AI17" i="2"/>
  <c r="BX16" i="2"/>
  <c r="CH16" i="2" s="1"/>
  <c r="BB16" i="2"/>
  <c r="BM16" i="2" s="1"/>
  <c r="BX15" i="2"/>
  <c r="CH15" i="2" s="1"/>
  <c r="BB15" i="2"/>
  <c r="BM15" i="2" s="1"/>
  <c r="BX14" i="2"/>
  <c r="CH14" i="2" s="1"/>
  <c r="BB14" i="2"/>
  <c r="BM14" i="2" s="1"/>
  <c r="BX13" i="2"/>
  <c r="CH13" i="2" s="1"/>
  <c r="BB13" i="2"/>
  <c r="BM13" i="2" s="1"/>
  <c r="BX12" i="2"/>
  <c r="CH12" i="2" s="1"/>
  <c r="BB12" i="2"/>
  <c r="BM12" i="2" s="1"/>
  <c r="BX11" i="2"/>
  <c r="CH11" i="2" s="1"/>
  <c r="BB11" i="2"/>
  <c r="BM11" i="2" s="1"/>
  <c r="BX10" i="2"/>
  <c r="CH10" i="2" s="1"/>
  <c r="BB10" i="2"/>
  <c r="BM10" i="2" s="1"/>
  <c r="BX9" i="2"/>
  <c r="CH9" i="2" s="1"/>
  <c r="BB9" i="2"/>
  <c r="BM9" i="2" s="1"/>
  <c r="BX8" i="2"/>
  <c r="CH8" i="2" s="1"/>
  <c r="AR8" i="2"/>
  <c r="BB8" i="2"/>
  <c r="BM8" i="2" s="1"/>
  <c r="AI8" i="2"/>
  <c r="BX7" i="2"/>
  <c r="CH7" i="2" s="1"/>
  <c r="BB7" i="2"/>
  <c r="BM7" i="2" s="1"/>
  <c r="BX6" i="2"/>
  <c r="CH6" i="2" s="1"/>
  <c r="BB6" i="2"/>
  <c r="BM6" i="2" s="1"/>
  <c r="BX5" i="2"/>
  <c r="CH5" i="2" s="1"/>
  <c r="BB5" i="2"/>
  <c r="BM5" i="2" s="1"/>
  <c r="BX4" i="2"/>
  <c r="CH4" i="2" s="1"/>
  <c r="BB4" i="2"/>
  <c r="BM4" i="2" s="1"/>
  <c r="AV3" i="2"/>
  <c r="AM345" i="2"/>
  <c r="AT344" i="2"/>
  <c r="AJ344" i="2"/>
  <c r="AH343" i="2"/>
  <c r="AM341" i="2"/>
  <c r="AT340" i="2"/>
  <c r="AJ340" i="2"/>
  <c r="AH339" i="2"/>
  <c r="AM337" i="2"/>
  <c r="AT336" i="2"/>
  <c r="AJ336" i="2"/>
  <c r="AH335" i="2"/>
  <c r="AM333" i="2"/>
  <c r="AT332" i="2"/>
  <c r="AJ332" i="2"/>
  <c r="AH331" i="2"/>
  <c r="AK328" i="2"/>
  <c r="AS326" i="2"/>
  <c r="AS322" i="2"/>
  <c r="AK320" i="2"/>
  <c r="AS318" i="2"/>
  <c r="AK316" i="2"/>
  <c r="AS314" i="2"/>
  <c r="AS310" i="2"/>
  <c r="AK308" i="2"/>
  <c r="AW295" i="2"/>
  <c r="AW291" i="2"/>
  <c r="AW287" i="2"/>
  <c r="AW283" i="2"/>
  <c r="AW279" i="2"/>
  <c r="AW275" i="2"/>
  <c r="AW267" i="2"/>
  <c r="AW263" i="2"/>
  <c r="AW251" i="2"/>
  <c r="AW247" i="2"/>
  <c r="AW243" i="2"/>
  <c r="AW239" i="2"/>
  <c r="AW235" i="2"/>
  <c r="AW231" i="2"/>
  <c r="AW227" i="2"/>
  <c r="AW223" i="2"/>
  <c r="AW219" i="2"/>
  <c r="AW215" i="2"/>
  <c r="AU202" i="2"/>
  <c r="AT199" i="2"/>
  <c r="AJ190" i="2"/>
  <c r="AT183" i="2"/>
  <c r="AJ174" i="2"/>
  <c r="AT169" i="2"/>
  <c r="AL154" i="2"/>
  <c r="AS100" i="2"/>
  <c r="AI67" i="2"/>
  <c r="AS32" i="2"/>
  <c r="BA3" i="2"/>
  <c r="BL3" i="2" s="1"/>
  <c r="BW3" i="2"/>
  <c r="CG3" i="2" s="1"/>
  <c r="AH3" i="2"/>
  <c r="CA339" i="2"/>
  <c r="CK339" i="2" s="1"/>
  <c r="BE339" i="2"/>
  <c r="BP339" i="2" s="1"/>
  <c r="CA332" i="2"/>
  <c r="CK332" i="2" s="1"/>
  <c r="BE332" i="2"/>
  <c r="BP332" i="2" s="1"/>
  <c r="AL332" i="2"/>
  <c r="AU332" i="2"/>
  <c r="CA325" i="2"/>
  <c r="CK325" i="2" s="1"/>
  <c r="BE325" i="2"/>
  <c r="BP325" i="2" s="1"/>
  <c r="AL325" i="2"/>
  <c r="AU325" i="2"/>
  <c r="CA318" i="2"/>
  <c r="CK318" i="2" s="1"/>
  <c r="BE318" i="2"/>
  <c r="BP318" i="2" s="1"/>
  <c r="AL318" i="2"/>
  <c r="AU318" i="2"/>
  <c r="CA312" i="2"/>
  <c r="CK312" i="2" s="1"/>
  <c r="BE312" i="2"/>
  <c r="BP312" i="2" s="1"/>
  <c r="AL312" i="2"/>
  <c r="AU312" i="2"/>
  <c r="CA306" i="2"/>
  <c r="CK306" i="2" s="1"/>
  <c r="BE306" i="2"/>
  <c r="BP306" i="2" s="1"/>
  <c r="AL306" i="2"/>
  <c r="AU306" i="2"/>
  <c r="CA299" i="2"/>
  <c r="CK299" i="2" s="1"/>
  <c r="BE299" i="2"/>
  <c r="BP299" i="2" s="1"/>
  <c r="AL299" i="2"/>
  <c r="AU299" i="2"/>
  <c r="CA292" i="2"/>
  <c r="CK292" i="2" s="1"/>
  <c r="BE292" i="2"/>
  <c r="BP292" i="2" s="1"/>
  <c r="AL292" i="2"/>
  <c r="AU292" i="2"/>
  <c r="CA286" i="2"/>
  <c r="CK286" i="2" s="1"/>
  <c r="BE286" i="2"/>
  <c r="BP286" i="2" s="1"/>
  <c r="AL286" i="2"/>
  <c r="AU286" i="2"/>
  <c r="CA278" i="2"/>
  <c r="CK278" i="2" s="1"/>
  <c r="BE278" i="2"/>
  <c r="BP278" i="2" s="1"/>
  <c r="CA271" i="2"/>
  <c r="CK271" i="2" s="1"/>
  <c r="BE271" i="2"/>
  <c r="BP271" i="2" s="1"/>
  <c r="AL271" i="2"/>
  <c r="AU271" i="2"/>
  <c r="CA263" i="2"/>
  <c r="CK263" i="2" s="1"/>
  <c r="BE263" i="2"/>
  <c r="BP263" i="2" s="1"/>
  <c r="AL263" i="2"/>
  <c r="AU263" i="2"/>
  <c r="CA256" i="2"/>
  <c r="CK256" i="2" s="1"/>
  <c r="BE256" i="2"/>
  <c r="BP256" i="2" s="1"/>
  <c r="CA248" i="2"/>
  <c r="CK248" i="2" s="1"/>
  <c r="BE248" i="2"/>
  <c r="BP248" i="2" s="1"/>
  <c r="AL248" i="2"/>
  <c r="AU248" i="2"/>
  <c r="CA241" i="2"/>
  <c r="CK241" i="2" s="1"/>
  <c r="BE241" i="2"/>
  <c r="BP241" i="2" s="1"/>
  <c r="AL241" i="2"/>
  <c r="AU241" i="2"/>
  <c r="CA235" i="2"/>
  <c r="CK235" i="2" s="1"/>
  <c r="BE235" i="2"/>
  <c r="BP235" i="2" s="1"/>
  <c r="AL235" i="2"/>
  <c r="AU235" i="2"/>
  <c r="CA228" i="2"/>
  <c r="CK228" i="2" s="1"/>
  <c r="BE228" i="2"/>
  <c r="BP228" i="2" s="1"/>
  <c r="CA220" i="2"/>
  <c r="CK220" i="2" s="1"/>
  <c r="BE220" i="2"/>
  <c r="BP220" i="2" s="1"/>
  <c r="AL220" i="2"/>
  <c r="AU220" i="2"/>
  <c r="CA213" i="2"/>
  <c r="CK213" i="2" s="1"/>
  <c r="BE213" i="2"/>
  <c r="BP213" i="2" s="1"/>
  <c r="AL213" i="2"/>
  <c r="AU213" i="2"/>
  <c r="CA206" i="2"/>
  <c r="CK206" i="2" s="1"/>
  <c r="BE206" i="2"/>
  <c r="BP206" i="2" s="1"/>
  <c r="AL206" i="2"/>
  <c r="AU206" i="2"/>
  <c r="BE199" i="2"/>
  <c r="BP199" i="2" s="1"/>
  <c r="CA199" i="2"/>
  <c r="CK199" i="2" s="1"/>
  <c r="AL199" i="2"/>
  <c r="CA193" i="2"/>
  <c r="CK193" i="2" s="1"/>
  <c r="BE193" i="2"/>
  <c r="BP193" i="2" s="1"/>
  <c r="AU193" i="2"/>
  <c r="CA188" i="2"/>
  <c r="CK188" i="2" s="1"/>
  <c r="BE188" i="2"/>
  <c r="BP188" i="2" s="1"/>
  <c r="AU188" i="2"/>
  <c r="AL188" i="2"/>
  <c r="CA181" i="2"/>
  <c r="CK181" i="2" s="1"/>
  <c r="BE181" i="2"/>
  <c r="BP181" i="2" s="1"/>
  <c r="AU181" i="2"/>
  <c r="CA177" i="2"/>
  <c r="CK177" i="2" s="1"/>
  <c r="BE177" i="2"/>
  <c r="BP177" i="2" s="1"/>
  <c r="AU177" i="2"/>
  <c r="BE174" i="2"/>
  <c r="BP174" i="2" s="1"/>
  <c r="CA174" i="2"/>
  <c r="CK174" i="2" s="1"/>
  <c r="AU174" i="2"/>
  <c r="AL174" i="2"/>
  <c r="CA171" i="2"/>
  <c r="CK171" i="2" s="1"/>
  <c r="BE171" i="2"/>
  <c r="BP171" i="2" s="1"/>
  <c r="AU171" i="2"/>
  <c r="AL171" i="2"/>
  <c r="CA168" i="2"/>
  <c r="CK168" i="2" s="1"/>
  <c r="BE168" i="2"/>
  <c r="BP168" i="2" s="1"/>
  <c r="AU168" i="2"/>
  <c r="AL168" i="2"/>
  <c r="CA165" i="2"/>
  <c r="CK165" i="2" s="1"/>
  <c r="BE165" i="2"/>
  <c r="BP165" i="2" s="1"/>
  <c r="AL165" i="2"/>
  <c r="CA160" i="2"/>
  <c r="CK160" i="2" s="1"/>
  <c r="BE160" i="2"/>
  <c r="BP160" i="2" s="1"/>
  <c r="AU160" i="2"/>
  <c r="AL160" i="2"/>
  <c r="CA155" i="2"/>
  <c r="CK155" i="2" s="1"/>
  <c r="BE155" i="2"/>
  <c r="BP155" i="2" s="1"/>
  <c r="AL155" i="2"/>
  <c r="CA152" i="2"/>
  <c r="CK152" i="2" s="1"/>
  <c r="BE152" i="2"/>
  <c r="BP152" i="2" s="1"/>
  <c r="AU152" i="2"/>
  <c r="AL152" i="2"/>
  <c r="CA149" i="2"/>
  <c r="CK149" i="2" s="1"/>
  <c r="BE149" i="2"/>
  <c r="BP149" i="2" s="1"/>
  <c r="AU149" i="2"/>
  <c r="CA146" i="2"/>
  <c r="CK146" i="2" s="1"/>
  <c r="BE146" i="2"/>
  <c r="BP146" i="2" s="1"/>
  <c r="AU146" i="2"/>
  <c r="AL146" i="2"/>
  <c r="CA143" i="2"/>
  <c r="CK143" i="2" s="1"/>
  <c r="BE143" i="2"/>
  <c r="BP143" i="2" s="1"/>
  <c r="CA140" i="2"/>
  <c r="CK140" i="2" s="1"/>
  <c r="BE140" i="2"/>
  <c r="BP140" i="2" s="1"/>
  <c r="CA136" i="2"/>
  <c r="CK136" i="2" s="1"/>
  <c r="BE136" i="2"/>
  <c r="BP136" i="2" s="1"/>
  <c r="AL136" i="2"/>
  <c r="AU136" i="2"/>
  <c r="CA132" i="2"/>
  <c r="CK132" i="2" s="1"/>
  <c r="BE132" i="2"/>
  <c r="BP132" i="2" s="1"/>
  <c r="CA129" i="2"/>
  <c r="CK129" i="2" s="1"/>
  <c r="BE129" i="2"/>
  <c r="BP129" i="2" s="1"/>
  <c r="AL129" i="2"/>
  <c r="AU129" i="2"/>
  <c r="CA126" i="2"/>
  <c r="CK126" i="2" s="1"/>
  <c r="BE126" i="2"/>
  <c r="BP126" i="2" s="1"/>
  <c r="AL126" i="2"/>
  <c r="CA123" i="2"/>
  <c r="CK123" i="2" s="1"/>
  <c r="BE123" i="2"/>
  <c r="BP123" i="2" s="1"/>
  <c r="AU123" i="2"/>
  <c r="AL123" i="2"/>
  <c r="CA118" i="2"/>
  <c r="CK118" i="2" s="1"/>
  <c r="BE118" i="2"/>
  <c r="BP118" i="2" s="1"/>
  <c r="AL118" i="2"/>
  <c r="AU118" i="2"/>
  <c r="CA115" i="2"/>
  <c r="CK115" i="2" s="1"/>
  <c r="AL115" i="2"/>
  <c r="AU115" i="2"/>
  <c r="BE115" i="2"/>
  <c r="BP115" i="2" s="1"/>
  <c r="CA112" i="2"/>
  <c r="CK112" i="2" s="1"/>
  <c r="BE112" i="2"/>
  <c r="BP112" i="2" s="1"/>
  <c r="AL112" i="2"/>
  <c r="AU112" i="2"/>
  <c r="CA109" i="2"/>
  <c r="CK109" i="2" s="1"/>
  <c r="BE109" i="2"/>
  <c r="BP109" i="2" s="1"/>
  <c r="AL109" i="2"/>
  <c r="AU109" i="2"/>
  <c r="CA106" i="2"/>
  <c r="CK106" i="2" s="1"/>
  <c r="AL106" i="2"/>
  <c r="AU106" i="2"/>
  <c r="BE106" i="2"/>
  <c r="BP106" i="2" s="1"/>
  <c r="CA103" i="2"/>
  <c r="CK103" i="2" s="1"/>
  <c r="AL103" i="2"/>
  <c r="AU103" i="2"/>
  <c r="BE103" i="2"/>
  <c r="BP103" i="2" s="1"/>
  <c r="CA100" i="2"/>
  <c r="CK100" i="2" s="1"/>
  <c r="AL100" i="2"/>
  <c r="AU100" i="2"/>
  <c r="BE100" i="2"/>
  <c r="BP100" i="2" s="1"/>
  <c r="CA97" i="2"/>
  <c r="CK97" i="2" s="1"/>
  <c r="AL97" i="2"/>
  <c r="AU97" i="2"/>
  <c r="BE97" i="2"/>
  <c r="BP97" i="2" s="1"/>
  <c r="BZ94" i="2"/>
  <c r="CJ94" i="2" s="1"/>
  <c r="BD94" i="2"/>
  <c r="BO94" i="2" s="1"/>
  <c r="AK94" i="2"/>
  <c r="AT94" i="2"/>
  <c r="BZ91" i="2"/>
  <c r="CJ91" i="2" s="1"/>
  <c r="BD91" i="2"/>
  <c r="BO91" i="2" s="1"/>
  <c r="AK91" i="2"/>
  <c r="AT91" i="2"/>
  <c r="BZ88" i="2"/>
  <c r="CJ88" i="2" s="1"/>
  <c r="BD88" i="2"/>
  <c r="BO88" i="2" s="1"/>
  <c r="BZ85" i="2"/>
  <c r="CJ85" i="2" s="1"/>
  <c r="BD85" i="2"/>
  <c r="BO85" i="2" s="1"/>
  <c r="AK85" i="2"/>
  <c r="AT85" i="2"/>
  <c r="BZ82" i="2"/>
  <c r="CJ82" i="2" s="1"/>
  <c r="BD82" i="2"/>
  <c r="BO82" i="2" s="1"/>
  <c r="AK82" i="2"/>
  <c r="AT82" i="2"/>
  <c r="BZ79" i="2"/>
  <c r="CJ79" i="2" s="1"/>
  <c r="BD79" i="2"/>
  <c r="BO79" i="2" s="1"/>
  <c r="AK79" i="2"/>
  <c r="AT79" i="2"/>
  <c r="BZ76" i="2"/>
  <c r="CJ76" i="2" s="1"/>
  <c r="BD76" i="2"/>
  <c r="BO76" i="2" s="1"/>
  <c r="AK76" i="2"/>
  <c r="AT76" i="2"/>
  <c r="BZ72" i="2"/>
  <c r="CJ72" i="2" s="1"/>
  <c r="BD72" i="2"/>
  <c r="BO72" i="2" s="1"/>
  <c r="AK72" i="2"/>
  <c r="AT72" i="2"/>
  <c r="BZ68" i="2"/>
  <c r="CJ68" i="2" s="1"/>
  <c r="BD68" i="2"/>
  <c r="BO68" i="2" s="1"/>
  <c r="AK68" i="2"/>
  <c r="AT68" i="2"/>
  <c r="BZ65" i="2"/>
  <c r="CJ65" i="2" s="1"/>
  <c r="BD65" i="2"/>
  <c r="BO65" i="2" s="1"/>
  <c r="AK65" i="2"/>
  <c r="AT65" i="2"/>
  <c r="BZ62" i="2"/>
  <c r="CJ62" i="2" s="1"/>
  <c r="BD62" i="2"/>
  <c r="BO62" i="2" s="1"/>
  <c r="BZ59" i="2"/>
  <c r="CJ59" i="2" s="1"/>
  <c r="BD59" i="2"/>
  <c r="BO59" i="2" s="1"/>
  <c r="AK59" i="2"/>
  <c r="AT59" i="2"/>
  <c r="BZ56" i="2"/>
  <c r="CJ56" i="2" s="1"/>
  <c r="BD56" i="2"/>
  <c r="BO56" i="2" s="1"/>
  <c r="AK56" i="2"/>
  <c r="AT56" i="2"/>
  <c r="BZ53" i="2"/>
  <c r="CJ53" i="2" s="1"/>
  <c r="BD53" i="2"/>
  <c r="BO53" i="2" s="1"/>
  <c r="AK53" i="2"/>
  <c r="AT53" i="2"/>
  <c r="BZ50" i="2"/>
  <c r="CJ50" i="2" s="1"/>
  <c r="BD50" i="2"/>
  <c r="BO50" i="2" s="1"/>
  <c r="AK50" i="2"/>
  <c r="AT50" i="2"/>
  <c r="BZ47" i="2"/>
  <c r="CJ47" i="2" s="1"/>
  <c r="BD47" i="2"/>
  <c r="BO47" i="2" s="1"/>
  <c r="AK47" i="2"/>
  <c r="AT47" i="2"/>
  <c r="BZ44" i="2"/>
  <c r="CJ44" i="2" s="1"/>
  <c r="BD44" i="2"/>
  <c r="BO44" i="2" s="1"/>
  <c r="AK44" i="2"/>
  <c r="AT44" i="2"/>
  <c r="BZ40" i="2"/>
  <c r="CJ40" i="2" s="1"/>
  <c r="BD40" i="2"/>
  <c r="BO40" i="2" s="1"/>
  <c r="AK40" i="2"/>
  <c r="AT40" i="2"/>
  <c r="BZ36" i="2"/>
  <c r="CJ36" i="2" s="1"/>
  <c r="BD36" i="2"/>
  <c r="BO36" i="2" s="1"/>
  <c r="AK36" i="2"/>
  <c r="AT36" i="2"/>
  <c r="BZ33" i="2"/>
  <c r="CJ33" i="2" s="1"/>
  <c r="BD33" i="2"/>
  <c r="BO33" i="2" s="1"/>
  <c r="AK33" i="2"/>
  <c r="AT33" i="2"/>
  <c r="BZ30" i="2"/>
  <c r="CJ30" i="2" s="1"/>
  <c r="BD30" i="2"/>
  <c r="BO30" i="2" s="1"/>
  <c r="AK30" i="2"/>
  <c r="AT30" i="2"/>
  <c r="BZ27" i="2"/>
  <c r="CJ27" i="2" s="1"/>
  <c r="BD27" i="2"/>
  <c r="BO27" i="2" s="1"/>
  <c r="AK27" i="2"/>
  <c r="AT27" i="2"/>
  <c r="BZ10" i="2"/>
  <c r="CJ10" i="2" s="1"/>
  <c r="BD10" i="2"/>
  <c r="BO10" i="2" s="1"/>
  <c r="AK10" i="2"/>
  <c r="AT10" i="2"/>
  <c r="CA3" i="2"/>
  <c r="CK3" i="2" s="1"/>
  <c r="BE3" i="2"/>
  <c r="BP3" i="2" s="1"/>
  <c r="BX346" i="2"/>
  <c r="CH346" i="2" s="1"/>
  <c r="BB346" i="2"/>
  <c r="BM346" i="2" s="1"/>
  <c r="BX345" i="2"/>
  <c r="CH345" i="2" s="1"/>
  <c r="BB345" i="2"/>
  <c r="BM345" i="2" s="1"/>
  <c r="BX344" i="2"/>
  <c r="CH344" i="2" s="1"/>
  <c r="BB344" i="2"/>
  <c r="BM344" i="2" s="1"/>
  <c r="BX343" i="2"/>
  <c r="CH343" i="2" s="1"/>
  <c r="BB343" i="2"/>
  <c r="BM343" i="2" s="1"/>
  <c r="BX342" i="2"/>
  <c r="CH342" i="2" s="1"/>
  <c r="BB342" i="2"/>
  <c r="BM342" i="2" s="1"/>
  <c r="BX341" i="2"/>
  <c r="CH341" i="2" s="1"/>
  <c r="BB341" i="2"/>
  <c r="BM341" i="2" s="1"/>
  <c r="BX340" i="2"/>
  <c r="CH340" i="2" s="1"/>
  <c r="BB340" i="2"/>
  <c r="BM340" i="2" s="1"/>
  <c r="BX339" i="2"/>
  <c r="CH339" i="2" s="1"/>
  <c r="BB339" i="2"/>
  <c r="BM339" i="2" s="1"/>
  <c r="BX338" i="2"/>
  <c r="CH338" i="2" s="1"/>
  <c r="BB338" i="2"/>
  <c r="BM338" i="2" s="1"/>
  <c r="BX337" i="2"/>
  <c r="CH337" i="2" s="1"/>
  <c r="BB337" i="2"/>
  <c r="BM337" i="2" s="1"/>
  <c r="BX336" i="2"/>
  <c r="CH336" i="2" s="1"/>
  <c r="BB336" i="2"/>
  <c r="BM336" i="2" s="1"/>
  <c r="BX335" i="2"/>
  <c r="CH335" i="2" s="1"/>
  <c r="BB335" i="2"/>
  <c r="BM335" i="2" s="1"/>
  <c r="BX334" i="2"/>
  <c r="CH334" i="2" s="1"/>
  <c r="BB334" i="2"/>
  <c r="BM334" i="2" s="1"/>
  <c r="BX333" i="2"/>
  <c r="CH333" i="2" s="1"/>
  <c r="BB333" i="2"/>
  <c r="BM333" i="2" s="1"/>
  <c r="BX332" i="2"/>
  <c r="CH332" i="2" s="1"/>
  <c r="BB332" i="2"/>
  <c r="BM332" i="2" s="1"/>
  <c r="BX331" i="2"/>
  <c r="CH331" i="2" s="1"/>
  <c r="BB331" i="2"/>
  <c r="BM331" i="2" s="1"/>
  <c r="BX330" i="2"/>
  <c r="CH330" i="2" s="1"/>
  <c r="BB330" i="2"/>
  <c r="BM330" i="2" s="1"/>
  <c r="BX329" i="2"/>
  <c r="CH329" i="2" s="1"/>
  <c r="BB329" i="2"/>
  <c r="BM329" i="2" s="1"/>
  <c r="BX328" i="2"/>
  <c r="CH328" i="2" s="1"/>
  <c r="BB328" i="2"/>
  <c r="BM328" i="2" s="1"/>
  <c r="BX327" i="2"/>
  <c r="CH327" i="2" s="1"/>
  <c r="BB327" i="2"/>
  <c r="BM327" i="2" s="1"/>
  <c r="BX326" i="2"/>
  <c r="CH326" i="2" s="1"/>
  <c r="BB326" i="2"/>
  <c r="BM326" i="2" s="1"/>
  <c r="BX325" i="2"/>
  <c r="CH325" i="2" s="1"/>
  <c r="BB325" i="2"/>
  <c r="BM325" i="2" s="1"/>
  <c r="BX324" i="2"/>
  <c r="CH324" i="2" s="1"/>
  <c r="BB324" i="2"/>
  <c r="BM324" i="2" s="1"/>
  <c r="BX323" i="2"/>
  <c r="CH323" i="2" s="1"/>
  <c r="BB323" i="2"/>
  <c r="BM323" i="2" s="1"/>
  <c r="BX322" i="2"/>
  <c r="CH322" i="2" s="1"/>
  <c r="BB322" i="2"/>
  <c r="BM322" i="2" s="1"/>
  <c r="BX321" i="2"/>
  <c r="CH321" i="2" s="1"/>
  <c r="BB321" i="2"/>
  <c r="BM321" i="2" s="1"/>
  <c r="BX320" i="2"/>
  <c r="CH320" i="2" s="1"/>
  <c r="BB320" i="2"/>
  <c r="BM320" i="2" s="1"/>
  <c r="BX319" i="2"/>
  <c r="CH319" i="2" s="1"/>
  <c r="BB319" i="2"/>
  <c r="BM319" i="2" s="1"/>
  <c r="BB318" i="2"/>
  <c r="BM318" i="2" s="1"/>
  <c r="BX318" i="2"/>
  <c r="CH318" i="2" s="1"/>
  <c r="BX317" i="2"/>
  <c r="CH317" i="2" s="1"/>
  <c r="BB317" i="2"/>
  <c r="BM317" i="2" s="1"/>
  <c r="BX316" i="2"/>
  <c r="CH316" i="2" s="1"/>
  <c r="BB316" i="2"/>
  <c r="BM316" i="2" s="1"/>
  <c r="BX315" i="2"/>
  <c r="CH315" i="2" s="1"/>
  <c r="BB315" i="2"/>
  <c r="BM315" i="2" s="1"/>
  <c r="BX314" i="2"/>
  <c r="CH314" i="2" s="1"/>
  <c r="BB314" i="2"/>
  <c r="BM314" i="2" s="1"/>
  <c r="BX313" i="2"/>
  <c r="CH313" i="2" s="1"/>
  <c r="BB313" i="2"/>
  <c r="BM313" i="2" s="1"/>
  <c r="BX312" i="2"/>
  <c r="CH312" i="2" s="1"/>
  <c r="BB312" i="2"/>
  <c r="BM312" i="2" s="1"/>
  <c r="BX311" i="2"/>
  <c r="CH311" i="2" s="1"/>
  <c r="BB311" i="2"/>
  <c r="BM311" i="2" s="1"/>
  <c r="BX310" i="2"/>
  <c r="CH310" i="2" s="1"/>
  <c r="BB310" i="2"/>
  <c r="BM310" i="2" s="1"/>
  <c r="BX309" i="2"/>
  <c r="CH309" i="2" s="1"/>
  <c r="BB309" i="2"/>
  <c r="BM309" i="2" s="1"/>
  <c r="BX308" i="2"/>
  <c r="CH308" i="2" s="1"/>
  <c r="BB308" i="2"/>
  <c r="BM308" i="2" s="1"/>
  <c r="BX307" i="2"/>
  <c r="CH307" i="2" s="1"/>
  <c r="BB307" i="2"/>
  <c r="BM307" i="2" s="1"/>
  <c r="BX306" i="2"/>
  <c r="CH306" i="2" s="1"/>
  <c r="BB306" i="2"/>
  <c r="BM306" i="2" s="1"/>
  <c r="BX305" i="2"/>
  <c r="CH305" i="2" s="1"/>
  <c r="BB305" i="2"/>
  <c r="BM305" i="2" s="1"/>
  <c r="BX304" i="2"/>
  <c r="CH304" i="2" s="1"/>
  <c r="BB304" i="2"/>
  <c r="BM304" i="2" s="1"/>
  <c r="BX303" i="2"/>
  <c r="CH303" i="2" s="1"/>
  <c r="BB303" i="2"/>
  <c r="BM303" i="2" s="1"/>
  <c r="BX302" i="2"/>
  <c r="CH302" i="2" s="1"/>
  <c r="BB302" i="2"/>
  <c r="BM302" i="2" s="1"/>
  <c r="BX301" i="2"/>
  <c r="CH301" i="2" s="1"/>
  <c r="BB301" i="2"/>
  <c r="BM301" i="2" s="1"/>
  <c r="BX300" i="2"/>
  <c r="CH300" i="2" s="1"/>
  <c r="BB300" i="2"/>
  <c r="BM300" i="2" s="1"/>
  <c r="BX299" i="2"/>
  <c r="CH299" i="2" s="1"/>
  <c r="BB299" i="2"/>
  <c r="BM299" i="2" s="1"/>
  <c r="BX298" i="2"/>
  <c r="CH298" i="2" s="1"/>
  <c r="BB298" i="2"/>
  <c r="BM298" i="2" s="1"/>
  <c r="BX297" i="2"/>
  <c r="CH297" i="2" s="1"/>
  <c r="BB297" i="2"/>
  <c r="BM297" i="2" s="1"/>
  <c r="BX296" i="2"/>
  <c r="CH296" i="2" s="1"/>
  <c r="BB296" i="2"/>
  <c r="BM296" i="2" s="1"/>
  <c r="BX295" i="2"/>
  <c r="CH295" i="2" s="1"/>
  <c r="BB295" i="2"/>
  <c r="BM295" i="2" s="1"/>
  <c r="BX294" i="2"/>
  <c r="CH294" i="2" s="1"/>
  <c r="BB294" i="2"/>
  <c r="BM294" i="2" s="1"/>
  <c r="BX293" i="2"/>
  <c r="CH293" i="2" s="1"/>
  <c r="BB293" i="2"/>
  <c r="BM293" i="2" s="1"/>
  <c r="BX292" i="2"/>
  <c r="CH292" i="2" s="1"/>
  <c r="BB292" i="2"/>
  <c r="BM292" i="2" s="1"/>
  <c r="BX291" i="2"/>
  <c r="CH291" i="2" s="1"/>
  <c r="BB291" i="2"/>
  <c r="BM291" i="2" s="1"/>
  <c r="BX290" i="2"/>
  <c r="CH290" i="2" s="1"/>
  <c r="BB290" i="2"/>
  <c r="BM290" i="2" s="1"/>
  <c r="BX289" i="2"/>
  <c r="CH289" i="2" s="1"/>
  <c r="BB289" i="2"/>
  <c r="BM289" i="2" s="1"/>
  <c r="BX288" i="2"/>
  <c r="CH288" i="2" s="1"/>
  <c r="BB288" i="2"/>
  <c r="BM288" i="2" s="1"/>
  <c r="BX287" i="2"/>
  <c r="CH287" i="2" s="1"/>
  <c r="BB287" i="2"/>
  <c r="BM287" i="2" s="1"/>
  <c r="BX286" i="2"/>
  <c r="CH286" i="2" s="1"/>
  <c r="BB286" i="2"/>
  <c r="BM286" i="2" s="1"/>
  <c r="BX285" i="2"/>
  <c r="CH285" i="2" s="1"/>
  <c r="BB285" i="2"/>
  <c r="BM285" i="2" s="1"/>
  <c r="BX284" i="2"/>
  <c r="CH284" i="2" s="1"/>
  <c r="BB284" i="2"/>
  <c r="BM284" i="2" s="1"/>
  <c r="BX283" i="2"/>
  <c r="CH283" i="2" s="1"/>
  <c r="BB283" i="2"/>
  <c r="BM283" i="2" s="1"/>
  <c r="BX282" i="2"/>
  <c r="CH282" i="2" s="1"/>
  <c r="BB282" i="2"/>
  <c r="BM282" i="2" s="1"/>
  <c r="BX281" i="2"/>
  <c r="CH281" i="2" s="1"/>
  <c r="BB281" i="2"/>
  <c r="BM281" i="2" s="1"/>
  <c r="BX280" i="2"/>
  <c r="CH280" i="2" s="1"/>
  <c r="BB280" i="2"/>
  <c r="BM280" i="2" s="1"/>
  <c r="BX279" i="2"/>
  <c r="CH279" i="2" s="1"/>
  <c r="BB279" i="2"/>
  <c r="BM279" i="2" s="1"/>
  <c r="BX278" i="2"/>
  <c r="CH278" i="2" s="1"/>
  <c r="BB278" i="2"/>
  <c r="BM278" i="2" s="1"/>
  <c r="BX277" i="2"/>
  <c r="CH277" i="2" s="1"/>
  <c r="BB277" i="2"/>
  <c r="BM277" i="2" s="1"/>
  <c r="BX276" i="2"/>
  <c r="CH276" i="2" s="1"/>
  <c r="BB276" i="2"/>
  <c r="BM276" i="2" s="1"/>
  <c r="BX275" i="2"/>
  <c r="CH275" i="2" s="1"/>
  <c r="BB275" i="2"/>
  <c r="BM275" i="2" s="1"/>
  <c r="BX274" i="2"/>
  <c r="CH274" i="2" s="1"/>
  <c r="BB274" i="2"/>
  <c r="BM274" i="2" s="1"/>
  <c r="BX273" i="2"/>
  <c r="CH273" i="2" s="1"/>
  <c r="BB273" i="2"/>
  <c r="BM273" i="2" s="1"/>
  <c r="BX272" i="2"/>
  <c r="CH272" i="2" s="1"/>
  <c r="BB272" i="2"/>
  <c r="BM272" i="2" s="1"/>
  <c r="BX271" i="2"/>
  <c r="CH271" i="2" s="1"/>
  <c r="BB271" i="2"/>
  <c r="BM271" i="2" s="1"/>
  <c r="BX270" i="2"/>
  <c r="CH270" i="2" s="1"/>
  <c r="BB270" i="2"/>
  <c r="BM270" i="2" s="1"/>
  <c r="BX269" i="2"/>
  <c r="CH269" i="2" s="1"/>
  <c r="BB269" i="2"/>
  <c r="BM269" i="2" s="1"/>
  <c r="BX268" i="2"/>
  <c r="CH268" i="2" s="1"/>
  <c r="BB268" i="2"/>
  <c r="BM268" i="2" s="1"/>
  <c r="BB267" i="2"/>
  <c r="BM267" i="2" s="1"/>
  <c r="BX267" i="2"/>
  <c r="CH267" i="2" s="1"/>
  <c r="BX266" i="2"/>
  <c r="CH266" i="2" s="1"/>
  <c r="BB266" i="2"/>
  <c r="BM266" i="2" s="1"/>
  <c r="BX265" i="2"/>
  <c r="CH265" i="2" s="1"/>
  <c r="BB265" i="2"/>
  <c r="BM265" i="2" s="1"/>
  <c r="BX264" i="2"/>
  <c r="CH264" i="2" s="1"/>
  <c r="BB264" i="2"/>
  <c r="BM264" i="2" s="1"/>
  <c r="BX263" i="2"/>
  <c r="CH263" i="2" s="1"/>
  <c r="BB263" i="2"/>
  <c r="BM263" i="2" s="1"/>
  <c r="BX262" i="2"/>
  <c r="CH262" i="2" s="1"/>
  <c r="BB262" i="2"/>
  <c r="BM262" i="2" s="1"/>
  <c r="BX261" i="2"/>
  <c r="CH261" i="2" s="1"/>
  <c r="BB261" i="2"/>
  <c r="BM261" i="2" s="1"/>
  <c r="BX260" i="2"/>
  <c r="CH260" i="2" s="1"/>
  <c r="BB260" i="2"/>
  <c r="BM260" i="2" s="1"/>
  <c r="BX259" i="2"/>
  <c r="CH259" i="2" s="1"/>
  <c r="BB259" i="2"/>
  <c r="BM259" i="2" s="1"/>
  <c r="BX258" i="2"/>
  <c r="CH258" i="2" s="1"/>
  <c r="BB258" i="2"/>
  <c r="BM258" i="2" s="1"/>
  <c r="BX257" i="2"/>
  <c r="CH257" i="2" s="1"/>
  <c r="BB257" i="2"/>
  <c r="BM257" i="2" s="1"/>
  <c r="BX256" i="2"/>
  <c r="CH256" i="2" s="1"/>
  <c r="BB256" i="2"/>
  <c r="BM256" i="2" s="1"/>
  <c r="BX255" i="2"/>
  <c r="CH255" i="2" s="1"/>
  <c r="BB255" i="2"/>
  <c r="BM255" i="2" s="1"/>
  <c r="BX254" i="2"/>
  <c r="CH254" i="2" s="1"/>
  <c r="BB254" i="2"/>
  <c r="BM254" i="2" s="1"/>
  <c r="BX253" i="2"/>
  <c r="CH253" i="2" s="1"/>
  <c r="BB253" i="2"/>
  <c r="BM253" i="2" s="1"/>
  <c r="BX252" i="2"/>
  <c r="CH252" i="2" s="1"/>
  <c r="BB252" i="2"/>
  <c r="BM252" i="2" s="1"/>
  <c r="BX251" i="2"/>
  <c r="CH251" i="2" s="1"/>
  <c r="BB251" i="2"/>
  <c r="BM251" i="2" s="1"/>
  <c r="BX250" i="2"/>
  <c r="CH250" i="2" s="1"/>
  <c r="BB250" i="2"/>
  <c r="BM250" i="2" s="1"/>
  <c r="BX249" i="2"/>
  <c r="CH249" i="2" s="1"/>
  <c r="BB249" i="2"/>
  <c r="BM249" i="2" s="1"/>
  <c r="BX248" i="2"/>
  <c r="CH248" i="2" s="1"/>
  <c r="BB248" i="2"/>
  <c r="BM248" i="2" s="1"/>
  <c r="BX247" i="2"/>
  <c r="CH247" i="2" s="1"/>
  <c r="BB247" i="2"/>
  <c r="BM247" i="2" s="1"/>
  <c r="BX246" i="2"/>
  <c r="CH246" i="2" s="1"/>
  <c r="BB246" i="2"/>
  <c r="BM246" i="2" s="1"/>
  <c r="BX245" i="2"/>
  <c r="CH245" i="2" s="1"/>
  <c r="BB245" i="2"/>
  <c r="BM245" i="2" s="1"/>
  <c r="BX244" i="2"/>
  <c r="CH244" i="2" s="1"/>
  <c r="BB244" i="2"/>
  <c r="BM244" i="2" s="1"/>
  <c r="BX243" i="2"/>
  <c r="CH243" i="2" s="1"/>
  <c r="BB243" i="2"/>
  <c r="BM243" i="2" s="1"/>
  <c r="BX242" i="2"/>
  <c r="CH242" i="2" s="1"/>
  <c r="BB242" i="2"/>
  <c r="BM242" i="2" s="1"/>
  <c r="BX241" i="2"/>
  <c r="CH241" i="2" s="1"/>
  <c r="BB241" i="2"/>
  <c r="BM241" i="2" s="1"/>
  <c r="BX240" i="2"/>
  <c r="CH240" i="2" s="1"/>
  <c r="BB240" i="2"/>
  <c r="BM240" i="2" s="1"/>
  <c r="BX239" i="2"/>
  <c r="CH239" i="2" s="1"/>
  <c r="BB239" i="2"/>
  <c r="BM239" i="2" s="1"/>
  <c r="BX238" i="2"/>
  <c r="CH238" i="2" s="1"/>
  <c r="BB238" i="2"/>
  <c r="BM238" i="2" s="1"/>
  <c r="BX237" i="2"/>
  <c r="CH237" i="2" s="1"/>
  <c r="BB237" i="2"/>
  <c r="BM237" i="2" s="1"/>
  <c r="BX236" i="2"/>
  <c r="CH236" i="2" s="1"/>
  <c r="BB236" i="2"/>
  <c r="BM236" i="2" s="1"/>
  <c r="BX235" i="2"/>
  <c r="CH235" i="2" s="1"/>
  <c r="BB235" i="2"/>
  <c r="BM235" i="2" s="1"/>
  <c r="BX234" i="2"/>
  <c r="CH234" i="2" s="1"/>
  <c r="BB234" i="2"/>
  <c r="BM234" i="2" s="1"/>
  <c r="BX233" i="2"/>
  <c r="CH233" i="2" s="1"/>
  <c r="BB233" i="2"/>
  <c r="BM233" i="2" s="1"/>
  <c r="BX232" i="2"/>
  <c r="CH232" i="2" s="1"/>
  <c r="BB232" i="2"/>
  <c r="BM232" i="2" s="1"/>
  <c r="BX231" i="2"/>
  <c r="CH231" i="2" s="1"/>
  <c r="BB231" i="2"/>
  <c r="BM231" i="2" s="1"/>
  <c r="BX230" i="2"/>
  <c r="CH230" i="2" s="1"/>
  <c r="BB230" i="2"/>
  <c r="BM230" i="2" s="1"/>
  <c r="BX229" i="2"/>
  <c r="CH229" i="2" s="1"/>
  <c r="BB229" i="2"/>
  <c r="BM229" i="2" s="1"/>
  <c r="BX228" i="2"/>
  <c r="CH228" i="2" s="1"/>
  <c r="BB228" i="2"/>
  <c r="BM228" i="2" s="1"/>
  <c r="BX227" i="2"/>
  <c r="CH227" i="2" s="1"/>
  <c r="BB227" i="2"/>
  <c r="BM227" i="2" s="1"/>
  <c r="BX226" i="2"/>
  <c r="CH226" i="2" s="1"/>
  <c r="BB226" i="2"/>
  <c r="BM226" i="2" s="1"/>
  <c r="BX225" i="2"/>
  <c r="CH225" i="2" s="1"/>
  <c r="BB225" i="2"/>
  <c r="BM225" i="2" s="1"/>
  <c r="BX224" i="2"/>
  <c r="CH224" i="2" s="1"/>
  <c r="BB224" i="2"/>
  <c r="BM224" i="2" s="1"/>
  <c r="BX223" i="2"/>
  <c r="CH223" i="2" s="1"/>
  <c r="BB223" i="2"/>
  <c r="BM223" i="2" s="1"/>
  <c r="BX222" i="2"/>
  <c r="CH222" i="2" s="1"/>
  <c r="BB222" i="2"/>
  <c r="BM222" i="2" s="1"/>
  <c r="BX221" i="2"/>
  <c r="CH221" i="2" s="1"/>
  <c r="BB221" i="2"/>
  <c r="BM221" i="2" s="1"/>
  <c r="BX220" i="2"/>
  <c r="CH220" i="2" s="1"/>
  <c r="BB220" i="2"/>
  <c r="BM220" i="2" s="1"/>
  <c r="BX219" i="2"/>
  <c r="CH219" i="2" s="1"/>
  <c r="BB219" i="2"/>
  <c r="BM219" i="2" s="1"/>
  <c r="BX218" i="2"/>
  <c r="CH218" i="2" s="1"/>
  <c r="BB218" i="2"/>
  <c r="BM218" i="2" s="1"/>
  <c r="BX217" i="2"/>
  <c r="CH217" i="2" s="1"/>
  <c r="BB217" i="2"/>
  <c r="BM217" i="2" s="1"/>
  <c r="BX216" i="2"/>
  <c r="CH216" i="2" s="1"/>
  <c r="BB216" i="2"/>
  <c r="BM216" i="2" s="1"/>
  <c r="BX215" i="2"/>
  <c r="CH215" i="2" s="1"/>
  <c r="BB215" i="2"/>
  <c r="BM215" i="2" s="1"/>
  <c r="BX214" i="2"/>
  <c r="CH214" i="2" s="1"/>
  <c r="BB214" i="2"/>
  <c r="BM214" i="2" s="1"/>
  <c r="BX213" i="2"/>
  <c r="CH213" i="2" s="1"/>
  <c r="BB213" i="2"/>
  <c r="BM213" i="2" s="1"/>
  <c r="BX212" i="2"/>
  <c r="CH212" i="2" s="1"/>
  <c r="BB212" i="2"/>
  <c r="BM212" i="2" s="1"/>
  <c r="AI212" i="2"/>
  <c r="AR212" i="2"/>
  <c r="BX211" i="2"/>
  <c r="CH211" i="2" s="1"/>
  <c r="BB211" i="2"/>
  <c r="BM211" i="2" s="1"/>
  <c r="AI211" i="2"/>
  <c r="AR211" i="2"/>
  <c r="BX210" i="2"/>
  <c r="CH210" i="2" s="1"/>
  <c r="BB210" i="2"/>
  <c r="BM210" i="2" s="1"/>
  <c r="AI210" i="2"/>
  <c r="AR210" i="2"/>
  <c r="BX209" i="2"/>
  <c r="CH209" i="2" s="1"/>
  <c r="BB209" i="2"/>
  <c r="BM209" i="2" s="1"/>
  <c r="AI209" i="2"/>
  <c r="AR209" i="2"/>
  <c r="BX208" i="2"/>
  <c r="CH208" i="2" s="1"/>
  <c r="BB208" i="2"/>
  <c r="BM208" i="2" s="1"/>
  <c r="AI208" i="2"/>
  <c r="AR208" i="2"/>
  <c r="BX207" i="2"/>
  <c r="CH207" i="2" s="1"/>
  <c r="BB207" i="2"/>
  <c r="BM207" i="2" s="1"/>
  <c r="AI207" i="2"/>
  <c r="AR207" i="2"/>
  <c r="BX206" i="2"/>
  <c r="CH206" i="2" s="1"/>
  <c r="BB206" i="2"/>
  <c r="BM206" i="2" s="1"/>
  <c r="AI206" i="2"/>
  <c r="AR206" i="2"/>
  <c r="BX205" i="2"/>
  <c r="CH205" i="2" s="1"/>
  <c r="BB205" i="2"/>
  <c r="BM205" i="2" s="1"/>
  <c r="AI205" i="2"/>
  <c r="AR205" i="2"/>
  <c r="BX204" i="2"/>
  <c r="CH204" i="2" s="1"/>
  <c r="BB204" i="2"/>
  <c r="BM204" i="2" s="1"/>
  <c r="AI204" i="2"/>
  <c r="AR204" i="2"/>
  <c r="BX203" i="2"/>
  <c r="CH203" i="2" s="1"/>
  <c r="BB203" i="2"/>
  <c r="BM203" i="2" s="1"/>
  <c r="AI203" i="2"/>
  <c r="AR203" i="2"/>
  <c r="BX202" i="2"/>
  <c r="CH202" i="2" s="1"/>
  <c r="BB202" i="2"/>
  <c r="BM202" i="2" s="1"/>
  <c r="AI202" i="2"/>
  <c r="AR202" i="2"/>
  <c r="BX201" i="2"/>
  <c r="CH201" i="2" s="1"/>
  <c r="BB201" i="2"/>
  <c r="BM201" i="2" s="1"/>
  <c r="BX200" i="2"/>
  <c r="CH200" i="2" s="1"/>
  <c r="BB200" i="2"/>
  <c r="BM200" i="2" s="1"/>
  <c r="AI200" i="2"/>
  <c r="AR200" i="2"/>
  <c r="BX199" i="2"/>
  <c r="CH199" i="2" s="1"/>
  <c r="BB199" i="2"/>
  <c r="BM199" i="2" s="1"/>
  <c r="AI199" i="2"/>
  <c r="AR199" i="2"/>
  <c r="BX198" i="2"/>
  <c r="CH198" i="2" s="1"/>
  <c r="BB198" i="2"/>
  <c r="BM198" i="2" s="1"/>
  <c r="AI198" i="2"/>
  <c r="AR198" i="2"/>
  <c r="BX197" i="2"/>
  <c r="CH197" i="2" s="1"/>
  <c r="BB197" i="2"/>
  <c r="BM197" i="2" s="1"/>
  <c r="AI197" i="2"/>
  <c r="AR197" i="2"/>
  <c r="BX196" i="2"/>
  <c r="CH196" i="2" s="1"/>
  <c r="BB196" i="2"/>
  <c r="BM196" i="2" s="1"/>
  <c r="AI196" i="2"/>
  <c r="AR196" i="2"/>
  <c r="BX195" i="2"/>
  <c r="CH195" i="2" s="1"/>
  <c r="BB195" i="2"/>
  <c r="BM195" i="2" s="1"/>
  <c r="AI195" i="2"/>
  <c r="AR195" i="2"/>
  <c r="BX194" i="2"/>
  <c r="CH194" i="2" s="1"/>
  <c r="BB194" i="2"/>
  <c r="BM194" i="2" s="1"/>
  <c r="AI194" i="2"/>
  <c r="AR194" i="2"/>
  <c r="BX193" i="2"/>
  <c r="CH193" i="2" s="1"/>
  <c r="BB193" i="2"/>
  <c r="BM193" i="2" s="1"/>
  <c r="AI193" i="2"/>
  <c r="AR193" i="2"/>
  <c r="BX192" i="2"/>
  <c r="CH192" i="2" s="1"/>
  <c r="BB192" i="2"/>
  <c r="BM192" i="2" s="1"/>
  <c r="AI192" i="2"/>
  <c r="AR192" i="2"/>
  <c r="BX191" i="2"/>
  <c r="CH191" i="2" s="1"/>
  <c r="BB191" i="2"/>
  <c r="BM191" i="2" s="1"/>
  <c r="AI191" i="2"/>
  <c r="AR191" i="2"/>
  <c r="BX190" i="2"/>
  <c r="CH190" i="2" s="1"/>
  <c r="BB190" i="2"/>
  <c r="BM190" i="2" s="1"/>
  <c r="AI190" i="2"/>
  <c r="AR190" i="2"/>
  <c r="BX189" i="2"/>
  <c r="CH189" i="2" s="1"/>
  <c r="BB189" i="2"/>
  <c r="BM189" i="2" s="1"/>
  <c r="AI189" i="2"/>
  <c r="AR189" i="2"/>
  <c r="BX188" i="2"/>
  <c r="CH188" i="2" s="1"/>
  <c r="BB188" i="2"/>
  <c r="BM188" i="2" s="1"/>
  <c r="AI188" i="2"/>
  <c r="AR188" i="2"/>
  <c r="BX187" i="2"/>
  <c r="CH187" i="2" s="1"/>
  <c r="BB187" i="2"/>
  <c r="BM187" i="2" s="1"/>
  <c r="AI187" i="2"/>
  <c r="AR187" i="2"/>
  <c r="BX186" i="2"/>
  <c r="CH186" i="2" s="1"/>
  <c r="BB186" i="2"/>
  <c r="BM186" i="2" s="1"/>
  <c r="AI186" i="2"/>
  <c r="AR186" i="2"/>
  <c r="BX185" i="2"/>
  <c r="CH185" i="2" s="1"/>
  <c r="BB185" i="2"/>
  <c r="BM185" i="2" s="1"/>
  <c r="AI185" i="2"/>
  <c r="AR185" i="2"/>
  <c r="BX184" i="2"/>
  <c r="CH184" i="2" s="1"/>
  <c r="BB184" i="2"/>
  <c r="BM184" i="2" s="1"/>
  <c r="AI184" i="2"/>
  <c r="AR184" i="2"/>
  <c r="BX183" i="2"/>
  <c r="CH183" i="2" s="1"/>
  <c r="BB183" i="2"/>
  <c r="BM183" i="2" s="1"/>
  <c r="AI183" i="2"/>
  <c r="AR183" i="2"/>
  <c r="BX182" i="2"/>
  <c r="CH182" i="2" s="1"/>
  <c r="BB182" i="2"/>
  <c r="BM182" i="2" s="1"/>
  <c r="AI182" i="2"/>
  <c r="AR182" i="2"/>
  <c r="BX181" i="2"/>
  <c r="CH181" i="2" s="1"/>
  <c r="BB181" i="2"/>
  <c r="BM181" i="2" s="1"/>
  <c r="AI181" i="2"/>
  <c r="AR181" i="2"/>
  <c r="BX180" i="2"/>
  <c r="CH180" i="2" s="1"/>
  <c r="BB180" i="2"/>
  <c r="BM180" i="2" s="1"/>
  <c r="AI180" i="2"/>
  <c r="AR180" i="2"/>
  <c r="BX179" i="2"/>
  <c r="CH179" i="2" s="1"/>
  <c r="BB179" i="2"/>
  <c r="BM179" i="2" s="1"/>
  <c r="AI179" i="2"/>
  <c r="AR179" i="2"/>
  <c r="BX178" i="2"/>
  <c r="CH178" i="2" s="1"/>
  <c r="BB178" i="2"/>
  <c r="BM178" i="2" s="1"/>
  <c r="AI178" i="2"/>
  <c r="AR178" i="2"/>
  <c r="BX177" i="2"/>
  <c r="CH177" i="2" s="1"/>
  <c r="BB177" i="2"/>
  <c r="BM177" i="2" s="1"/>
  <c r="AI177" i="2"/>
  <c r="AR177" i="2"/>
  <c r="BX176" i="2"/>
  <c r="CH176" i="2" s="1"/>
  <c r="BB176" i="2"/>
  <c r="BM176" i="2" s="1"/>
  <c r="BX175" i="2"/>
  <c r="CH175" i="2" s="1"/>
  <c r="BB175" i="2"/>
  <c r="BM175" i="2" s="1"/>
  <c r="AI175" i="2"/>
  <c r="AR175" i="2"/>
  <c r="BX174" i="2"/>
  <c r="CH174" i="2" s="1"/>
  <c r="BB174" i="2"/>
  <c r="BM174" i="2" s="1"/>
  <c r="BX173" i="2"/>
  <c r="CH173" i="2" s="1"/>
  <c r="BB173" i="2"/>
  <c r="BM173" i="2" s="1"/>
  <c r="BX172" i="2"/>
  <c r="CH172" i="2" s="1"/>
  <c r="BB172" i="2"/>
  <c r="BM172" i="2" s="1"/>
  <c r="AI172" i="2"/>
  <c r="AR172" i="2"/>
  <c r="BX171" i="2"/>
  <c r="CH171" i="2" s="1"/>
  <c r="BB171" i="2"/>
  <c r="BM171" i="2" s="1"/>
  <c r="AR171" i="2"/>
  <c r="BX170" i="2"/>
  <c r="CH170" i="2" s="1"/>
  <c r="BB170" i="2"/>
  <c r="BM170" i="2" s="1"/>
  <c r="AR170" i="2"/>
  <c r="AI170" i="2"/>
  <c r="BX169" i="2"/>
  <c r="CH169" i="2" s="1"/>
  <c r="BB169" i="2"/>
  <c r="BM169" i="2" s="1"/>
  <c r="AR169" i="2"/>
  <c r="AI169" i="2"/>
  <c r="BX168" i="2"/>
  <c r="CH168" i="2" s="1"/>
  <c r="BB168" i="2"/>
  <c r="BM168" i="2" s="1"/>
  <c r="BX167" i="2"/>
  <c r="CH167" i="2" s="1"/>
  <c r="BB167" i="2"/>
  <c r="BM167" i="2" s="1"/>
  <c r="AR167" i="2"/>
  <c r="BX166" i="2"/>
  <c r="CH166" i="2" s="1"/>
  <c r="BB166" i="2"/>
  <c r="BM166" i="2" s="1"/>
  <c r="BX165" i="2"/>
  <c r="CH165" i="2" s="1"/>
  <c r="BB165" i="2"/>
  <c r="BM165" i="2" s="1"/>
  <c r="AR165" i="2"/>
  <c r="AI165" i="2"/>
  <c r="BX164" i="2"/>
  <c r="CH164" i="2" s="1"/>
  <c r="BB164" i="2"/>
  <c r="BM164" i="2" s="1"/>
  <c r="BX163" i="2"/>
  <c r="CH163" i="2" s="1"/>
  <c r="BB163" i="2"/>
  <c r="BM163" i="2" s="1"/>
  <c r="AR163" i="2"/>
  <c r="AI163" i="2"/>
  <c r="BX162" i="2"/>
  <c r="CH162" i="2" s="1"/>
  <c r="BB162" i="2"/>
  <c r="BM162" i="2" s="1"/>
  <c r="BX161" i="2"/>
  <c r="CH161" i="2" s="1"/>
  <c r="BB161" i="2"/>
  <c r="BM161" i="2" s="1"/>
  <c r="AR161" i="2"/>
  <c r="AI161" i="2"/>
  <c r="BX160" i="2"/>
  <c r="CH160" i="2" s="1"/>
  <c r="BB160" i="2"/>
  <c r="BM160" i="2" s="1"/>
  <c r="AI160" i="2"/>
  <c r="AR160" i="2"/>
  <c r="BX159" i="2"/>
  <c r="CH159" i="2" s="1"/>
  <c r="BB159" i="2"/>
  <c r="BM159" i="2" s="1"/>
  <c r="AR159" i="2"/>
  <c r="AI159" i="2"/>
  <c r="BX158" i="2"/>
  <c r="CH158" i="2" s="1"/>
  <c r="BB158" i="2"/>
  <c r="BM158" i="2" s="1"/>
  <c r="AR158" i="2"/>
  <c r="AI158" i="2"/>
  <c r="BX157" i="2"/>
  <c r="CH157" i="2" s="1"/>
  <c r="BB157" i="2"/>
  <c r="BM157" i="2" s="1"/>
  <c r="AR157" i="2"/>
  <c r="AI157" i="2"/>
  <c r="BX156" i="2"/>
  <c r="CH156" i="2" s="1"/>
  <c r="BB156" i="2"/>
  <c r="BM156" i="2" s="1"/>
  <c r="AI156" i="2"/>
  <c r="AR156" i="2"/>
  <c r="BX155" i="2"/>
  <c r="CH155" i="2" s="1"/>
  <c r="BB155" i="2"/>
  <c r="BM155" i="2" s="1"/>
  <c r="AR155" i="2"/>
  <c r="AI155" i="2"/>
  <c r="BX154" i="2"/>
  <c r="CH154" i="2" s="1"/>
  <c r="BB154" i="2"/>
  <c r="BM154" i="2" s="1"/>
  <c r="AI154" i="2"/>
  <c r="AR154" i="2"/>
  <c r="BX153" i="2"/>
  <c r="CH153" i="2" s="1"/>
  <c r="BB153" i="2"/>
  <c r="BM153" i="2" s="1"/>
  <c r="AR153" i="2"/>
  <c r="AI153" i="2"/>
  <c r="BX152" i="2"/>
  <c r="CH152" i="2" s="1"/>
  <c r="BB152" i="2"/>
  <c r="BM152" i="2" s="1"/>
  <c r="AR152" i="2"/>
  <c r="AI152" i="2"/>
  <c r="BB151" i="2"/>
  <c r="BM151" i="2" s="1"/>
  <c r="BX151" i="2"/>
  <c r="CH151" i="2" s="1"/>
  <c r="AR151" i="2"/>
  <c r="AI151" i="2"/>
  <c r="BX150" i="2"/>
  <c r="CH150" i="2" s="1"/>
  <c r="BB150" i="2"/>
  <c r="BM150" i="2" s="1"/>
  <c r="AI150" i="2"/>
  <c r="BX149" i="2"/>
  <c r="CH149" i="2" s="1"/>
  <c r="BB149" i="2"/>
  <c r="BM149" i="2" s="1"/>
  <c r="AR149" i="2"/>
  <c r="AI149" i="2"/>
  <c r="BX148" i="2"/>
  <c r="CH148" i="2" s="1"/>
  <c r="BB148" i="2"/>
  <c r="BM148" i="2" s="1"/>
  <c r="AR148" i="2"/>
  <c r="BX147" i="2"/>
  <c r="CH147" i="2" s="1"/>
  <c r="BB147" i="2"/>
  <c r="BM147" i="2" s="1"/>
  <c r="AR147" i="2"/>
  <c r="AI147" i="2"/>
  <c r="BX146" i="2"/>
  <c r="CH146" i="2" s="1"/>
  <c r="BB146" i="2"/>
  <c r="BM146" i="2" s="1"/>
  <c r="BX145" i="2"/>
  <c r="CH145" i="2" s="1"/>
  <c r="BB145" i="2"/>
  <c r="BM145" i="2" s="1"/>
  <c r="AR145" i="2"/>
  <c r="AI145" i="2"/>
  <c r="BX144" i="2"/>
  <c r="CH144" i="2" s="1"/>
  <c r="BB144" i="2"/>
  <c r="BM144" i="2" s="1"/>
  <c r="AR144" i="2"/>
  <c r="BX143" i="2"/>
  <c r="CH143" i="2" s="1"/>
  <c r="BB143" i="2"/>
  <c r="BM143" i="2" s="1"/>
  <c r="AR143" i="2"/>
  <c r="AI143" i="2"/>
  <c r="BX142" i="2"/>
  <c r="CH142" i="2" s="1"/>
  <c r="BB142" i="2"/>
  <c r="BM142" i="2" s="1"/>
  <c r="AI142" i="2"/>
  <c r="AR142" i="2"/>
  <c r="BX141" i="2"/>
  <c r="CH141" i="2" s="1"/>
  <c r="BB141" i="2"/>
  <c r="BM141" i="2" s="1"/>
  <c r="AR141" i="2"/>
  <c r="AI141" i="2"/>
  <c r="BX140" i="2"/>
  <c r="CH140" i="2" s="1"/>
  <c r="BB140" i="2"/>
  <c r="BM140" i="2" s="1"/>
  <c r="AI140" i="2"/>
  <c r="AR140" i="2"/>
  <c r="BX139" i="2"/>
  <c r="CH139" i="2" s="1"/>
  <c r="BB139" i="2"/>
  <c r="BM139" i="2" s="1"/>
  <c r="AR139" i="2"/>
  <c r="BX138" i="2"/>
  <c r="CH138" i="2" s="1"/>
  <c r="BB138" i="2"/>
  <c r="BM138" i="2" s="1"/>
  <c r="AR138" i="2"/>
  <c r="AI138" i="2"/>
  <c r="BB137" i="2"/>
  <c r="BM137" i="2" s="1"/>
  <c r="BX137" i="2"/>
  <c r="CH137" i="2" s="1"/>
  <c r="AR137" i="2"/>
  <c r="AI137" i="2"/>
  <c r="BX136" i="2"/>
  <c r="CH136" i="2" s="1"/>
  <c r="BB136" i="2"/>
  <c r="BM136" i="2" s="1"/>
  <c r="AR136" i="2"/>
  <c r="AI136" i="2"/>
  <c r="BX135" i="2"/>
  <c r="CH135" i="2" s="1"/>
  <c r="BB135" i="2"/>
  <c r="BM135" i="2" s="1"/>
  <c r="AI135" i="2"/>
  <c r="AR135" i="2"/>
  <c r="BX134" i="2"/>
  <c r="CH134" i="2" s="1"/>
  <c r="BB134" i="2"/>
  <c r="BM134" i="2" s="1"/>
  <c r="BX133" i="2"/>
  <c r="CH133" i="2" s="1"/>
  <c r="BB133" i="2"/>
  <c r="BM133" i="2" s="1"/>
  <c r="BX132" i="2"/>
  <c r="CH132" i="2" s="1"/>
  <c r="BB132" i="2"/>
  <c r="BM132" i="2" s="1"/>
  <c r="AR132" i="2"/>
  <c r="AI132" i="2"/>
  <c r="BX131" i="2"/>
  <c r="CH131" i="2" s="1"/>
  <c r="BB131" i="2"/>
  <c r="BM131" i="2" s="1"/>
  <c r="AR131" i="2"/>
  <c r="AI131" i="2"/>
  <c r="BX130" i="2"/>
  <c r="CH130" i="2" s="1"/>
  <c r="BB130" i="2"/>
  <c r="BM130" i="2" s="1"/>
  <c r="BX129" i="2"/>
  <c r="CH129" i="2" s="1"/>
  <c r="BB129" i="2"/>
  <c r="BM129" i="2" s="1"/>
  <c r="AR129" i="2"/>
  <c r="AI129" i="2"/>
  <c r="BX128" i="2"/>
  <c r="CH128" i="2" s="1"/>
  <c r="BB128" i="2"/>
  <c r="BM128" i="2" s="1"/>
  <c r="BX127" i="2"/>
  <c r="CH127" i="2" s="1"/>
  <c r="BB127" i="2"/>
  <c r="BM127" i="2" s="1"/>
  <c r="AR127" i="2"/>
  <c r="AI127" i="2"/>
  <c r="BX126" i="2"/>
  <c r="CH126" i="2" s="1"/>
  <c r="BB126" i="2"/>
  <c r="BM126" i="2" s="1"/>
  <c r="AR126" i="2"/>
  <c r="AI126" i="2"/>
  <c r="BX125" i="2"/>
  <c r="CH125" i="2" s="1"/>
  <c r="BB125" i="2"/>
  <c r="BM125" i="2" s="1"/>
  <c r="AR125" i="2"/>
  <c r="AI125" i="2"/>
  <c r="BX124" i="2"/>
  <c r="CH124" i="2" s="1"/>
  <c r="BB124" i="2"/>
  <c r="BM124" i="2" s="1"/>
  <c r="AR124" i="2"/>
  <c r="AI124" i="2"/>
  <c r="BX123" i="2"/>
  <c r="CH123" i="2" s="1"/>
  <c r="BB123" i="2"/>
  <c r="BM123" i="2" s="1"/>
  <c r="AR123" i="2"/>
  <c r="AI123" i="2"/>
  <c r="BX122" i="2"/>
  <c r="CH122" i="2" s="1"/>
  <c r="AR122" i="2"/>
  <c r="AI122" i="2"/>
  <c r="BB122" i="2"/>
  <c r="BM122" i="2" s="1"/>
  <c r="BX121" i="2"/>
  <c r="CH121" i="2" s="1"/>
  <c r="BB121" i="2"/>
  <c r="BM121" i="2" s="1"/>
  <c r="AR121" i="2"/>
  <c r="AI121" i="2"/>
  <c r="BX120" i="2"/>
  <c r="CH120" i="2" s="1"/>
  <c r="BB120" i="2"/>
  <c r="BM120" i="2" s="1"/>
  <c r="BX119" i="2"/>
  <c r="CH119" i="2" s="1"/>
  <c r="BB119" i="2"/>
  <c r="BM119" i="2" s="1"/>
  <c r="BX118" i="2"/>
  <c r="CH118" i="2" s="1"/>
  <c r="BB118" i="2"/>
  <c r="BM118" i="2" s="1"/>
  <c r="AR118" i="2"/>
  <c r="AI118" i="2"/>
  <c r="BX117" i="2"/>
  <c r="CH117" i="2" s="1"/>
  <c r="BB117" i="2"/>
  <c r="BM117" i="2" s="1"/>
  <c r="AR117" i="2"/>
  <c r="AI117" i="2"/>
  <c r="BX116" i="2"/>
  <c r="CH116" i="2" s="1"/>
  <c r="BB116" i="2"/>
  <c r="BM116" i="2" s="1"/>
  <c r="AR116" i="2"/>
  <c r="AI116" i="2"/>
  <c r="BX115" i="2"/>
  <c r="CH115" i="2" s="1"/>
  <c r="BB115" i="2"/>
  <c r="BM115" i="2" s="1"/>
  <c r="AR115" i="2"/>
  <c r="AI115" i="2"/>
  <c r="BX114" i="2"/>
  <c r="CH114" i="2" s="1"/>
  <c r="BB114" i="2"/>
  <c r="BM114" i="2" s="1"/>
  <c r="AR114" i="2"/>
  <c r="AI114" i="2"/>
  <c r="BX113" i="2"/>
  <c r="CH113" i="2" s="1"/>
  <c r="BB113" i="2"/>
  <c r="BM113" i="2" s="1"/>
  <c r="AR113" i="2"/>
  <c r="AI113" i="2"/>
  <c r="BX112" i="2"/>
  <c r="CH112" i="2" s="1"/>
  <c r="BB112" i="2"/>
  <c r="BM112" i="2" s="1"/>
  <c r="AR112" i="2"/>
  <c r="AI112" i="2"/>
  <c r="BX111" i="2"/>
  <c r="CH111" i="2" s="1"/>
  <c r="BB111" i="2"/>
  <c r="BM111" i="2" s="1"/>
  <c r="AR111" i="2"/>
  <c r="AI111" i="2"/>
  <c r="BX110" i="2"/>
  <c r="CH110" i="2" s="1"/>
  <c r="BB110" i="2"/>
  <c r="BM110" i="2" s="1"/>
  <c r="AR110" i="2"/>
  <c r="AI110" i="2"/>
  <c r="BX109" i="2"/>
  <c r="CH109" i="2" s="1"/>
  <c r="BB109" i="2"/>
  <c r="BM109" i="2" s="1"/>
  <c r="AR109" i="2"/>
  <c r="AI109" i="2"/>
  <c r="BX108" i="2"/>
  <c r="CH108" i="2" s="1"/>
  <c r="BB108" i="2"/>
  <c r="BM108" i="2" s="1"/>
  <c r="AR108" i="2"/>
  <c r="AI108" i="2"/>
  <c r="BX107" i="2"/>
  <c r="CH107" i="2" s="1"/>
  <c r="BB107" i="2"/>
  <c r="BM107" i="2" s="1"/>
  <c r="AR107" i="2"/>
  <c r="AI107" i="2"/>
  <c r="BX106" i="2"/>
  <c r="CH106" i="2" s="1"/>
  <c r="BB106" i="2"/>
  <c r="BM106" i="2" s="1"/>
  <c r="AR106" i="2"/>
  <c r="AI106" i="2"/>
  <c r="BX105" i="2"/>
  <c r="CH105" i="2" s="1"/>
  <c r="BB105" i="2"/>
  <c r="BM105" i="2" s="1"/>
  <c r="AR105" i="2"/>
  <c r="AI105" i="2"/>
  <c r="BX104" i="2"/>
  <c r="CH104" i="2" s="1"/>
  <c r="BB104" i="2"/>
  <c r="BM104" i="2" s="1"/>
  <c r="AR104" i="2"/>
  <c r="AI104" i="2"/>
  <c r="BB103" i="2"/>
  <c r="BM103" i="2" s="1"/>
  <c r="BX103" i="2"/>
  <c r="CH103" i="2" s="1"/>
  <c r="AR103" i="2"/>
  <c r="AI103" i="2"/>
  <c r="BX102" i="2"/>
  <c r="CH102" i="2" s="1"/>
  <c r="BB102" i="2"/>
  <c r="BM102" i="2" s="1"/>
  <c r="BX101" i="2"/>
  <c r="CH101" i="2" s="1"/>
  <c r="BB101" i="2"/>
  <c r="BM101" i="2" s="1"/>
  <c r="AR101" i="2"/>
  <c r="AI101" i="2"/>
  <c r="BX100" i="2"/>
  <c r="CH100" i="2" s="1"/>
  <c r="BB100" i="2"/>
  <c r="BM100" i="2" s="1"/>
  <c r="BX99" i="2"/>
  <c r="CH99" i="2" s="1"/>
  <c r="BB99" i="2"/>
  <c r="BM99" i="2" s="1"/>
  <c r="AR99" i="2"/>
  <c r="AI99" i="2"/>
  <c r="BX98" i="2"/>
  <c r="CH98" i="2" s="1"/>
  <c r="BB98" i="2"/>
  <c r="BM98" i="2" s="1"/>
  <c r="AR98" i="2"/>
  <c r="AI98" i="2"/>
  <c r="BW97" i="2"/>
  <c r="CG97" i="2" s="1"/>
  <c r="BA97" i="2"/>
  <c r="BL97" i="2" s="1"/>
  <c r="AH97" i="2"/>
  <c r="AQ97" i="2"/>
  <c r="BW96" i="2"/>
  <c r="CG96" i="2" s="1"/>
  <c r="BA96" i="2"/>
  <c r="BL96" i="2" s="1"/>
  <c r="BW95" i="2"/>
  <c r="CG95" i="2" s="1"/>
  <c r="BA95" i="2"/>
  <c r="BL95" i="2" s="1"/>
  <c r="BW94" i="2"/>
  <c r="CG94" i="2" s="1"/>
  <c r="BA94" i="2"/>
  <c r="BL94" i="2" s="1"/>
  <c r="BW93" i="2"/>
  <c r="CG93" i="2" s="1"/>
  <c r="BA93" i="2"/>
  <c r="BL93" i="2" s="1"/>
  <c r="BW92" i="2"/>
  <c r="CG92" i="2" s="1"/>
  <c r="BA92" i="2"/>
  <c r="BL92" i="2" s="1"/>
  <c r="BW91" i="2"/>
  <c r="CG91" i="2" s="1"/>
  <c r="BA91" i="2"/>
  <c r="BL91" i="2" s="1"/>
  <c r="BW90" i="2"/>
  <c r="CG90" i="2" s="1"/>
  <c r="BA90" i="2"/>
  <c r="BL90" i="2" s="1"/>
  <c r="BW89" i="2"/>
  <c r="CG89" i="2" s="1"/>
  <c r="BA89" i="2"/>
  <c r="BL89" i="2" s="1"/>
  <c r="AH89" i="2"/>
  <c r="AQ89" i="2"/>
  <c r="BW88" i="2"/>
  <c r="CG88" i="2" s="1"/>
  <c r="BA88" i="2"/>
  <c r="BL88" i="2" s="1"/>
  <c r="AH88" i="2"/>
  <c r="AQ88" i="2"/>
  <c r="BW87" i="2"/>
  <c r="CG87" i="2" s="1"/>
  <c r="BA87" i="2"/>
  <c r="BL87" i="2" s="1"/>
  <c r="BW86" i="2"/>
  <c r="CG86" i="2" s="1"/>
  <c r="BA86" i="2"/>
  <c r="BL86" i="2" s="1"/>
  <c r="AH86" i="2"/>
  <c r="AQ86" i="2"/>
  <c r="BW85" i="2"/>
  <c r="CG85" i="2" s="1"/>
  <c r="BA85" i="2"/>
  <c r="BL85" i="2" s="1"/>
  <c r="AH85" i="2"/>
  <c r="AQ85" i="2"/>
  <c r="BW84" i="2"/>
  <c r="CG84" i="2" s="1"/>
  <c r="BA84" i="2"/>
  <c r="BL84" i="2" s="1"/>
  <c r="AH84" i="2"/>
  <c r="AQ84" i="2"/>
  <c r="BW83" i="2"/>
  <c r="CG83" i="2" s="1"/>
  <c r="BA83" i="2"/>
  <c r="BL83" i="2" s="1"/>
  <c r="AH83" i="2"/>
  <c r="AQ83" i="2"/>
  <c r="BW82" i="2"/>
  <c r="CG82" i="2" s="1"/>
  <c r="BA82" i="2"/>
  <c r="BL82" i="2" s="1"/>
  <c r="AH82" i="2"/>
  <c r="AQ82" i="2"/>
  <c r="BW81" i="2"/>
  <c r="CG81" i="2" s="1"/>
  <c r="BA81" i="2"/>
  <c r="BL81" i="2" s="1"/>
  <c r="AH81" i="2"/>
  <c r="AQ81" i="2"/>
  <c r="BW80" i="2"/>
  <c r="CG80" i="2" s="1"/>
  <c r="BA80" i="2"/>
  <c r="BL80" i="2" s="1"/>
  <c r="AH80" i="2"/>
  <c r="AQ80" i="2"/>
  <c r="BW79" i="2"/>
  <c r="CG79" i="2" s="1"/>
  <c r="BA79" i="2"/>
  <c r="BL79" i="2" s="1"/>
  <c r="AH79" i="2"/>
  <c r="AQ79" i="2"/>
  <c r="BW78" i="2"/>
  <c r="CG78" i="2" s="1"/>
  <c r="BA78" i="2"/>
  <c r="BL78" i="2" s="1"/>
  <c r="AH78" i="2"/>
  <c r="AQ78" i="2"/>
  <c r="BW77" i="2"/>
  <c r="CG77" i="2" s="1"/>
  <c r="BA77" i="2"/>
  <c r="BL77" i="2" s="1"/>
  <c r="AH77" i="2"/>
  <c r="AQ77" i="2"/>
  <c r="BW76" i="2"/>
  <c r="CG76" i="2" s="1"/>
  <c r="BA76" i="2"/>
  <c r="BL76" i="2" s="1"/>
  <c r="AH76" i="2"/>
  <c r="AQ76" i="2"/>
  <c r="BW75" i="2"/>
  <c r="CG75" i="2" s="1"/>
  <c r="BA75" i="2"/>
  <c r="BL75" i="2" s="1"/>
  <c r="AH75" i="2"/>
  <c r="AQ75" i="2"/>
  <c r="BW74" i="2"/>
  <c r="CG74" i="2" s="1"/>
  <c r="BA74" i="2"/>
  <c r="BL74" i="2" s="1"/>
  <c r="AH74" i="2"/>
  <c r="AQ74" i="2"/>
  <c r="BW73" i="2"/>
  <c r="CG73" i="2" s="1"/>
  <c r="BA73" i="2"/>
  <c r="BL73" i="2" s="1"/>
  <c r="AH73" i="2"/>
  <c r="AQ73" i="2"/>
  <c r="BW72" i="2"/>
  <c r="CG72" i="2" s="1"/>
  <c r="BA72" i="2"/>
  <c r="BL72" i="2" s="1"/>
  <c r="AH72" i="2"/>
  <c r="AQ72" i="2"/>
  <c r="BW71" i="2"/>
  <c r="CG71" i="2" s="1"/>
  <c r="BA71" i="2"/>
  <c r="BL71" i="2" s="1"/>
  <c r="AH71" i="2"/>
  <c r="AQ71" i="2"/>
  <c r="BW70" i="2"/>
  <c r="CG70" i="2" s="1"/>
  <c r="BA70" i="2"/>
  <c r="BL70" i="2" s="1"/>
  <c r="AH70" i="2"/>
  <c r="AQ70" i="2"/>
  <c r="BW69" i="2"/>
  <c r="CG69" i="2" s="1"/>
  <c r="BA69" i="2"/>
  <c r="BL69" i="2" s="1"/>
  <c r="AH69" i="2"/>
  <c r="AQ69" i="2"/>
  <c r="BW68" i="2"/>
  <c r="CG68" i="2" s="1"/>
  <c r="BA68" i="2"/>
  <c r="BL68" i="2" s="1"/>
  <c r="AH68" i="2"/>
  <c r="AQ68" i="2"/>
  <c r="BW67" i="2"/>
  <c r="CG67" i="2" s="1"/>
  <c r="BA67" i="2"/>
  <c r="BL67" i="2" s="1"/>
  <c r="AH67" i="2"/>
  <c r="AQ67" i="2"/>
  <c r="BW66" i="2"/>
  <c r="CG66" i="2" s="1"/>
  <c r="BA66" i="2"/>
  <c r="BL66" i="2" s="1"/>
  <c r="AH66" i="2"/>
  <c r="AQ66" i="2"/>
  <c r="BW65" i="2"/>
  <c r="CG65" i="2" s="1"/>
  <c r="BA65" i="2"/>
  <c r="BL65" i="2" s="1"/>
  <c r="AH65" i="2"/>
  <c r="AQ65" i="2"/>
  <c r="BW64" i="2"/>
  <c r="CG64" i="2" s="1"/>
  <c r="BA64" i="2"/>
  <c r="BL64" i="2" s="1"/>
  <c r="AH64" i="2"/>
  <c r="AQ64" i="2"/>
  <c r="BW63" i="2"/>
  <c r="CG63" i="2" s="1"/>
  <c r="BA63" i="2"/>
  <c r="BL63" i="2" s="1"/>
  <c r="BW62" i="2"/>
  <c r="CG62" i="2" s="1"/>
  <c r="BA62" i="2"/>
  <c r="BL62" i="2" s="1"/>
  <c r="AH62" i="2"/>
  <c r="AQ62" i="2"/>
  <c r="BW61" i="2"/>
  <c r="CG61" i="2" s="1"/>
  <c r="BA61" i="2"/>
  <c r="BL61" i="2" s="1"/>
  <c r="AH61" i="2"/>
  <c r="AQ61" i="2"/>
  <c r="BW60" i="2"/>
  <c r="CG60" i="2" s="1"/>
  <c r="BA60" i="2"/>
  <c r="BL60" i="2" s="1"/>
  <c r="BW59" i="2"/>
  <c r="CG59" i="2" s="1"/>
  <c r="BA59" i="2"/>
  <c r="BL59" i="2" s="1"/>
  <c r="AH59" i="2"/>
  <c r="AQ59" i="2"/>
  <c r="BW58" i="2"/>
  <c r="CG58" i="2" s="1"/>
  <c r="BA58" i="2"/>
  <c r="BL58" i="2" s="1"/>
  <c r="AH58" i="2"/>
  <c r="AQ58" i="2"/>
  <c r="BW57" i="2"/>
  <c r="CG57" i="2" s="1"/>
  <c r="BA57" i="2"/>
  <c r="BL57" i="2" s="1"/>
  <c r="AH57" i="2"/>
  <c r="AQ57" i="2"/>
  <c r="BW56" i="2"/>
  <c r="CG56" i="2" s="1"/>
  <c r="BA56" i="2"/>
  <c r="BL56" i="2" s="1"/>
  <c r="AH56" i="2"/>
  <c r="AQ56" i="2"/>
  <c r="BW55" i="2"/>
  <c r="CG55" i="2" s="1"/>
  <c r="BA55" i="2"/>
  <c r="BL55" i="2" s="1"/>
  <c r="AH55" i="2"/>
  <c r="AQ55" i="2"/>
  <c r="BW54" i="2"/>
  <c r="CG54" i="2" s="1"/>
  <c r="BA54" i="2"/>
  <c r="BL54" i="2" s="1"/>
  <c r="AH54" i="2"/>
  <c r="AQ54" i="2"/>
  <c r="BW53" i="2"/>
  <c r="CG53" i="2" s="1"/>
  <c r="BA53" i="2"/>
  <c r="BL53" i="2" s="1"/>
  <c r="AH53" i="2"/>
  <c r="AQ53" i="2"/>
  <c r="BW52" i="2"/>
  <c r="CG52" i="2" s="1"/>
  <c r="BA52" i="2"/>
  <c r="BL52" i="2" s="1"/>
  <c r="AH52" i="2"/>
  <c r="AQ52" i="2"/>
  <c r="BW51" i="2"/>
  <c r="CG51" i="2" s="1"/>
  <c r="BA51" i="2"/>
  <c r="BL51" i="2" s="1"/>
  <c r="AH51" i="2"/>
  <c r="AQ51" i="2"/>
  <c r="BW50" i="2"/>
  <c r="CG50" i="2" s="1"/>
  <c r="BA50" i="2"/>
  <c r="BL50" i="2" s="1"/>
  <c r="AH50" i="2"/>
  <c r="AQ50" i="2"/>
  <c r="BW49" i="2"/>
  <c r="CG49" i="2" s="1"/>
  <c r="BA49" i="2"/>
  <c r="BL49" i="2" s="1"/>
  <c r="AH49" i="2"/>
  <c r="AQ49" i="2"/>
  <c r="BW48" i="2"/>
  <c r="CG48" i="2" s="1"/>
  <c r="BA48" i="2"/>
  <c r="BL48" i="2" s="1"/>
  <c r="AH48" i="2"/>
  <c r="AQ48" i="2"/>
  <c r="BW47" i="2"/>
  <c r="CG47" i="2" s="1"/>
  <c r="BA47" i="2"/>
  <c r="BL47" i="2" s="1"/>
  <c r="AH47" i="2"/>
  <c r="AQ47" i="2"/>
  <c r="BW46" i="2"/>
  <c r="CG46" i="2" s="1"/>
  <c r="BA46" i="2"/>
  <c r="BL46" i="2" s="1"/>
  <c r="AH46" i="2"/>
  <c r="AQ46" i="2"/>
  <c r="BW45" i="2"/>
  <c r="CG45" i="2" s="1"/>
  <c r="BA45" i="2"/>
  <c r="BL45" i="2" s="1"/>
  <c r="AH45" i="2"/>
  <c r="AQ45" i="2"/>
  <c r="BW44" i="2"/>
  <c r="CG44" i="2" s="1"/>
  <c r="BA44" i="2"/>
  <c r="BL44" i="2" s="1"/>
  <c r="AH44" i="2"/>
  <c r="AQ44" i="2"/>
  <c r="BW43" i="2"/>
  <c r="CG43" i="2" s="1"/>
  <c r="BA43" i="2"/>
  <c r="BL43" i="2" s="1"/>
  <c r="AH43" i="2"/>
  <c r="AQ43" i="2"/>
  <c r="BW42" i="2"/>
  <c r="CG42" i="2" s="1"/>
  <c r="BA42" i="2"/>
  <c r="BL42" i="2" s="1"/>
  <c r="AH42" i="2"/>
  <c r="AQ42" i="2"/>
  <c r="BW41" i="2"/>
  <c r="CG41" i="2" s="1"/>
  <c r="BA41" i="2"/>
  <c r="BL41" i="2" s="1"/>
  <c r="AH41" i="2"/>
  <c r="AQ41" i="2"/>
  <c r="BW40" i="2"/>
  <c r="CG40" i="2" s="1"/>
  <c r="BA40" i="2"/>
  <c r="BL40" i="2" s="1"/>
  <c r="AH40" i="2"/>
  <c r="AQ40" i="2"/>
  <c r="BW39" i="2"/>
  <c r="CG39" i="2" s="1"/>
  <c r="BA39" i="2"/>
  <c r="BL39" i="2" s="1"/>
  <c r="AH39" i="2"/>
  <c r="AQ39" i="2"/>
  <c r="BW38" i="2"/>
  <c r="CG38" i="2" s="1"/>
  <c r="BA38" i="2"/>
  <c r="BL38" i="2" s="1"/>
  <c r="AH38" i="2"/>
  <c r="AQ38" i="2"/>
  <c r="BW37" i="2"/>
  <c r="CG37" i="2" s="1"/>
  <c r="BA37" i="2"/>
  <c r="BL37" i="2" s="1"/>
  <c r="AH37" i="2"/>
  <c r="AQ37" i="2"/>
  <c r="BW36" i="2"/>
  <c r="CG36" i="2" s="1"/>
  <c r="BA36" i="2"/>
  <c r="BL36" i="2" s="1"/>
  <c r="AH36" i="2"/>
  <c r="AQ36" i="2"/>
  <c r="BW35" i="2"/>
  <c r="CG35" i="2" s="1"/>
  <c r="BA35" i="2"/>
  <c r="BL35" i="2" s="1"/>
  <c r="AH35" i="2"/>
  <c r="AQ35" i="2"/>
  <c r="BW34" i="2"/>
  <c r="CG34" i="2" s="1"/>
  <c r="BA34" i="2"/>
  <c r="BL34" i="2" s="1"/>
  <c r="AH34" i="2"/>
  <c r="AQ34" i="2"/>
  <c r="BW33" i="2"/>
  <c r="CG33" i="2" s="1"/>
  <c r="BA33" i="2"/>
  <c r="BL33" i="2" s="1"/>
  <c r="AH33" i="2"/>
  <c r="AQ33" i="2"/>
  <c r="BW32" i="2"/>
  <c r="CG32" i="2" s="1"/>
  <c r="BA32" i="2"/>
  <c r="BL32" i="2" s="1"/>
  <c r="AH32" i="2"/>
  <c r="AQ32" i="2"/>
  <c r="BW31" i="2"/>
  <c r="CG31" i="2" s="1"/>
  <c r="BA31" i="2"/>
  <c r="BL31" i="2" s="1"/>
  <c r="AH31" i="2"/>
  <c r="AQ31" i="2"/>
  <c r="BW30" i="2"/>
  <c r="CG30" i="2" s="1"/>
  <c r="BA30" i="2"/>
  <c r="BL30" i="2" s="1"/>
  <c r="AH30" i="2"/>
  <c r="AQ30" i="2"/>
  <c r="BW29" i="2"/>
  <c r="CG29" i="2" s="1"/>
  <c r="BA29" i="2"/>
  <c r="BL29" i="2" s="1"/>
  <c r="AH29" i="2"/>
  <c r="AQ29" i="2"/>
  <c r="BW28" i="2"/>
  <c r="CG28" i="2" s="1"/>
  <c r="AH28" i="2"/>
  <c r="AQ28" i="2"/>
  <c r="BA28" i="2"/>
  <c r="BL28" i="2" s="1"/>
  <c r="BW27" i="2"/>
  <c r="CG27" i="2" s="1"/>
  <c r="AH27" i="2"/>
  <c r="AQ27" i="2"/>
  <c r="BA27" i="2"/>
  <c r="BL27" i="2" s="1"/>
  <c r="BW26" i="2"/>
  <c r="CG26" i="2" s="1"/>
  <c r="BA26" i="2"/>
  <c r="BL26" i="2" s="1"/>
  <c r="AH26" i="2"/>
  <c r="AQ26" i="2"/>
  <c r="BW25" i="2"/>
  <c r="CG25" i="2" s="1"/>
  <c r="BA25" i="2"/>
  <c r="BL25" i="2" s="1"/>
  <c r="AH25" i="2"/>
  <c r="AQ25" i="2"/>
  <c r="BW24" i="2"/>
  <c r="CG24" i="2" s="1"/>
  <c r="AH24" i="2"/>
  <c r="AQ24" i="2"/>
  <c r="BA24" i="2"/>
  <c r="BL24" i="2" s="1"/>
  <c r="BW23" i="2"/>
  <c r="CG23" i="2" s="1"/>
  <c r="BA23" i="2"/>
  <c r="BL23" i="2" s="1"/>
  <c r="BW22" i="2"/>
  <c r="CG22" i="2" s="1"/>
  <c r="BA22" i="2"/>
  <c r="BL22" i="2" s="1"/>
  <c r="AH22" i="2"/>
  <c r="AQ22" i="2"/>
  <c r="BW21" i="2"/>
  <c r="CG21" i="2" s="1"/>
  <c r="BA21" i="2"/>
  <c r="BL21" i="2" s="1"/>
  <c r="BW20" i="2"/>
  <c r="CG20" i="2" s="1"/>
  <c r="AH20" i="2"/>
  <c r="AQ20" i="2"/>
  <c r="BA20" i="2"/>
  <c r="BL20" i="2" s="1"/>
  <c r="BW19" i="2"/>
  <c r="CG19" i="2" s="1"/>
  <c r="BA19" i="2"/>
  <c r="BL19" i="2" s="1"/>
  <c r="AH19" i="2"/>
  <c r="AQ19" i="2"/>
  <c r="BW18" i="2"/>
  <c r="CG18" i="2" s="1"/>
  <c r="BA18" i="2"/>
  <c r="BL18" i="2" s="1"/>
  <c r="AH18" i="2"/>
  <c r="AQ18" i="2"/>
  <c r="BW17" i="2"/>
  <c r="CG17" i="2" s="1"/>
  <c r="BA17" i="2"/>
  <c r="BL17" i="2" s="1"/>
  <c r="AH17" i="2"/>
  <c r="AQ17" i="2"/>
  <c r="BW16" i="2"/>
  <c r="CG16" i="2" s="1"/>
  <c r="AH16" i="2"/>
  <c r="AQ16" i="2"/>
  <c r="BA16" i="2"/>
  <c r="BL16" i="2" s="1"/>
  <c r="BW15" i="2"/>
  <c r="CG15" i="2" s="1"/>
  <c r="BA15" i="2"/>
  <c r="BL15" i="2" s="1"/>
  <c r="AH15" i="2"/>
  <c r="AQ15" i="2"/>
  <c r="BW14" i="2"/>
  <c r="CG14" i="2" s="1"/>
  <c r="BA14" i="2"/>
  <c r="BL14" i="2" s="1"/>
  <c r="AH14" i="2"/>
  <c r="AQ14" i="2"/>
  <c r="BW13" i="2"/>
  <c r="CG13" i="2" s="1"/>
  <c r="BA13" i="2"/>
  <c r="BL13" i="2" s="1"/>
  <c r="AH13" i="2"/>
  <c r="AQ13" i="2"/>
  <c r="BW12" i="2"/>
  <c r="CG12" i="2" s="1"/>
  <c r="AH12" i="2"/>
  <c r="AQ12" i="2"/>
  <c r="BA12" i="2"/>
  <c r="BL12" i="2" s="1"/>
  <c r="BW11" i="2"/>
  <c r="CG11" i="2" s="1"/>
  <c r="BA11" i="2"/>
  <c r="BL11" i="2" s="1"/>
  <c r="AH11" i="2"/>
  <c r="AQ11" i="2"/>
  <c r="BW10" i="2"/>
  <c r="CG10" i="2" s="1"/>
  <c r="BA10" i="2"/>
  <c r="BL10" i="2" s="1"/>
  <c r="AH10" i="2"/>
  <c r="AQ10" i="2"/>
  <c r="BW9" i="2"/>
  <c r="CG9" i="2" s="1"/>
  <c r="BA9" i="2"/>
  <c r="BL9" i="2" s="1"/>
  <c r="AH9" i="2"/>
  <c r="AQ9" i="2"/>
  <c r="BW8" i="2"/>
  <c r="CG8" i="2" s="1"/>
  <c r="AH8" i="2"/>
  <c r="AQ8" i="2"/>
  <c r="BA8" i="2"/>
  <c r="BL8" i="2" s="1"/>
  <c r="BW7" i="2"/>
  <c r="CG7" i="2" s="1"/>
  <c r="BA7" i="2"/>
  <c r="BL7" i="2" s="1"/>
  <c r="AH7" i="2"/>
  <c r="AQ7" i="2"/>
  <c r="BW6" i="2"/>
  <c r="CG6" i="2" s="1"/>
  <c r="BA6" i="2"/>
  <c r="BL6" i="2" s="1"/>
  <c r="AH6" i="2"/>
  <c r="AQ6" i="2"/>
  <c r="BW5" i="2"/>
  <c r="CG5" i="2" s="1"/>
  <c r="BA5" i="2"/>
  <c r="BL5" i="2" s="1"/>
  <c r="AH5" i="2"/>
  <c r="AQ5" i="2"/>
  <c r="BW4" i="2"/>
  <c r="CG4" i="2" s="1"/>
  <c r="BA4" i="2"/>
  <c r="BL4" i="2" s="1"/>
  <c r="AH4" i="2"/>
  <c r="AQ4" i="2"/>
  <c r="AL3" i="2"/>
  <c r="AN346" i="2"/>
  <c r="AK345" i="2"/>
  <c r="AS344" i="2"/>
  <c r="AI344" i="2"/>
  <c r="AG343" i="2"/>
  <c r="AN342" i="2"/>
  <c r="AK341" i="2"/>
  <c r="AS340" i="2"/>
  <c r="AI340" i="2"/>
  <c r="AG339" i="2"/>
  <c r="AK337" i="2"/>
  <c r="AS336" i="2"/>
  <c r="AI336" i="2"/>
  <c r="AG335" i="2"/>
  <c r="AK333" i="2"/>
  <c r="AS332" i="2"/>
  <c r="AI332" i="2"/>
  <c r="AT329" i="2"/>
  <c r="AJ328" i="2"/>
  <c r="AR326" i="2"/>
  <c r="AT325" i="2"/>
  <c r="AJ324" i="2"/>
  <c r="AR322" i="2"/>
  <c r="AT321" i="2"/>
  <c r="AJ320" i="2"/>
  <c r="AR318" i="2"/>
  <c r="AT317" i="2"/>
  <c r="AJ316" i="2"/>
  <c r="AR314" i="2"/>
  <c r="AT313" i="2"/>
  <c r="AJ312" i="2"/>
  <c r="AR310" i="2"/>
  <c r="AT309" i="2"/>
  <c r="AJ308" i="2"/>
  <c r="AR299" i="2"/>
  <c r="AR295" i="2"/>
  <c r="AR291" i="2"/>
  <c r="AR287" i="2"/>
  <c r="AR283" i="2"/>
  <c r="AR279" i="2"/>
  <c r="AR275" i="2"/>
  <c r="AR271" i="2"/>
  <c r="AR267" i="2"/>
  <c r="AR263" i="2"/>
  <c r="AR259" i="2"/>
  <c r="AR255" i="2"/>
  <c r="AR251" i="2"/>
  <c r="AR247" i="2"/>
  <c r="AR243" i="2"/>
  <c r="AR239" i="2"/>
  <c r="AR235" i="2"/>
  <c r="AR231" i="2"/>
  <c r="AR227" i="2"/>
  <c r="AR223" i="2"/>
  <c r="AR219" i="2"/>
  <c r="AR215" i="2"/>
  <c r="AK202" i="2"/>
  <c r="AS192" i="2"/>
  <c r="AK186" i="2"/>
  <c r="AS176" i="2"/>
  <c r="AL158" i="2"/>
  <c r="AL153" i="2"/>
  <c r="AI148" i="2"/>
  <c r="AU137" i="2"/>
  <c r="AU130" i="2"/>
  <c r="AS122" i="2"/>
  <c r="AS93" i="2"/>
  <c r="AI59" i="2"/>
  <c r="CA344" i="2"/>
  <c r="CK344" i="2" s="1"/>
  <c r="BE344" i="2"/>
  <c r="BP344" i="2" s="1"/>
  <c r="CA338" i="2"/>
  <c r="CK338" i="2" s="1"/>
  <c r="BE338" i="2"/>
  <c r="BP338" i="2" s="1"/>
  <c r="AL338" i="2"/>
  <c r="AU338" i="2"/>
  <c r="CA330" i="2"/>
  <c r="CK330" i="2" s="1"/>
  <c r="BE330" i="2"/>
  <c r="BP330" i="2" s="1"/>
  <c r="AL330" i="2"/>
  <c r="AU330" i="2"/>
  <c r="CA323" i="2"/>
  <c r="CK323" i="2" s="1"/>
  <c r="BE323" i="2"/>
  <c r="BP323" i="2" s="1"/>
  <c r="AL323" i="2"/>
  <c r="AU323" i="2"/>
  <c r="CA316" i="2"/>
  <c r="CK316" i="2" s="1"/>
  <c r="BE316" i="2"/>
  <c r="BP316" i="2" s="1"/>
  <c r="AL316" i="2"/>
  <c r="AU316" i="2"/>
  <c r="CA310" i="2"/>
  <c r="CK310" i="2" s="1"/>
  <c r="BE310" i="2"/>
  <c r="BP310" i="2" s="1"/>
  <c r="AL310" i="2"/>
  <c r="AU310" i="2"/>
  <c r="CA302" i="2"/>
  <c r="CK302" i="2" s="1"/>
  <c r="BE302" i="2"/>
  <c r="BP302" i="2" s="1"/>
  <c r="CA295" i="2"/>
  <c r="CK295" i="2" s="1"/>
  <c r="BE295" i="2"/>
  <c r="BP295" i="2" s="1"/>
  <c r="AL295" i="2"/>
  <c r="AU295" i="2"/>
  <c r="CA289" i="2"/>
  <c r="CK289" i="2" s="1"/>
  <c r="BE289" i="2"/>
  <c r="BP289" i="2" s="1"/>
  <c r="AL289" i="2"/>
  <c r="AU289" i="2"/>
  <c r="CA281" i="2"/>
  <c r="CK281" i="2" s="1"/>
  <c r="BE281" i="2"/>
  <c r="BP281" i="2" s="1"/>
  <c r="CA274" i="2"/>
  <c r="CK274" i="2" s="1"/>
  <c r="BE274" i="2"/>
  <c r="BP274" i="2" s="1"/>
  <c r="AL274" i="2"/>
  <c r="AU274" i="2"/>
  <c r="CA267" i="2"/>
  <c r="CK267" i="2" s="1"/>
  <c r="BE267" i="2"/>
  <c r="BP267" i="2" s="1"/>
  <c r="AL267" i="2"/>
  <c r="AU267" i="2"/>
  <c r="CA261" i="2"/>
  <c r="CK261" i="2" s="1"/>
  <c r="BE261" i="2"/>
  <c r="BP261" i="2" s="1"/>
  <c r="AL261" i="2"/>
  <c r="AU261" i="2"/>
  <c r="CA254" i="2"/>
  <c r="CK254" i="2" s="1"/>
  <c r="BE254" i="2"/>
  <c r="BP254" i="2" s="1"/>
  <c r="AL254" i="2"/>
  <c r="AU254" i="2"/>
  <c r="CA247" i="2"/>
  <c r="CK247" i="2" s="1"/>
  <c r="BE247" i="2"/>
  <c r="BP247" i="2" s="1"/>
  <c r="AL247" i="2"/>
  <c r="AU247" i="2"/>
  <c r="CA240" i="2"/>
  <c r="CK240" i="2" s="1"/>
  <c r="BE240" i="2"/>
  <c r="BP240" i="2" s="1"/>
  <c r="AL240" i="2"/>
  <c r="AU240" i="2"/>
  <c r="CA232" i="2"/>
  <c r="CK232" i="2" s="1"/>
  <c r="BE232" i="2"/>
  <c r="BP232" i="2" s="1"/>
  <c r="CA225" i="2"/>
  <c r="CK225" i="2" s="1"/>
  <c r="BE225" i="2"/>
  <c r="BP225" i="2" s="1"/>
  <c r="AL225" i="2"/>
  <c r="AU225" i="2"/>
  <c r="CA218" i="2"/>
  <c r="CK218" i="2" s="1"/>
  <c r="BE218" i="2"/>
  <c r="BP218" i="2" s="1"/>
  <c r="AL218" i="2"/>
  <c r="AU218" i="2"/>
  <c r="CA211" i="2"/>
  <c r="CK211" i="2" s="1"/>
  <c r="BE211" i="2"/>
  <c r="BP211" i="2" s="1"/>
  <c r="AL211" i="2"/>
  <c r="AU211" i="2"/>
  <c r="CA204" i="2"/>
  <c r="CK204" i="2" s="1"/>
  <c r="BE204" i="2"/>
  <c r="BP204" i="2" s="1"/>
  <c r="AL204" i="2"/>
  <c r="CA197" i="2"/>
  <c r="CK197" i="2" s="1"/>
  <c r="BE197" i="2"/>
  <c r="BP197" i="2" s="1"/>
  <c r="AU197" i="2"/>
  <c r="CA190" i="2"/>
  <c r="CK190" i="2" s="1"/>
  <c r="BE190" i="2"/>
  <c r="BP190" i="2" s="1"/>
  <c r="AU190" i="2"/>
  <c r="AL190" i="2"/>
  <c r="CA184" i="2"/>
  <c r="CK184" i="2" s="1"/>
  <c r="BE184" i="2"/>
  <c r="BP184" i="2" s="1"/>
  <c r="AU184" i="2"/>
  <c r="AL184" i="2"/>
  <c r="CA179" i="2"/>
  <c r="CK179" i="2" s="1"/>
  <c r="BE179" i="2"/>
  <c r="BP179" i="2" s="1"/>
  <c r="AL179" i="2"/>
  <c r="CA156" i="2"/>
  <c r="CK156" i="2" s="1"/>
  <c r="BE156" i="2"/>
  <c r="BP156" i="2" s="1"/>
  <c r="AU156" i="2"/>
  <c r="AL156" i="2"/>
  <c r="BW345" i="2"/>
  <c r="CG345" i="2" s="1"/>
  <c r="BA345" i="2"/>
  <c r="BL345" i="2" s="1"/>
  <c r="BW340" i="2"/>
  <c r="CG340" i="2" s="1"/>
  <c r="BA340" i="2"/>
  <c r="BL340" i="2" s="1"/>
  <c r="BW335" i="2"/>
  <c r="CG335" i="2" s="1"/>
  <c r="BA335" i="2"/>
  <c r="BL335" i="2" s="1"/>
  <c r="BW331" i="2"/>
  <c r="CG331" i="2" s="1"/>
  <c r="BA331" i="2"/>
  <c r="BL331" i="2" s="1"/>
  <c r="BW326" i="2"/>
  <c r="CG326" i="2" s="1"/>
  <c r="BA326" i="2"/>
  <c r="BL326" i="2" s="1"/>
  <c r="AH326" i="2"/>
  <c r="AQ326" i="2"/>
  <c r="BW325" i="2"/>
  <c r="CG325" i="2" s="1"/>
  <c r="BA325" i="2"/>
  <c r="BL325" i="2" s="1"/>
  <c r="AH325" i="2"/>
  <c r="AQ325" i="2"/>
  <c r="BW321" i="2"/>
  <c r="CG321" i="2" s="1"/>
  <c r="BA321" i="2"/>
  <c r="BL321" i="2" s="1"/>
  <c r="AH321" i="2"/>
  <c r="AQ321" i="2"/>
  <c r="BW319" i="2"/>
  <c r="CG319" i="2" s="1"/>
  <c r="BA319" i="2"/>
  <c r="BL319" i="2" s="1"/>
  <c r="AH319" i="2"/>
  <c r="AQ319" i="2"/>
  <c r="BW317" i="2"/>
  <c r="CG317" i="2" s="1"/>
  <c r="BA317" i="2"/>
  <c r="BL317" i="2" s="1"/>
  <c r="AH317" i="2"/>
  <c r="AQ317" i="2"/>
  <c r="BW315" i="2"/>
  <c r="CG315" i="2" s="1"/>
  <c r="BA315" i="2"/>
  <c r="BL315" i="2" s="1"/>
  <c r="AH315" i="2"/>
  <c r="AQ315" i="2"/>
  <c r="BW313" i="2"/>
  <c r="CG313" i="2" s="1"/>
  <c r="BA313" i="2"/>
  <c r="BL313" i="2" s="1"/>
  <c r="AH313" i="2"/>
  <c r="AQ313" i="2"/>
  <c r="BW311" i="2"/>
  <c r="CG311" i="2" s="1"/>
  <c r="BA311" i="2"/>
  <c r="BL311" i="2" s="1"/>
  <c r="BW309" i="2"/>
  <c r="CG309" i="2" s="1"/>
  <c r="BA309" i="2"/>
  <c r="BL309" i="2" s="1"/>
  <c r="BW307" i="2"/>
  <c r="CG307" i="2" s="1"/>
  <c r="BA307" i="2"/>
  <c r="BL307" i="2" s="1"/>
  <c r="BW305" i="2"/>
  <c r="CG305" i="2" s="1"/>
  <c r="BA305" i="2"/>
  <c r="BL305" i="2" s="1"/>
  <c r="BW303" i="2"/>
  <c r="CG303" i="2" s="1"/>
  <c r="BA303" i="2"/>
  <c r="BL303" i="2" s="1"/>
  <c r="BW301" i="2"/>
  <c r="CG301" i="2" s="1"/>
  <c r="BA301" i="2"/>
  <c r="BL301" i="2" s="1"/>
  <c r="AH301" i="2"/>
  <c r="AQ301" i="2"/>
  <c r="BW299" i="2"/>
  <c r="CG299" i="2" s="1"/>
  <c r="BA299" i="2"/>
  <c r="BL299" i="2" s="1"/>
  <c r="AH299" i="2"/>
  <c r="AQ299" i="2"/>
  <c r="BW297" i="2"/>
  <c r="CG297" i="2" s="1"/>
  <c r="BA297" i="2"/>
  <c r="BL297" i="2" s="1"/>
  <c r="AH297" i="2"/>
  <c r="AQ297" i="2"/>
  <c r="BW295" i="2"/>
  <c r="CG295" i="2" s="1"/>
  <c r="BA295" i="2"/>
  <c r="BL295" i="2" s="1"/>
  <c r="AH295" i="2"/>
  <c r="AQ295" i="2"/>
  <c r="BW293" i="2"/>
  <c r="CG293" i="2" s="1"/>
  <c r="BA293" i="2"/>
  <c r="BL293" i="2" s="1"/>
  <c r="AH293" i="2"/>
  <c r="AQ293" i="2"/>
  <c r="BW291" i="2"/>
  <c r="CG291" i="2" s="1"/>
  <c r="BA291" i="2"/>
  <c r="BL291" i="2" s="1"/>
  <c r="AH291" i="2"/>
  <c r="AQ291" i="2"/>
  <c r="BW289" i="2"/>
  <c r="CG289" i="2" s="1"/>
  <c r="BA289" i="2"/>
  <c r="BL289" i="2" s="1"/>
  <c r="AH289" i="2"/>
  <c r="AQ289" i="2"/>
  <c r="BW287" i="2"/>
  <c r="CG287" i="2" s="1"/>
  <c r="BA287" i="2"/>
  <c r="BL287" i="2" s="1"/>
  <c r="AH287" i="2"/>
  <c r="AQ287" i="2"/>
  <c r="BW285" i="2"/>
  <c r="CG285" i="2" s="1"/>
  <c r="BA285" i="2"/>
  <c r="BL285" i="2" s="1"/>
  <c r="AH285" i="2"/>
  <c r="AQ285" i="2"/>
  <c r="BW283" i="2"/>
  <c r="CG283" i="2" s="1"/>
  <c r="BA283" i="2"/>
  <c r="BL283" i="2" s="1"/>
  <c r="BW281" i="2"/>
  <c r="CG281" i="2" s="1"/>
  <c r="BA281" i="2"/>
  <c r="BL281" i="2" s="1"/>
  <c r="AH281" i="2"/>
  <c r="AQ281" i="2"/>
  <c r="BW279" i="2"/>
  <c r="CG279" i="2" s="1"/>
  <c r="BA279" i="2"/>
  <c r="BL279" i="2" s="1"/>
  <c r="AH279" i="2"/>
  <c r="AQ279" i="2"/>
  <c r="BW277" i="2"/>
  <c r="CG277" i="2" s="1"/>
  <c r="BA277" i="2"/>
  <c r="BL277" i="2" s="1"/>
  <c r="AH277" i="2"/>
  <c r="AQ277" i="2"/>
  <c r="BW275" i="2"/>
  <c r="CG275" i="2" s="1"/>
  <c r="BA275" i="2"/>
  <c r="BL275" i="2" s="1"/>
  <c r="AH275" i="2"/>
  <c r="AQ275" i="2"/>
  <c r="BW273" i="2"/>
  <c r="CG273" i="2" s="1"/>
  <c r="BA273" i="2"/>
  <c r="BL273" i="2" s="1"/>
  <c r="AH273" i="2"/>
  <c r="AQ273" i="2"/>
  <c r="BW271" i="2"/>
  <c r="CG271" i="2" s="1"/>
  <c r="BA271" i="2"/>
  <c r="BL271" i="2" s="1"/>
  <c r="AH271" i="2"/>
  <c r="AQ271" i="2"/>
  <c r="BW270" i="2"/>
  <c r="CG270" i="2" s="1"/>
  <c r="BA270" i="2"/>
  <c r="BL270" i="2" s="1"/>
  <c r="AH270" i="2"/>
  <c r="AQ270" i="2"/>
  <c r="BW268" i="2"/>
  <c r="CG268" i="2" s="1"/>
  <c r="BA268" i="2"/>
  <c r="BL268" i="2" s="1"/>
  <c r="AH268" i="2"/>
  <c r="AQ268" i="2"/>
  <c r="BW265" i="2"/>
  <c r="CG265" i="2" s="1"/>
  <c r="BA265" i="2"/>
  <c r="BL265" i="2" s="1"/>
  <c r="BW263" i="2"/>
  <c r="CG263" i="2" s="1"/>
  <c r="BA263" i="2"/>
  <c r="BL263" i="2" s="1"/>
  <c r="BW260" i="2"/>
  <c r="CG260" i="2" s="1"/>
  <c r="BA260" i="2"/>
  <c r="BL260" i="2" s="1"/>
  <c r="BW258" i="2"/>
  <c r="CG258" i="2" s="1"/>
  <c r="BA258" i="2"/>
  <c r="BL258" i="2" s="1"/>
  <c r="AH258" i="2"/>
  <c r="AQ258" i="2"/>
  <c r="BW256" i="2"/>
  <c r="CG256" i="2" s="1"/>
  <c r="BA256" i="2"/>
  <c r="BL256" i="2" s="1"/>
  <c r="AH256" i="2"/>
  <c r="AQ256" i="2"/>
  <c r="BW253" i="2"/>
  <c r="CG253" i="2" s="1"/>
  <c r="BA253" i="2"/>
  <c r="BL253" i="2" s="1"/>
  <c r="AH253" i="2"/>
  <c r="AQ253" i="2"/>
  <c r="BW251" i="2"/>
  <c r="CG251" i="2" s="1"/>
  <c r="BA251" i="2"/>
  <c r="BL251" i="2" s="1"/>
  <c r="AH251" i="2"/>
  <c r="AQ251" i="2"/>
  <c r="BW249" i="2"/>
  <c r="CG249" i="2" s="1"/>
  <c r="BA249" i="2"/>
  <c r="BL249" i="2" s="1"/>
  <c r="AH249" i="2"/>
  <c r="AQ249" i="2"/>
  <c r="BW247" i="2"/>
  <c r="CG247" i="2" s="1"/>
  <c r="BA247" i="2"/>
  <c r="BL247" i="2" s="1"/>
  <c r="AH247" i="2"/>
  <c r="AQ247" i="2"/>
  <c r="BW245" i="2"/>
  <c r="CG245" i="2" s="1"/>
  <c r="BA245" i="2"/>
  <c r="BL245" i="2" s="1"/>
  <c r="BW243" i="2"/>
  <c r="CG243" i="2" s="1"/>
  <c r="BA243" i="2"/>
  <c r="BL243" i="2" s="1"/>
  <c r="AH243" i="2"/>
  <c r="AQ243" i="2"/>
  <c r="BW240" i="2"/>
  <c r="CG240" i="2" s="1"/>
  <c r="BA240" i="2"/>
  <c r="BL240" i="2" s="1"/>
  <c r="AH240" i="2"/>
  <c r="AQ240" i="2"/>
  <c r="BW238" i="2"/>
  <c r="CG238" i="2" s="1"/>
  <c r="BA238" i="2"/>
  <c r="BL238" i="2" s="1"/>
  <c r="AH238" i="2"/>
  <c r="AQ238" i="2"/>
  <c r="BW236" i="2"/>
  <c r="CG236" i="2" s="1"/>
  <c r="BA236" i="2"/>
  <c r="BL236" i="2" s="1"/>
  <c r="AH236" i="2"/>
  <c r="AQ236" i="2"/>
  <c r="BW234" i="2"/>
  <c r="CG234" i="2" s="1"/>
  <c r="BA234" i="2"/>
  <c r="BL234" i="2" s="1"/>
  <c r="AH234" i="2"/>
  <c r="AQ234" i="2"/>
  <c r="BW231" i="2"/>
  <c r="CG231" i="2" s="1"/>
  <c r="BA231" i="2"/>
  <c r="BL231" i="2" s="1"/>
  <c r="AH231" i="2"/>
  <c r="AQ231" i="2"/>
  <c r="BW229" i="2"/>
  <c r="CG229" i="2" s="1"/>
  <c r="BA229" i="2"/>
  <c r="BL229" i="2" s="1"/>
  <c r="AH229" i="2"/>
  <c r="AQ229" i="2"/>
  <c r="BW227" i="2"/>
  <c r="CG227" i="2" s="1"/>
  <c r="BA227" i="2"/>
  <c r="BL227" i="2" s="1"/>
  <c r="AH227" i="2"/>
  <c r="AQ227" i="2"/>
  <c r="BW224" i="2"/>
  <c r="CG224" i="2" s="1"/>
  <c r="BA224" i="2"/>
  <c r="BL224" i="2" s="1"/>
  <c r="AH224" i="2"/>
  <c r="AQ224" i="2"/>
  <c r="BW222" i="2"/>
  <c r="CG222" i="2" s="1"/>
  <c r="BA222" i="2"/>
  <c r="BL222" i="2" s="1"/>
  <c r="AH222" i="2"/>
  <c r="AQ222" i="2"/>
  <c r="BW220" i="2"/>
  <c r="CG220" i="2" s="1"/>
  <c r="BA220" i="2"/>
  <c r="BL220" i="2" s="1"/>
  <c r="AH220" i="2"/>
  <c r="AQ220" i="2"/>
  <c r="BW218" i="2"/>
  <c r="CG218" i="2" s="1"/>
  <c r="BA218" i="2"/>
  <c r="BL218" i="2" s="1"/>
  <c r="AH218" i="2"/>
  <c r="AQ218" i="2"/>
  <c r="BW215" i="2"/>
  <c r="CG215" i="2" s="1"/>
  <c r="BA215" i="2"/>
  <c r="BL215" i="2" s="1"/>
  <c r="AH215" i="2"/>
  <c r="AQ215" i="2"/>
  <c r="BW213" i="2"/>
  <c r="CG213" i="2" s="1"/>
  <c r="BA213" i="2"/>
  <c r="BL213" i="2" s="1"/>
  <c r="AH213" i="2"/>
  <c r="AQ213" i="2"/>
  <c r="BW211" i="2"/>
  <c r="CG211" i="2" s="1"/>
  <c r="BA211" i="2"/>
  <c r="BL211" i="2" s="1"/>
  <c r="AH211" i="2"/>
  <c r="AQ211" i="2"/>
  <c r="BW208" i="2"/>
  <c r="CG208" i="2" s="1"/>
  <c r="BA208" i="2"/>
  <c r="BL208" i="2" s="1"/>
  <c r="AH208" i="2"/>
  <c r="AQ208" i="2"/>
  <c r="BW206" i="2"/>
  <c r="CG206" i="2" s="1"/>
  <c r="BA206" i="2"/>
  <c r="BL206" i="2" s="1"/>
  <c r="AH206" i="2"/>
  <c r="AQ206" i="2"/>
  <c r="BW203" i="2"/>
  <c r="CG203" i="2" s="1"/>
  <c r="BA203" i="2"/>
  <c r="BL203" i="2" s="1"/>
  <c r="AH203" i="2"/>
  <c r="AQ203" i="2"/>
  <c r="BW201" i="2"/>
  <c r="CG201" i="2" s="1"/>
  <c r="BA201" i="2"/>
  <c r="BL201" i="2" s="1"/>
  <c r="AH201" i="2"/>
  <c r="AQ201" i="2"/>
  <c r="BW199" i="2"/>
  <c r="CG199" i="2" s="1"/>
  <c r="BA199" i="2"/>
  <c r="BL199" i="2" s="1"/>
  <c r="BW197" i="2"/>
  <c r="CG197" i="2" s="1"/>
  <c r="BA197" i="2"/>
  <c r="BL197" i="2" s="1"/>
  <c r="AH197" i="2"/>
  <c r="AQ197" i="2"/>
  <c r="BW195" i="2"/>
  <c r="CG195" i="2" s="1"/>
  <c r="BA195" i="2"/>
  <c r="BL195" i="2" s="1"/>
  <c r="AH195" i="2"/>
  <c r="AQ195" i="2"/>
  <c r="BW192" i="2"/>
  <c r="CG192" i="2" s="1"/>
  <c r="BA192" i="2"/>
  <c r="BL192" i="2" s="1"/>
  <c r="AH192" i="2"/>
  <c r="AQ192" i="2"/>
  <c r="BW190" i="2"/>
  <c r="CG190" i="2" s="1"/>
  <c r="BA190" i="2"/>
  <c r="BL190" i="2" s="1"/>
  <c r="AH190" i="2"/>
  <c r="AQ190" i="2"/>
  <c r="BW188" i="2"/>
  <c r="CG188" i="2" s="1"/>
  <c r="BA188" i="2"/>
  <c r="BL188" i="2" s="1"/>
  <c r="AH188" i="2"/>
  <c r="AQ188" i="2"/>
  <c r="BW186" i="2"/>
  <c r="CG186" i="2" s="1"/>
  <c r="BA186" i="2"/>
  <c r="BL186" i="2" s="1"/>
  <c r="AH186" i="2"/>
  <c r="AQ186" i="2"/>
  <c r="BW183" i="2"/>
  <c r="CG183" i="2" s="1"/>
  <c r="BA183" i="2"/>
  <c r="BL183" i="2" s="1"/>
  <c r="AH183" i="2"/>
  <c r="AQ183" i="2"/>
  <c r="BW181" i="2"/>
  <c r="CG181" i="2" s="1"/>
  <c r="BA181" i="2"/>
  <c r="BL181" i="2" s="1"/>
  <c r="AH181" i="2"/>
  <c r="AQ181" i="2"/>
  <c r="BW179" i="2"/>
  <c r="CG179" i="2" s="1"/>
  <c r="BA179" i="2"/>
  <c r="BL179" i="2" s="1"/>
  <c r="AH179" i="2"/>
  <c r="AQ179" i="2"/>
  <c r="BW177" i="2"/>
  <c r="CG177" i="2" s="1"/>
  <c r="BA177" i="2"/>
  <c r="BL177" i="2" s="1"/>
  <c r="AH177" i="2"/>
  <c r="AQ177" i="2"/>
  <c r="BW175" i="2"/>
  <c r="CG175" i="2" s="1"/>
  <c r="BA175" i="2"/>
  <c r="BL175" i="2" s="1"/>
  <c r="AH175" i="2"/>
  <c r="AQ175" i="2"/>
  <c r="BW174" i="2"/>
  <c r="CG174" i="2" s="1"/>
  <c r="BA174" i="2"/>
  <c r="BL174" i="2" s="1"/>
  <c r="AH174" i="2"/>
  <c r="AQ174" i="2"/>
  <c r="BW173" i="2"/>
  <c r="CG173" i="2" s="1"/>
  <c r="BA173" i="2"/>
  <c r="BL173" i="2" s="1"/>
  <c r="AH173" i="2"/>
  <c r="AQ173" i="2"/>
  <c r="BW172" i="2"/>
  <c r="CG172" i="2" s="1"/>
  <c r="BA172" i="2"/>
  <c r="BL172" i="2" s="1"/>
  <c r="AH172" i="2"/>
  <c r="BW171" i="2"/>
  <c r="CG171" i="2" s="1"/>
  <c r="BA171" i="2"/>
  <c r="BL171" i="2" s="1"/>
  <c r="AQ171" i="2"/>
  <c r="BW169" i="2"/>
  <c r="CG169" i="2" s="1"/>
  <c r="BA169" i="2"/>
  <c r="BL169" i="2" s="1"/>
  <c r="AH169" i="2"/>
  <c r="AQ169" i="2"/>
  <c r="BW168" i="2"/>
  <c r="CG168" i="2" s="1"/>
  <c r="BA168" i="2"/>
  <c r="BL168" i="2" s="1"/>
  <c r="AH168" i="2"/>
  <c r="BW167" i="2"/>
  <c r="CG167" i="2" s="1"/>
  <c r="BA167" i="2"/>
  <c r="BL167" i="2" s="1"/>
  <c r="AQ167" i="2"/>
  <c r="AH167" i="2"/>
  <c r="BW166" i="2"/>
  <c r="CG166" i="2" s="1"/>
  <c r="BA166" i="2"/>
  <c r="BL166" i="2" s="1"/>
  <c r="AH166" i="2"/>
  <c r="AQ166" i="2"/>
  <c r="BW165" i="2"/>
  <c r="CG165" i="2" s="1"/>
  <c r="BA165" i="2"/>
  <c r="BL165" i="2" s="1"/>
  <c r="AH165" i="2"/>
  <c r="AQ165" i="2"/>
  <c r="BW164" i="2"/>
  <c r="CG164" i="2" s="1"/>
  <c r="BA164" i="2"/>
  <c r="BL164" i="2" s="1"/>
  <c r="AH164" i="2"/>
  <c r="AQ164" i="2"/>
  <c r="BW163" i="2"/>
  <c r="CG163" i="2" s="1"/>
  <c r="BA163" i="2"/>
  <c r="BL163" i="2" s="1"/>
  <c r="BW162" i="2"/>
  <c r="CG162" i="2" s="1"/>
  <c r="BA162" i="2"/>
  <c r="BL162" i="2" s="1"/>
  <c r="AH162" i="2"/>
  <c r="AQ162" i="2"/>
  <c r="BW161" i="2"/>
  <c r="CG161" i="2" s="1"/>
  <c r="BA161" i="2"/>
  <c r="BL161" i="2" s="1"/>
  <c r="BW160" i="2"/>
  <c r="CG160" i="2" s="1"/>
  <c r="BA160" i="2"/>
  <c r="BL160" i="2" s="1"/>
  <c r="BW159" i="2"/>
  <c r="CG159" i="2" s="1"/>
  <c r="BA159" i="2"/>
  <c r="BL159" i="2" s="1"/>
  <c r="BW158" i="2"/>
  <c r="CG158" i="2" s="1"/>
  <c r="BA158" i="2"/>
  <c r="BL158" i="2" s="1"/>
  <c r="AH158" i="2"/>
  <c r="AQ158" i="2"/>
  <c r="BW157" i="2"/>
  <c r="CG157" i="2" s="1"/>
  <c r="BA157" i="2"/>
  <c r="BL157" i="2" s="1"/>
  <c r="AQ157" i="2"/>
  <c r="BW156" i="2"/>
  <c r="CG156" i="2" s="1"/>
  <c r="BA156" i="2"/>
  <c r="BL156" i="2" s="1"/>
  <c r="BW155" i="2"/>
  <c r="CG155" i="2" s="1"/>
  <c r="BA155" i="2"/>
  <c r="BL155" i="2" s="1"/>
  <c r="BW154" i="2"/>
  <c r="CG154" i="2" s="1"/>
  <c r="BA154" i="2"/>
  <c r="BL154" i="2" s="1"/>
  <c r="BW153" i="2"/>
  <c r="CG153" i="2" s="1"/>
  <c r="BA153" i="2"/>
  <c r="BL153" i="2" s="1"/>
  <c r="AQ153" i="2"/>
  <c r="BW152" i="2"/>
  <c r="CG152" i="2" s="1"/>
  <c r="BA152" i="2"/>
  <c r="BL152" i="2" s="1"/>
  <c r="AH152" i="2"/>
  <c r="AQ152" i="2"/>
  <c r="BW151" i="2"/>
  <c r="CG151" i="2" s="1"/>
  <c r="BA151" i="2"/>
  <c r="BL151" i="2" s="1"/>
  <c r="AQ151" i="2"/>
  <c r="AH151" i="2"/>
  <c r="BW150" i="2"/>
  <c r="CG150" i="2" s="1"/>
  <c r="BA150" i="2"/>
  <c r="BL150" i="2" s="1"/>
  <c r="AH150" i="2"/>
  <c r="BW149" i="2"/>
  <c r="CG149" i="2" s="1"/>
  <c r="BA149" i="2"/>
  <c r="BL149" i="2" s="1"/>
  <c r="AH149" i="2"/>
  <c r="AQ149" i="2"/>
  <c r="BW148" i="2"/>
  <c r="CG148" i="2" s="1"/>
  <c r="BA148" i="2"/>
  <c r="BL148" i="2" s="1"/>
  <c r="AH148" i="2"/>
  <c r="AQ148" i="2"/>
  <c r="BW147" i="2"/>
  <c r="CG147" i="2" s="1"/>
  <c r="BA147" i="2"/>
  <c r="BL147" i="2" s="1"/>
  <c r="AQ147" i="2"/>
  <c r="AH147" i="2"/>
  <c r="BW146" i="2"/>
  <c r="CG146" i="2" s="1"/>
  <c r="BA146" i="2"/>
  <c r="BL146" i="2" s="1"/>
  <c r="AH146" i="2"/>
  <c r="AQ146" i="2"/>
  <c r="BW145" i="2"/>
  <c r="CG145" i="2" s="1"/>
  <c r="BA145" i="2"/>
  <c r="BL145" i="2" s="1"/>
  <c r="AH145" i="2"/>
  <c r="BW144" i="2"/>
  <c r="CG144" i="2" s="1"/>
  <c r="BA144" i="2"/>
  <c r="BL144" i="2" s="1"/>
  <c r="BW143" i="2"/>
  <c r="CG143" i="2" s="1"/>
  <c r="BA143" i="2"/>
  <c r="BL143" i="2" s="1"/>
  <c r="AQ143" i="2"/>
  <c r="BW142" i="2"/>
  <c r="CG142" i="2" s="1"/>
  <c r="BA142" i="2"/>
  <c r="BL142" i="2" s="1"/>
  <c r="AH142" i="2"/>
  <c r="AQ142" i="2"/>
  <c r="BW141" i="2"/>
  <c r="CG141" i="2" s="1"/>
  <c r="BA141" i="2"/>
  <c r="BL141" i="2" s="1"/>
  <c r="BW140" i="2"/>
  <c r="CG140" i="2" s="1"/>
  <c r="BA140" i="2"/>
  <c r="BL140" i="2" s="1"/>
  <c r="AH140" i="2"/>
  <c r="BW139" i="2"/>
  <c r="CG139" i="2" s="1"/>
  <c r="BA139" i="2"/>
  <c r="BL139" i="2" s="1"/>
  <c r="AQ139" i="2"/>
  <c r="BW138" i="2"/>
  <c r="CG138" i="2" s="1"/>
  <c r="BA138" i="2"/>
  <c r="BL138" i="2" s="1"/>
  <c r="AH138" i="2"/>
  <c r="AQ138" i="2"/>
  <c r="BW137" i="2"/>
  <c r="CG137" i="2" s="1"/>
  <c r="BA137" i="2"/>
  <c r="BL137" i="2" s="1"/>
  <c r="AH137" i="2"/>
  <c r="AQ137" i="2"/>
  <c r="BW136" i="2"/>
  <c r="CG136" i="2" s="1"/>
  <c r="BA136" i="2"/>
  <c r="BL136" i="2" s="1"/>
  <c r="AH136" i="2"/>
  <c r="AQ136" i="2"/>
  <c r="BW135" i="2"/>
  <c r="CG135" i="2" s="1"/>
  <c r="BA135" i="2"/>
  <c r="BL135" i="2" s="1"/>
  <c r="AH135" i="2"/>
  <c r="AQ135" i="2"/>
  <c r="BW134" i="2"/>
  <c r="CG134" i="2" s="1"/>
  <c r="AH134" i="2"/>
  <c r="AQ134" i="2"/>
  <c r="BA134" i="2"/>
  <c r="BL134" i="2" s="1"/>
  <c r="BW133" i="2"/>
  <c r="CG133" i="2" s="1"/>
  <c r="BA133" i="2"/>
  <c r="BL133" i="2" s="1"/>
  <c r="AH133" i="2"/>
  <c r="AQ133" i="2"/>
  <c r="BW132" i="2"/>
  <c r="CG132" i="2" s="1"/>
  <c r="BA132" i="2"/>
  <c r="BL132" i="2" s="1"/>
  <c r="AH132" i="2"/>
  <c r="AQ132" i="2"/>
  <c r="BW131" i="2"/>
  <c r="CG131" i="2" s="1"/>
  <c r="BA131" i="2"/>
  <c r="BL131" i="2" s="1"/>
  <c r="AH131" i="2"/>
  <c r="AQ131" i="2"/>
  <c r="BW130" i="2"/>
  <c r="CG130" i="2" s="1"/>
  <c r="BA130" i="2"/>
  <c r="BL130" i="2" s="1"/>
  <c r="AH130" i="2"/>
  <c r="AQ130" i="2"/>
  <c r="BW129" i="2"/>
  <c r="CG129" i="2" s="1"/>
  <c r="BA129" i="2"/>
  <c r="BL129" i="2" s="1"/>
  <c r="AH129" i="2"/>
  <c r="AQ129" i="2"/>
  <c r="BW128" i="2"/>
  <c r="CG128" i="2" s="1"/>
  <c r="BA128" i="2"/>
  <c r="BL128" i="2" s="1"/>
  <c r="AH128" i="2"/>
  <c r="AQ128" i="2"/>
  <c r="BW127" i="2"/>
  <c r="CG127" i="2" s="1"/>
  <c r="BA127" i="2"/>
  <c r="BL127" i="2" s="1"/>
  <c r="BW126" i="2"/>
  <c r="CG126" i="2" s="1"/>
  <c r="BA126" i="2"/>
  <c r="BL126" i="2" s="1"/>
  <c r="BW125" i="2"/>
  <c r="CG125" i="2" s="1"/>
  <c r="BA125" i="2"/>
  <c r="BL125" i="2" s="1"/>
  <c r="BW124" i="2"/>
  <c r="CG124" i="2" s="1"/>
  <c r="BA124" i="2"/>
  <c r="BL124" i="2" s="1"/>
  <c r="BW123" i="2"/>
  <c r="CG123" i="2" s="1"/>
  <c r="BA123" i="2"/>
  <c r="BL123" i="2" s="1"/>
  <c r="BW122" i="2"/>
  <c r="CG122" i="2" s="1"/>
  <c r="AH122" i="2"/>
  <c r="AQ122" i="2"/>
  <c r="BA122" i="2"/>
  <c r="BL122" i="2" s="1"/>
  <c r="BW121" i="2"/>
  <c r="CG121" i="2" s="1"/>
  <c r="BA121" i="2"/>
  <c r="BL121" i="2" s="1"/>
  <c r="AH121" i="2"/>
  <c r="AQ121" i="2"/>
  <c r="BW120" i="2"/>
  <c r="CG120" i="2" s="1"/>
  <c r="BA120" i="2"/>
  <c r="BL120" i="2" s="1"/>
  <c r="AH120" i="2"/>
  <c r="AQ120" i="2"/>
  <c r="BW119" i="2"/>
  <c r="CG119" i="2" s="1"/>
  <c r="BA119" i="2"/>
  <c r="BL119" i="2" s="1"/>
  <c r="AH119" i="2"/>
  <c r="AQ119" i="2"/>
  <c r="BW118" i="2"/>
  <c r="CG118" i="2" s="1"/>
  <c r="AH118" i="2"/>
  <c r="AQ118" i="2"/>
  <c r="BA118" i="2"/>
  <c r="BL118" i="2" s="1"/>
  <c r="BW117" i="2"/>
  <c r="CG117" i="2" s="1"/>
  <c r="BA117" i="2"/>
  <c r="BL117" i="2" s="1"/>
  <c r="AH117" i="2"/>
  <c r="AQ117" i="2"/>
  <c r="BW116" i="2"/>
  <c r="CG116" i="2" s="1"/>
  <c r="BA116" i="2"/>
  <c r="BL116" i="2" s="1"/>
  <c r="AH116" i="2"/>
  <c r="AQ116" i="2"/>
  <c r="BW115" i="2"/>
  <c r="CG115" i="2" s="1"/>
  <c r="BA115" i="2"/>
  <c r="BL115" i="2" s="1"/>
  <c r="AH115" i="2"/>
  <c r="AQ115" i="2"/>
  <c r="BW114" i="2"/>
  <c r="CG114" i="2" s="1"/>
  <c r="BA114" i="2"/>
  <c r="BL114" i="2" s="1"/>
  <c r="AH114" i="2"/>
  <c r="AQ114" i="2"/>
  <c r="BW113" i="2"/>
  <c r="CG113" i="2" s="1"/>
  <c r="BA113" i="2"/>
  <c r="BL113" i="2" s="1"/>
  <c r="AH113" i="2"/>
  <c r="AQ113" i="2"/>
  <c r="BW112" i="2"/>
  <c r="CG112" i="2" s="1"/>
  <c r="BA112" i="2"/>
  <c r="BL112" i="2" s="1"/>
  <c r="AH112" i="2"/>
  <c r="AQ112" i="2"/>
  <c r="BW111" i="2"/>
  <c r="CG111" i="2" s="1"/>
  <c r="BA111" i="2"/>
  <c r="BL111" i="2" s="1"/>
  <c r="BW110" i="2"/>
  <c r="CG110" i="2" s="1"/>
  <c r="BA110" i="2"/>
  <c r="BL110" i="2" s="1"/>
  <c r="BW109" i="2"/>
  <c r="CG109" i="2" s="1"/>
  <c r="BA109" i="2"/>
  <c r="BL109" i="2" s="1"/>
  <c r="BW108" i="2"/>
  <c r="CG108" i="2" s="1"/>
  <c r="BA108" i="2"/>
  <c r="BL108" i="2" s="1"/>
  <c r="AH108" i="2"/>
  <c r="AQ108" i="2"/>
  <c r="BW107" i="2"/>
  <c r="CG107" i="2" s="1"/>
  <c r="BA107" i="2"/>
  <c r="BL107" i="2" s="1"/>
  <c r="BW106" i="2"/>
  <c r="CG106" i="2" s="1"/>
  <c r="BA106" i="2"/>
  <c r="BL106" i="2" s="1"/>
  <c r="AH106" i="2"/>
  <c r="AQ106" i="2"/>
  <c r="BW105" i="2"/>
  <c r="CG105" i="2" s="1"/>
  <c r="BA105" i="2"/>
  <c r="BL105" i="2" s="1"/>
  <c r="BW104" i="2"/>
  <c r="CG104" i="2" s="1"/>
  <c r="BA104" i="2"/>
  <c r="BL104" i="2" s="1"/>
  <c r="BW103" i="2"/>
  <c r="CG103" i="2" s="1"/>
  <c r="BA103" i="2"/>
  <c r="BL103" i="2" s="1"/>
  <c r="AH103" i="2"/>
  <c r="AQ103" i="2"/>
  <c r="BW102" i="2"/>
  <c r="CG102" i="2" s="1"/>
  <c r="BA102" i="2"/>
  <c r="BL102" i="2" s="1"/>
  <c r="AH102" i="2"/>
  <c r="AQ102" i="2"/>
  <c r="BW101" i="2"/>
  <c r="CG101" i="2" s="1"/>
  <c r="BA101" i="2"/>
  <c r="BL101" i="2" s="1"/>
  <c r="AH101" i="2"/>
  <c r="AQ101" i="2"/>
  <c r="BW100" i="2"/>
  <c r="CG100" i="2" s="1"/>
  <c r="BA100" i="2"/>
  <c r="BL100" i="2" s="1"/>
  <c r="AH100" i="2"/>
  <c r="AQ100" i="2"/>
  <c r="BW99" i="2"/>
  <c r="CG99" i="2" s="1"/>
  <c r="BA99" i="2"/>
  <c r="BL99" i="2" s="1"/>
  <c r="AH99" i="2"/>
  <c r="AQ99" i="2"/>
  <c r="BW98" i="2"/>
  <c r="CG98" i="2" s="1"/>
  <c r="BA98" i="2"/>
  <c r="BL98" i="2" s="1"/>
  <c r="AH98" i="2"/>
  <c r="AQ98" i="2"/>
  <c r="BV97" i="2"/>
  <c r="CF97" i="2" s="1"/>
  <c r="AZ97" i="2"/>
  <c r="BK97" i="2" s="1"/>
  <c r="AG97" i="2"/>
  <c r="AP97" i="2"/>
  <c r="BV96" i="2"/>
  <c r="CF96" i="2" s="1"/>
  <c r="AZ96" i="2"/>
  <c r="BK96" i="2" s="1"/>
  <c r="AG96" i="2"/>
  <c r="AP96" i="2"/>
  <c r="BV95" i="2"/>
  <c r="CF95" i="2" s="1"/>
  <c r="AZ95" i="2"/>
  <c r="BK95" i="2" s="1"/>
  <c r="AG95" i="2"/>
  <c r="AP95" i="2"/>
  <c r="BV94" i="2"/>
  <c r="CF94" i="2" s="1"/>
  <c r="AZ94" i="2"/>
  <c r="BK94" i="2" s="1"/>
  <c r="AG94" i="2"/>
  <c r="AP94" i="2"/>
  <c r="BV93" i="2"/>
  <c r="CF93" i="2" s="1"/>
  <c r="AZ93" i="2"/>
  <c r="BK93" i="2" s="1"/>
  <c r="AG93" i="2"/>
  <c r="AP93" i="2"/>
  <c r="BV92" i="2"/>
  <c r="CF92" i="2" s="1"/>
  <c r="AZ92" i="2"/>
  <c r="BK92" i="2" s="1"/>
  <c r="AG92" i="2"/>
  <c r="AP92" i="2"/>
  <c r="BV91" i="2"/>
  <c r="CF91" i="2" s="1"/>
  <c r="AZ91" i="2"/>
  <c r="BK91" i="2" s="1"/>
  <c r="AG91" i="2"/>
  <c r="AP91" i="2"/>
  <c r="BV90" i="2"/>
  <c r="CF90" i="2" s="1"/>
  <c r="AZ90" i="2"/>
  <c r="BK90" i="2" s="1"/>
  <c r="AG90" i="2"/>
  <c r="AP90" i="2"/>
  <c r="BV89" i="2"/>
  <c r="CF89" i="2" s="1"/>
  <c r="AZ89" i="2"/>
  <c r="BK89" i="2" s="1"/>
  <c r="AG89" i="2"/>
  <c r="AP89" i="2"/>
  <c r="BV88" i="2"/>
  <c r="CF88" i="2" s="1"/>
  <c r="AZ88" i="2"/>
  <c r="BK88" i="2" s="1"/>
  <c r="AG88" i="2"/>
  <c r="AP88" i="2"/>
  <c r="BV87" i="2"/>
  <c r="CF87" i="2" s="1"/>
  <c r="AZ87" i="2"/>
  <c r="BK87" i="2" s="1"/>
  <c r="AG87" i="2"/>
  <c r="AP87" i="2"/>
  <c r="BV86" i="2"/>
  <c r="CF86" i="2" s="1"/>
  <c r="AZ86" i="2"/>
  <c r="BK86" i="2" s="1"/>
  <c r="AG86" i="2"/>
  <c r="AP86" i="2"/>
  <c r="BV85" i="2"/>
  <c r="CF85" i="2" s="1"/>
  <c r="AZ85" i="2"/>
  <c r="BK85" i="2" s="1"/>
  <c r="AG85" i="2"/>
  <c r="AP85" i="2"/>
  <c r="BV84" i="2"/>
  <c r="CF84" i="2" s="1"/>
  <c r="AZ84" i="2"/>
  <c r="BK84" i="2" s="1"/>
  <c r="AG84" i="2"/>
  <c r="AP84" i="2"/>
  <c r="BV83" i="2"/>
  <c r="CF83" i="2" s="1"/>
  <c r="AZ83" i="2"/>
  <c r="BK83" i="2" s="1"/>
  <c r="BV82" i="2"/>
  <c r="CF82" i="2" s="1"/>
  <c r="AZ82" i="2"/>
  <c r="BK82" i="2" s="1"/>
  <c r="AG82" i="2"/>
  <c r="AP82" i="2"/>
  <c r="BV81" i="2"/>
  <c r="CF81" i="2" s="1"/>
  <c r="AZ81" i="2"/>
  <c r="BK81" i="2" s="1"/>
  <c r="AG81" i="2"/>
  <c r="AP81" i="2"/>
  <c r="BV80" i="2"/>
  <c r="CF80" i="2" s="1"/>
  <c r="AZ80" i="2"/>
  <c r="BK80" i="2" s="1"/>
  <c r="AG80" i="2"/>
  <c r="AP80" i="2"/>
  <c r="BV79" i="2"/>
  <c r="CF79" i="2" s="1"/>
  <c r="AZ79" i="2"/>
  <c r="BK79" i="2" s="1"/>
  <c r="BV78" i="2"/>
  <c r="CF78" i="2" s="1"/>
  <c r="AZ78" i="2"/>
  <c r="BK78" i="2" s="1"/>
  <c r="AG78" i="2"/>
  <c r="AP78" i="2"/>
  <c r="BV77" i="2"/>
  <c r="CF77" i="2" s="1"/>
  <c r="AZ77" i="2"/>
  <c r="BK77" i="2" s="1"/>
  <c r="BV76" i="2"/>
  <c r="CF76" i="2" s="1"/>
  <c r="AZ76" i="2"/>
  <c r="BK76" i="2" s="1"/>
  <c r="AG76" i="2"/>
  <c r="AP76" i="2"/>
  <c r="BV75" i="2"/>
  <c r="CF75" i="2" s="1"/>
  <c r="AZ75" i="2"/>
  <c r="BK75" i="2" s="1"/>
  <c r="BV74" i="2"/>
  <c r="CF74" i="2" s="1"/>
  <c r="AZ74" i="2"/>
  <c r="BK74" i="2" s="1"/>
  <c r="BV73" i="2"/>
  <c r="CF73" i="2" s="1"/>
  <c r="AZ73" i="2"/>
  <c r="BK73" i="2" s="1"/>
  <c r="AG73" i="2"/>
  <c r="AP73" i="2"/>
  <c r="BV72" i="2"/>
  <c r="CF72" i="2" s="1"/>
  <c r="AZ72" i="2"/>
  <c r="BK72" i="2" s="1"/>
  <c r="AG72" i="2"/>
  <c r="AP72" i="2"/>
  <c r="BV71" i="2"/>
  <c r="CF71" i="2" s="1"/>
  <c r="AZ71" i="2"/>
  <c r="BK71" i="2" s="1"/>
  <c r="AG71" i="2"/>
  <c r="AP71" i="2"/>
  <c r="BV70" i="2"/>
  <c r="CF70" i="2" s="1"/>
  <c r="AZ70" i="2"/>
  <c r="BK70" i="2" s="1"/>
  <c r="AG70" i="2"/>
  <c r="AP70" i="2"/>
  <c r="AZ69" i="2"/>
  <c r="BK69" i="2" s="1"/>
  <c r="BV69" i="2"/>
  <c r="CF69" i="2" s="1"/>
  <c r="BV68" i="2"/>
  <c r="CF68" i="2" s="1"/>
  <c r="AZ68" i="2"/>
  <c r="BK68" i="2" s="1"/>
  <c r="BV67" i="2"/>
  <c r="CF67" i="2" s="1"/>
  <c r="AZ67" i="2"/>
  <c r="BK67" i="2" s="1"/>
  <c r="AG67" i="2"/>
  <c r="AP67" i="2"/>
  <c r="BV66" i="2"/>
  <c r="CF66" i="2" s="1"/>
  <c r="AZ66" i="2"/>
  <c r="BK66" i="2" s="1"/>
  <c r="BV65" i="2"/>
  <c r="CF65" i="2" s="1"/>
  <c r="AZ65" i="2"/>
  <c r="BK65" i="2" s="1"/>
  <c r="BV64" i="2"/>
  <c r="CF64" i="2" s="1"/>
  <c r="AZ64" i="2"/>
  <c r="BK64" i="2" s="1"/>
  <c r="BV63" i="2"/>
  <c r="CF63" i="2" s="1"/>
  <c r="AZ63" i="2"/>
  <c r="BK63" i="2" s="1"/>
  <c r="AG63" i="2"/>
  <c r="AP63" i="2"/>
  <c r="BV62" i="2"/>
  <c r="CF62" i="2" s="1"/>
  <c r="AZ62" i="2"/>
  <c r="BK62" i="2" s="1"/>
  <c r="AG62" i="2"/>
  <c r="AP62" i="2"/>
  <c r="BV61" i="2"/>
  <c r="CF61" i="2" s="1"/>
  <c r="AZ61" i="2"/>
  <c r="BK61" i="2" s="1"/>
  <c r="AG61" i="2"/>
  <c r="AP61" i="2"/>
  <c r="BV60" i="2"/>
  <c r="CF60" i="2" s="1"/>
  <c r="AZ60" i="2"/>
  <c r="BK60" i="2" s="1"/>
  <c r="AG60" i="2"/>
  <c r="AP60" i="2"/>
  <c r="BV59" i="2"/>
  <c r="CF59" i="2" s="1"/>
  <c r="AZ59" i="2"/>
  <c r="BK59" i="2" s="1"/>
  <c r="AG59" i="2"/>
  <c r="AP59" i="2"/>
  <c r="BV58" i="2"/>
  <c r="CF58" i="2" s="1"/>
  <c r="AZ58" i="2"/>
  <c r="BK58" i="2" s="1"/>
  <c r="AG58" i="2"/>
  <c r="AP58" i="2"/>
  <c r="BV57" i="2"/>
  <c r="CF57" i="2" s="1"/>
  <c r="AZ57" i="2"/>
  <c r="BK57" i="2" s="1"/>
  <c r="AG57" i="2"/>
  <c r="AP57" i="2"/>
  <c r="AZ56" i="2"/>
  <c r="BK56" i="2" s="1"/>
  <c r="BV56" i="2"/>
  <c r="CF56" i="2" s="1"/>
  <c r="AG56" i="2"/>
  <c r="AP56" i="2"/>
  <c r="BV55" i="2"/>
  <c r="CF55" i="2" s="1"/>
  <c r="AZ55" i="2"/>
  <c r="BK55" i="2" s="1"/>
  <c r="AG55" i="2"/>
  <c r="AP55" i="2"/>
  <c r="BV54" i="2"/>
  <c r="CF54" i="2" s="1"/>
  <c r="AZ54" i="2"/>
  <c r="BK54" i="2" s="1"/>
  <c r="BV53" i="2"/>
  <c r="CF53" i="2" s="1"/>
  <c r="AZ53" i="2"/>
  <c r="BK53" i="2" s="1"/>
  <c r="AG53" i="2"/>
  <c r="AP53" i="2"/>
  <c r="AZ52" i="2"/>
  <c r="BK52" i="2" s="1"/>
  <c r="AG52" i="2"/>
  <c r="AP52" i="2"/>
  <c r="BV52" i="2"/>
  <c r="CF52" i="2" s="1"/>
  <c r="BV51" i="2"/>
  <c r="CF51" i="2" s="1"/>
  <c r="AZ51" i="2"/>
  <c r="BK51" i="2" s="1"/>
  <c r="AG51" i="2"/>
  <c r="AP51" i="2"/>
  <c r="BV50" i="2"/>
  <c r="CF50" i="2" s="1"/>
  <c r="AZ50" i="2"/>
  <c r="BK50" i="2" s="1"/>
  <c r="AG50" i="2"/>
  <c r="AP50" i="2"/>
  <c r="BV49" i="2"/>
  <c r="CF49" i="2" s="1"/>
  <c r="AZ49" i="2"/>
  <c r="BK49" i="2" s="1"/>
  <c r="AG49" i="2"/>
  <c r="AP49" i="2"/>
  <c r="BV48" i="2"/>
  <c r="CF48" i="2" s="1"/>
  <c r="AZ48" i="2"/>
  <c r="BK48" i="2" s="1"/>
  <c r="AG48" i="2"/>
  <c r="AP48" i="2"/>
  <c r="BV47" i="2"/>
  <c r="CF47" i="2" s="1"/>
  <c r="AZ47" i="2"/>
  <c r="BK47" i="2" s="1"/>
  <c r="AG47" i="2"/>
  <c r="AP47" i="2"/>
  <c r="BV46" i="2"/>
  <c r="CF46" i="2" s="1"/>
  <c r="AZ46" i="2"/>
  <c r="BK46" i="2" s="1"/>
  <c r="AG46" i="2"/>
  <c r="AP46" i="2"/>
  <c r="BV45" i="2"/>
  <c r="CF45" i="2" s="1"/>
  <c r="AZ45" i="2"/>
  <c r="BK45" i="2" s="1"/>
  <c r="AG45" i="2"/>
  <c r="AP45" i="2"/>
  <c r="BV44" i="2"/>
  <c r="CF44" i="2" s="1"/>
  <c r="AZ44" i="2"/>
  <c r="BK44" i="2" s="1"/>
  <c r="BV43" i="2"/>
  <c r="CF43" i="2" s="1"/>
  <c r="AZ43" i="2"/>
  <c r="BK43" i="2" s="1"/>
  <c r="BV42" i="2"/>
  <c r="CF42" i="2" s="1"/>
  <c r="AZ42" i="2"/>
  <c r="BK42" i="2" s="1"/>
  <c r="AG42" i="2"/>
  <c r="AP42" i="2"/>
  <c r="BV41" i="2"/>
  <c r="CF41" i="2" s="1"/>
  <c r="AZ41" i="2"/>
  <c r="BK41" i="2" s="1"/>
  <c r="BV40" i="2"/>
  <c r="CF40" i="2" s="1"/>
  <c r="AZ40" i="2"/>
  <c r="BK40" i="2" s="1"/>
  <c r="BV39" i="2"/>
  <c r="CF39" i="2" s="1"/>
  <c r="AZ39" i="2"/>
  <c r="BK39" i="2" s="1"/>
  <c r="AG39" i="2"/>
  <c r="AP39" i="2"/>
  <c r="BV38" i="2"/>
  <c r="CF38" i="2" s="1"/>
  <c r="AZ38" i="2"/>
  <c r="BK38" i="2" s="1"/>
  <c r="BV37" i="2"/>
  <c r="CF37" i="2" s="1"/>
  <c r="AZ37" i="2"/>
  <c r="BK37" i="2" s="1"/>
  <c r="AG37" i="2"/>
  <c r="AP37" i="2"/>
  <c r="BV36" i="2"/>
  <c r="CF36" i="2" s="1"/>
  <c r="AZ36" i="2"/>
  <c r="BK36" i="2" s="1"/>
  <c r="BV35" i="2"/>
  <c r="CF35" i="2" s="1"/>
  <c r="AZ35" i="2"/>
  <c r="BK35" i="2" s="1"/>
  <c r="BV34" i="2"/>
  <c r="CF34" i="2" s="1"/>
  <c r="AZ34" i="2"/>
  <c r="BK34" i="2" s="1"/>
  <c r="AG34" i="2"/>
  <c r="AP34" i="2"/>
  <c r="BV33" i="2"/>
  <c r="CF33" i="2" s="1"/>
  <c r="AZ33" i="2"/>
  <c r="BK33" i="2" s="1"/>
  <c r="BV32" i="2"/>
  <c r="CF32" i="2" s="1"/>
  <c r="AZ32" i="2"/>
  <c r="BK32" i="2" s="1"/>
  <c r="AG32" i="2"/>
  <c r="AP32" i="2"/>
  <c r="BV31" i="2"/>
  <c r="CF31" i="2" s="1"/>
  <c r="AZ31" i="2"/>
  <c r="BK31" i="2" s="1"/>
  <c r="BV30" i="2"/>
  <c r="CF30" i="2" s="1"/>
  <c r="AZ30" i="2"/>
  <c r="BK30" i="2" s="1"/>
  <c r="BV29" i="2"/>
  <c r="CF29" i="2" s="1"/>
  <c r="AZ29" i="2"/>
  <c r="BK29" i="2" s="1"/>
  <c r="AG29" i="2"/>
  <c r="AP29" i="2"/>
  <c r="BV28" i="2"/>
  <c r="CF28" i="2" s="1"/>
  <c r="AZ28" i="2"/>
  <c r="BK28" i="2" s="1"/>
  <c r="BV27" i="2"/>
  <c r="CF27" i="2" s="1"/>
  <c r="AZ27" i="2"/>
  <c r="BK27" i="2" s="1"/>
  <c r="AZ26" i="2"/>
  <c r="BK26" i="2" s="1"/>
  <c r="BV26" i="2"/>
  <c r="CF26" i="2" s="1"/>
  <c r="BV25" i="2"/>
  <c r="CF25" i="2" s="1"/>
  <c r="AZ25" i="2"/>
  <c r="BK25" i="2" s="1"/>
  <c r="AG25" i="2"/>
  <c r="AP25" i="2"/>
  <c r="BV24" i="2"/>
  <c r="CF24" i="2" s="1"/>
  <c r="AG24" i="2"/>
  <c r="AP24" i="2"/>
  <c r="AZ24" i="2"/>
  <c r="BK24" i="2" s="1"/>
  <c r="BV23" i="2"/>
  <c r="CF23" i="2" s="1"/>
  <c r="AG23" i="2"/>
  <c r="AP23" i="2"/>
  <c r="AZ23" i="2"/>
  <c r="BK23" i="2" s="1"/>
  <c r="BV22" i="2"/>
  <c r="CF22" i="2" s="1"/>
  <c r="AZ22" i="2"/>
  <c r="BK22" i="2" s="1"/>
  <c r="AG22" i="2"/>
  <c r="AP22" i="2"/>
  <c r="BV21" i="2"/>
  <c r="CF21" i="2" s="1"/>
  <c r="AZ21" i="2"/>
  <c r="BK21" i="2" s="1"/>
  <c r="AG21" i="2"/>
  <c r="AP21" i="2"/>
  <c r="BV20" i="2"/>
  <c r="CF20" i="2" s="1"/>
  <c r="AG20" i="2"/>
  <c r="AP20" i="2"/>
  <c r="AZ20" i="2"/>
  <c r="BK20" i="2" s="1"/>
  <c r="BV19" i="2"/>
  <c r="CF19" i="2" s="1"/>
  <c r="AG19" i="2"/>
  <c r="AP19" i="2"/>
  <c r="AZ19" i="2"/>
  <c r="BK19" i="2" s="1"/>
  <c r="BV18" i="2"/>
  <c r="CF18" i="2" s="1"/>
  <c r="AZ18" i="2"/>
  <c r="BK18" i="2" s="1"/>
  <c r="AG18" i="2"/>
  <c r="AP18" i="2"/>
  <c r="BV17" i="2"/>
  <c r="CF17" i="2" s="1"/>
  <c r="AZ17" i="2"/>
  <c r="BK17" i="2" s="1"/>
  <c r="AG17" i="2"/>
  <c r="AP17" i="2"/>
  <c r="BV16" i="2"/>
  <c r="CF16" i="2" s="1"/>
  <c r="AG16" i="2"/>
  <c r="AP16" i="2"/>
  <c r="AZ16" i="2"/>
  <c r="BK16" i="2" s="1"/>
  <c r="BV15" i="2"/>
  <c r="CF15" i="2" s="1"/>
  <c r="AG15" i="2"/>
  <c r="AP15" i="2"/>
  <c r="AZ15" i="2"/>
  <c r="BK15" i="2" s="1"/>
  <c r="BV14" i="2"/>
  <c r="CF14" i="2" s="1"/>
  <c r="AZ14" i="2"/>
  <c r="BK14" i="2" s="1"/>
  <c r="AG14" i="2"/>
  <c r="AP14" i="2"/>
  <c r="BV13" i="2"/>
  <c r="CF13" i="2" s="1"/>
  <c r="AZ13" i="2"/>
  <c r="BK13" i="2" s="1"/>
  <c r="AG13" i="2"/>
  <c r="AP13" i="2"/>
  <c r="BV12" i="2"/>
  <c r="CF12" i="2" s="1"/>
  <c r="AG12" i="2"/>
  <c r="AP12" i="2"/>
  <c r="AZ12" i="2"/>
  <c r="BK12" i="2" s="1"/>
  <c r="BV11" i="2"/>
  <c r="CF11" i="2" s="1"/>
  <c r="AG11" i="2"/>
  <c r="AP11" i="2"/>
  <c r="AZ11" i="2"/>
  <c r="BK11" i="2" s="1"/>
  <c r="BV10" i="2"/>
  <c r="CF10" i="2" s="1"/>
  <c r="AZ10" i="2"/>
  <c r="BK10" i="2" s="1"/>
  <c r="AG10" i="2"/>
  <c r="AP10" i="2"/>
  <c r="BV9" i="2"/>
  <c r="CF9" i="2" s="1"/>
  <c r="AZ9" i="2"/>
  <c r="BK9" i="2" s="1"/>
  <c r="AG9" i="2"/>
  <c r="AP9" i="2"/>
  <c r="BV8" i="2"/>
  <c r="CF8" i="2" s="1"/>
  <c r="AG8" i="2"/>
  <c r="AP8" i="2"/>
  <c r="AZ8" i="2"/>
  <c r="BK8" i="2" s="1"/>
  <c r="BV7" i="2"/>
  <c r="CF7" i="2" s="1"/>
  <c r="AG7" i="2"/>
  <c r="AP7" i="2"/>
  <c r="AZ7" i="2"/>
  <c r="BK7" i="2" s="1"/>
  <c r="BV6" i="2"/>
  <c r="CF6" i="2" s="1"/>
  <c r="AZ6" i="2"/>
  <c r="BK6" i="2" s="1"/>
  <c r="AG6" i="2"/>
  <c r="AP6" i="2"/>
  <c r="BV5" i="2"/>
  <c r="CF5" i="2" s="1"/>
  <c r="AZ5" i="2"/>
  <c r="BK5" i="2" s="1"/>
  <c r="AG5" i="2"/>
  <c r="AP5" i="2"/>
  <c r="BV4" i="2"/>
  <c r="CF4" i="2" s="1"/>
  <c r="AZ4" i="2"/>
  <c r="BK4" i="2" s="1"/>
  <c r="AG4" i="2"/>
  <c r="AP4" i="2"/>
  <c r="AM346" i="2"/>
  <c r="AT345" i="2"/>
  <c r="AJ345" i="2"/>
  <c r="AR344" i="2"/>
  <c r="AH344" i="2"/>
  <c r="AM342" i="2"/>
  <c r="AT341" i="2"/>
  <c r="AJ341" i="2"/>
  <c r="AR340" i="2"/>
  <c r="AH340" i="2"/>
  <c r="AM338" i="2"/>
  <c r="AT337" i="2"/>
  <c r="AJ337" i="2"/>
  <c r="AR336" i="2"/>
  <c r="AH336" i="2"/>
  <c r="AM334" i="2"/>
  <c r="AT333" i="2"/>
  <c r="AJ333" i="2"/>
  <c r="AR332" i="2"/>
  <c r="AH332" i="2"/>
  <c r="AM330" i="2"/>
  <c r="AS329" i="2"/>
  <c r="AI328" i="2"/>
  <c r="AK327" i="2"/>
  <c r="AI324" i="2"/>
  <c r="AK323" i="2"/>
  <c r="AS321" i="2"/>
  <c r="AI320" i="2"/>
  <c r="AK319" i="2"/>
  <c r="AS317" i="2"/>
  <c r="AK315" i="2"/>
  <c r="AS313" i="2"/>
  <c r="AI312" i="2"/>
  <c r="AK311" i="2"/>
  <c r="AS309" i="2"/>
  <c r="AI308" i="2"/>
  <c r="AJ307" i="2"/>
  <c r="AJ306" i="2"/>
  <c r="AJ305" i="2"/>
  <c r="AJ304" i="2"/>
  <c r="AJ303" i="2"/>
  <c r="AI302" i="2"/>
  <c r="AI298" i="2"/>
  <c r="AI294" i="2"/>
  <c r="AI290" i="2"/>
  <c r="AI286" i="2"/>
  <c r="AI282" i="2"/>
  <c r="AI278" i="2"/>
  <c r="AI274" i="2"/>
  <c r="AI270" i="2"/>
  <c r="AI266" i="2"/>
  <c r="AI262" i="2"/>
  <c r="AI258" i="2"/>
  <c r="AI254" i="2"/>
  <c r="AI250" i="2"/>
  <c r="AI246" i="2"/>
  <c r="AI242" i="2"/>
  <c r="AI238" i="2"/>
  <c r="AI234" i="2"/>
  <c r="AI230" i="2"/>
  <c r="AI226" i="2"/>
  <c r="AI222" i="2"/>
  <c r="AI218" i="2"/>
  <c r="AI214" i="2"/>
  <c r="AU204" i="2"/>
  <c r="AJ202" i="2"/>
  <c r="AT195" i="2"/>
  <c r="AL189" i="2"/>
  <c r="AJ186" i="2"/>
  <c r="AT179" i="2"/>
  <c r="AL173" i="2"/>
  <c r="AQ168" i="2"/>
  <c r="AL163" i="2"/>
  <c r="AH153" i="2"/>
  <c r="AT137" i="2"/>
  <c r="AS130" i="2"/>
  <c r="AJ122" i="2"/>
  <c r="AS92" i="2"/>
  <c r="AJ58" i="2"/>
  <c r="AI24" i="2"/>
  <c r="CA345" i="2"/>
  <c r="CK345" i="2" s="1"/>
  <c r="BE345" i="2"/>
  <c r="BP345" i="2" s="1"/>
  <c r="CA335" i="2"/>
  <c r="CK335" i="2" s="1"/>
  <c r="BE335" i="2"/>
  <c r="BP335" i="2" s="1"/>
  <c r="AL335" i="2"/>
  <c r="AU335" i="2"/>
  <c r="CA329" i="2"/>
  <c r="CK329" i="2" s="1"/>
  <c r="BE329" i="2"/>
  <c r="BP329" i="2" s="1"/>
  <c r="AL329" i="2"/>
  <c r="AU329" i="2"/>
  <c r="CA322" i="2"/>
  <c r="CK322" i="2" s="1"/>
  <c r="BE322" i="2"/>
  <c r="BP322" i="2" s="1"/>
  <c r="AL322" i="2"/>
  <c r="AU322" i="2"/>
  <c r="CA315" i="2"/>
  <c r="CK315" i="2" s="1"/>
  <c r="BE315" i="2"/>
  <c r="BP315" i="2" s="1"/>
  <c r="AL315" i="2"/>
  <c r="AU315" i="2"/>
  <c r="CA308" i="2"/>
  <c r="CK308" i="2" s="1"/>
  <c r="BE308" i="2"/>
  <c r="BP308" i="2" s="1"/>
  <c r="AL308" i="2"/>
  <c r="AU308" i="2"/>
  <c r="CA300" i="2"/>
  <c r="CK300" i="2" s="1"/>
  <c r="BE300" i="2"/>
  <c r="BP300" i="2" s="1"/>
  <c r="CA294" i="2"/>
  <c r="CK294" i="2" s="1"/>
  <c r="BE294" i="2"/>
  <c r="BP294" i="2" s="1"/>
  <c r="AL294" i="2"/>
  <c r="AU294" i="2"/>
  <c r="CA284" i="2"/>
  <c r="CK284" i="2" s="1"/>
  <c r="BE284" i="2"/>
  <c r="BP284" i="2" s="1"/>
  <c r="AL284" i="2"/>
  <c r="AU284" i="2"/>
  <c r="CA277" i="2"/>
  <c r="CK277" i="2" s="1"/>
  <c r="BE277" i="2"/>
  <c r="BP277" i="2" s="1"/>
  <c r="CA270" i="2"/>
  <c r="CK270" i="2" s="1"/>
  <c r="BE270" i="2"/>
  <c r="BP270" i="2" s="1"/>
  <c r="AL270" i="2"/>
  <c r="AU270" i="2"/>
  <c r="CA264" i="2"/>
  <c r="CK264" i="2" s="1"/>
  <c r="BE264" i="2"/>
  <c r="BP264" i="2" s="1"/>
  <c r="AL264" i="2"/>
  <c r="AU264" i="2"/>
  <c r="CA257" i="2"/>
  <c r="CK257" i="2" s="1"/>
  <c r="BE257" i="2"/>
  <c r="BP257" i="2" s="1"/>
  <c r="AL257" i="2"/>
  <c r="AU257" i="2"/>
  <c r="CA250" i="2"/>
  <c r="CK250" i="2" s="1"/>
  <c r="BE250" i="2"/>
  <c r="BP250" i="2" s="1"/>
  <c r="AL250" i="2"/>
  <c r="AU250" i="2"/>
  <c r="CA243" i="2"/>
  <c r="CK243" i="2" s="1"/>
  <c r="BE243" i="2"/>
  <c r="BP243" i="2" s="1"/>
  <c r="AL243" i="2"/>
  <c r="AU243" i="2"/>
  <c r="CA236" i="2"/>
  <c r="CK236" i="2" s="1"/>
  <c r="BE236" i="2"/>
  <c r="BP236" i="2" s="1"/>
  <c r="AL236" i="2"/>
  <c r="AU236" i="2"/>
  <c r="CA229" i="2"/>
  <c r="CK229" i="2" s="1"/>
  <c r="BE229" i="2"/>
  <c r="BP229" i="2" s="1"/>
  <c r="CA222" i="2"/>
  <c r="CK222" i="2" s="1"/>
  <c r="BE222" i="2"/>
  <c r="BP222" i="2" s="1"/>
  <c r="AL222" i="2"/>
  <c r="AU222" i="2"/>
  <c r="CA216" i="2"/>
  <c r="CK216" i="2" s="1"/>
  <c r="BE216" i="2"/>
  <c r="BP216" i="2" s="1"/>
  <c r="AL216" i="2"/>
  <c r="AU216" i="2"/>
  <c r="CA209" i="2"/>
  <c r="CK209" i="2" s="1"/>
  <c r="BE209" i="2"/>
  <c r="BP209" i="2" s="1"/>
  <c r="AL209" i="2"/>
  <c r="AU209" i="2"/>
  <c r="CA203" i="2"/>
  <c r="CK203" i="2" s="1"/>
  <c r="BE203" i="2"/>
  <c r="BP203" i="2" s="1"/>
  <c r="AU203" i="2"/>
  <c r="AL203" i="2"/>
  <c r="CA195" i="2"/>
  <c r="CK195" i="2" s="1"/>
  <c r="BE195" i="2"/>
  <c r="BP195" i="2" s="1"/>
  <c r="AL195" i="2"/>
  <c r="CA185" i="2"/>
  <c r="CK185" i="2" s="1"/>
  <c r="BE185" i="2"/>
  <c r="BP185" i="2" s="1"/>
  <c r="AU185" i="2"/>
  <c r="CA162" i="2"/>
  <c r="CK162" i="2" s="1"/>
  <c r="BE162" i="2"/>
  <c r="BP162" i="2" s="1"/>
  <c r="AU162" i="2"/>
  <c r="AL162" i="2"/>
  <c r="CB3" i="2"/>
  <c r="CL3" i="2" s="1"/>
  <c r="BF3" i="2"/>
  <c r="BQ3" i="2" s="1"/>
  <c r="BW342" i="2"/>
  <c r="CG342" i="2" s="1"/>
  <c r="BA342" i="2"/>
  <c r="BL342" i="2" s="1"/>
  <c r="BW338" i="2"/>
  <c r="CG338" i="2" s="1"/>
  <c r="BA338" i="2"/>
  <c r="BL338" i="2" s="1"/>
  <c r="BW334" i="2"/>
  <c r="CG334" i="2" s="1"/>
  <c r="BA334" i="2"/>
  <c r="BL334" i="2" s="1"/>
  <c r="BW330" i="2"/>
  <c r="CG330" i="2" s="1"/>
  <c r="BA330" i="2"/>
  <c r="BL330" i="2" s="1"/>
  <c r="AH330" i="2"/>
  <c r="BW327" i="2"/>
  <c r="CG327" i="2" s="1"/>
  <c r="BA327" i="2"/>
  <c r="BL327" i="2" s="1"/>
  <c r="AH327" i="2"/>
  <c r="AQ327" i="2"/>
  <c r="BW324" i="2"/>
  <c r="CG324" i="2" s="1"/>
  <c r="BA324" i="2"/>
  <c r="BL324" i="2" s="1"/>
  <c r="AH324" i="2"/>
  <c r="AQ324" i="2"/>
  <c r="BW320" i="2"/>
  <c r="CG320" i="2" s="1"/>
  <c r="BA320" i="2"/>
  <c r="BL320" i="2" s="1"/>
  <c r="AH320" i="2"/>
  <c r="AQ320" i="2"/>
  <c r="BW318" i="2"/>
  <c r="CG318" i="2" s="1"/>
  <c r="BA318" i="2"/>
  <c r="BL318" i="2" s="1"/>
  <c r="AH318" i="2"/>
  <c r="AQ318" i="2"/>
  <c r="BW316" i="2"/>
  <c r="CG316" i="2" s="1"/>
  <c r="BA316" i="2"/>
  <c r="BL316" i="2" s="1"/>
  <c r="AH316" i="2"/>
  <c r="AQ316" i="2"/>
  <c r="BW314" i="2"/>
  <c r="CG314" i="2" s="1"/>
  <c r="BA314" i="2"/>
  <c r="BL314" i="2" s="1"/>
  <c r="AH314" i="2"/>
  <c r="AQ314" i="2"/>
  <c r="BW312" i="2"/>
  <c r="CG312" i="2" s="1"/>
  <c r="BA312" i="2"/>
  <c r="BL312" i="2" s="1"/>
  <c r="AH312" i="2"/>
  <c r="AQ312" i="2"/>
  <c r="BW310" i="2"/>
  <c r="CG310" i="2" s="1"/>
  <c r="BA310" i="2"/>
  <c r="BL310" i="2" s="1"/>
  <c r="AH310" i="2"/>
  <c r="AQ310" i="2"/>
  <c r="BW308" i="2"/>
  <c r="CG308" i="2" s="1"/>
  <c r="BA308" i="2"/>
  <c r="BL308" i="2" s="1"/>
  <c r="BW306" i="2"/>
  <c r="CG306" i="2" s="1"/>
  <c r="BA306" i="2"/>
  <c r="BL306" i="2" s="1"/>
  <c r="AH306" i="2"/>
  <c r="AQ306" i="2"/>
  <c r="BW304" i="2"/>
  <c r="CG304" i="2" s="1"/>
  <c r="BA304" i="2"/>
  <c r="BL304" i="2" s="1"/>
  <c r="AH304" i="2"/>
  <c r="AQ304" i="2"/>
  <c r="BW302" i="2"/>
  <c r="CG302" i="2" s="1"/>
  <c r="BA302" i="2"/>
  <c r="BL302" i="2" s="1"/>
  <c r="AH302" i="2"/>
  <c r="AQ302" i="2"/>
  <c r="BW300" i="2"/>
  <c r="CG300" i="2" s="1"/>
  <c r="BA300" i="2"/>
  <c r="BL300" i="2" s="1"/>
  <c r="AH300" i="2"/>
  <c r="AQ300" i="2"/>
  <c r="BW298" i="2"/>
  <c r="CG298" i="2" s="1"/>
  <c r="BA298" i="2"/>
  <c r="BL298" i="2" s="1"/>
  <c r="AH298" i="2"/>
  <c r="AQ298" i="2"/>
  <c r="BW296" i="2"/>
  <c r="CG296" i="2" s="1"/>
  <c r="BA296" i="2"/>
  <c r="BL296" i="2" s="1"/>
  <c r="AH296" i="2"/>
  <c r="AQ296" i="2"/>
  <c r="BW294" i="2"/>
  <c r="CG294" i="2" s="1"/>
  <c r="BA294" i="2"/>
  <c r="BL294" i="2" s="1"/>
  <c r="AH294" i="2"/>
  <c r="AQ294" i="2"/>
  <c r="BW292" i="2"/>
  <c r="CG292" i="2" s="1"/>
  <c r="BA292" i="2"/>
  <c r="BL292" i="2" s="1"/>
  <c r="AH292" i="2"/>
  <c r="AQ292" i="2"/>
  <c r="BW290" i="2"/>
  <c r="CG290" i="2" s="1"/>
  <c r="BA290" i="2"/>
  <c r="BL290" i="2" s="1"/>
  <c r="AH290" i="2"/>
  <c r="AQ290" i="2"/>
  <c r="BW288" i="2"/>
  <c r="CG288" i="2" s="1"/>
  <c r="BA288" i="2"/>
  <c r="BL288" i="2" s="1"/>
  <c r="AH288" i="2"/>
  <c r="AQ288" i="2"/>
  <c r="BW286" i="2"/>
  <c r="CG286" i="2" s="1"/>
  <c r="BA286" i="2"/>
  <c r="BL286" i="2" s="1"/>
  <c r="AH286" i="2"/>
  <c r="AQ286" i="2"/>
  <c r="BW284" i="2"/>
  <c r="CG284" i="2" s="1"/>
  <c r="BA284" i="2"/>
  <c r="BL284" i="2" s="1"/>
  <c r="AH284" i="2"/>
  <c r="AQ284" i="2"/>
  <c r="BW282" i="2"/>
  <c r="CG282" i="2" s="1"/>
  <c r="BA282" i="2"/>
  <c r="BL282" i="2" s="1"/>
  <c r="AH282" i="2"/>
  <c r="AQ282" i="2"/>
  <c r="BW280" i="2"/>
  <c r="CG280" i="2" s="1"/>
  <c r="BA280" i="2"/>
  <c r="BL280" i="2" s="1"/>
  <c r="AH280" i="2"/>
  <c r="AQ280" i="2"/>
  <c r="BW278" i="2"/>
  <c r="CG278" i="2" s="1"/>
  <c r="BA278" i="2"/>
  <c r="BL278" i="2" s="1"/>
  <c r="AH278" i="2"/>
  <c r="AQ278" i="2"/>
  <c r="BW276" i="2"/>
  <c r="CG276" i="2" s="1"/>
  <c r="BA276" i="2"/>
  <c r="BL276" i="2" s="1"/>
  <c r="AH276" i="2"/>
  <c r="AQ276" i="2"/>
  <c r="BW274" i="2"/>
  <c r="CG274" i="2" s="1"/>
  <c r="BA274" i="2"/>
  <c r="BL274" i="2" s="1"/>
  <c r="AH274" i="2"/>
  <c r="AQ274" i="2"/>
  <c r="BW272" i="2"/>
  <c r="CG272" i="2" s="1"/>
  <c r="BA272" i="2"/>
  <c r="BL272" i="2" s="1"/>
  <c r="AH272" i="2"/>
  <c r="AQ272" i="2"/>
  <c r="BW269" i="2"/>
  <c r="CG269" i="2" s="1"/>
  <c r="BA269" i="2"/>
  <c r="BL269" i="2" s="1"/>
  <c r="AH269" i="2"/>
  <c r="AQ269" i="2"/>
  <c r="BW267" i="2"/>
  <c r="CG267" i="2" s="1"/>
  <c r="BA267" i="2"/>
  <c r="BL267" i="2" s="1"/>
  <c r="AH267" i="2"/>
  <c r="AQ267" i="2"/>
  <c r="BW266" i="2"/>
  <c r="CG266" i="2" s="1"/>
  <c r="BA266" i="2"/>
  <c r="BL266" i="2" s="1"/>
  <c r="AH266" i="2"/>
  <c r="AQ266" i="2"/>
  <c r="BW264" i="2"/>
  <c r="CG264" i="2" s="1"/>
  <c r="BA264" i="2"/>
  <c r="BL264" i="2" s="1"/>
  <c r="AH264" i="2"/>
  <c r="AQ264" i="2"/>
  <c r="BW262" i="2"/>
  <c r="CG262" i="2" s="1"/>
  <c r="BA262" i="2"/>
  <c r="BL262" i="2" s="1"/>
  <c r="AH262" i="2"/>
  <c r="AQ262" i="2"/>
  <c r="BW261" i="2"/>
  <c r="CG261" i="2" s="1"/>
  <c r="BA261" i="2"/>
  <c r="BL261" i="2" s="1"/>
  <c r="AH261" i="2"/>
  <c r="AQ261" i="2"/>
  <c r="BW259" i="2"/>
  <c r="CG259" i="2" s="1"/>
  <c r="BA259" i="2"/>
  <c r="BL259" i="2" s="1"/>
  <c r="AH259" i="2"/>
  <c r="AQ259" i="2"/>
  <c r="BW257" i="2"/>
  <c r="CG257" i="2" s="1"/>
  <c r="BA257" i="2"/>
  <c r="BL257" i="2" s="1"/>
  <c r="AH257" i="2"/>
  <c r="AQ257" i="2"/>
  <c r="BW255" i="2"/>
  <c r="CG255" i="2" s="1"/>
  <c r="BA255" i="2"/>
  <c r="BL255" i="2" s="1"/>
  <c r="AH255" i="2"/>
  <c r="AQ255" i="2"/>
  <c r="BW254" i="2"/>
  <c r="CG254" i="2" s="1"/>
  <c r="BA254" i="2"/>
  <c r="BL254" i="2" s="1"/>
  <c r="AH254" i="2"/>
  <c r="AQ254" i="2"/>
  <c r="BW252" i="2"/>
  <c r="CG252" i="2" s="1"/>
  <c r="BA252" i="2"/>
  <c r="BL252" i="2" s="1"/>
  <c r="AH252" i="2"/>
  <c r="AQ252" i="2"/>
  <c r="BW250" i="2"/>
  <c r="CG250" i="2" s="1"/>
  <c r="BA250" i="2"/>
  <c r="BL250" i="2" s="1"/>
  <c r="AH250" i="2"/>
  <c r="AQ250" i="2"/>
  <c r="BW248" i="2"/>
  <c r="CG248" i="2" s="1"/>
  <c r="BA248" i="2"/>
  <c r="BL248" i="2" s="1"/>
  <c r="BW246" i="2"/>
  <c r="CG246" i="2" s="1"/>
  <c r="BA246" i="2"/>
  <c r="BL246" i="2" s="1"/>
  <c r="AH246" i="2"/>
  <c r="AQ246" i="2"/>
  <c r="BW244" i="2"/>
  <c r="CG244" i="2" s="1"/>
  <c r="BA244" i="2"/>
  <c r="BL244" i="2" s="1"/>
  <c r="BW242" i="2"/>
  <c r="CG242" i="2" s="1"/>
  <c r="BA242" i="2"/>
  <c r="BL242" i="2" s="1"/>
  <c r="BW241" i="2"/>
  <c r="CG241" i="2" s="1"/>
  <c r="BA241" i="2"/>
  <c r="BL241" i="2" s="1"/>
  <c r="BW239" i="2"/>
  <c r="CG239" i="2" s="1"/>
  <c r="BA239" i="2"/>
  <c r="BL239" i="2" s="1"/>
  <c r="AH239" i="2"/>
  <c r="AQ239" i="2"/>
  <c r="BW237" i="2"/>
  <c r="CG237" i="2" s="1"/>
  <c r="BA237" i="2"/>
  <c r="BL237" i="2" s="1"/>
  <c r="AH237" i="2"/>
  <c r="AQ237" i="2"/>
  <c r="BW235" i="2"/>
  <c r="CG235" i="2" s="1"/>
  <c r="BA235" i="2"/>
  <c r="BL235" i="2" s="1"/>
  <c r="AH235" i="2"/>
  <c r="AQ235" i="2"/>
  <c r="BW233" i="2"/>
  <c r="CG233" i="2" s="1"/>
  <c r="BA233" i="2"/>
  <c r="BL233" i="2" s="1"/>
  <c r="AH233" i="2"/>
  <c r="AQ233" i="2"/>
  <c r="BW232" i="2"/>
  <c r="CG232" i="2" s="1"/>
  <c r="BA232" i="2"/>
  <c r="BL232" i="2" s="1"/>
  <c r="AH232" i="2"/>
  <c r="AQ232" i="2"/>
  <c r="BW230" i="2"/>
  <c r="CG230" i="2" s="1"/>
  <c r="BA230" i="2"/>
  <c r="BL230" i="2" s="1"/>
  <c r="AH230" i="2"/>
  <c r="AQ230" i="2"/>
  <c r="BW228" i="2"/>
  <c r="CG228" i="2" s="1"/>
  <c r="BA228" i="2"/>
  <c r="BL228" i="2" s="1"/>
  <c r="AH228" i="2"/>
  <c r="AQ228" i="2"/>
  <c r="BW226" i="2"/>
  <c r="CG226" i="2" s="1"/>
  <c r="BA226" i="2"/>
  <c r="BL226" i="2" s="1"/>
  <c r="AH226" i="2"/>
  <c r="AQ226" i="2"/>
  <c r="BW225" i="2"/>
  <c r="CG225" i="2" s="1"/>
  <c r="BA225" i="2"/>
  <c r="BL225" i="2" s="1"/>
  <c r="AH225" i="2"/>
  <c r="AQ225" i="2"/>
  <c r="BW223" i="2"/>
  <c r="CG223" i="2" s="1"/>
  <c r="BA223" i="2"/>
  <c r="BL223" i="2" s="1"/>
  <c r="AH223" i="2"/>
  <c r="AQ223" i="2"/>
  <c r="BW221" i="2"/>
  <c r="CG221" i="2" s="1"/>
  <c r="BA221" i="2"/>
  <c r="BL221" i="2" s="1"/>
  <c r="AH221" i="2"/>
  <c r="AQ221" i="2"/>
  <c r="BW219" i="2"/>
  <c r="CG219" i="2" s="1"/>
  <c r="BA219" i="2"/>
  <c r="BL219" i="2" s="1"/>
  <c r="AH219" i="2"/>
  <c r="AQ219" i="2"/>
  <c r="BW217" i="2"/>
  <c r="CG217" i="2" s="1"/>
  <c r="BA217" i="2"/>
  <c r="BL217" i="2" s="1"/>
  <c r="AH217" i="2"/>
  <c r="AQ217" i="2"/>
  <c r="BW216" i="2"/>
  <c r="CG216" i="2" s="1"/>
  <c r="BA216" i="2"/>
  <c r="BL216" i="2" s="1"/>
  <c r="AH216" i="2"/>
  <c r="AQ216" i="2"/>
  <c r="BW214" i="2"/>
  <c r="CG214" i="2" s="1"/>
  <c r="BA214" i="2"/>
  <c r="BL214" i="2" s="1"/>
  <c r="AH214" i="2"/>
  <c r="AQ214" i="2"/>
  <c r="BW212" i="2"/>
  <c r="CG212" i="2" s="1"/>
  <c r="BA212" i="2"/>
  <c r="BL212" i="2" s="1"/>
  <c r="AH212" i="2"/>
  <c r="AQ212" i="2"/>
  <c r="BW210" i="2"/>
  <c r="CG210" i="2" s="1"/>
  <c r="BA210" i="2"/>
  <c r="BL210" i="2" s="1"/>
  <c r="AH210" i="2"/>
  <c r="AQ210" i="2"/>
  <c r="BW209" i="2"/>
  <c r="CG209" i="2" s="1"/>
  <c r="BA209" i="2"/>
  <c r="BL209" i="2" s="1"/>
  <c r="AH209" i="2"/>
  <c r="AQ209" i="2"/>
  <c r="BW207" i="2"/>
  <c r="CG207" i="2" s="1"/>
  <c r="BA207" i="2"/>
  <c r="BL207" i="2" s="1"/>
  <c r="AH207" i="2"/>
  <c r="AQ207" i="2"/>
  <c r="BW205" i="2"/>
  <c r="CG205" i="2" s="1"/>
  <c r="BA205" i="2"/>
  <c r="BL205" i="2" s="1"/>
  <c r="AH205" i="2"/>
  <c r="AQ205" i="2"/>
  <c r="BW204" i="2"/>
  <c r="CG204" i="2" s="1"/>
  <c r="BA204" i="2"/>
  <c r="BL204" i="2" s="1"/>
  <c r="AH204" i="2"/>
  <c r="AQ204" i="2"/>
  <c r="BW202" i="2"/>
  <c r="CG202" i="2" s="1"/>
  <c r="BA202" i="2"/>
  <c r="BL202" i="2" s="1"/>
  <c r="BW200" i="2"/>
  <c r="CG200" i="2" s="1"/>
  <c r="BA200" i="2"/>
  <c r="BL200" i="2" s="1"/>
  <c r="BW198" i="2"/>
  <c r="CG198" i="2" s="1"/>
  <c r="BA198" i="2"/>
  <c r="BL198" i="2" s="1"/>
  <c r="BW196" i="2"/>
  <c r="CG196" i="2" s="1"/>
  <c r="BA196" i="2"/>
  <c r="BL196" i="2" s="1"/>
  <c r="AH196" i="2"/>
  <c r="AQ196" i="2"/>
  <c r="BW194" i="2"/>
  <c r="CG194" i="2" s="1"/>
  <c r="BA194" i="2"/>
  <c r="BL194" i="2" s="1"/>
  <c r="AH194" i="2"/>
  <c r="AQ194" i="2"/>
  <c r="BW193" i="2"/>
  <c r="CG193" i="2" s="1"/>
  <c r="BA193" i="2"/>
  <c r="BL193" i="2" s="1"/>
  <c r="AH193" i="2"/>
  <c r="AQ193" i="2"/>
  <c r="BW191" i="2"/>
  <c r="CG191" i="2" s="1"/>
  <c r="BA191" i="2"/>
  <c r="BL191" i="2" s="1"/>
  <c r="AH191" i="2"/>
  <c r="AQ191" i="2"/>
  <c r="BW189" i="2"/>
  <c r="CG189" i="2" s="1"/>
  <c r="BA189" i="2"/>
  <c r="BL189" i="2" s="1"/>
  <c r="AH189" i="2"/>
  <c r="AQ189" i="2"/>
  <c r="BW187" i="2"/>
  <c r="CG187" i="2" s="1"/>
  <c r="BA187" i="2"/>
  <c r="BL187" i="2" s="1"/>
  <c r="AH187" i="2"/>
  <c r="AQ187" i="2"/>
  <c r="BW185" i="2"/>
  <c r="CG185" i="2" s="1"/>
  <c r="BA185" i="2"/>
  <c r="BL185" i="2" s="1"/>
  <c r="AH185" i="2"/>
  <c r="AQ185" i="2"/>
  <c r="BW184" i="2"/>
  <c r="CG184" i="2" s="1"/>
  <c r="BA184" i="2"/>
  <c r="BL184" i="2" s="1"/>
  <c r="AH184" i="2"/>
  <c r="AQ184" i="2"/>
  <c r="BW182" i="2"/>
  <c r="CG182" i="2" s="1"/>
  <c r="BA182" i="2"/>
  <c r="BL182" i="2" s="1"/>
  <c r="AH182" i="2"/>
  <c r="AQ182" i="2"/>
  <c r="BW180" i="2"/>
  <c r="CG180" i="2" s="1"/>
  <c r="BA180" i="2"/>
  <c r="BL180" i="2" s="1"/>
  <c r="AH180" i="2"/>
  <c r="AQ180" i="2"/>
  <c r="BW178" i="2"/>
  <c r="CG178" i="2" s="1"/>
  <c r="BA178" i="2"/>
  <c r="BL178" i="2" s="1"/>
  <c r="AH178" i="2"/>
  <c r="AQ178" i="2"/>
  <c r="BW176" i="2"/>
  <c r="CG176" i="2" s="1"/>
  <c r="BA176" i="2"/>
  <c r="BL176" i="2" s="1"/>
  <c r="AH176" i="2"/>
  <c r="AQ176" i="2"/>
  <c r="BW170" i="2"/>
  <c r="CG170" i="2" s="1"/>
  <c r="BA170" i="2"/>
  <c r="BL170" i="2" s="1"/>
  <c r="AH170" i="2"/>
  <c r="AQ170" i="2"/>
  <c r="CC3" i="2"/>
  <c r="CM3" i="2" s="1"/>
  <c r="BG3" i="2"/>
  <c r="BR3" i="2" s="1"/>
  <c r="BV346" i="2"/>
  <c r="CF346" i="2" s="1"/>
  <c r="AZ346" i="2"/>
  <c r="BK346" i="2" s="1"/>
  <c r="BV345" i="2"/>
  <c r="CF345" i="2" s="1"/>
  <c r="AZ345" i="2"/>
  <c r="BK345" i="2" s="1"/>
  <c r="BV344" i="2"/>
  <c r="CF344" i="2" s="1"/>
  <c r="AZ344" i="2"/>
  <c r="BK344" i="2" s="1"/>
  <c r="BV343" i="2"/>
  <c r="CF343" i="2" s="1"/>
  <c r="AZ343" i="2"/>
  <c r="BK343" i="2" s="1"/>
  <c r="BV342" i="2"/>
  <c r="CF342" i="2" s="1"/>
  <c r="AZ342" i="2"/>
  <c r="BK342" i="2" s="1"/>
  <c r="BV341" i="2"/>
  <c r="CF341" i="2" s="1"/>
  <c r="AZ341" i="2"/>
  <c r="BK341" i="2" s="1"/>
  <c r="BV340" i="2"/>
  <c r="CF340" i="2" s="1"/>
  <c r="AZ340" i="2"/>
  <c r="BK340" i="2" s="1"/>
  <c r="BV339" i="2"/>
  <c r="CF339" i="2" s="1"/>
  <c r="AZ339" i="2"/>
  <c r="BK339" i="2" s="1"/>
  <c r="BV338" i="2"/>
  <c r="CF338" i="2" s="1"/>
  <c r="AZ338" i="2"/>
  <c r="BK338" i="2" s="1"/>
  <c r="BV337" i="2"/>
  <c r="CF337" i="2" s="1"/>
  <c r="AZ337" i="2"/>
  <c r="BK337" i="2" s="1"/>
  <c r="BV336" i="2"/>
  <c r="CF336" i="2" s="1"/>
  <c r="AZ336" i="2"/>
  <c r="BK336" i="2" s="1"/>
  <c r="BV335" i="2"/>
  <c r="CF335" i="2" s="1"/>
  <c r="AZ335" i="2"/>
  <c r="BK335" i="2" s="1"/>
  <c r="BV334" i="2"/>
  <c r="CF334" i="2" s="1"/>
  <c r="AZ334" i="2"/>
  <c r="BK334" i="2" s="1"/>
  <c r="BV333" i="2"/>
  <c r="CF333" i="2" s="1"/>
  <c r="AZ333" i="2"/>
  <c r="BK333" i="2" s="1"/>
  <c r="BV332" i="2"/>
  <c r="CF332" i="2" s="1"/>
  <c r="AZ332" i="2"/>
  <c r="BK332" i="2" s="1"/>
  <c r="BV331" i="2"/>
  <c r="CF331" i="2" s="1"/>
  <c r="AZ331" i="2"/>
  <c r="BK331" i="2" s="1"/>
  <c r="BV330" i="2"/>
  <c r="CF330" i="2" s="1"/>
  <c r="AZ330" i="2"/>
  <c r="BK330" i="2" s="1"/>
  <c r="BV329" i="2"/>
  <c r="CF329" i="2" s="1"/>
  <c r="AZ329" i="2"/>
  <c r="BK329" i="2" s="1"/>
  <c r="BV328" i="2"/>
  <c r="CF328" i="2" s="1"/>
  <c r="AZ328" i="2"/>
  <c r="BK328" i="2" s="1"/>
  <c r="BV327" i="2"/>
  <c r="CF327" i="2" s="1"/>
  <c r="AZ327" i="2"/>
  <c r="BK327" i="2" s="1"/>
  <c r="BV326" i="2"/>
  <c r="CF326" i="2" s="1"/>
  <c r="AZ326" i="2"/>
  <c r="BK326" i="2" s="1"/>
  <c r="BV325" i="2"/>
  <c r="CF325" i="2" s="1"/>
  <c r="AZ325" i="2"/>
  <c r="BK325" i="2" s="1"/>
  <c r="BV324" i="2"/>
  <c r="CF324" i="2" s="1"/>
  <c r="AZ324" i="2"/>
  <c r="BK324" i="2" s="1"/>
  <c r="BV323" i="2"/>
  <c r="CF323" i="2" s="1"/>
  <c r="AZ323" i="2"/>
  <c r="BK323" i="2" s="1"/>
  <c r="BV322" i="2"/>
  <c r="CF322" i="2" s="1"/>
  <c r="AZ322" i="2"/>
  <c r="BK322" i="2" s="1"/>
  <c r="BV321" i="2"/>
  <c r="CF321" i="2" s="1"/>
  <c r="AZ321" i="2"/>
  <c r="BK321" i="2" s="1"/>
  <c r="BV320" i="2"/>
  <c r="CF320" i="2" s="1"/>
  <c r="AZ320" i="2"/>
  <c r="BK320" i="2" s="1"/>
  <c r="BV319" i="2"/>
  <c r="CF319" i="2" s="1"/>
  <c r="AZ319" i="2"/>
  <c r="BK319" i="2" s="1"/>
  <c r="BV318" i="2"/>
  <c r="CF318" i="2" s="1"/>
  <c r="AZ318" i="2"/>
  <c r="BK318" i="2" s="1"/>
  <c r="BV317" i="2"/>
  <c r="CF317" i="2" s="1"/>
  <c r="AZ317" i="2"/>
  <c r="BK317" i="2" s="1"/>
  <c r="BV316" i="2"/>
  <c r="CF316" i="2" s="1"/>
  <c r="AZ316" i="2"/>
  <c r="BK316" i="2" s="1"/>
  <c r="BV315" i="2"/>
  <c r="CF315" i="2" s="1"/>
  <c r="AZ315" i="2"/>
  <c r="BK315" i="2" s="1"/>
  <c r="BV314" i="2"/>
  <c r="CF314" i="2" s="1"/>
  <c r="AZ314" i="2"/>
  <c r="BK314" i="2" s="1"/>
  <c r="BV313" i="2"/>
  <c r="CF313" i="2" s="1"/>
  <c r="AZ313" i="2"/>
  <c r="BK313" i="2" s="1"/>
  <c r="BV312" i="2"/>
  <c r="CF312" i="2" s="1"/>
  <c r="AZ312" i="2"/>
  <c r="BK312" i="2" s="1"/>
  <c r="BV311" i="2"/>
  <c r="CF311" i="2" s="1"/>
  <c r="AZ311" i="2"/>
  <c r="BK311" i="2" s="1"/>
  <c r="BV310" i="2"/>
  <c r="CF310" i="2" s="1"/>
  <c r="AZ310" i="2"/>
  <c r="BK310" i="2" s="1"/>
  <c r="BV309" i="2"/>
  <c r="CF309" i="2" s="1"/>
  <c r="AZ309" i="2"/>
  <c r="BK309" i="2" s="1"/>
  <c r="BV308" i="2"/>
  <c r="CF308" i="2" s="1"/>
  <c r="AZ308" i="2"/>
  <c r="BK308" i="2" s="1"/>
  <c r="BV307" i="2"/>
  <c r="CF307" i="2" s="1"/>
  <c r="AZ307" i="2"/>
  <c r="BK307" i="2" s="1"/>
  <c r="BV306" i="2"/>
  <c r="CF306" i="2" s="1"/>
  <c r="AZ306" i="2"/>
  <c r="BK306" i="2" s="1"/>
  <c r="BV305" i="2"/>
  <c r="CF305" i="2" s="1"/>
  <c r="AZ305" i="2"/>
  <c r="BK305" i="2" s="1"/>
  <c r="BV304" i="2"/>
  <c r="CF304" i="2" s="1"/>
  <c r="AZ304" i="2"/>
  <c r="BK304" i="2" s="1"/>
  <c r="BV303" i="2"/>
  <c r="CF303" i="2" s="1"/>
  <c r="AZ303" i="2"/>
  <c r="BK303" i="2" s="1"/>
  <c r="BV302" i="2"/>
  <c r="CF302" i="2" s="1"/>
  <c r="AZ302" i="2"/>
  <c r="BK302" i="2" s="1"/>
  <c r="BV301" i="2"/>
  <c r="CF301" i="2" s="1"/>
  <c r="AZ301" i="2"/>
  <c r="BK301" i="2" s="1"/>
  <c r="BV300" i="2"/>
  <c r="CF300" i="2" s="1"/>
  <c r="AZ300" i="2"/>
  <c r="BK300" i="2" s="1"/>
  <c r="BV299" i="2"/>
  <c r="CF299" i="2" s="1"/>
  <c r="AZ299" i="2"/>
  <c r="BK299" i="2" s="1"/>
  <c r="BV298" i="2"/>
  <c r="CF298" i="2" s="1"/>
  <c r="AZ298" i="2"/>
  <c r="BK298" i="2" s="1"/>
  <c r="BV297" i="2"/>
  <c r="CF297" i="2" s="1"/>
  <c r="AZ297" i="2"/>
  <c r="BK297" i="2" s="1"/>
  <c r="BV296" i="2"/>
  <c r="CF296" i="2" s="1"/>
  <c r="AZ296" i="2"/>
  <c r="BK296" i="2" s="1"/>
  <c r="BV295" i="2"/>
  <c r="CF295" i="2" s="1"/>
  <c r="AZ295" i="2"/>
  <c r="BK295" i="2" s="1"/>
  <c r="BV294" i="2"/>
  <c r="CF294" i="2" s="1"/>
  <c r="AZ294" i="2"/>
  <c r="BK294" i="2" s="1"/>
  <c r="BV293" i="2"/>
  <c r="CF293" i="2" s="1"/>
  <c r="AZ293" i="2"/>
  <c r="BK293" i="2" s="1"/>
  <c r="BV292" i="2"/>
  <c r="CF292" i="2" s="1"/>
  <c r="AZ292" i="2"/>
  <c r="BK292" i="2" s="1"/>
  <c r="BV291" i="2"/>
  <c r="CF291" i="2" s="1"/>
  <c r="AZ291" i="2"/>
  <c r="BK291" i="2" s="1"/>
  <c r="BV290" i="2"/>
  <c r="CF290" i="2" s="1"/>
  <c r="AZ290" i="2"/>
  <c r="BK290" i="2" s="1"/>
  <c r="BV289" i="2"/>
  <c r="CF289" i="2" s="1"/>
  <c r="AZ289" i="2"/>
  <c r="BK289" i="2" s="1"/>
  <c r="BV288" i="2"/>
  <c r="CF288" i="2" s="1"/>
  <c r="AZ288" i="2"/>
  <c r="BK288" i="2" s="1"/>
  <c r="BV287" i="2"/>
  <c r="CF287" i="2" s="1"/>
  <c r="AZ287" i="2"/>
  <c r="BK287" i="2" s="1"/>
  <c r="BV286" i="2"/>
  <c r="CF286" i="2" s="1"/>
  <c r="AZ286" i="2"/>
  <c r="BK286" i="2" s="1"/>
  <c r="BV285" i="2"/>
  <c r="CF285" i="2" s="1"/>
  <c r="AZ285" i="2"/>
  <c r="BK285" i="2" s="1"/>
  <c r="BV284" i="2"/>
  <c r="CF284" i="2" s="1"/>
  <c r="AZ284" i="2"/>
  <c r="BK284" i="2" s="1"/>
  <c r="BV283" i="2"/>
  <c r="CF283" i="2" s="1"/>
  <c r="AZ283" i="2"/>
  <c r="BK283" i="2" s="1"/>
  <c r="BV282" i="2"/>
  <c r="CF282" i="2" s="1"/>
  <c r="AZ282" i="2"/>
  <c r="BK282" i="2" s="1"/>
  <c r="BV281" i="2"/>
  <c r="CF281" i="2" s="1"/>
  <c r="AZ281" i="2"/>
  <c r="BK281" i="2" s="1"/>
  <c r="BV280" i="2"/>
  <c r="CF280" i="2" s="1"/>
  <c r="AZ280" i="2"/>
  <c r="BK280" i="2" s="1"/>
  <c r="BV279" i="2"/>
  <c r="CF279" i="2" s="1"/>
  <c r="AZ279" i="2"/>
  <c r="BK279" i="2" s="1"/>
  <c r="BV278" i="2"/>
  <c r="CF278" i="2" s="1"/>
  <c r="AZ278" i="2"/>
  <c r="BK278" i="2" s="1"/>
  <c r="BV277" i="2"/>
  <c r="CF277" i="2" s="1"/>
  <c r="AZ277" i="2"/>
  <c r="BK277" i="2" s="1"/>
  <c r="BV276" i="2"/>
  <c r="CF276" i="2" s="1"/>
  <c r="AZ276" i="2"/>
  <c r="BK276" i="2" s="1"/>
  <c r="BV275" i="2"/>
  <c r="CF275" i="2" s="1"/>
  <c r="AZ275" i="2"/>
  <c r="BK275" i="2" s="1"/>
  <c r="BV274" i="2"/>
  <c r="CF274" i="2" s="1"/>
  <c r="AZ274" i="2"/>
  <c r="BK274" i="2" s="1"/>
  <c r="BV273" i="2"/>
  <c r="CF273" i="2" s="1"/>
  <c r="AZ273" i="2"/>
  <c r="BK273" i="2" s="1"/>
  <c r="BV272" i="2"/>
  <c r="CF272" i="2" s="1"/>
  <c r="AZ272" i="2"/>
  <c r="BK272" i="2" s="1"/>
  <c r="BV271" i="2"/>
  <c r="CF271" i="2" s="1"/>
  <c r="AZ271" i="2"/>
  <c r="BK271" i="2" s="1"/>
  <c r="BV270" i="2"/>
  <c r="CF270" i="2" s="1"/>
  <c r="AZ270" i="2"/>
  <c r="BK270" i="2" s="1"/>
  <c r="BV269" i="2"/>
  <c r="CF269" i="2" s="1"/>
  <c r="AZ269" i="2"/>
  <c r="BK269" i="2" s="1"/>
  <c r="BV268" i="2"/>
  <c r="CF268" i="2" s="1"/>
  <c r="AZ268" i="2"/>
  <c r="BK268" i="2" s="1"/>
  <c r="BV267" i="2"/>
  <c r="CF267" i="2" s="1"/>
  <c r="AZ267" i="2"/>
  <c r="BK267" i="2" s="1"/>
  <c r="BV266" i="2"/>
  <c r="CF266" i="2" s="1"/>
  <c r="AZ266" i="2"/>
  <c r="BK266" i="2" s="1"/>
  <c r="BV265" i="2"/>
  <c r="CF265" i="2" s="1"/>
  <c r="AZ265" i="2"/>
  <c r="BK265" i="2" s="1"/>
  <c r="BV264" i="2"/>
  <c r="CF264" i="2" s="1"/>
  <c r="AZ264" i="2"/>
  <c r="BK264" i="2" s="1"/>
  <c r="BV263" i="2"/>
  <c r="CF263" i="2" s="1"/>
  <c r="AZ263" i="2"/>
  <c r="BK263" i="2" s="1"/>
  <c r="BV262" i="2"/>
  <c r="CF262" i="2" s="1"/>
  <c r="AZ262" i="2"/>
  <c r="BK262" i="2" s="1"/>
  <c r="BV261" i="2"/>
  <c r="CF261" i="2" s="1"/>
  <c r="AZ261" i="2"/>
  <c r="BK261" i="2" s="1"/>
  <c r="BV260" i="2"/>
  <c r="CF260" i="2" s="1"/>
  <c r="AZ260" i="2"/>
  <c r="BK260" i="2" s="1"/>
  <c r="BV259" i="2"/>
  <c r="CF259" i="2" s="1"/>
  <c r="AZ259" i="2"/>
  <c r="BK259" i="2" s="1"/>
  <c r="BV258" i="2"/>
  <c r="CF258" i="2" s="1"/>
  <c r="AZ258" i="2"/>
  <c r="BK258" i="2" s="1"/>
  <c r="BV257" i="2"/>
  <c r="CF257" i="2" s="1"/>
  <c r="AZ257" i="2"/>
  <c r="BK257" i="2" s="1"/>
  <c r="BV256" i="2"/>
  <c r="CF256" i="2" s="1"/>
  <c r="AZ256" i="2"/>
  <c r="BK256" i="2" s="1"/>
  <c r="BV255" i="2"/>
  <c r="CF255" i="2" s="1"/>
  <c r="AZ255" i="2"/>
  <c r="BK255" i="2" s="1"/>
  <c r="BV254" i="2"/>
  <c r="CF254" i="2" s="1"/>
  <c r="AZ254" i="2"/>
  <c r="BK254" i="2" s="1"/>
  <c r="BV253" i="2"/>
  <c r="CF253" i="2" s="1"/>
  <c r="AZ253" i="2"/>
  <c r="BK253" i="2" s="1"/>
  <c r="BV252" i="2"/>
  <c r="CF252" i="2" s="1"/>
  <c r="AZ252" i="2"/>
  <c r="BK252" i="2" s="1"/>
  <c r="BV251" i="2"/>
  <c r="CF251" i="2" s="1"/>
  <c r="AZ251" i="2"/>
  <c r="BK251" i="2" s="1"/>
  <c r="BV250" i="2"/>
  <c r="CF250" i="2" s="1"/>
  <c r="AZ250" i="2"/>
  <c r="BK250" i="2" s="1"/>
  <c r="BV249" i="2"/>
  <c r="CF249" i="2" s="1"/>
  <c r="AZ249" i="2"/>
  <c r="BK249" i="2" s="1"/>
  <c r="BV248" i="2"/>
  <c r="CF248" i="2" s="1"/>
  <c r="AZ248" i="2"/>
  <c r="BK248" i="2" s="1"/>
  <c r="BV247" i="2"/>
  <c r="CF247" i="2" s="1"/>
  <c r="AZ247" i="2"/>
  <c r="BK247" i="2" s="1"/>
  <c r="BV246" i="2"/>
  <c r="CF246" i="2" s="1"/>
  <c r="AZ246" i="2"/>
  <c r="BK246" i="2" s="1"/>
  <c r="BV245" i="2"/>
  <c r="CF245" i="2" s="1"/>
  <c r="AZ245" i="2"/>
  <c r="BK245" i="2" s="1"/>
  <c r="BV244" i="2"/>
  <c r="CF244" i="2" s="1"/>
  <c r="AZ244" i="2"/>
  <c r="BK244" i="2" s="1"/>
  <c r="BV243" i="2"/>
  <c r="CF243" i="2" s="1"/>
  <c r="AZ243" i="2"/>
  <c r="BK243" i="2" s="1"/>
  <c r="BV242" i="2"/>
  <c r="CF242" i="2" s="1"/>
  <c r="AZ242" i="2"/>
  <c r="BK242" i="2" s="1"/>
  <c r="BV241" i="2"/>
  <c r="CF241" i="2" s="1"/>
  <c r="AZ241" i="2"/>
  <c r="BK241" i="2" s="1"/>
  <c r="BV240" i="2"/>
  <c r="CF240" i="2" s="1"/>
  <c r="AZ240" i="2"/>
  <c r="BK240" i="2" s="1"/>
  <c r="BV239" i="2"/>
  <c r="CF239" i="2" s="1"/>
  <c r="AZ239" i="2"/>
  <c r="BK239" i="2" s="1"/>
  <c r="BV238" i="2"/>
  <c r="CF238" i="2" s="1"/>
  <c r="AZ238" i="2"/>
  <c r="BK238" i="2" s="1"/>
  <c r="BV237" i="2"/>
  <c r="CF237" i="2" s="1"/>
  <c r="AZ237" i="2"/>
  <c r="BK237" i="2" s="1"/>
  <c r="BV236" i="2"/>
  <c r="CF236" i="2" s="1"/>
  <c r="AZ236" i="2"/>
  <c r="BK236" i="2" s="1"/>
  <c r="BV235" i="2"/>
  <c r="CF235" i="2" s="1"/>
  <c r="AZ235" i="2"/>
  <c r="BK235" i="2" s="1"/>
  <c r="BV234" i="2"/>
  <c r="CF234" i="2" s="1"/>
  <c r="AZ234" i="2"/>
  <c r="BK234" i="2" s="1"/>
  <c r="BV233" i="2"/>
  <c r="CF233" i="2" s="1"/>
  <c r="AZ233" i="2"/>
  <c r="BK233" i="2" s="1"/>
  <c r="BV232" i="2"/>
  <c r="CF232" i="2" s="1"/>
  <c r="AZ232" i="2"/>
  <c r="BK232" i="2" s="1"/>
  <c r="BV231" i="2"/>
  <c r="CF231" i="2" s="1"/>
  <c r="AZ231" i="2"/>
  <c r="BK231" i="2" s="1"/>
  <c r="BV230" i="2"/>
  <c r="CF230" i="2" s="1"/>
  <c r="AZ230" i="2"/>
  <c r="BK230" i="2" s="1"/>
  <c r="BV229" i="2"/>
  <c r="CF229" i="2" s="1"/>
  <c r="AZ229" i="2"/>
  <c r="BK229" i="2" s="1"/>
  <c r="BV228" i="2"/>
  <c r="CF228" i="2" s="1"/>
  <c r="AZ228" i="2"/>
  <c r="BK228" i="2" s="1"/>
  <c r="BV227" i="2"/>
  <c r="CF227" i="2" s="1"/>
  <c r="AZ227" i="2"/>
  <c r="BK227" i="2" s="1"/>
  <c r="BV226" i="2"/>
  <c r="CF226" i="2" s="1"/>
  <c r="AZ226" i="2"/>
  <c r="BK226" i="2" s="1"/>
  <c r="BV225" i="2"/>
  <c r="CF225" i="2" s="1"/>
  <c r="AZ225" i="2"/>
  <c r="BK225" i="2" s="1"/>
  <c r="BV224" i="2"/>
  <c r="CF224" i="2" s="1"/>
  <c r="AZ224" i="2"/>
  <c r="BK224" i="2" s="1"/>
  <c r="BV223" i="2"/>
  <c r="CF223" i="2" s="1"/>
  <c r="AZ223" i="2"/>
  <c r="BK223" i="2" s="1"/>
  <c r="BV222" i="2"/>
  <c r="CF222" i="2" s="1"/>
  <c r="AZ222" i="2"/>
  <c r="BK222" i="2" s="1"/>
  <c r="BV221" i="2"/>
  <c r="CF221" i="2" s="1"/>
  <c r="AZ221" i="2"/>
  <c r="BK221" i="2" s="1"/>
  <c r="BV220" i="2"/>
  <c r="CF220" i="2" s="1"/>
  <c r="AZ220" i="2"/>
  <c r="BK220" i="2" s="1"/>
  <c r="BV219" i="2"/>
  <c r="CF219" i="2" s="1"/>
  <c r="AZ219" i="2"/>
  <c r="BK219" i="2" s="1"/>
  <c r="BV218" i="2"/>
  <c r="CF218" i="2" s="1"/>
  <c r="AZ218" i="2"/>
  <c r="BK218" i="2" s="1"/>
  <c r="AZ217" i="2"/>
  <c r="BK217" i="2" s="1"/>
  <c r="BV217" i="2"/>
  <c r="CF217" i="2" s="1"/>
  <c r="BV216" i="2"/>
  <c r="CF216" i="2" s="1"/>
  <c r="AZ216" i="2"/>
  <c r="BK216" i="2" s="1"/>
  <c r="BV215" i="2"/>
  <c r="CF215" i="2" s="1"/>
  <c r="AZ215" i="2"/>
  <c r="BK215" i="2" s="1"/>
  <c r="BV214" i="2"/>
  <c r="CF214" i="2" s="1"/>
  <c r="AZ214" i="2"/>
  <c r="BK214" i="2" s="1"/>
  <c r="BV213" i="2"/>
  <c r="CF213" i="2" s="1"/>
  <c r="AZ213" i="2"/>
  <c r="BK213" i="2" s="1"/>
  <c r="BV212" i="2"/>
  <c r="CF212" i="2" s="1"/>
  <c r="AZ212" i="2"/>
  <c r="BK212" i="2" s="1"/>
  <c r="BV211" i="2"/>
  <c r="CF211" i="2" s="1"/>
  <c r="AZ211" i="2"/>
  <c r="BK211" i="2" s="1"/>
  <c r="BV210" i="2"/>
  <c r="CF210" i="2" s="1"/>
  <c r="AZ210" i="2"/>
  <c r="BK210" i="2" s="1"/>
  <c r="BV209" i="2"/>
  <c r="CF209" i="2" s="1"/>
  <c r="AZ209" i="2"/>
  <c r="BK209" i="2" s="1"/>
  <c r="BV208" i="2"/>
  <c r="CF208" i="2" s="1"/>
  <c r="AZ208" i="2"/>
  <c r="BK208" i="2" s="1"/>
  <c r="BV207" i="2"/>
  <c r="CF207" i="2" s="1"/>
  <c r="AZ207" i="2"/>
  <c r="BK207" i="2" s="1"/>
  <c r="BV206" i="2"/>
  <c r="CF206" i="2" s="1"/>
  <c r="AZ206" i="2"/>
  <c r="BK206" i="2" s="1"/>
  <c r="BV205" i="2"/>
  <c r="CF205" i="2" s="1"/>
  <c r="AZ205" i="2"/>
  <c r="BK205" i="2" s="1"/>
  <c r="BV204" i="2"/>
  <c r="CF204" i="2" s="1"/>
  <c r="AZ204" i="2"/>
  <c r="BK204" i="2" s="1"/>
  <c r="BV203" i="2"/>
  <c r="CF203" i="2" s="1"/>
  <c r="AZ203" i="2"/>
  <c r="BK203" i="2" s="1"/>
  <c r="BV202" i="2"/>
  <c r="CF202" i="2" s="1"/>
  <c r="AZ202" i="2"/>
  <c r="BK202" i="2" s="1"/>
  <c r="AP202" i="2"/>
  <c r="AG202" i="2"/>
  <c r="BV201" i="2"/>
  <c r="CF201" i="2" s="1"/>
  <c r="AZ201" i="2"/>
  <c r="BK201" i="2" s="1"/>
  <c r="AG201" i="2"/>
  <c r="AP201" i="2"/>
  <c r="BV200" i="2"/>
  <c r="CF200" i="2" s="1"/>
  <c r="AZ200" i="2"/>
  <c r="BK200" i="2" s="1"/>
  <c r="AG200" i="2"/>
  <c r="BV199" i="2"/>
  <c r="CF199" i="2" s="1"/>
  <c r="AZ199" i="2"/>
  <c r="BK199" i="2" s="1"/>
  <c r="AP199" i="2"/>
  <c r="BV198" i="2"/>
  <c r="CF198" i="2" s="1"/>
  <c r="AZ198" i="2"/>
  <c r="BK198" i="2" s="1"/>
  <c r="AP198" i="2"/>
  <c r="AG198" i="2"/>
  <c r="BV197" i="2"/>
  <c r="CF197" i="2" s="1"/>
  <c r="AZ197" i="2"/>
  <c r="BK197" i="2" s="1"/>
  <c r="AG197" i="2"/>
  <c r="AP197" i="2"/>
  <c r="BV196" i="2"/>
  <c r="CF196" i="2" s="1"/>
  <c r="AZ196" i="2"/>
  <c r="BK196" i="2" s="1"/>
  <c r="BV195" i="2"/>
  <c r="CF195" i="2" s="1"/>
  <c r="AZ195" i="2"/>
  <c r="BK195" i="2" s="1"/>
  <c r="BV194" i="2"/>
  <c r="CF194" i="2" s="1"/>
  <c r="AZ194" i="2"/>
  <c r="BK194" i="2" s="1"/>
  <c r="AP194" i="2"/>
  <c r="AG194" i="2"/>
  <c r="BV193" i="2"/>
  <c r="CF193" i="2" s="1"/>
  <c r="AZ193" i="2"/>
  <c r="BK193" i="2" s="1"/>
  <c r="AG193" i="2"/>
  <c r="AP193" i="2"/>
  <c r="BV192" i="2"/>
  <c r="CF192" i="2" s="1"/>
  <c r="AZ192" i="2"/>
  <c r="BK192" i="2" s="1"/>
  <c r="AG192" i="2"/>
  <c r="BV191" i="2"/>
  <c r="CF191" i="2" s="1"/>
  <c r="AZ191" i="2"/>
  <c r="BK191" i="2" s="1"/>
  <c r="AP191" i="2"/>
  <c r="BV190" i="2"/>
  <c r="CF190" i="2" s="1"/>
  <c r="AZ190" i="2"/>
  <c r="BK190" i="2" s="1"/>
  <c r="AP190" i="2"/>
  <c r="AG190" i="2"/>
  <c r="BV189" i="2"/>
  <c r="CF189" i="2" s="1"/>
  <c r="AZ189" i="2"/>
  <c r="BK189" i="2" s="1"/>
  <c r="AG189" i="2"/>
  <c r="AP189" i="2"/>
  <c r="BV188" i="2"/>
  <c r="CF188" i="2" s="1"/>
  <c r="AZ188" i="2"/>
  <c r="BK188" i="2" s="1"/>
  <c r="BV187" i="2"/>
  <c r="CF187" i="2" s="1"/>
  <c r="AZ187" i="2"/>
  <c r="BK187" i="2" s="1"/>
  <c r="AP187" i="2"/>
  <c r="BV186" i="2"/>
  <c r="CF186" i="2" s="1"/>
  <c r="AZ186" i="2"/>
  <c r="BK186" i="2" s="1"/>
  <c r="BV185" i="2"/>
  <c r="CF185" i="2" s="1"/>
  <c r="AZ185" i="2"/>
  <c r="BK185" i="2" s="1"/>
  <c r="AG185" i="2"/>
  <c r="AP185" i="2"/>
  <c r="BV184" i="2"/>
  <c r="CF184" i="2" s="1"/>
  <c r="AZ184" i="2"/>
  <c r="BK184" i="2" s="1"/>
  <c r="BV183" i="2"/>
  <c r="CF183" i="2" s="1"/>
  <c r="AZ183" i="2"/>
  <c r="BK183" i="2" s="1"/>
  <c r="BV182" i="2"/>
  <c r="CF182" i="2" s="1"/>
  <c r="AZ182" i="2"/>
  <c r="BK182" i="2" s="1"/>
  <c r="AP182" i="2"/>
  <c r="AG182" i="2"/>
  <c r="BV181" i="2"/>
  <c r="CF181" i="2" s="1"/>
  <c r="AZ181" i="2"/>
  <c r="BK181" i="2" s="1"/>
  <c r="BV180" i="2"/>
  <c r="CF180" i="2" s="1"/>
  <c r="AZ180" i="2"/>
  <c r="BK180" i="2" s="1"/>
  <c r="AG180" i="2"/>
  <c r="BV179" i="2"/>
  <c r="CF179" i="2" s="1"/>
  <c r="AZ179" i="2"/>
  <c r="BK179" i="2" s="1"/>
  <c r="BV178" i="2"/>
  <c r="CF178" i="2" s="1"/>
  <c r="AZ178" i="2"/>
  <c r="BK178" i="2" s="1"/>
  <c r="AP178" i="2"/>
  <c r="AG178" i="2"/>
  <c r="BV177" i="2"/>
  <c r="CF177" i="2" s="1"/>
  <c r="AZ177" i="2"/>
  <c r="BK177" i="2" s="1"/>
  <c r="AG177" i="2"/>
  <c r="AP177" i="2"/>
  <c r="BV176" i="2"/>
  <c r="CF176" i="2" s="1"/>
  <c r="AZ176" i="2"/>
  <c r="BK176" i="2" s="1"/>
  <c r="AG176" i="2"/>
  <c r="BV175" i="2"/>
  <c r="CF175" i="2" s="1"/>
  <c r="AZ175" i="2"/>
  <c r="BK175" i="2" s="1"/>
  <c r="AP175" i="2"/>
  <c r="BV174" i="2"/>
  <c r="CF174" i="2" s="1"/>
  <c r="AZ174" i="2"/>
  <c r="BK174" i="2" s="1"/>
  <c r="AP174" i="2"/>
  <c r="AG174" i="2"/>
  <c r="BV173" i="2"/>
  <c r="CF173" i="2" s="1"/>
  <c r="AZ173" i="2"/>
  <c r="BK173" i="2" s="1"/>
  <c r="AG173" i="2"/>
  <c r="AP173" i="2"/>
  <c r="BV172" i="2"/>
  <c r="CF172" i="2" s="1"/>
  <c r="AZ172" i="2"/>
  <c r="BK172" i="2" s="1"/>
  <c r="AP172" i="2"/>
  <c r="AG172" i="2"/>
  <c r="BV171" i="2"/>
  <c r="CF171" i="2" s="1"/>
  <c r="AZ171" i="2"/>
  <c r="BK171" i="2" s="1"/>
  <c r="AP171" i="2"/>
  <c r="AG171" i="2"/>
  <c r="BV170" i="2"/>
  <c r="CF170" i="2" s="1"/>
  <c r="AZ170" i="2"/>
  <c r="BK170" i="2" s="1"/>
  <c r="AP170" i="2"/>
  <c r="AG170" i="2"/>
  <c r="BV169" i="2"/>
  <c r="CF169" i="2" s="1"/>
  <c r="AZ169" i="2"/>
  <c r="BK169" i="2" s="1"/>
  <c r="AG169" i="2"/>
  <c r="AP169" i="2"/>
  <c r="BV168" i="2"/>
  <c r="CF168" i="2" s="1"/>
  <c r="AZ168" i="2"/>
  <c r="BK168" i="2" s="1"/>
  <c r="AP168" i="2"/>
  <c r="AG168" i="2"/>
  <c r="BV167" i="2"/>
  <c r="CF167" i="2" s="1"/>
  <c r="AZ167" i="2"/>
  <c r="BK167" i="2" s="1"/>
  <c r="AG167" i="2"/>
  <c r="AP167" i="2"/>
  <c r="BV166" i="2"/>
  <c r="CF166" i="2" s="1"/>
  <c r="AZ166" i="2"/>
  <c r="BK166" i="2" s="1"/>
  <c r="AP166" i="2"/>
  <c r="AG166" i="2"/>
  <c r="BV165" i="2"/>
  <c r="CF165" i="2" s="1"/>
  <c r="AZ165" i="2"/>
  <c r="BK165" i="2" s="1"/>
  <c r="AP165" i="2"/>
  <c r="AG165" i="2"/>
  <c r="BV164" i="2"/>
  <c r="CF164" i="2" s="1"/>
  <c r="AZ164" i="2"/>
  <c r="BK164" i="2" s="1"/>
  <c r="AP164" i="2"/>
  <c r="AG164" i="2"/>
  <c r="BV163" i="2"/>
  <c r="CF163" i="2" s="1"/>
  <c r="AZ163" i="2"/>
  <c r="BK163" i="2" s="1"/>
  <c r="AG163" i="2"/>
  <c r="BV162" i="2"/>
  <c r="CF162" i="2" s="1"/>
  <c r="AZ162" i="2"/>
  <c r="BK162" i="2" s="1"/>
  <c r="AP162" i="2"/>
  <c r="AG162" i="2"/>
  <c r="BV161" i="2"/>
  <c r="CF161" i="2" s="1"/>
  <c r="AZ161" i="2"/>
  <c r="BK161" i="2" s="1"/>
  <c r="AP161" i="2"/>
  <c r="BV160" i="2"/>
  <c r="CF160" i="2" s="1"/>
  <c r="AZ160" i="2"/>
  <c r="BK160" i="2" s="1"/>
  <c r="AP160" i="2"/>
  <c r="AG160" i="2"/>
  <c r="BV159" i="2"/>
  <c r="CF159" i="2" s="1"/>
  <c r="AZ159" i="2"/>
  <c r="BK159" i="2" s="1"/>
  <c r="AG159" i="2"/>
  <c r="BV158" i="2"/>
  <c r="CF158" i="2" s="1"/>
  <c r="AZ158" i="2"/>
  <c r="BK158" i="2" s="1"/>
  <c r="AP158" i="2"/>
  <c r="AG158" i="2"/>
  <c r="BV157" i="2"/>
  <c r="CF157" i="2" s="1"/>
  <c r="AZ157" i="2"/>
  <c r="BK157" i="2" s="1"/>
  <c r="AP157" i="2"/>
  <c r="BV156" i="2"/>
  <c r="CF156" i="2" s="1"/>
  <c r="AZ156" i="2"/>
  <c r="BK156" i="2" s="1"/>
  <c r="AP156" i="2"/>
  <c r="AG156" i="2"/>
  <c r="BV155" i="2"/>
  <c r="CF155" i="2" s="1"/>
  <c r="AZ155" i="2"/>
  <c r="BK155" i="2" s="1"/>
  <c r="AG155" i="2"/>
  <c r="AP155" i="2"/>
  <c r="BV154" i="2"/>
  <c r="CF154" i="2" s="1"/>
  <c r="AZ154" i="2"/>
  <c r="BK154" i="2" s="1"/>
  <c r="AP154" i="2"/>
  <c r="AG154" i="2"/>
  <c r="BV153" i="2"/>
  <c r="CF153" i="2" s="1"/>
  <c r="AZ153" i="2"/>
  <c r="BK153" i="2" s="1"/>
  <c r="AG153" i="2"/>
  <c r="AP153" i="2"/>
  <c r="BV152" i="2"/>
  <c r="CF152" i="2" s="1"/>
  <c r="AZ152" i="2"/>
  <c r="BK152" i="2" s="1"/>
  <c r="AP152" i="2"/>
  <c r="BV151" i="2"/>
  <c r="CF151" i="2" s="1"/>
  <c r="AZ151" i="2"/>
  <c r="BK151" i="2" s="1"/>
  <c r="BV150" i="2"/>
  <c r="CF150" i="2" s="1"/>
  <c r="AZ150" i="2"/>
  <c r="BK150" i="2" s="1"/>
  <c r="AP150" i="2"/>
  <c r="AG150" i="2"/>
  <c r="BV149" i="2"/>
  <c r="CF149" i="2" s="1"/>
  <c r="AZ149" i="2"/>
  <c r="BK149" i="2" s="1"/>
  <c r="BV148" i="2"/>
  <c r="CF148" i="2" s="1"/>
  <c r="AZ148" i="2"/>
  <c r="BK148" i="2" s="1"/>
  <c r="BV147" i="2"/>
  <c r="CF147" i="2" s="1"/>
  <c r="AZ147" i="2"/>
  <c r="BK147" i="2" s="1"/>
  <c r="BV146" i="2"/>
  <c r="CF146" i="2" s="1"/>
  <c r="AZ146" i="2"/>
  <c r="BK146" i="2" s="1"/>
  <c r="AP146" i="2"/>
  <c r="AG146" i="2"/>
  <c r="BV145" i="2"/>
  <c r="CF145" i="2" s="1"/>
  <c r="AZ145" i="2"/>
  <c r="BK145" i="2" s="1"/>
  <c r="AG145" i="2"/>
  <c r="BV144" i="2"/>
  <c r="CF144" i="2" s="1"/>
  <c r="AZ144" i="2"/>
  <c r="BK144" i="2" s="1"/>
  <c r="AP144" i="2"/>
  <c r="AG144" i="2"/>
  <c r="BV143" i="2"/>
  <c r="CF143" i="2" s="1"/>
  <c r="AZ143" i="2"/>
  <c r="BK143" i="2" s="1"/>
  <c r="AP143" i="2"/>
  <c r="BV142" i="2"/>
  <c r="CF142" i="2" s="1"/>
  <c r="AZ142" i="2"/>
  <c r="BK142" i="2" s="1"/>
  <c r="AP142" i="2"/>
  <c r="AG142" i="2"/>
  <c r="BV141" i="2"/>
  <c r="CF141" i="2" s="1"/>
  <c r="AZ141" i="2"/>
  <c r="BK141" i="2" s="1"/>
  <c r="AG141" i="2"/>
  <c r="AP141" i="2"/>
  <c r="BV140" i="2"/>
  <c r="CF140" i="2" s="1"/>
  <c r="AZ140" i="2"/>
  <c r="BK140" i="2" s="1"/>
  <c r="AP140" i="2"/>
  <c r="AG140" i="2"/>
  <c r="BV139" i="2"/>
  <c r="CF139" i="2" s="1"/>
  <c r="AZ139" i="2"/>
  <c r="BK139" i="2" s="1"/>
  <c r="BV138" i="2"/>
  <c r="CF138" i="2" s="1"/>
  <c r="AZ138" i="2"/>
  <c r="BK138" i="2" s="1"/>
  <c r="AP138" i="2"/>
  <c r="AG138" i="2"/>
  <c r="BV137" i="2"/>
  <c r="CF137" i="2" s="1"/>
  <c r="AZ137" i="2"/>
  <c r="BK137" i="2" s="1"/>
  <c r="BV136" i="2"/>
  <c r="CF136" i="2" s="1"/>
  <c r="AZ136" i="2"/>
  <c r="BK136" i="2" s="1"/>
  <c r="BV135" i="2"/>
  <c r="CF135" i="2" s="1"/>
  <c r="AZ135" i="2"/>
  <c r="BK135" i="2" s="1"/>
  <c r="BV134" i="2"/>
  <c r="CF134" i="2" s="1"/>
  <c r="AZ134" i="2"/>
  <c r="BK134" i="2" s="1"/>
  <c r="AG134" i="2"/>
  <c r="AP134" i="2"/>
  <c r="BV133" i="2"/>
  <c r="CF133" i="2" s="1"/>
  <c r="AG133" i="2"/>
  <c r="AP133" i="2"/>
  <c r="AZ133" i="2"/>
  <c r="BK133" i="2" s="1"/>
  <c r="BV132" i="2"/>
  <c r="CF132" i="2" s="1"/>
  <c r="AZ132" i="2"/>
  <c r="BK132" i="2" s="1"/>
  <c r="AG132" i="2"/>
  <c r="AP132" i="2"/>
  <c r="BV131" i="2"/>
  <c r="CF131" i="2" s="1"/>
  <c r="AZ131" i="2"/>
  <c r="BK131" i="2" s="1"/>
  <c r="BV130" i="2"/>
  <c r="CF130" i="2" s="1"/>
  <c r="AZ130" i="2"/>
  <c r="BK130" i="2" s="1"/>
  <c r="AG130" i="2"/>
  <c r="AP130" i="2"/>
  <c r="BV129" i="2"/>
  <c r="CF129" i="2" s="1"/>
  <c r="AG129" i="2"/>
  <c r="AP129" i="2"/>
  <c r="AZ129" i="2"/>
  <c r="BK129" i="2" s="1"/>
  <c r="BV128" i="2"/>
  <c r="CF128" i="2" s="1"/>
  <c r="AZ128" i="2"/>
  <c r="BK128" i="2" s="1"/>
  <c r="AG128" i="2"/>
  <c r="AP128" i="2"/>
  <c r="BV127" i="2"/>
  <c r="CF127" i="2" s="1"/>
  <c r="AZ127" i="2"/>
  <c r="BK127" i="2" s="1"/>
  <c r="AG127" i="2"/>
  <c r="AP127" i="2"/>
  <c r="BV126" i="2"/>
  <c r="CF126" i="2" s="1"/>
  <c r="AZ126" i="2"/>
  <c r="BK126" i="2" s="1"/>
  <c r="AG126" i="2"/>
  <c r="AP126" i="2"/>
  <c r="BV125" i="2"/>
  <c r="CF125" i="2" s="1"/>
  <c r="AZ125" i="2"/>
  <c r="BK125" i="2" s="1"/>
  <c r="AG125" i="2"/>
  <c r="AP125" i="2"/>
  <c r="BV124" i="2"/>
  <c r="CF124" i="2" s="1"/>
  <c r="AZ124" i="2"/>
  <c r="BK124" i="2" s="1"/>
  <c r="AG124" i="2"/>
  <c r="AP124" i="2"/>
  <c r="BV123" i="2"/>
  <c r="CF123" i="2" s="1"/>
  <c r="AZ123" i="2"/>
  <c r="BK123" i="2" s="1"/>
  <c r="AG123" i="2"/>
  <c r="AP123" i="2"/>
  <c r="BV122" i="2"/>
  <c r="CF122" i="2" s="1"/>
  <c r="AZ122" i="2"/>
  <c r="BK122" i="2" s="1"/>
  <c r="AG122" i="2"/>
  <c r="AP122" i="2"/>
  <c r="AZ121" i="2"/>
  <c r="BK121" i="2" s="1"/>
  <c r="AG121" i="2"/>
  <c r="AP121" i="2"/>
  <c r="BV121" i="2"/>
  <c r="CF121" i="2" s="1"/>
  <c r="AZ120" i="2"/>
  <c r="BK120" i="2" s="1"/>
  <c r="AG120" i="2"/>
  <c r="AP120" i="2"/>
  <c r="BV120" i="2"/>
  <c r="CF120" i="2" s="1"/>
  <c r="BV119" i="2"/>
  <c r="CF119" i="2" s="1"/>
  <c r="AZ119" i="2"/>
  <c r="BK119" i="2" s="1"/>
  <c r="AG119" i="2"/>
  <c r="AP119" i="2"/>
  <c r="BV118" i="2"/>
  <c r="CF118" i="2" s="1"/>
  <c r="AZ118" i="2"/>
  <c r="BK118" i="2" s="1"/>
  <c r="AG118" i="2"/>
  <c r="AP118" i="2"/>
  <c r="BV117" i="2"/>
  <c r="CF117" i="2" s="1"/>
  <c r="AG117" i="2"/>
  <c r="AP117" i="2"/>
  <c r="AZ117" i="2"/>
  <c r="BK117" i="2" s="1"/>
  <c r="BV116" i="2"/>
  <c r="CF116" i="2" s="1"/>
  <c r="AZ116" i="2"/>
  <c r="BK116" i="2" s="1"/>
  <c r="AG116" i="2"/>
  <c r="AP116" i="2"/>
  <c r="BV115" i="2"/>
  <c r="CF115" i="2" s="1"/>
  <c r="AZ115" i="2"/>
  <c r="BK115" i="2" s="1"/>
  <c r="AG115" i="2"/>
  <c r="AP115" i="2"/>
  <c r="BV114" i="2"/>
  <c r="CF114" i="2" s="1"/>
  <c r="AZ114" i="2"/>
  <c r="BK114" i="2" s="1"/>
  <c r="AG114" i="2"/>
  <c r="AP114" i="2"/>
  <c r="BV113" i="2"/>
  <c r="CF113" i="2" s="1"/>
  <c r="AZ113" i="2"/>
  <c r="BK113" i="2" s="1"/>
  <c r="AG113" i="2"/>
  <c r="AP113" i="2"/>
  <c r="AZ112" i="2"/>
  <c r="BK112" i="2" s="1"/>
  <c r="BV112" i="2"/>
  <c r="CF112" i="2" s="1"/>
  <c r="AG112" i="2"/>
  <c r="AP112" i="2"/>
  <c r="BV111" i="2"/>
  <c r="CF111" i="2" s="1"/>
  <c r="AZ111" i="2"/>
  <c r="BK111" i="2" s="1"/>
  <c r="AG111" i="2"/>
  <c r="AP111" i="2"/>
  <c r="BV110" i="2"/>
  <c r="CF110" i="2" s="1"/>
  <c r="AZ110" i="2"/>
  <c r="BK110" i="2" s="1"/>
  <c r="AG110" i="2"/>
  <c r="AP110" i="2"/>
  <c r="BV109" i="2"/>
  <c r="CF109" i="2" s="1"/>
  <c r="AG109" i="2"/>
  <c r="AP109" i="2"/>
  <c r="AZ109" i="2"/>
  <c r="BK109" i="2" s="1"/>
  <c r="BV108" i="2"/>
  <c r="CF108" i="2" s="1"/>
  <c r="AZ108" i="2"/>
  <c r="BK108" i="2" s="1"/>
  <c r="AG108" i="2"/>
  <c r="AP108" i="2"/>
  <c r="BV107" i="2"/>
  <c r="CF107" i="2" s="1"/>
  <c r="AZ107" i="2"/>
  <c r="BK107" i="2" s="1"/>
  <c r="AG107" i="2"/>
  <c r="AP107" i="2"/>
  <c r="BV106" i="2"/>
  <c r="CF106" i="2" s="1"/>
  <c r="AZ106" i="2"/>
  <c r="BK106" i="2" s="1"/>
  <c r="AG106" i="2"/>
  <c r="AP106" i="2"/>
  <c r="BV105" i="2"/>
  <c r="CF105" i="2" s="1"/>
  <c r="AZ105" i="2"/>
  <c r="BK105" i="2" s="1"/>
  <c r="AG105" i="2"/>
  <c r="AP105" i="2"/>
  <c r="BV104" i="2"/>
  <c r="CF104" i="2" s="1"/>
  <c r="AZ104" i="2"/>
  <c r="BK104" i="2" s="1"/>
  <c r="AG104" i="2"/>
  <c r="AP104" i="2"/>
  <c r="BV103" i="2"/>
  <c r="CF103" i="2" s="1"/>
  <c r="AZ103" i="2"/>
  <c r="BK103" i="2" s="1"/>
  <c r="AG103" i="2"/>
  <c r="AP103" i="2"/>
  <c r="BV102" i="2"/>
  <c r="CF102" i="2" s="1"/>
  <c r="AZ102" i="2"/>
  <c r="BK102" i="2" s="1"/>
  <c r="AG102" i="2"/>
  <c r="AP102" i="2"/>
  <c r="BV101" i="2"/>
  <c r="CF101" i="2" s="1"/>
  <c r="AZ101" i="2"/>
  <c r="BK101" i="2" s="1"/>
  <c r="AG101" i="2"/>
  <c r="AP101" i="2"/>
  <c r="BV100" i="2"/>
  <c r="CF100" i="2" s="1"/>
  <c r="AZ100" i="2"/>
  <c r="BK100" i="2" s="1"/>
  <c r="AG100" i="2"/>
  <c r="AP100" i="2"/>
  <c r="BV99" i="2"/>
  <c r="CF99" i="2" s="1"/>
  <c r="AZ99" i="2"/>
  <c r="BK99" i="2" s="1"/>
  <c r="AG99" i="2"/>
  <c r="AP99" i="2"/>
  <c r="BV98" i="2"/>
  <c r="CF98" i="2" s="1"/>
  <c r="AZ98" i="2"/>
  <c r="BK98" i="2" s="1"/>
  <c r="AG98" i="2"/>
  <c r="AP98" i="2"/>
  <c r="CC96" i="2"/>
  <c r="CM96" i="2" s="1"/>
  <c r="BG96" i="2"/>
  <c r="BR96" i="2" s="1"/>
  <c r="AN96" i="2"/>
  <c r="AW96" i="2"/>
  <c r="CC95" i="2"/>
  <c r="CM95" i="2" s="1"/>
  <c r="BG95" i="2"/>
  <c r="BR95" i="2" s="1"/>
  <c r="AN95" i="2"/>
  <c r="AW95" i="2"/>
  <c r="CC94" i="2"/>
  <c r="CM94" i="2" s="1"/>
  <c r="BG94" i="2"/>
  <c r="BR94" i="2" s="1"/>
  <c r="AN94" i="2"/>
  <c r="AW94" i="2"/>
  <c r="CC93" i="2"/>
  <c r="CM93" i="2" s="1"/>
  <c r="BG93" i="2"/>
  <c r="BR93" i="2" s="1"/>
  <c r="AN93" i="2"/>
  <c r="AW93" i="2"/>
  <c r="CC92" i="2"/>
  <c r="CM92" i="2" s="1"/>
  <c r="BG92" i="2"/>
  <c r="BR92" i="2" s="1"/>
  <c r="AN92" i="2"/>
  <c r="AW92" i="2"/>
  <c r="CC91" i="2"/>
  <c r="CM91" i="2" s="1"/>
  <c r="BG91" i="2"/>
  <c r="BR91" i="2" s="1"/>
  <c r="AN91" i="2"/>
  <c r="AW91" i="2"/>
  <c r="CC90" i="2"/>
  <c r="CM90" i="2" s="1"/>
  <c r="BG90" i="2"/>
  <c r="BR90" i="2" s="1"/>
  <c r="AN90" i="2"/>
  <c r="AW90" i="2"/>
  <c r="CC89" i="2"/>
  <c r="CM89" i="2" s="1"/>
  <c r="BG89" i="2"/>
  <c r="BR89" i="2" s="1"/>
  <c r="AN89" i="2"/>
  <c r="AW89" i="2"/>
  <c r="CC88" i="2"/>
  <c r="CM88" i="2" s="1"/>
  <c r="BG88" i="2"/>
  <c r="BR88" i="2" s="1"/>
  <c r="AN88" i="2"/>
  <c r="AW88" i="2"/>
  <c r="CC87" i="2"/>
  <c r="CM87" i="2" s="1"/>
  <c r="BG87" i="2"/>
  <c r="BR87" i="2" s="1"/>
  <c r="AN87" i="2"/>
  <c r="AW87" i="2"/>
  <c r="BG86" i="2"/>
  <c r="BR86" i="2" s="1"/>
  <c r="CC86" i="2"/>
  <c r="CM86" i="2" s="1"/>
  <c r="AN86" i="2"/>
  <c r="AW86" i="2"/>
  <c r="CC85" i="2"/>
  <c r="CM85" i="2" s="1"/>
  <c r="BG85" i="2"/>
  <c r="BR85" i="2" s="1"/>
  <c r="AN85" i="2"/>
  <c r="AW85" i="2"/>
  <c r="CC84" i="2"/>
  <c r="CM84" i="2" s="1"/>
  <c r="BG84" i="2"/>
  <c r="BR84" i="2" s="1"/>
  <c r="AN84" i="2"/>
  <c r="AW84" i="2"/>
  <c r="CC83" i="2"/>
  <c r="CM83" i="2" s="1"/>
  <c r="BG83" i="2"/>
  <c r="BR83" i="2" s="1"/>
  <c r="AN83" i="2"/>
  <c r="AW83" i="2"/>
  <c r="CC82" i="2"/>
  <c r="CM82" i="2" s="1"/>
  <c r="BG82" i="2"/>
  <c r="BR82" i="2" s="1"/>
  <c r="AN82" i="2"/>
  <c r="AW82" i="2"/>
  <c r="CC81" i="2"/>
  <c r="CM81" i="2" s="1"/>
  <c r="BG81" i="2"/>
  <c r="BR81" i="2" s="1"/>
  <c r="AN81" i="2"/>
  <c r="AW81" i="2"/>
  <c r="CC80" i="2"/>
  <c r="CM80" i="2" s="1"/>
  <c r="BG80" i="2"/>
  <c r="BR80" i="2" s="1"/>
  <c r="CC79" i="2"/>
  <c r="CM79" i="2" s="1"/>
  <c r="BG79" i="2"/>
  <c r="BR79" i="2" s="1"/>
  <c r="AN79" i="2"/>
  <c r="AW79" i="2"/>
  <c r="CC78" i="2"/>
  <c r="CM78" i="2" s="1"/>
  <c r="BG78" i="2"/>
  <c r="BR78" i="2" s="1"/>
  <c r="CC77" i="2"/>
  <c r="CM77" i="2" s="1"/>
  <c r="BG77" i="2"/>
  <c r="BR77" i="2" s="1"/>
  <c r="AN77" i="2"/>
  <c r="AW77" i="2"/>
  <c r="CC76" i="2"/>
  <c r="CM76" i="2" s="1"/>
  <c r="BG76" i="2"/>
  <c r="BR76" i="2" s="1"/>
  <c r="CC75" i="2"/>
  <c r="CM75" i="2" s="1"/>
  <c r="BG75" i="2"/>
  <c r="BR75" i="2" s="1"/>
  <c r="AN75" i="2"/>
  <c r="AW75" i="2"/>
  <c r="CC74" i="2"/>
  <c r="CM74" i="2" s="1"/>
  <c r="BG74" i="2"/>
  <c r="BR74" i="2" s="1"/>
  <c r="AN74" i="2"/>
  <c r="AW74" i="2"/>
  <c r="CC73" i="2"/>
  <c r="CM73" i="2" s="1"/>
  <c r="BG73" i="2"/>
  <c r="BR73" i="2" s="1"/>
  <c r="AN73" i="2"/>
  <c r="AW73" i="2"/>
  <c r="CC72" i="2"/>
  <c r="CM72" i="2" s="1"/>
  <c r="BG72" i="2"/>
  <c r="BR72" i="2" s="1"/>
  <c r="AN72" i="2"/>
  <c r="AW72" i="2"/>
  <c r="CC71" i="2"/>
  <c r="CM71" i="2" s="1"/>
  <c r="BG71" i="2"/>
  <c r="BR71" i="2" s="1"/>
  <c r="CC70" i="2"/>
  <c r="CM70" i="2" s="1"/>
  <c r="BG70" i="2"/>
  <c r="BR70" i="2" s="1"/>
  <c r="CC69" i="2"/>
  <c r="CM69" i="2" s="1"/>
  <c r="BG69" i="2"/>
  <c r="BR69" i="2" s="1"/>
  <c r="AN69" i="2"/>
  <c r="AW69" i="2"/>
  <c r="CC68" i="2"/>
  <c r="CM68" i="2" s="1"/>
  <c r="BG68" i="2"/>
  <c r="BR68" i="2" s="1"/>
  <c r="AN68" i="2"/>
  <c r="AW68" i="2"/>
  <c r="CC67" i="2"/>
  <c r="CM67" i="2" s="1"/>
  <c r="BG67" i="2"/>
  <c r="BR67" i="2" s="1"/>
  <c r="CC66" i="2"/>
  <c r="CM66" i="2" s="1"/>
  <c r="BG66" i="2"/>
  <c r="BR66" i="2" s="1"/>
  <c r="AN66" i="2"/>
  <c r="AW66" i="2"/>
  <c r="CC65" i="2"/>
  <c r="CM65" i="2" s="1"/>
  <c r="BG65" i="2"/>
  <c r="BR65" i="2" s="1"/>
  <c r="AN65" i="2"/>
  <c r="AW65" i="2"/>
  <c r="CC64" i="2"/>
  <c r="CM64" i="2" s="1"/>
  <c r="BG64" i="2"/>
  <c r="BR64" i="2" s="1"/>
  <c r="AN64" i="2"/>
  <c r="AW64" i="2"/>
  <c r="CC63" i="2"/>
  <c r="CM63" i="2" s="1"/>
  <c r="BG63" i="2"/>
  <c r="BR63" i="2" s="1"/>
  <c r="AN63" i="2"/>
  <c r="AW63" i="2"/>
  <c r="CC62" i="2"/>
  <c r="CM62" i="2" s="1"/>
  <c r="BG62" i="2"/>
  <c r="BR62" i="2" s="1"/>
  <c r="AN62" i="2"/>
  <c r="AW62" i="2"/>
  <c r="CC61" i="2"/>
  <c r="CM61" i="2" s="1"/>
  <c r="BG61" i="2"/>
  <c r="BR61" i="2" s="1"/>
  <c r="AN61" i="2"/>
  <c r="AW61" i="2"/>
  <c r="CC60" i="2"/>
  <c r="CM60" i="2" s="1"/>
  <c r="BG60" i="2"/>
  <c r="BR60" i="2" s="1"/>
  <c r="AN60" i="2"/>
  <c r="AW60" i="2"/>
  <c r="CC59" i="2"/>
  <c r="CM59" i="2" s="1"/>
  <c r="BG59" i="2"/>
  <c r="BR59" i="2" s="1"/>
  <c r="AN59" i="2"/>
  <c r="AW59" i="2"/>
  <c r="CC58" i="2"/>
  <c r="CM58" i="2" s="1"/>
  <c r="BG58" i="2"/>
  <c r="BR58" i="2" s="1"/>
  <c r="AN58" i="2"/>
  <c r="AW58" i="2"/>
  <c r="CC57" i="2"/>
  <c r="CM57" i="2" s="1"/>
  <c r="BG57" i="2"/>
  <c r="BR57" i="2" s="1"/>
  <c r="AN57" i="2"/>
  <c r="AW57" i="2"/>
  <c r="CC56" i="2"/>
  <c r="CM56" i="2" s="1"/>
  <c r="BG56" i="2"/>
  <c r="BR56" i="2" s="1"/>
  <c r="AN56" i="2"/>
  <c r="AW56" i="2"/>
  <c r="CC55" i="2"/>
  <c r="CM55" i="2" s="1"/>
  <c r="BG55" i="2"/>
  <c r="BR55" i="2" s="1"/>
  <c r="CC54" i="2"/>
  <c r="CM54" i="2" s="1"/>
  <c r="BG54" i="2"/>
  <c r="BR54" i="2" s="1"/>
  <c r="AN54" i="2"/>
  <c r="AW54" i="2"/>
  <c r="CC53" i="2"/>
  <c r="CM53" i="2" s="1"/>
  <c r="BG53" i="2"/>
  <c r="BR53" i="2" s="1"/>
  <c r="AN53" i="2"/>
  <c r="AW53" i="2"/>
  <c r="BG52" i="2"/>
  <c r="BR52" i="2" s="1"/>
  <c r="AN52" i="2"/>
  <c r="AW52" i="2"/>
  <c r="CC52" i="2"/>
  <c r="CM52" i="2" s="1"/>
  <c r="CC51" i="2"/>
  <c r="CM51" i="2" s="1"/>
  <c r="BG51" i="2"/>
  <c r="BR51" i="2" s="1"/>
  <c r="AN51" i="2"/>
  <c r="AW51" i="2"/>
  <c r="CC50" i="2"/>
  <c r="CM50" i="2" s="1"/>
  <c r="BG50" i="2"/>
  <c r="BR50" i="2" s="1"/>
  <c r="AN50" i="2"/>
  <c r="AW50" i="2"/>
  <c r="CC49" i="2"/>
  <c r="CM49" i="2" s="1"/>
  <c r="BG49" i="2"/>
  <c r="BR49" i="2" s="1"/>
  <c r="CC48" i="2"/>
  <c r="CM48" i="2" s="1"/>
  <c r="BG48" i="2"/>
  <c r="BR48" i="2" s="1"/>
  <c r="CC47" i="2"/>
  <c r="CM47" i="2" s="1"/>
  <c r="BG47" i="2"/>
  <c r="BR47" i="2" s="1"/>
  <c r="CC46" i="2"/>
  <c r="CM46" i="2" s="1"/>
  <c r="BG46" i="2"/>
  <c r="BR46" i="2" s="1"/>
  <c r="CC45" i="2"/>
  <c r="CM45" i="2" s="1"/>
  <c r="BG45" i="2"/>
  <c r="BR45" i="2" s="1"/>
  <c r="CC44" i="2"/>
  <c r="CM44" i="2" s="1"/>
  <c r="BG44" i="2"/>
  <c r="BR44" i="2" s="1"/>
  <c r="AN44" i="2"/>
  <c r="AW44" i="2"/>
  <c r="CC43" i="2"/>
  <c r="CM43" i="2" s="1"/>
  <c r="BG43" i="2"/>
  <c r="BR43" i="2" s="1"/>
  <c r="AN43" i="2"/>
  <c r="AW43" i="2"/>
  <c r="CC42" i="2"/>
  <c r="CM42" i="2" s="1"/>
  <c r="BG42" i="2"/>
  <c r="BR42" i="2" s="1"/>
  <c r="AN42" i="2"/>
  <c r="AW42" i="2"/>
  <c r="CC41" i="2"/>
  <c r="CM41" i="2" s="1"/>
  <c r="BG41" i="2"/>
  <c r="BR41" i="2" s="1"/>
  <c r="AN41" i="2"/>
  <c r="AW41" i="2"/>
  <c r="CC40" i="2"/>
  <c r="CM40" i="2" s="1"/>
  <c r="BG40" i="2"/>
  <c r="BR40" i="2" s="1"/>
  <c r="AN40" i="2"/>
  <c r="AW40" i="2"/>
  <c r="CC39" i="2"/>
  <c r="CM39" i="2" s="1"/>
  <c r="BG39" i="2"/>
  <c r="BR39" i="2" s="1"/>
  <c r="CC38" i="2"/>
  <c r="CM38" i="2" s="1"/>
  <c r="BG38" i="2"/>
  <c r="BR38" i="2" s="1"/>
  <c r="AN38" i="2"/>
  <c r="AW38" i="2"/>
  <c r="CC37" i="2"/>
  <c r="CM37" i="2" s="1"/>
  <c r="BG37" i="2"/>
  <c r="BR37" i="2" s="1"/>
  <c r="CC36" i="2"/>
  <c r="CM36" i="2" s="1"/>
  <c r="BG36" i="2"/>
  <c r="BR36" i="2" s="1"/>
  <c r="AN36" i="2"/>
  <c r="AW36" i="2"/>
  <c r="BG35" i="2"/>
  <c r="BR35" i="2" s="1"/>
  <c r="AN35" i="2"/>
  <c r="AW35" i="2"/>
  <c r="CC35" i="2"/>
  <c r="CM35" i="2" s="1"/>
  <c r="BG34" i="2"/>
  <c r="BR34" i="2" s="1"/>
  <c r="AN34" i="2"/>
  <c r="AW34" i="2"/>
  <c r="CC34" i="2"/>
  <c r="CM34" i="2" s="1"/>
  <c r="CC33" i="2"/>
  <c r="CM33" i="2" s="1"/>
  <c r="BG33" i="2"/>
  <c r="BR33" i="2" s="1"/>
  <c r="AN33" i="2"/>
  <c r="AW33" i="2"/>
  <c r="CC32" i="2"/>
  <c r="CM32" i="2" s="1"/>
  <c r="BG32" i="2"/>
  <c r="BR32" i="2" s="1"/>
  <c r="CC31" i="2"/>
  <c r="CM31" i="2" s="1"/>
  <c r="BG31" i="2"/>
  <c r="BR31" i="2" s="1"/>
  <c r="AN31" i="2"/>
  <c r="AW31" i="2"/>
  <c r="CC30" i="2"/>
  <c r="CM30" i="2" s="1"/>
  <c r="BG30" i="2"/>
  <c r="BR30" i="2" s="1"/>
  <c r="AN30" i="2"/>
  <c r="AW30" i="2"/>
  <c r="CC29" i="2"/>
  <c r="CM29" i="2" s="1"/>
  <c r="BG29" i="2"/>
  <c r="BR29" i="2" s="1"/>
  <c r="CC28" i="2"/>
  <c r="CM28" i="2" s="1"/>
  <c r="BG28" i="2"/>
  <c r="BR28" i="2" s="1"/>
  <c r="AN28" i="2"/>
  <c r="AW28" i="2"/>
  <c r="CC27" i="2"/>
  <c r="CM27" i="2" s="1"/>
  <c r="BG27" i="2"/>
  <c r="BR27" i="2" s="1"/>
  <c r="AN27" i="2"/>
  <c r="AW27" i="2"/>
  <c r="CC26" i="2"/>
  <c r="CM26" i="2" s="1"/>
  <c r="AN26" i="2"/>
  <c r="AW26" i="2"/>
  <c r="BG26" i="2"/>
  <c r="BR26" i="2" s="1"/>
  <c r="CC25" i="2"/>
  <c r="CM25" i="2" s="1"/>
  <c r="BG25" i="2"/>
  <c r="BR25" i="2" s="1"/>
  <c r="AN25" i="2"/>
  <c r="AW25" i="2"/>
  <c r="CC24" i="2"/>
  <c r="CM24" i="2" s="1"/>
  <c r="BG24" i="2"/>
  <c r="BR24" i="2" s="1"/>
  <c r="AN24" i="2"/>
  <c r="AW24" i="2"/>
  <c r="CC23" i="2"/>
  <c r="CM23" i="2" s="1"/>
  <c r="BG23" i="2"/>
  <c r="BR23" i="2" s="1"/>
  <c r="AN23" i="2"/>
  <c r="AW23" i="2"/>
  <c r="CC22" i="2"/>
  <c r="CM22" i="2" s="1"/>
  <c r="BG22" i="2"/>
  <c r="BR22" i="2" s="1"/>
  <c r="AN22" i="2"/>
  <c r="AW22" i="2"/>
  <c r="CC21" i="2"/>
  <c r="CM21" i="2" s="1"/>
  <c r="BG21" i="2"/>
  <c r="BR21" i="2" s="1"/>
  <c r="AN21" i="2"/>
  <c r="AW21" i="2"/>
  <c r="CC20" i="2"/>
  <c r="CM20" i="2" s="1"/>
  <c r="BG20" i="2"/>
  <c r="BR20" i="2" s="1"/>
  <c r="AN20" i="2"/>
  <c r="AW20" i="2"/>
  <c r="CC19" i="2"/>
  <c r="CM19" i="2" s="1"/>
  <c r="BG19" i="2"/>
  <c r="BR19" i="2" s="1"/>
  <c r="AN19" i="2"/>
  <c r="AW19" i="2"/>
  <c r="CC18" i="2"/>
  <c r="CM18" i="2" s="1"/>
  <c r="BG18" i="2"/>
  <c r="BR18" i="2" s="1"/>
  <c r="AN18" i="2"/>
  <c r="AW18" i="2"/>
  <c r="CC17" i="2"/>
  <c r="CM17" i="2" s="1"/>
  <c r="BG17" i="2"/>
  <c r="BR17" i="2" s="1"/>
  <c r="AN17" i="2"/>
  <c r="AW17" i="2"/>
  <c r="CC16" i="2"/>
  <c r="CM16" i="2" s="1"/>
  <c r="BG16" i="2"/>
  <c r="BR16" i="2" s="1"/>
  <c r="AN16" i="2"/>
  <c r="AW16" i="2"/>
  <c r="CC15" i="2"/>
  <c r="CM15" i="2" s="1"/>
  <c r="BG15" i="2"/>
  <c r="BR15" i="2" s="1"/>
  <c r="AN15" i="2"/>
  <c r="AW15" i="2"/>
  <c r="CC14" i="2"/>
  <c r="CM14" i="2" s="1"/>
  <c r="BG14" i="2"/>
  <c r="BR14" i="2" s="1"/>
  <c r="AN14" i="2"/>
  <c r="AW14" i="2"/>
  <c r="CC13" i="2"/>
  <c r="CM13" i="2" s="1"/>
  <c r="BG13" i="2"/>
  <c r="BR13" i="2" s="1"/>
  <c r="AN13" i="2"/>
  <c r="AW13" i="2"/>
  <c r="CC12" i="2"/>
  <c r="CM12" i="2" s="1"/>
  <c r="BG12" i="2"/>
  <c r="BR12" i="2" s="1"/>
  <c r="AN12" i="2"/>
  <c r="AW12" i="2"/>
  <c r="CC11" i="2"/>
  <c r="CM11" i="2" s="1"/>
  <c r="BG11" i="2"/>
  <c r="BR11" i="2" s="1"/>
  <c r="AN11" i="2"/>
  <c r="AW11" i="2"/>
  <c r="CC10" i="2"/>
  <c r="CM10" i="2" s="1"/>
  <c r="BG10" i="2"/>
  <c r="BR10" i="2" s="1"/>
  <c r="AN10" i="2"/>
  <c r="AW10" i="2"/>
  <c r="CC9" i="2"/>
  <c r="CM9" i="2" s="1"/>
  <c r="BG9" i="2"/>
  <c r="BR9" i="2" s="1"/>
  <c r="AN9" i="2"/>
  <c r="AW9" i="2"/>
  <c r="CC8" i="2"/>
  <c r="CM8" i="2" s="1"/>
  <c r="BG8" i="2"/>
  <c r="BR8" i="2" s="1"/>
  <c r="AN8" i="2"/>
  <c r="AW8" i="2"/>
  <c r="CC7" i="2"/>
  <c r="CM7" i="2" s="1"/>
  <c r="BG7" i="2"/>
  <c r="BR7" i="2" s="1"/>
  <c r="AN7" i="2"/>
  <c r="AW7" i="2"/>
  <c r="CC6" i="2"/>
  <c r="CM6" i="2" s="1"/>
  <c r="BG6" i="2"/>
  <c r="BR6" i="2" s="1"/>
  <c r="AN6" i="2"/>
  <c r="AW6" i="2"/>
  <c r="CC5" i="2"/>
  <c r="CM5" i="2" s="1"/>
  <c r="BG5" i="2"/>
  <c r="BR5" i="2" s="1"/>
  <c r="AN5" i="2"/>
  <c r="AW5" i="2"/>
  <c r="CC4" i="2"/>
  <c r="CM4" i="2" s="1"/>
  <c r="AN4" i="2"/>
  <c r="AW4" i="2"/>
  <c r="BG4" i="2"/>
  <c r="BR4" i="2" s="1"/>
  <c r="BZ3" i="2"/>
  <c r="CJ3" i="2" s="1"/>
  <c r="BD3" i="2"/>
  <c r="BO3" i="2" s="1"/>
  <c r="AN3" i="2"/>
  <c r="AK346" i="2"/>
  <c r="AS345" i="2"/>
  <c r="AI345" i="2"/>
  <c r="AG344" i="2"/>
  <c r="AK342" i="2"/>
  <c r="AS341" i="2"/>
  <c r="AI341" i="2"/>
  <c r="AQ340" i="2"/>
  <c r="AK338" i="2"/>
  <c r="AS337" i="2"/>
  <c r="AI337" i="2"/>
  <c r="AK334" i="2"/>
  <c r="AS333" i="2"/>
  <c r="AI333" i="2"/>
  <c r="AG332" i="2"/>
  <c r="AK330" i="2"/>
  <c r="AR329" i="2"/>
  <c r="AT328" i="2"/>
  <c r="AR325" i="2"/>
  <c r="AG324" i="2"/>
  <c r="AJ323" i="2"/>
  <c r="AR321" i="2"/>
  <c r="AT320" i="2"/>
  <c r="AJ319" i="2"/>
  <c r="AR317" i="2"/>
  <c r="AT316" i="2"/>
  <c r="AG316" i="2"/>
  <c r="AJ315" i="2"/>
  <c r="AR313" i="2"/>
  <c r="AG312" i="2"/>
  <c r="AJ311" i="2"/>
  <c r="AR309" i="2"/>
  <c r="AT308" i="2"/>
  <c r="AG308" i="2"/>
  <c r="AI307" i="2"/>
  <c r="AI306" i="2"/>
  <c r="AI305" i="2"/>
  <c r="AI304" i="2"/>
  <c r="AI303" i="2"/>
  <c r="AG302" i="2"/>
  <c r="AR300" i="2"/>
  <c r="AG298" i="2"/>
  <c r="AR296" i="2"/>
  <c r="AG294" i="2"/>
  <c r="AR292" i="2"/>
  <c r="AG290" i="2"/>
  <c r="AR288" i="2"/>
  <c r="AR284" i="2"/>
  <c r="AG282" i="2"/>
  <c r="AR280" i="2"/>
  <c r="AG278" i="2"/>
  <c r="AR276" i="2"/>
  <c r="AG274" i="2"/>
  <c r="AR272" i="2"/>
  <c r="AG270" i="2"/>
  <c r="AR268" i="2"/>
  <c r="AR264" i="2"/>
  <c r="AG262" i="2"/>
  <c r="AR260" i="2"/>
  <c r="AG258" i="2"/>
  <c r="AR256" i="2"/>
  <c r="AG254" i="2"/>
  <c r="AR252" i="2"/>
  <c r="AG250" i="2"/>
  <c r="AR248" i="2"/>
  <c r="AG246" i="2"/>
  <c r="AR244" i="2"/>
  <c r="AG242" i="2"/>
  <c r="AR240" i="2"/>
  <c r="AR236" i="2"/>
  <c r="AG234" i="2"/>
  <c r="AR232" i="2"/>
  <c r="AG230" i="2"/>
  <c r="AR228" i="2"/>
  <c r="AG226" i="2"/>
  <c r="AR224" i="2"/>
  <c r="AR220" i="2"/>
  <c r="AG218" i="2"/>
  <c r="AR216" i="2"/>
  <c r="AP212" i="2"/>
  <c r="AP210" i="2"/>
  <c r="AK204" i="2"/>
  <c r="AK198" i="2"/>
  <c r="AS188" i="2"/>
  <c r="AK182" i="2"/>
  <c r="AU175" i="2"/>
  <c r="AQ172" i="2"/>
  <c r="AL167" i="2"/>
  <c r="AK162" i="2"/>
  <c r="AH157" i="2"/>
  <c r="AG152" i="2"/>
  <c r="AT141" i="2"/>
  <c r="AK136" i="2"/>
  <c r="AU128" i="2"/>
  <c r="AS84" i="2"/>
  <c r="AI51" i="2"/>
  <c r="AS16" i="2"/>
  <c r="CA342" i="2"/>
  <c r="CK342" i="2" s="1"/>
  <c r="BE342" i="2"/>
  <c r="BP342" i="2" s="1"/>
  <c r="CA337" i="2"/>
  <c r="CK337" i="2" s="1"/>
  <c r="BE337" i="2"/>
  <c r="BP337" i="2" s="1"/>
  <c r="AL337" i="2"/>
  <c r="AU337" i="2"/>
  <c r="CA331" i="2"/>
  <c r="CK331" i="2" s="1"/>
  <c r="BE331" i="2"/>
  <c r="BP331" i="2" s="1"/>
  <c r="AL331" i="2"/>
  <c r="AU331" i="2"/>
  <c r="CA324" i="2"/>
  <c r="CK324" i="2" s="1"/>
  <c r="BE324" i="2"/>
  <c r="BP324" i="2" s="1"/>
  <c r="AL324" i="2"/>
  <c r="AU324" i="2"/>
  <c r="CA317" i="2"/>
  <c r="CK317" i="2" s="1"/>
  <c r="BE317" i="2"/>
  <c r="BP317" i="2" s="1"/>
  <c r="AL317" i="2"/>
  <c r="AU317" i="2"/>
  <c r="CA309" i="2"/>
  <c r="CK309" i="2" s="1"/>
  <c r="BE309" i="2"/>
  <c r="BP309" i="2" s="1"/>
  <c r="AL309" i="2"/>
  <c r="AU309" i="2"/>
  <c r="CA303" i="2"/>
  <c r="CK303" i="2" s="1"/>
  <c r="BE303" i="2"/>
  <c r="BP303" i="2" s="1"/>
  <c r="AL303" i="2"/>
  <c r="AU303" i="2"/>
  <c r="CA296" i="2"/>
  <c r="CK296" i="2" s="1"/>
  <c r="BE296" i="2"/>
  <c r="BP296" i="2" s="1"/>
  <c r="AL296" i="2"/>
  <c r="AU296" i="2"/>
  <c r="CA288" i="2"/>
  <c r="CK288" i="2" s="1"/>
  <c r="BE288" i="2"/>
  <c r="BP288" i="2" s="1"/>
  <c r="AL288" i="2"/>
  <c r="AU288" i="2"/>
  <c r="CA282" i="2"/>
  <c r="CK282" i="2" s="1"/>
  <c r="BE282" i="2"/>
  <c r="BP282" i="2" s="1"/>
  <c r="AL282" i="2"/>
  <c r="AU282" i="2"/>
  <c r="CA275" i="2"/>
  <c r="CK275" i="2" s="1"/>
  <c r="BE275" i="2"/>
  <c r="BP275" i="2" s="1"/>
  <c r="CA268" i="2"/>
  <c r="CK268" i="2" s="1"/>
  <c r="BE268" i="2"/>
  <c r="BP268" i="2" s="1"/>
  <c r="AL268" i="2"/>
  <c r="AU268" i="2"/>
  <c r="CA260" i="2"/>
  <c r="CK260" i="2" s="1"/>
  <c r="BE260" i="2"/>
  <c r="BP260" i="2" s="1"/>
  <c r="AL260" i="2"/>
  <c r="AU260" i="2"/>
  <c r="CA253" i="2"/>
  <c r="CK253" i="2" s="1"/>
  <c r="BE253" i="2"/>
  <c r="BP253" i="2" s="1"/>
  <c r="AL253" i="2"/>
  <c r="AU253" i="2"/>
  <c r="CA246" i="2"/>
  <c r="CK246" i="2" s="1"/>
  <c r="BE246" i="2"/>
  <c r="BP246" i="2" s="1"/>
  <c r="AL246" i="2"/>
  <c r="AU246" i="2"/>
  <c r="CA239" i="2"/>
  <c r="CK239" i="2" s="1"/>
  <c r="BE239" i="2"/>
  <c r="BP239" i="2" s="1"/>
  <c r="AL239" i="2"/>
  <c r="AU239" i="2"/>
  <c r="CA234" i="2"/>
  <c r="CK234" i="2" s="1"/>
  <c r="BE234" i="2"/>
  <c r="BP234" i="2" s="1"/>
  <c r="AL234" i="2"/>
  <c r="AU234" i="2"/>
  <c r="CA227" i="2"/>
  <c r="CK227" i="2" s="1"/>
  <c r="BE227" i="2"/>
  <c r="BP227" i="2" s="1"/>
  <c r="CA219" i="2"/>
  <c r="CK219" i="2" s="1"/>
  <c r="BE219" i="2"/>
  <c r="BP219" i="2" s="1"/>
  <c r="CA212" i="2"/>
  <c r="CK212" i="2" s="1"/>
  <c r="BE212" i="2"/>
  <c r="BP212" i="2" s="1"/>
  <c r="CA205" i="2"/>
  <c r="CK205" i="2" s="1"/>
  <c r="BE205" i="2"/>
  <c r="BP205" i="2" s="1"/>
  <c r="AL205" i="2"/>
  <c r="AU205" i="2"/>
  <c r="CA198" i="2"/>
  <c r="CK198" i="2" s="1"/>
  <c r="BE198" i="2"/>
  <c r="BP198" i="2" s="1"/>
  <c r="AU198" i="2"/>
  <c r="AL198" i="2"/>
  <c r="CA191" i="2"/>
  <c r="CK191" i="2" s="1"/>
  <c r="BE191" i="2"/>
  <c r="BP191" i="2" s="1"/>
  <c r="CA186" i="2"/>
  <c r="CK186" i="2" s="1"/>
  <c r="BE186" i="2"/>
  <c r="BP186" i="2" s="1"/>
  <c r="AU186" i="2"/>
  <c r="AL186" i="2"/>
  <c r="CA178" i="2"/>
  <c r="CK178" i="2" s="1"/>
  <c r="BE178" i="2"/>
  <c r="BP178" i="2" s="1"/>
  <c r="AU178" i="2"/>
  <c r="AL178" i="2"/>
  <c r="CA161" i="2"/>
  <c r="CK161" i="2" s="1"/>
  <c r="BE161" i="2"/>
  <c r="BP161" i="2" s="1"/>
  <c r="AL161" i="2"/>
  <c r="AU161" i="2"/>
  <c r="BW346" i="2"/>
  <c r="CG346" i="2" s="1"/>
  <c r="BA346" i="2"/>
  <c r="BL346" i="2" s="1"/>
  <c r="BW344" i="2"/>
  <c r="CG344" i="2" s="1"/>
  <c r="BA344" i="2"/>
  <c r="BL344" i="2" s="1"/>
  <c r="BW341" i="2"/>
  <c r="CG341" i="2" s="1"/>
  <c r="BA341" i="2"/>
  <c r="BL341" i="2" s="1"/>
  <c r="BW337" i="2"/>
  <c r="CG337" i="2" s="1"/>
  <c r="BA337" i="2"/>
  <c r="BL337" i="2" s="1"/>
  <c r="BW333" i="2"/>
  <c r="CG333" i="2" s="1"/>
  <c r="BA333" i="2"/>
  <c r="BL333" i="2" s="1"/>
  <c r="BW329" i="2"/>
  <c r="CG329" i="2" s="1"/>
  <c r="BA329" i="2"/>
  <c r="BL329" i="2" s="1"/>
  <c r="AH329" i="2"/>
  <c r="AQ329" i="2"/>
  <c r="BW323" i="2"/>
  <c r="CG323" i="2" s="1"/>
  <c r="BA323" i="2"/>
  <c r="BL323" i="2" s="1"/>
  <c r="CC345" i="2"/>
  <c r="CM345" i="2" s="1"/>
  <c r="BG345" i="2"/>
  <c r="BR345" i="2" s="1"/>
  <c r="CC343" i="2"/>
  <c r="CM343" i="2" s="1"/>
  <c r="BG343" i="2"/>
  <c r="BR343" i="2" s="1"/>
  <c r="CC341" i="2"/>
  <c r="CM341" i="2" s="1"/>
  <c r="BG341" i="2"/>
  <c r="BR341" i="2" s="1"/>
  <c r="CC339" i="2"/>
  <c r="CM339" i="2" s="1"/>
  <c r="BG339" i="2"/>
  <c r="BR339" i="2" s="1"/>
  <c r="CC337" i="2"/>
  <c r="CM337" i="2" s="1"/>
  <c r="BG337" i="2"/>
  <c r="BR337" i="2" s="1"/>
  <c r="CC335" i="2"/>
  <c r="CM335" i="2" s="1"/>
  <c r="BG335" i="2"/>
  <c r="BR335" i="2" s="1"/>
  <c r="CC333" i="2"/>
  <c r="CM333" i="2" s="1"/>
  <c r="BG333" i="2"/>
  <c r="BR333" i="2" s="1"/>
  <c r="CC331" i="2"/>
  <c r="CM331" i="2" s="1"/>
  <c r="BG331" i="2"/>
  <c r="BR331" i="2" s="1"/>
  <c r="CC329" i="2"/>
  <c r="CM329" i="2" s="1"/>
  <c r="BG329" i="2"/>
  <c r="BR329" i="2" s="1"/>
  <c r="CC327" i="2"/>
  <c r="CM327" i="2" s="1"/>
  <c r="BG327" i="2"/>
  <c r="BR327" i="2" s="1"/>
  <c r="CC325" i="2"/>
  <c r="CM325" i="2" s="1"/>
  <c r="BG325" i="2"/>
  <c r="BR325" i="2" s="1"/>
  <c r="CC323" i="2"/>
  <c r="CM323" i="2" s="1"/>
  <c r="BG323" i="2"/>
  <c r="BR323" i="2" s="1"/>
  <c r="CC321" i="2"/>
  <c r="CM321" i="2" s="1"/>
  <c r="BG321" i="2"/>
  <c r="BR321" i="2" s="1"/>
  <c r="CC319" i="2"/>
  <c r="CM319" i="2" s="1"/>
  <c r="BG319" i="2"/>
  <c r="BR319" i="2" s="1"/>
  <c r="CC317" i="2"/>
  <c r="CM317" i="2" s="1"/>
  <c r="BG317" i="2"/>
  <c r="BR317" i="2" s="1"/>
  <c r="CC315" i="2"/>
  <c r="CM315" i="2" s="1"/>
  <c r="BG315" i="2"/>
  <c r="BR315" i="2" s="1"/>
  <c r="CC313" i="2"/>
  <c r="CM313" i="2" s="1"/>
  <c r="BG313" i="2"/>
  <c r="BR313" i="2" s="1"/>
  <c r="CC311" i="2"/>
  <c r="CM311" i="2" s="1"/>
  <c r="BG311" i="2"/>
  <c r="BR311" i="2" s="1"/>
  <c r="CC309" i="2"/>
  <c r="CM309" i="2" s="1"/>
  <c r="BG309" i="2"/>
  <c r="BR309" i="2" s="1"/>
  <c r="CC307" i="2"/>
  <c r="CM307" i="2" s="1"/>
  <c r="BG307" i="2"/>
  <c r="BR307" i="2" s="1"/>
  <c r="CC305" i="2"/>
  <c r="CM305" i="2" s="1"/>
  <c r="BG305" i="2"/>
  <c r="BR305" i="2" s="1"/>
  <c r="CC303" i="2"/>
  <c r="CM303" i="2" s="1"/>
  <c r="BG303" i="2"/>
  <c r="BR303" i="2" s="1"/>
  <c r="CC301" i="2"/>
  <c r="CM301" i="2" s="1"/>
  <c r="BG301" i="2"/>
  <c r="BR301" i="2" s="1"/>
  <c r="CC299" i="2"/>
  <c r="CM299" i="2" s="1"/>
  <c r="BG299" i="2"/>
  <c r="BR299" i="2" s="1"/>
  <c r="CC297" i="2"/>
  <c r="CM297" i="2" s="1"/>
  <c r="BG297" i="2"/>
  <c r="BR297" i="2" s="1"/>
  <c r="CC294" i="2"/>
  <c r="CM294" i="2" s="1"/>
  <c r="BG294" i="2"/>
  <c r="BR294" i="2" s="1"/>
  <c r="CC292" i="2"/>
  <c r="CM292" i="2" s="1"/>
  <c r="BG292" i="2"/>
  <c r="BR292" i="2" s="1"/>
  <c r="CC290" i="2"/>
  <c r="CM290" i="2" s="1"/>
  <c r="BG290" i="2"/>
  <c r="BR290" i="2" s="1"/>
  <c r="CC288" i="2"/>
  <c r="CM288" i="2" s="1"/>
  <c r="BG288" i="2"/>
  <c r="BR288" i="2" s="1"/>
  <c r="CC285" i="2"/>
  <c r="CM285" i="2" s="1"/>
  <c r="BG285" i="2"/>
  <c r="BR285" i="2" s="1"/>
  <c r="CC283" i="2"/>
  <c r="CM283" i="2" s="1"/>
  <c r="BG283" i="2"/>
  <c r="BR283" i="2" s="1"/>
  <c r="CC281" i="2"/>
  <c r="CM281" i="2" s="1"/>
  <c r="BG281" i="2"/>
  <c r="BR281" i="2" s="1"/>
  <c r="CC278" i="2"/>
  <c r="CM278" i="2" s="1"/>
  <c r="BG278" i="2"/>
  <c r="BR278" i="2" s="1"/>
  <c r="CC276" i="2"/>
  <c r="CM276" i="2" s="1"/>
  <c r="BG276" i="2"/>
  <c r="BR276" i="2" s="1"/>
  <c r="CC274" i="2"/>
  <c r="CM274" i="2" s="1"/>
  <c r="BG274" i="2"/>
  <c r="BR274" i="2" s="1"/>
  <c r="CC272" i="2"/>
  <c r="CM272" i="2" s="1"/>
  <c r="BG272" i="2"/>
  <c r="BR272" i="2" s="1"/>
  <c r="CC269" i="2"/>
  <c r="CM269" i="2" s="1"/>
  <c r="BG269" i="2"/>
  <c r="BR269" i="2" s="1"/>
  <c r="CC267" i="2"/>
  <c r="CM267" i="2" s="1"/>
  <c r="BG267" i="2"/>
  <c r="BR267" i="2" s="1"/>
  <c r="BG265" i="2"/>
  <c r="BR265" i="2" s="1"/>
  <c r="CC265" i="2"/>
  <c r="CM265" i="2" s="1"/>
  <c r="CC262" i="2"/>
  <c r="CM262" i="2" s="1"/>
  <c r="BG262" i="2"/>
  <c r="BR262" i="2" s="1"/>
  <c r="CC259" i="2"/>
  <c r="CM259" i="2" s="1"/>
  <c r="BG259" i="2"/>
  <c r="BR259" i="2" s="1"/>
  <c r="CC257" i="2"/>
  <c r="CM257" i="2" s="1"/>
  <c r="BG257" i="2"/>
  <c r="BR257" i="2" s="1"/>
  <c r="CC255" i="2"/>
  <c r="CM255" i="2" s="1"/>
  <c r="BG255" i="2"/>
  <c r="BR255" i="2" s="1"/>
  <c r="CC253" i="2"/>
  <c r="CM253" i="2" s="1"/>
  <c r="BG253" i="2"/>
  <c r="BR253" i="2" s="1"/>
  <c r="CC250" i="2"/>
  <c r="CM250" i="2" s="1"/>
  <c r="BG250" i="2"/>
  <c r="BR250" i="2" s="1"/>
  <c r="CC248" i="2"/>
  <c r="CM248" i="2" s="1"/>
  <c r="BG248" i="2"/>
  <c r="BR248" i="2" s="1"/>
  <c r="CC245" i="2"/>
  <c r="CM245" i="2" s="1"/>
  <c r="BG245" i="2"/>
  <c r="BR245" i="2" s="1"/>
  <c r="CC243" i="2"/>
  <c r="CM243" i="2" s="1"/>
  <c r="BG243" i="2"/>
  <c r="BR243" i="2" s="1"/>
  <c r="CC240" i="2"/>
  <c r="CM240" i="2" s="1"/>
  <c r="BG240" i="2"/>
  <c r="BR240" i="2" s="1"/>
  <c r="CC239" i="2"/>
  <c r="CM239" i="2" s="1"/>
  <c r="BG239" i="2"/>
  <c r="BR239" i="2" s="1"/>
  <c r="CC238" i="2"/>
  <c r="CM238" i="2" s="1"/>
  <c r="BG238" i="2"/>
  <c r="BR238" i="2" s="1"/>
  <c r="CC236" i="2"/>
  <c r="CM236" i="2" s="1"/>
  <c r="BG236" i="2"/>
  <c r="BR236" i="2" s="1"/>
  <c r="CC235" i="2"/>
  <c r="CM235" i="2" s="1"/>
  <c r="BG235" i="2"/>
  <c r="BR235" i="2" s="1"/>
  <c r="CC234" i="2"/>
  <c r="CM234" i="2" s="1"/>
  <c r="BG234" i="2"/>
  <c r="BR234" i="2" s="1"/>
  <c r="CC233" i="2"/>
  <c r="CM233" i="2" s="1"/>
  <c r="BG233" i="2"/>
  <c r="BR233" i="2" s="1"/>
  <c r="CC232" i="2"/>
  <c r="CM232" i="2" s="1"/>
  <c r="BG232" i="2"/>
  <c r="BR232" i="2" s="1"/>
  <c r="CC231" i="2"/>
  <c r="CM231" i="2" s="1"/>
  <c r="BG231" i="2"/>
  <c r="BR231" i="2" s="1"/>
  <c r="CC230" i="2"/>
  <c r="CM230" i="2" s="1"/>
  <c r="BG230" i="2"/>
  <c r="BR230" i="2" s="1"/>
  <c r="CC229" i="2"/>
  <c r="CM229" i="2" s="1"/>
  <c r="BG229" i="2"/>
  <c r="BR229" i="2" s="1"/>
  <c r="CC228" i="2"/>
  <c r="CM228" i="2" s="1"/>
  <c r="BG228" i="2"/>
  <c r="BR228" i="2" s="1"/>
  <c r="CC227" i="2"/>
  <c r="CM227" i="2" s="1"/>
  <c r="BG227" i="2"/>
  <c r="BR227" i="2" s="1"/>
  <c r="CC226" i="2"/>
  <c r="CM226" i="2" s="1"/>
  <c r="BG226" i="2"/>
  <c r="BR226" i="2" s="1"/>
  <c r="CC225" i="2"/>
  <c r="CM225" i="2" s="1"/>
  <c r="BG225" i="2"/>
  <c r="BR225" i="2" s="1"/>
  <c r="CC224" i="2"/>
  <c r="CM224" i="2" s="1"/>
  <c r="BG224" i="2"/>
  <c r="BR224" i="2" s="1"/>
  <c r="CC223" i="2"/>
  <c r="CM223" i="2" s="1"/>
  <c r="BG223" i="2"/>
  <c r="BR223" i="2" s="1"/>
  <c r="CC222" i="2"/>
  <c r="CM222" i="2" s="1"/>
  <c r="BG222" i="2"/>
  <c r="BR222" i="2" s="1"/>
  <c r="CC221" i="2"/>
  <c r="CM221" i="2" s="1"/>
  <c r="BG221" i="2"/>
  <c r="BR221" i="2" s="1"/>
  <c r="CC220" i="2"/>
  <c r="CM220" i="2" s="1"/>
  <c r="BG220" i="2"/>
  <c r="BR220" i="2" s="1"/>
  <c r="CC219" i="2"/>
  <c r="CM219" i="2" s="1"/>
  <c r="BG219" i="2"/>
  <c r="BR219" i="2" s="1"/>
  <c r="CC218" i="2"/>
  <c r="CM218" i="2" s="1"/>
  <c r="BG218" i="2"/>
  <c r="BR218" i="2" s="1"/>
  <c r="CC217" i="2"/>
  <c r="CM217" i="2" s="1"/>
  <c r="BG217" i="2"/>
  <c r="BR217" i="2" s="1"/>
  <c r="CC216" i="2"/>
  <c r="CM216" i="2" s="1"/>
  <c r="BG216" i="2"/>
  <c r="BR216" i="2" s="1"/>
  <c r="CC215" i="2"/>
  <c r="CM215" i="2" s="1"/>
  <c r="BG215" i="2"/>
  <c r="BR215" i="2" s="1"/>
  <c r="CC214" i="2"/>
  <c r="CM214" i="2" s="1"/>
  <c r="BG214" i="2"/>
  <c r="BR214" i="2" s="1"/>
  <c r="CC213" i="2"/>
  <c r="CM213" i="2" s="1"/>
  <c r="BG213" i="2"/>
  <c r="BR213" i="2" s="1"/>
  <c r="BG212" i="2"/>
  <c r="BR212" i="2" s="1"/>
  <c r="CC212" i="2"/>
  <c r="CM212" i="2" s="1"/>
  <c r="CC211" i="2"/>
  <c r="CM211" i="2" s="1"/>
  <c r="BG211" i="2"/>
  <c r="BR211" i="2" s="1"/>
  <c r="CC210" i="2"/>
  <c r="CM210" i="2" s="1"/>
  <c r="BG210" i="2"/>
  <c r="BR210" i="2" s="1"/>
  <c r="CC209" i="2"/>
  <c r="CM209" i="2" s="1"/>
  <c r="BG209" i="2"/>
  <c r="BR209" i="2" s="1"/>
  <c r="CC208" i="2"/>
  <c r="CM208" i="2" s="1"/>
  <c r="BG208" i="2"/>
  <c r="BR208" i="2" s="1"/>
  <c r="CC207" i="2"/>
  <c r="CM207" i="2" s="1"/>
  <c r="BG207" i="2"/>
  <c r="BR207" i="2" s="1"/>
  <c r="CC206" i="2"/>
  <c r="CM206" i="2" s="1"/>
  <c r="BG206" i="2"/>
  <c r="BR206" i="2" s="1"/>
  <c r="CC205" i="2"/>
  <c r="CM205" i="2" s="1"/>
  <c r="BG205" i="2"/>
  <c r="BR205" i="2" s="1"/>
  <c r="BG204" i="2"/>
  <c r="BR204" i="2" s="1"/>
  <c r="CC204" i="2"/>
  <c r="CM204" i="2" s="1"/>
  <c r="AN204" i="2"/>
  <c r="AW204" i="2"/>
  <c r="CC203" i="2"/>
  <c r="CM203" i="2" s="1"/>
  <c r="BG203" i="2"/>
  <c r="BR203" i="2" s="1"/>
  <c r="AW203" i="2"/>
  <c r="CC202" i="2"/>
  <c r="CM202" i="2" s="1"/>
  <c r="BG202" i="2"/>
  <c r="BR202" i="2" s="1"/>
  <c r="AN202" i="2"/>
  <c r="AW202" i="2"/>
  <c r="CC201" i="2"/>
  <c r="CM201" i="2" s="1"/>
  <c r="BG201" i="2"/>
  <c r="BR201" i="2" s="1"/>
  <c r="AW201" i="2"/>
  <c r="CC200" i="2"/>
  <c r="CM200" i="2" s="1"/>
  <c r="BG200" i="2"/>
  <c r="BR200" i="2" s="1"/>
  <c r="AW200" i="2"/>
  <c r="AN200" i="2"/>
  <c r="CC199" i="2"/>
  <c r="CM199" i="2" s="1"/>
  <c r="BG199" i="2"/>
  <c r="BR199" i="2" s="1"/>
  <c r="AN199" i="2"/>
  <c r="AW199" i="2"/>
  <c r="CC198" i="2"/>
  <c r="CM198" i="2" s="1"/>
  <c r="BG198" i="2"/>
  <c r="BR198" i="2" s="1"/>
  <c r="AN198" i="2"/>
  <c r="CC197" i="2"/>
  <c r="CM197" i="2" s="1"/>
  <c r="BG197" i="2"/>
  <c r="BR197" i="2" s="1"/>
  <c r="BG196" i="2"/>
  <c r="BR196" i="2" s="1"/>
  <c r="CC196" i="2"/>
  <c r="CM196" i="2" s="1"/>
  <c r="AW196" i="2"/>
  <c r="AN196" i="2"/>
  <c r="CC195" i="2"/>
  <c r="CM195" i="2" s="1"/>
  <c r="BG195" i="2"/>
  <c r="BR195" i="2" s="1"/>
  <c r="AN195" i="2"/>
  <c r="AW195" i="2"/>
  <c r="CC194" i="2"/>
  <c r="CM194" i="2" s="1"/>
  <c r="BG194" i="2"/>
  <c r="BR194" i="2" s="1"/>
  <c r="AN194" i="2"/>
  <c r="CC193" i="2"/>
  <c r="CM193" i="2" s="1"/>
  <c r="BG193" i="2"/>
  <c r="BR193" i="2" s="1"/>
  <c r="AW193" i="2"/>
  <c r="CC192" i="2"/>
  <c r="CM192" i="2" s="1"/>
  <c r="BG192" i="2"/>
  <c r="BR192" i="2" s="1"/>
  <c r="AW192" i="2"/>
  <c r="AN192" i="2"/>
  <c r="CC191" i="2"/>
  <c r="CM191" i="2" s="1"/>
  <c r="BG191" i="2"/>
  <c r="BR191" i="2" s="1"/>
  <c r="AN191" i="2"/>
  <c r="AW191" i="2"/>
  <c r="CC190" i="2"/>
  <c r="CM190" i="2" s="1"/>
  <c r="BG190" i="2"/>
  <c r="BR190" i="2" s="1"/>
  <c r="CC189" i="2"/>
  <c r="CM189" i="2" s="1"/>
  <c r="BG189" i="2"/>
  <c r="BR189" i="2" s="1"/>
  <c r="CC188" i="2"/>
  <c r="CM188" i="2" s="1"/>
  <c r="BG188" i="2"/>
  <c r="BR188" i="2" s="1"/>
  <c r="AW188" i="2"/>
  <c r="AN188" i="2"/>
  <c r="CC187" i="2"/>
  <c r="CM187" i="2" s="1"/>
  <c r="BG187" i="2"/>
  <c r="BR187" i="2" s="1"/>
  <c r="CC186" i="2"/>
  <c r="CM186" i="2" s="1"/>
  <c r="BG186" i="2"/>
  <c r="BR186" i="2" s="1"/>
  <c r="AN186" i="2"/>
  <c r="CC185" i="2"/>
  <c r="CM185" i="2" s="1"/>
  <c r="BG185" i="2"/>
  <c r="BR185" i="2" s="1"/>
  <c r="CC184" i="2"/>
  <c r="CM184" i="2" s="1"/>
  <c r="BG184" i="2"/>
  <c r="BR184" i="2" s="1"/>
  <c r="AW184" i="2"/>
  <c r="AN184" i="2"/>
  <c r="CC183" i="2"/>
  <c r="CM183" i="2" s="1"/>
  <c r="BG183" i="2"/>
  <c r="BR183" i="2" s="1"/>
  <c r="AN183" i="2"/>
  <c r="AW183" i="2"/>
  <c r="CC182" i="2"/>
  <c r="CM182" i="2" s="1"/>
  <c r="BG182" i="2"/>
  <c r="BR182" i="2" s="1"/>
  <c r="CC181" i="2"/>
  <c r="CM181" i="2" s="1"/>
  <c r="BG181" i="2"/>
  <c r="BR181" i="2" s="1"/>
  <c r="AW181" i="2"/>
  <c r="CC180" i="2"/>
  <c r="CM180" i="2" s="1"/>
  <c r="BG180" i="2"/>
  <c r="BR180" i="2" s="1"/>
  <c r="CC179" i="2"/>
  <c r="CM179" i="2" s="1"/>
  <c r="BG179" i="2"/>
  <c r="BR179" i="2" s="1"/>
  <c r="AN179" i="2"/>
  <c r="AW179" i="2"/>
  <c r="CC178" i="2"/>
  <c r="CM178" i="2" s="1"/>
  <c r="BG178" i="2"/>
  <c r="BR178" i="2" s="1"/>
  <c r="AN178" i="2"/>
  <c r="CC177" i="2"/>
  <c r="CM177" i="2" s="1"/>
  <c r="BG177" i="2"/>
  <c r="BR177" i="2" s="1"/>
  <c r="CC176" i="2"/>
  <c r="CM176" i="2" s="1"/>
  <c r="BG176" i="2"/>
  <c r="BR176" i="2" s="1"/>
  <c r="AW176" i="2"/>
  <c r="AN176" i="2"/>
  <c r="CC175" i="2"/>
  <c r="CM175" i="2" s="1"/>
  <c r="BG175" i="2"/>
  <c r="BR175" i="2" s="1"/>
  <c r="CC174" i="2"/>
  <c r="CM174" i="2" s="1"/>
  <c r="BG174" i="2"/>
  <c r="BR174" i="2" s="1"/>
  <c r="AN174" i="2"/>
  <c r="CC173" i="2"/>
  <c r="CM173" i="2" s="1"/>
  <c r="BG173" i="2"/>
  <c r="BR173" i="2" s="1"/>
  <c r="AW173" i="2"/>
  <c r="CC172" i="2"/>
  <c r="CM172" i="2" s="1"/>
  <c r="BG172" i="2"/>
  <c r="BR172" i="2" s="1"/>
  <c r="AN172" i="2"/>
  <c r="AW172" i="2"/>
  <c r="CC171" i="2"/>
  <c r="CM171" i="2" s="1"/>
  <c r="BG171" i="2"/>
  <c r="BR171" i="2" s="1"/>
  <c r="AN171" i="2"/>
  <c r="AW171" i="2"/>
  <c r="CC170" i="2"/>
  <c r="CM170" i="2" s="1"/>
  <c r="BG170" i="2"/>
  <c r="BR170" i="2" s="1"/>
  <c r="AN170" i="2"/>
  <c r="AW170" i="2"/>
  <c r="CC169" i="2"/>
  <c r="CM169" i="2" s="1"/>
  <c r="BG169" i="2"/>
  <c r="BR169" i="2" s="1"/>
  <c r="AN169" i="2"/>
  <c r="AW169" i="2"/>
  <c r="CC168" i="2"/>
  <c r="CM168" i="2" s="1"/>
  <c r="BG168" i="2"/>
  <c r="BR168" i="2" s="1"/>
  <c r="AN168" i="2"/>
  <c r="AW168" i="2"/>
  <c r="CC167" i="2"/>
  <c r="CM167" i="2" s="1"/>
  <c r="BG167" i="2"/>
  <c r="BR167" i="2" s="1"/>
  <c r="AN167" i="2"/>
  <c r="AW167" i="2"/>
  <c r="BG166" i="2"/>
  <c r="BR166" i="2" s="1"/>
  <c r="CC166" i="2"/>
  <c r="CM166" i="2" s="1"/>
  <c r="AN166" i="2"/>
  <c r="AW166" i="2"/>
  <c r="CC165" i="2"/>
  <c r="CM165" i="2" s="1"/>
  <c r="BG165" i="2"/>
  <c r="BR165" i="2" s="1"/>
  <c r="AN165" i="2"/>
  <c r="AW165" i="2"/>
  <c r="CC164" i="2"/>
  <c r="CM164" i="2" s="1"/>
  <c r="BG164" i="2"/>
  <c r="BR164" i="2" s="1"/>
  <c r="AN164" i="2"/>
  <c r="AW164" i="2"/>
  <c r="CC163" i="2"/>
  <c r="CM163" i="2" s="1"/>
  <c r="BG163" i="2"/>
  <c r="BR163" i="2" s="1"/>
  <c r="AN163" i="2"/>
  <c r="AW163" i="2"/>
  <c r="BG162" i="2"/>
  <c r="BR162" i="2" s="1"/>
  <c r="CC162" i="2"/>
  <c r="CM162" i="2" s="1"/>
  <c r="AN162" i="2"/>
  <c r="AW162" i="2"/>
  <c r="CC161" i="2"/>
  <c r="CM161" i="2" s="1"/>
  <c r="BG161" i="2"/>
  <c r="BR161" i="2" s="1"/>
  <c r="AN161" i="2"/>
  <c r="AW161" i="2"/>
  <c r="CC160" i="2"/>
  <c r="CM160" i="2" s="1"/>
  <c r="BG160" i="2"/>
  <c r="BR160" i="2" s="1"/>
  <c r="AN160" i="2"/>
  <c r="AW160" i="2"/>
  <c r="CC159" i="2"/>
  <c r="CM159" i="2" s="1"/>
  <c r="BG159" i="2"/>
  <c r="BR159" i="2" s="1"/>
  <c r="AN159" i="2"/>
  <c r="AW159" i="2"/>
  <c r="CC158" i="2"/>
  <c r="CM158" i="2" s="1"/>
  <c r="BG158" i="2"/>
  <c r="BR158" i="2" s="1"/>
  <c r="AN158" i="2"/>
  <c r="AW158" i="2"/>
  <c r="CC157" i="2"/>
  <c r="CM157" i="2" s="1"/>
  <c r="BG157" i="2"/>
  <c r="BR157" i="2" s="1"/>
  <c r="AN157" i="2"/>
  <c r="AW157" i="2"/>
  <c r="CC156" i="2"/>
  <c r="CM156" i="2" s="1"/>
  <c r="BG156" i="2"/>
  <c r="BR156" i="2" s="1"/>
  <c r="AN156" i="2"/>
  <c r="AW156" i="2"/>
  <c r="CC155" i="2"/>
  <c r="CM155" i="2" s="1"/>
  <c r="BG155" i="2"/>
  <c r="BR155" i="2" s="1"/>
  <c r="AN155" i="2"/>
  <c r="AW155" i="2"/>
  <c r="CC154" i="2"/>
  <c r="CM154" i="2" s="1"/>
  <c r="BG154" i="2"/>
  <c r="BR154" i="2" s="1"/>
  <c r="AN154" i="2"/>
  <c r="AW154" i="2"/>
  <c r="CC153" i="2"/>
  <c r="CM153" i="2" s="1"/>
  <c r="BG153" i="2"/>
  <c r="BR153" i="2" s="1"/>
  <c r="CC152" i="2"/>
  <c r="CM152" i="2" s="1"/>
  <c r="BG152" i="2"/>
  <c r="BR152" i="2" s="1"/>
  <c r="CC151" i="2"/>
  <c r="CM151" i="2" s="1"/>
  <c r="BG151" i="2"/>
  <c r="BR151" i="2" s="1"/>
  <c r="AN151" i="2"/>
  <c r="AW151" i="2"/>
  <c r="CC150" i="2"/>
  <c r="CM150" i="2" s="1"/>
  <c r="BG150" i="2"/>
  <c r="BR150" i="2" s="1"/>
  <c r="CC149" i="2"/>
  <c r="CM149" i="2" s="1"/>
  <c r="BG149" i="2"/>
  <c r="BR149" i="2" s="1"/>
  <c r="AN149" i="2"/>
  <c r="AW149" i="2"/>
  <c r="CC148" i="2"/>
  <c r="CM148" i="2" s="1"/>
  <c r="BG148" i="2"/>
  <c r="BR148" i="2" s="1"/>
  <c r="AN148" i="2"/>
  <c r="AW148" i="2"/>
  <c r="CC147" i="2"/>
  <c r="CM147" i="2" s="1"/>
  <c r="BG147" i="2"/>
  <c r="BR147" i="2" s="1"/>
  <c r="AN147" i="2"/>
  <c r="AW147" i="2"/>
  <c r="CC146" i="2"/>
  <c r="CM146" i="2" s="1"/>
  <c r="BG146" i="2"/>
  <c r="BR146" i="2" s="1"/>
  <c r="AN146" i="2"/>
  <c r="AW146" i="2"/>
  <c r="CC145" i="2"/>
  <c r="CM145" i="2" s="1"/>
  <c r="BG145" i="2"/>
  <c r="BR145" i="2" s="1"/>
  <c r="AN145" i="2"/>
  <c r="AW145" i="2"/>
  <c r="CC144" i="2"/>
  <c r="CM144" i="2" s="1"/>
  <c r="BG144" i="2"/>
  <c r="BR144" i="2" s="1"/>
  <c r="AN144" i="2"/>
  <c r="AW144" i="2"/>
  <c r="CC143" i="2"/>
  <c r="CM143" i="2" s="1"/>
  <c r="BG143" i="2"/>
  <c r="BR143" i="2" s="1"/>
  <c r="AN143" i="2"/>
  <c r="AW143" i="2"/>
  <c r="CC142" i="2"/>
  <c r="CM142" i="2" s="1"/>
  <c r="BG142" i="2"/>
  <c r="BR142" i="2" s="1"/>
  <c r="AN142" i="2"/>
  <c r="AW142" i="2"/>
  <c r="CC141" i="2"/>
  <c r="CM141" i="2" s="1"/>
  <c r="BG141" i="2"/>
  <c r="BR141" i="2" s="1"/>
  <c r="AN141" i="2"/>
  <c r="AW141" i="2"/>
  <c r="CC140" i="2"/>
  <c r="CM140" i="2" s="1"/>
  <c r="BG140" i="2"/>
  <c r="BR140" i="2" s="1"/>
  <c r="AN140" i="2"/>
  <c r="AW140" i="2"/>
  <c r="CC139" i="2"/>
  <c r="CM139" i="2" s="1"/>
  <c r="BG139" i="2"/>
  <c r="BR139" i="2" s="1"/>
  <c r="AN139" i="2"/>
  <c r="AW139" i="2"/>
  <c r="CC138" i="2"/>
  <c r="CM138" i="2" s="1"/>
  <c r="BG138" i="2"/>
  <c r="BR138" i="2" s="1"/>
  <c r="CC137" i="2"/>
  <c r="CM137" i="2" s="1"/>
  <c r="BG137" i="2"/>
  <c r="BR137" i="2" s="1"/>
  <c r="AW137" i="2"/>
  <c r="AN137" i="2"/>
  <c r="CC136" i="2"/>
  <c r="CM136" i="2" s="1"/>
  <c r="BG136" i="2"/>
  <c r="BR136" i="2" s="1"/>
  <c r="AW136" i="2"/>
  <c r="AN136" i="2"/>
  <c r="BG135" i="2"/>
  <c r="BR135" i="2" s="1"/>
  <c r="CC135" i="2"/>
  <c r="CM135" i="2" s="1"/>
  <c r="AW135" i="2"/>
  <c r="AN135" i="2"/>
  <c r="BG134" i="2"/>
  <c r="BR134" i="2" s="1"/>
  <c r="CC134" i="2"/>
  <c r="CM134" i="2" s="1"/>
  <c r="AW134" i="2"/>
  <c r="CC133" i="2"/>
  <c r="CM133" i="2" s="1"/>
  <c r="BG133" i="2"/>
  <c r="BR133" i="2" s="1"/>
  <c r="AW133" i="2"/>
  <c r="AN133" i="2"/>
  <c r="BG132" i="2"/>
  <c r="BR132" i="2" s="1"/>
  <c r="CC132" i="2"/>
  <c r="CM132" i="2" s="1"/>
  <c r="AW132" i="2"/>
  <c r="BG131" i="2"/>
  <c r="BR131" i="2" s="1"/>
  <c r="CC131" i="2"/>
  <c r="CM131" i="2" s="1"/>
  <c r="AN131" i="2"/>
  <c r="AW131" i="2"/>
  <c r="BG130" i="2"/>
  <c r="BR130" i="2" s="1"/>
  <c r="CC130" i="2"/>
  <c r="CM130" i="2" s="1"/>
  <c r="AN130" i="2"/>
  <c r="AW130" i="2"/>
  <c r="CC129" i="2"/>
  <c r="CM129" i="2" s="1"/>
  <c r="BG129" i="2"/>
  <c r="BR129" i="2" s="1"/>
  <c r="AN129" i="2"/>
  <c r="AW129" i="2"/>
  <c r="CC128" i="2"/>
  <c r="CM128" i="2" s="1"/>
  <c r="BG128" i="2"/>
  <c r="BR128" i="2" s="1"/>
  <c r="AN128" i="2"/>
  <c r="AW128" i="2"/>
  <c r="CC127" i="2"/>
  <c r="CM127" i="2" s="1"/>
  <c r="BG127" i="2"/>
  <c r="BR127" i="2" s="1"/>
  <c r="AN127" i="2"/>
  <c r="AW127" i="2"/>
  <c r="BG126" i="2"/>
  <c r="BR126" i="2" s="1"/>
  <c r="CC126" i="2"/>
  <c r="CM126" i="2" s="1"/>
  <c r="AN126" i="2"/>
  <c r="AW126" i="2"/>
  <c r="CC125" i="2"/>
  <c r="CM125" i="2" s="1"/>
  <c r="BG125" i="2"/>
  <c r="BR125" i="2" s="1"/>
  <c r="AN125" i="2"/>
  <c r="AW125" i="2"/>
  <c r="BG124" i="2"/>
  <c r="BR124" i="2" s="1"/>
  <c r="CC124" i="2"/>
  <c r="CM124" i="2" s="1"/>
  <c r="AN124" i="2"/>
  <c r="AW124" i="2"/>
  <c r="CC123" i="2"/>
  <c r="CM123" i="2" s="1"/>
  <c r="BG123" i="2"/>
  <c r="BR123" i="2" s="1"/>
  <c r="AN123" i="2"/>
  <c r="AW123" i="2"/>
  <c r="BG122" i="2"/>
  <c r="BR122" i="2" s="1"/>
  <c r="CC122" i="2"/>
  <c r="CM122" i="2" s="1"/>
  <c r="AN122" i="2"/>
  <c r="AW122" i="2"/>
  <c r="CC121" i="2"/>
  <c r="CM121" i="2" s="1"/>
  <c r="BG121" i="2"/>
  <c r="BR121" i="2" s="1"/>
  <c r="AN121" i="2"/>
  <c r="AW121" i="2"/>
  <c r="CC120" i="2"/>
  <c r="CM120" i="2" s="1"/>
  <c r="BG120" i="2"/>
  <c r="BR120" i="2" s="1"/>
  <c r="AN120" i="2"/>
  <c r="AW120" i="2"/>
  <c r="BG119" i="2"/>
  <c r="BR119" i="2" s="1"/>
  <c r="CC119" i="2"/>
  <c r="CM119" i="2" s="1"/>
  <c r="AN119" i="2"/>
  <c r="AW119" i="2"/>
  <c r="BG118" i="2"/>
  <c r="BR118" i="2" s="1"/>
  <c r="CC118" i="2"/>
  <c r="CM118" i="2" s="1"/>
  <c r="AN118" i="2"/>
  <c r="AW118" i="2"/>
  <c r="CC117" i="2"/>
  <c r="CM117" i="2" s="1"/>
  <c r="BG117" i="2"/>
  <c r="BR117" i="2" s="1"/>
  <c r="AN117" i="2"/>
  <c r="AW117" i="2"/>
  <c r="BG116" i="2"/>
  <c r="BR116" i="2" s="1"/>
  <c r="CC116" i="2"/>
  <c r="CM116" i="2" s="1"/>
  <c r="AN116" i="2"/>
  <c r="AW116" i="2"/>
  <c r="BG115" i="2"/>
  <c r="BR115" i="2" s="1"/>
  <c r="CC115" i="2"/>
  <c r="CM115" i="2" s="1"/>
  <c r="AN115" i="2"/>
  <c r="AW115" i="2"/>
  <c r="CC114" i="2"/>
  <c r="CM114" i="2" s="1"/>
  <c r="BG114" i="2"/>
  <c r="BR114" i="2" s="1"/>
  <c r="AN114" i="2"/>
  <c r="AW114" i="2"/>
  <c r="CC113" i="2"/>
  <c r="CM113" i="2" s="1"/>
  <c r="BG113" i="2"/>
  <c r="BR113" i="2" s="1"/>
  <c r="AN113" i="2"/>
  <c r="AW113" i="2"/>
  <c r="CC112" i="2"/>
  <c r="CM112" i="2" s="1"/>
  <c r="BG112" i="2"/>
  <c r="BR112" i="2" s="1"/>
  <c r="AN112" i="2"/>
  <c r="AW112" i="2"/>
  <c r="BG111" i="2"/>
  <c r="BR111" i="2" s="1"/>
  <c r="CC111" i="2"/>
  <c r="CM111" i="2" s="1"/>
  <c r="AN111" i="2"/>
  <c r="AW111" i="2"/>
  <c r="CC110" i="2"/>
  <c r="CM110" i="2" s="1"/>
  <c r="BG110" i="2"/>
  <c r="BR110" i="2" s="1"/>
  <c r="AN110" i="2"/>
  <c r="AW110" i="2"/>
  <c r="CC109" i="2"/>
  <c r="CM109" i="2" s="1"/>
  <c r="BG109" i="2"/>
  <c r="BR109" i="2" s="1"/>
  <c r="AN109" i="2"/>
  <c r="AW109" i="2"/>
  <c r="BG108" i="2"/>
  <c r="BR108" i="2" s="1"/>
  <c r="CC108" i="2"/>
  <c r="CM108" i="2" s="1"/>
  <c r="AN108" i="2"/>
  <c r="AW108" i="2"/>
  <c r="BG107" i="2"/>
  <c r="BR107" i="2" s="1"/>
  <c r="CC107" i="2"/>
  <c r="CM107" i="2" s="1"/>
  <c r="AN107" i="2"/>
  <c r="AW107" i="2"/>
  <c r="CC106" i="2"/>
  <c r="CM106" i="2" s="1"/>
  <c r="BG106" i="2"/>
  <c r="BR106" i="2" s="1"/>
  <c r="AN106" i="2"/>
  <c r="AW106" i="2"/>
  <c r="CC105" i="2"/>
  <c r="CM105" i="2" s="1"/>
  <c r="BG105" i="2"/>
  <c r="BR105" i="2" s="1"/>
  <c r="AN105" i="2"/>
  <c r="AW105" i="2"/>
  <c r="CC104" i="2"/>
  <c r="CM104" i="2" s="1"/>
  <c r="BG104" i="2"/>
  <c r="BR104" i="2" s="1"/>
  <c r="AN104" i="2"/>
  <c r="AW104" i="2"/>
  <c r="BG103" i="2"/>
  <c r="BR103" i="2" s="1"/>
  <c r="AN103" i="2"/>
  <c r="AW103" i="2"/>
  <c r="CC103" i="2"/>
  <c r="CM103" i="2" s="1"/>
  <c r="CC102" i="2"/>
  <c r="CM102" i="2" s="1"/>
  <c r="BG102" i="2"/>
  <c r="BR102" i="2" s="1"/>
  <c r="AN102" i="2"/>
  <c r="AW102" i="2"/>
  <c r="CC101" i="2"/>
  <c r="CM101" i="2" s="1"/>
  <c r="BG101" i="2"/>
  <c r="BR101" i="2" s="1"/>
  <c r="AN101" i="2"/>
  <c r="AW101" i="2"/>
  <c r="CC100" i="2"/>
  <c r="CM100" i="2" s="1"/>
  <c r="BG100" i="2"/>
  <c r="BR100" i="2" s="1"/>
  <c r="AN100" i="2"/>
  <c r="AW100" i="2"/>
  <c r="CC99" i="2"/>
  <c r="CM99" i="2" s="1"/>
  <c r="BG99" i="2"/>
  <c r="BR99" i="2" s="1"/>
  <c r="AN99" i="2"/>
  <c r="AW99" i="2"/>
  <c r="CC98" i="2"/>
  <c r="CM98" i="2" s="1"/>
  <c r="BG98" i="2"/>
  <c r="BR98" i="2" s="1"/>
  <c r="AN98" i="2"/>
  <c r="AW98" i="2"/>
  <c r="CC97" i="2"/>
  <c r="CM97" i="2" s="1"/>
  <c r="BG97" i="2"/>
  <c r="BR97" i="2" s="1"/>
  <c r="AN97" i="2"/>
  <c r="AW97" i="2"/>
  <c r="CB96" i="2"/>
  <c r="CL96" i="2" s="1"/>
  <c r="AM96" i="2"/>
  <c r="AV96" i="2"/>
  <c r="BF96" i="2"/>
  <c r="BQ96" i="2" s="1"/>
  <c r="CB95" i="2"/>
  <c r="CL95" i="2" s="1"/>
  <c r="AM95" i="2"/>
  <c r="AV95" i="2"/>
  <c r="BF95" i="2"/>
  <c r="BQ95" i="2" s="1"/>
  <c r="CB94" i="2"/>
  <c r="CL94" i="2" s="1"/>
  <c r="BF94" i="2"/>
  <c r="BQ94" i="2" s="1"/>
  <c r="AM94" i="2"/>
  <c r="AV94" i="2"/>
  <c r="CB93" i="2"/>
  <c r="CL93" i="2" s="1"/>
  <c r="AM93" i="2"/>
  <c r="AV93" i="2"/>
  <c r="BF93" i="2"/>
  <c r="BQ93" i="2" s="1"/>
  <c r="CB92" i="2"/>
  <c r="CL92" i="2" s="1"/>
  <c r="AM92" i="2"/>
  <c r="AV92" i="2"/>
  <c r="BF92" i="2"/>
  <c r="BQ92" i="2" s="1"/>
  <c r="CB91" i="2"/>
  <c r="CL91" i="2" s="1"/>
  <c r="AM91" i="2"/>
  <c r="AV91" i="2"/>
  <c r="BF91" i="2"/>
  <c r="BQ91" i="2" s="1"/>
  <c r="CB90" i="2"/>
  <c r="CL90" i="2" s="1"/>
  <c r="BF90" i="2"/>
  <c r="BQ90" i="2" s="1"/>
  <c r="AM90" i="2"/>
  <c r="AV90" i="2"/>
  <c r="CB89" i="2"/>
  <c r="CL89" i="2" s="1"/>
  <c r="AM89" i="2"/>
  <c r="AV89" i="2"/>
  <c r="BF89" i="2"/>
  <c r="BQ89" i="2" s="1"/>
  <c r="CB88" i="2"/>
  <c r="CL88" i="2" s="1"/>
  <c r="AM88" i="2"/>
  <c r="AV88" i="2"/>
  <c r="BF88" i="2"/>
  <c r="BQ88" i="2" s="1"/>
  <c r="CB87" i="2"/>
  <c r="CL87" i="2" s="1"/>
  <c r="AM87" i="2"/>
  <c r="AV87" i="2"/>
  <c r="BF87" i="2"/>
  <c r="BQ87" i="2" s="1"/>
  <c r="CB86" i="2"/>
  <c r="CL86" i="2" s="1"/>
  <c r="BF86" i="2"/>
  <c r="BQ86" i="2" s="1"/>
  <c r="AM86" i="2"/>
  <c r="AV86" i="2"/>
  <c r="CB85" i="2"/>
  <c r="CL85" i="2" s="1"/>
  <c r="AM85" i="2"/>
  <c r="AV85" i="2"/>
  <c r="BF85" i="2"/>
  <c r="BQ85" i="2" s="1"/>
  <c r="CB84" i="2"/>
  <c r="CL84" i="2" s="1"/>
  <c r="AM84" i="2"/>
  <c r="AV84" i="2"/>
  <c r="BF84" i="2"/>
  <c r="BQ84" i="2" s="1"/>
  <c r="CB83" i="2"/>
  <c r="CL83" i="2" s="1"/>
  <c r="AM83" i="2"/>
  <c r="AV83" i="2"/>
  <c r="BF83" i="2"/>
  <c r="BQ83" i="2" s="1"/>
  <c r="CB82" i="2"/>
  <c r="CL82" i="2" s="1"/>
  <c r="BF82" i="2"/>
  <c r="BQ82" i="2" s="1"/>
  <c r="AM82" i="2"/>
  <c r="AV82" i="2"/>
  <c r="CB81" i="2"/>
  <c r="CL81" i="2" s="1"/>
  <c r="AM81" i="2"/>
  <c r="AV81" i="2"/>
  <c r="BF81" i="2"/>
  <c r="BQ81" i="2" s="1"/>
  <c r="CB80" i="2"/>
  <c r="CL80" i="2" s="1"/>
  <c r="AM80" i="2"/>
  <c r="AV80" i="2"/>
  <c r="BF80" i="2"/>
  <c r="BQ80" i="2" s="1"/>
  <c r="CB79" i="2"/>
  <c r="CL79" i="2" s="1"/>
  <c r="AM79" i="2"/>
  <c r="AV79" i="2"/>
  <c r="BF79" i="2"/>
  <c r="BQ79" i="2" s="1"/>
  <c r="CB78" i="2"/>
  <c r="CL78" i="2" s="1"/>
  <c r="BF78" i="2"/>
  <c r="BQ78" i="2" s="1"/>
  <c r="AM78" i="2"/>
  <c r="AV78" i="2"/>
  <c r="CB77" i="2"/>
  <c r="CL77" i="2" s="1"/>
  <c r="AM77" i="2"/>
  <c r="AV77" i="2"/>
  <c r="BF77" i="2"/>
  <c r="BQ77" i="2" s="1"/>
  <c r="CB76" i="2"/>
  <c r="CL76" i="2" s="1"/>
  <c r="AM76" i="2"/>
  <c r="AV76" i="2"/>
  <c r="BF76" i="2"/>
  <c r="BQ76" i="2" s="1"/>
  <c r="CB75" i="2"/>
  <c r="CL75" i="2" s="1"/>
  <c r="BF75" i="2"/>
  <c r="BQ75" i="2" s="1"/>
  <c r="AM75" i="2"/>
  <c r="AV75" i="2"/>
  <c r="CB74" i="2"/>
  <c r="CL74" i="2" s="1"/>
  <c r="AM74" i="2"/>
  <c r="AV74" i="2"/>
  <c r="BF74" i="2"/>
  <c r="BQ74" i="2" s="1"/>
  <c r="CB73" i="2"/>
  <c r="CL73" i="2" s="1"/>
  <c r="AM73" i="2"/>
  <c r="AV73" i="2"/>
  <c r="BF73" i="2"/>
  <c r="BQ73" i="2" s="1"/>
  <c r="CB72" i="2"/>
  <c r="CL72" i="2" s="1"/>
  <c r="BF72" i="2"/>
  <c r="BQ72" i="2" s="1"/>
  <c r="AM72" i="2"/>
  <c r="AV72" i="2"/>
  <c r="CB71" i="2"/>
  <c r="CL71" i="2" s="1"/>
  <c r="AM71" i="2"/>
  <c r="AV71" i="2"/>
  <c r="BF71" i="2"/>
  <c r="BQ71" i="2" s="1"/>
  <c r="CB70" i="2"/>
  <c r="CL70" i="2" s="1"/>
  <c r="AM70" i="2"/>
  <c r="AV70" i="2"/>
  <c r="BF70" i="2"/>
  <c r="BQ70" i="2" s="1"/>
  <c r="CB69" i="2"/>
  <c r="CL69" i="2" s="1"/>
  <c r="AM69" i="2"/>
  <c r="AV69" i="2"/>
  <c r="BF69" i="2"/>
  <c r="BQ69" i="2" s="1"/>
  <c r="CB68" i="2"/>
  <c r="CL68" i="2" s="1"/>
  <c r="AM68" i="2"/>
  <c r="AV68" i="2"/>
  <c r="BF68" i="2"/>
  <c r="BQ68" i="2" s="1"/>
  <c r="CB67" i="2"/>
  <c r="CL67" i="2" s="1"/>
  <c r="BF67" i="2"/>
  <c r="BQ67" i="2" s="1"/>
  <c r="AM67" i="2"/>
  <c r="AV67" i="2"/>
  <c r="CB66" i="2"/>
  <c r="CL66" i="2" s="1"/>
  <c r="AM66" i="2"/>
  <c r="AV66" i="2"/>
  <c r="BF66" i="2"/>
  <c r="BQ66" i="2" s="1"/>
  <c r="CB65" i="2"/>
  <c r="CL65" i="2" s="1"/>
  <c r="AM65" i="2"/>
  <c r="AV65" i="2"/>
  <c r="BF65" i="2"/>
  <c r="BQ65" i="2" s="1"/>
  <c r="CB64" i="2"/>
  <c r="CL64" i="2" s="1"/>
  <c r="BF64" i="2"/>
  <c r="BQ64" i="2" s="1"/>
  <c r="AM64" i="2"/>
  <c r="AV64" i="2"/>
  <c r="CB63" i="2"/>
  <c r="CL63" i="2" s="1"/>
  <c r="AM63" i="2"/>
  <c r="AV63" i="2"/>
  <c r="BF63" i="2"/>
  <c r="BQ63" i="2" s="1"/>
  <c r="CB62" i="2"/>
  <c r="CL62" i="2" s="1"/>
  <c r="AM62" i="2"/>
  <c r="AV62" i="2"/>
  <c r="BF62" i="2"/>
  <c r="BQ62" i="2" s="1"/>
  <c r="CB61" i="2"/>
  <c r="CL61" i="2" s="1"/>
  <c r="AM61" i="2"/>
  <c r="AV61" i="2"/>
  <c r="BF61" i="2"/>
  <c r="BQ61" i="2" s="1"/>
  <c r="CB60" i="2"/>
  <c r="CL60" i="2" s="1"/>
  <c r="AM60" i="2"/>
  <c r="AV60" i="2"/>
  <c r="BF60" i="2"/>
  <c r="BQ60" i="2" s="1"/>
  <c r="CB59" i="2"/>
  <c r="CL59" i="2" s="1"/>
  <c r="BF59" i="2"/>
  <c r="BQ59" i="2" s="1"/>
  <c r="AM59" i="2"/>
  <c r="AV59" i="2"/>
  <c r="CB58" i="2"/>
  <c r="CL58" i="2" s="1"/>
  <c r="AM58" i="2"/>
  <c r="AV58" i="2"/>
  <c r="BF58" i="2"/>
  <c r="BQ58" i="2" s="1"/>
  <c r="CB57" i="2"/>
  <c r="CL57" i="2" s="1"/>
  <c r="AM57" i="2"/>
  <c r="AV57" i="2"/>
  <c r="CB56" i="2"/>
  <c r="CL56" i="2" s="1"/>
  <c r="BF56" i="2"/>
  <c r="BQ56" i="2" s="1"/>
  <c r="AM56" i="2"/>
  <c r="AV56" i="2"/>
  <c r="CB55" i="2"/>
  <c r="CL55" i="2" s="1"/>
  <c r="AM55" i="2"/>
  <c r="AV55" i="2"/>
  <c r="BF55" i="2"/>
  <c r="BQ55" i="2" s="1"/>
  <c r="CB54" i="2"/>
  <c r="CL54" i="2" s="1"/>
  <c r="BF54" i="2"/>
  <c r="BQ54" i="2" s="1"/>
  <c r="AM54" i="2"/>
  <c r="AV54" i="2"/>
  <c r="CB53" i="2"/>
  <c r="CL53" i="2" s="1"/>
  <c r="AM53" i="2"/>
  <c r="AV53" i="2"/>
  <c r="BF53" i="2"/>
  <c r="BQ53" i="2" s="1"/>
  <c r="CB52" i="2"/>
  <c r="CL52" i="2" s="1"/>
  <c r="BF52" i="2"/>
  <c r="BQ52" i="2" s="1"/>
  <c r="AM52" i="2"/>
  <c r="AV52" i="2"/>
  <c r="CB51" i="2"/>
  <c r="CL51" i="2" s="1"/>
  <c r="AM51" i="2"/>
  <c r="AV51" i="2"/>
  <c r="BF51" i="2"/>
  <c r="BQ51" i="2" s="1"/>
  <c r="CB50" i="2"/>
  <c r="CL50" i="2" s="1"/>
  <c r="BF50" i="2"/>
  <c r="BQ50" i="2" s="1"/>
  <c r="AM50" i="2"/>
  <c r="AV50" i="2"/>
  <c r="CB49" i="2"/>
  <c r="CL49" i="2" s="1"/>
  <c r="AM49" i="2"/>
  <c r="AV49" i="2"/>
  <c r="BF49" i="2"/>
  <c r="BQ49" i="2" s="1"/>
  <c r="CB48" i="2"/>
  <c r="CL48" i="2" s="1"/>
  <c r="BF48" i="2"/>
  <c r="BQ48" i="2" s="1"/>
  <c r="AM48" i="2"/>
  <c r="AV48" i="2"/>
  <c r="CB47" i="2"/>
  <c r="CL47" i="2" s="1"/>
  <c r="AM47" i="2"/>
  <c r="AV47" i="2"/>
  <c r="BF47" i="2"/>
  <c r="BQ47" i="2" s="1"/>
  <c r="CB46" i="2"/>
  <c r="CL46" i="2" s="1"/>
  <c r="BF46" i="2"/>
  <c r="BQ46" i="2" s="1"/>
  <c r="AM46" i="2"/>
  <c r="AV46" i="2"/>
  <c r="CB45" i="2"/>
  <c r="CL45" i="2" s="1"/>
  <c r="AM45" i="2"/>
  <c r="AV45" i="2"/>
  <c r="BF45" i="2"/>
  <c r="BQ45" i="2" s="1"/>
  <c r="CB44" i="2"/>
  <c r="CL44" i="2" s="1"/>
  <c r="BF44" i="2"/>
  <c r="BQ44" i="2" s="1"/>
  <c r="AM44" i="2"/>
  <c r="AV44" i="2"/>
  <c r="CB43" i="2"/>
  <c r="CL43" i="2" s="1"/>
  <c r="AM43" i="2"/>
  <c r="AV43" i="2"/>
  <c r="CB42" i="2"/>
  <c r="CL42" i="2" s="1"/>
  <c r="BF42" i="2"/>
  <c r="BQ42" i="2" s="1"/>
  <c r="AM42" i="2"/>
  <c r="AV42" i="2"/>
  <c r="CB41" i="2"/>
  <c r="CL41" i="2" s="1"/>
  <c r="AM41" i="2"/>
  <c r="AV41" i="2"/>
  <c r="BF41" i="2"/>
  <c r="BQ41" i="2" s="1"/>
  <c r="CB40" i="2"/>
  <c r="CL40" i="2" s="1"/>
  <c r="BF40" i="2"/>
  <c r="BQ40" i="2" s="1"/>
  <c r="AM40" i="2"/>
  <c r="AV40" i="2"/>
  <c r="CB39" i="2"/>
  <c r="CL39" i="2" s="1"/>
  <c r="AM39" i="2"/>
  <c r="AV39" i="2"/>
  <c r="BF39" i="2"/>
  <c r="BQ39" i="2" s="1"/>
  <c r="CB38" i="2"/>
  <c r="CL38" i="2" s="1"/>
  <c r="BF38" i="2"/>
  <c r="BQ38" i="2" s="1"/>
  <c r="AM38" i="2"/>
  <c r="AV38" i="2"/>
  <c r="CB37" i="2"/>
  <c r="CL37" i="2" s="1"/>
  <c r="AM37" i="2"/>
  <c r="AV37" i="2"/>
  <c r="BF37" i="2"/>
  <c r="BQ37" i="2" s="1"/>
  <c r="CB36" i="2"/>
  <c r="CL36" i="2" s="1"/>
  <c r="BF36" i="2"/>
  <c r="BQ36" i="2" s="1"/>
  <c r="AM36" i="2"/>
  <c r="AV36" i="2"/>
  <c r="CB35" i="2"/>
  <c r="CL35" i="2" s="1"/>
  <c r="AM35" i="2"/>
  <c r="AV35" i="2"/>
  <c r="BF35" i="2"/>
  <c r="BQ35" i="2" s="1"/>
  <c r="CB34" i="2"/>
  <c r="CL34" i="2" s="1"/>
  <c r="BF34" i="2"/>
  <c r="BQ34" i="2" s="1"/>
  <c r="AM34" i="2"/>
  <c r="AV34" i="2"/>
  <c r="CB33" i="2"/>
  <c r="CL33" i="2" s="1"/>
  <c r="AM33" i="2"/>
  <c r="AV33" i="2"/>
  <c r="BF33" i="2"/>
  <c r="BQ33" i="2" s="1"/>
  <c r="CB32" i="2"/>
  <c r="CL32" i="2" s="1"/>
  <c r="BF32" i="2"/>
  <c r="BQ32" i="2" s="1"/>
  <c r="AM32" i="2"/>
  <c r="AV32" i="2"/>
  <c r="CB31" i="2"/>
  <c r="CL31" i="2" s="1"/>
  <c r="AM31" i="2"/>
  <c r="AV31" i="2"/>
  <c r="BF31" i="2"/>
  <c r="BQ31" i="2" s="1"/>
  <c r="CB30" i="2"/>
  <c r="CL30" i="2" s="1"/>
  <c r="BF30" i="2"/>
  <c r="BQ30" i="2" s="1"/>
  <c r="AM30" i="2"/>
  <c r="AV30" i="2"/>
  <c r="CB29" i="2"/>
  <c r="CL29" i="2" s="1"/>
  <c r="AM29" i="2"/>
  <c r="AV29" i="2"/>
  <c r="BF29" i="2"/>
  <c r="BQ29" i="2" s="1"/>
  <c r="CB28" i="2"/>
  <c r="CL28" i="2" s="1"/>
  <c r="AM28" i="2"/>
  <c r="AV28" i="2"/>
  <c r="BF28" i="2"/>
  <c r="BQ28" i="2" s="1"/>
  <c r="CB27" i="2"/>
  <c r="CL27" i="2" s="1"/>
  <c r="BF27" i="2"/>
  <c r="BQ27" i="2" s="1"/>
  <c r="AM27" i="2"/>
  <c r="AV27" i="2"/>
  <c r="CB26" i="2"/>
  <c r="CL26" i="2" s="1"/>
  <c r="AM26" i="2"/>
  <c r="AV26" i="2"/>
  <c r="BF26" i="2"/>
  <c r="BQ26" i="2" s="1"/>
  <c r="CB25" i="2"/>
  <c r="CL25" i="2" s="1"/>
  <c r="AM25" i="2"/>
  <c r="AV25" i="2"/>
  <c r="BF25" i="2"/>
  <c r="BQ25" i="2" s="1"/>
  <c r="CB24" i="2"/>
  <c r="CL24" i="2" s="1"/>
  <c r="AM24" i="2"/>
  <c r="AV24" i="2"/>
  <c r="BF24" i="2"/>
  <c r="BQ24" i="2" s="1"/>
  <c r="CB23" i="2"/>
  <c r="CL23" i="2" s="1"/>
  <c r="BF23" i="2"/>
  <c r="BQ23" i="2" s="1"/>
  <c r="AM23" i="2"/>
  <c r="AV23" i="2"/>
  <c r="CB22" i="2"/>
  <c r="CL22" i="2" s="1"/>
  <c r="AM22" i="2"/>
  <c r="AV22" i="2"/>
  <c r="BF22" i="2"/>
  <c r="BQ22" i="2" s="1"/>
  <c r="CB21" i="2"/>
  <c r="CL21" i="2" s="1"/>
  <c r="AM21" i="2"/>
  <c r="AV21" i="2"/>
  <c r="BF21" i="2"/>
  <c r="BQ21" i="2" s="1"/>
  <c r="CB20" i="2"/>
  <c r="CL20" i="2" s="1"/>
  <c r="BF20" i="2"/>
  <c r="BQ20" i="2" s="1"/>
  <c r="CB19" i="2"/>
  <c r="CL19" i="2" s="1"/>
  <c r="BF19" i="2"/>
  <c r="BQ19" i="2" s="1"/>
  <c r="CB18" i="2"/>
  <c r="CL18" i="2" s="1"/>
  <c r="BF18" i="2"/>
  <c r="BQ18" i="2" s="1"/>
  <c r="CB17" i="2"/>
  <c r="CL17" i="2" s="1"/>
  <c r="BF17" i="2"/>
  <c r="BQ17" i="2" s="1"/>
  <c r="CB16" i="2"/>
  <c r="CL16" i="2" s="1"/>
  <c r="AM16" i="2"/>
  <c r="AV16" i="2"/>
  <c r="BF16" i="2"/>
  <c r="BQ16" i="2" s="1"/>
  <c r="CB15" i="2"/>
  <c r="CL15" i="2" s="1"/>
  <c r="BF15" i="2"/>
  <c r="BQ15" i="2" s="1"/>
  <c r="AM15" i="2"/>
  <c r="AV15" i="2"/>
  <c r="CB14" i="2"/>
  <c r="CL14" i="2" s="1"/>
  <c r="AM14" i="2"/>
  <c r="AV14" i="2"/>
  <c r="BF14" i="2"/>
  <c r="BQ14" i="2" s="1"/>
  <c r="CB13" i="2"/>
  <c r="CL13" i="2" s="1"/>
  <c r="AM13" i="2"/>
  <c r="AV13" i="2"/>
  <c r="BF13" i="2"/>
  <c r="BQ13" i="2" s="1"/>
  <c r="CB12" i="2"/>
  <c r="CL12" i="2" s="1"/>
  <c r="AM12" i="2"/>
  <c r="AV12" i="2"/>
  <c r="BF12" i="2"/>
  <c r="BQ12" i="2" s="1"/>
  <c r="CB11" i="2"/>
  <c r="CL11" i="2" s="1"/>
  <c r="BF11" i="2"/>
  <c r="BQ11" i="2" s="1"/>
  <c r="AM11" i="2"/>
  <c r="AV11" i="2"/>
  <c r="CB10" i="2"/>
  <c r="CL10" i="2" s="1"/>
  <c r="AM10" i="2"/>
  <c r="AV10" i="2"/>
  <c r="BF10" i="2"/>
  <c r="BQ10" i="2" s="1"/>
  <c r="CB9" i="2"/>
  <c r="CL9" i="2" s="1"/>
  <c r="AM9" i="2"/>
  <c r="AV9" i="2"/>
  <c r="BF9" i="2"/>
  <c r="BQ9" i="2" s="1"/>
  <c r="CB8" i="2"/>
  <c r="CL8" i="2" s="1"/>
  <c r="BF8" i="2"/>
  <c r="BQ8" i="2" s="1"/>
  <c r="CB7" i="2"/>
  <c r="CL7" i="2" s="1"/>
  <c r="BF7" i="2"/>
  <c r="BQ7" i="2" s="1"/>
  <c r="AM7" i="2"/>
  <c r="AV7" i="2"/>
  <c r="CB6" i="2"/>
  <c r="CL6" i="2" s="1"/>
  <c r="AM6" i="2"/>
  <c r="AV6" i="2"/>
  <c r="BF6" i="2"/>
  <c r="BQ6" i="2" s="1"/>
  <c r="CB5" i="2"/>
  <c r="CL5" i="2" s="1"/>
  <c r="AM5" i="2"/>
  <c r="AV5" i="2"/>
  <c r="BF5" i="2"/>
  <c r="BQ5" i="2" s="1"/>
  <c r="CB4" i="2"/>
  <c r="CL4" i="2" s="1"/>
  <c r="AM4" i="2"/>
  <c r="AV4" i="2"/>
  <c r="BF4" i="2"/>
  <c r="BQ4" i="2" s="1"/>
  <c r="AQ3" i="2"/>
  <c r="AT346" i="2"/>
  <c r="AJ346" i="2"/>
  <c r="AR345" i="2"/>
  <c r="AH345" i="2"/>
  <c r="AP344" i="2"/>
  <c r="AW343" i="2"/>
  <c r="AT342" i="2"/>
  <c r="AJ342" i="2"/>
  <c r="AR341" i="2"/>
  <c r="AH341" i="2"/>
  <c r="AW339" i="2"/>
  <c r="AT338" i="2"/>
  <c r="AJ338" i="2"/>
  <c r="AR337" i="2"/>
  <c r="AH337" i="2"/>
  <c r="AT334" i="2"/>
  <c r="AJ334" i="2"/>
  <c r="AR333" i="2"/>
  <c r="AH333" i="2"/>
  <c r="AP332" i="2"/>
  <c r="AW331" i="2"/>
  <c r="AT330" i="2"/>
  <c r="AJ330" i="2"/>
  <c r="AS328" i="2"/>
  <c r="AW327" i="2"/>
  <c r="AI327" i="2"/>
  <c r="AK326" i="2"/>
  <c r="AP325" i="2"/>
  <c r="AS324" i="2"/>
  <c r="AW323" i="2"/>
  <c r="AI323" i="2"/>
  <c r="AK322" i="2"/>
  <c r="AP321" i="2"/>
  <c r="AS320" i="2"/>
  <c r="AW319" i="2"/>
  <c r="AI319" i="2"/>
  <c r="AK318" i="2"/>
  <c r="AS316" i="2"/>
  <c r="AW315" i="2"/>
  <c r="AK314" i="2"/>
  <c r="AP313" i="2"/>
  <c r="AS312" i="2"/>
  <c r="AW311" i="2"/>
  <c r="AI311" i="2"/>
  <c r="AP309" i="2"/>
  <c r="AS308" i="2"/>
  <c r="AW307" i="2"/>
  <c r="AG307" i="2"/>
  <c r="AG306" i="2"/>
  <c r="AG305" i="2"/>
  <c r="AG304" i="2"/>
  <c r="AG303" i="2"/>
  <c r="AW301" i="2"/>
  <c r="AP300" i="2"/>
  <c r="AI299" i="2"/>
  <c r="AW297" i="2"/>
  <c r="AI295" i="2"/>
  <c r="AP292" i="2"/>
  <c r="AI291" i="2"/>
  <c r="AP288" i="2"/>
  <c r="AI287" i="2"/>
  <c r="AW285" i="2"/>
  <c r="AP284" i="2"/>
  <c r="AI283" i="2"/>
  <c r="AW281" i="2"/>
  <c r="AI279" i="2"/>
  <c r="AP276" i="2"/>
  <c r="AI275" i="2"/>
  <c r="AI271" i="2"/>
  <c r="AW269" i="2"/>
  <c r="AP268" i="2"/>
  <c r="AI267" i="2"/>
  <c r="AW265" i="2"/>
  <c r="AP264" i="2"/>
  <c r="AI263" i="2"/>
  <c r="AP260" i="2"/>
  <c r="AI259" i="2"/>
  <c r="AW257" i="2"/>
  <c r="AP256" i="2"/>
  <c r="AI255" i="2"/>
  <c r="AW253" i="2"/>
  <c r="AP252" i="2"/>
  <c r="AI251" i="2"/>
  <c r="AP248" i="2"/>
  <c r="AI247" i="2"/>
  <c r="AW245" i="2"/>
  <c r="AP244" i="2"/>
  <c r="AI243" i="2"/>
  <c r="AP240" i="2"/>
  <c r="AI239" i="2"/>
  <c r="AI235" i="2"/>
  <c r="AW233" i="2"/>
  <c r="AP232" i="2"/>
  <c r="AI231" i="2"/>
  <c r="AW229" i="2"/>
  <c r="AP228" i="2"/>
  <c r="AI227" i="2"/>
  <c r="AP224" i="2"/>
  <c r="AI223" i="2"/>
  <c r="AW221" i="2"/>
  <c r="AP220" i="2"/>
  <c r="AI219" i="2"/>
  <c r="AI215" i="2"/>
  <c r="AW213" i="2"/>
  <c r="AN212" i="2"/>
  <c r="AN208" i="2"/>
  <c r="AN206" i="2"/>
  <c r="AJ204" i="2"/>
  <c r="AL201" i="2"/>
  <c r="AJ198" i="2"/>
  <c r="AW194" i="2"/>
  <c r="AT191" i="2"/>
  <c r="AL185" i="2"/>
  <c r="AJ182" i="2"/>
  <c r="AW178" i="2"/>
  <c r="AT175" i="2"/>
  <c r="AK172" i="2"/>
  <c r="AI167" i="2"/>
  <c r="AG157" i="2"/>
  <c r="AU151" i="2"/>
  <c r="AJ136" i="2"/>
  <c r="AJ118" i="2"/>
  <c r="AI84" i="2"/>
  <c r="AS49" i="2"/>
  <c r="BF43" i="2"/>
  <c r="BQ43" i="2" s="1"/>
  <c r="CA346" i="2"/>
  <c r="CK346" i="2" s="1"/>
  <c r="BE346" i="2"/>
  <c r="BP346" i="2" s="1"/>
  <c r="AL346" i="2"/>
  <c r="AU346" i="2"/>
  <c r="CA340" i="2"/>
  <c r="CK340" i="2" s="1"/>
  <c r="BE340" i="2"/>
  <c r="BP340" i="2" s="1"/>
  <c r="AL340" i="2"/>
  <c r="AU340" i="2"/>
  <c r="CA333" i="2"/>
  <c r="CK333" i="2" s="1"/>
  <c r="BE333" i="2"/>
  <c r="BP333" i="2" s="1"/>
  <c r="AL333" i="2"/>
  <c r="AU333" i="2"/>
  <c r="CA326" i="2"/>
  <c r="CK326" i="2" s="1"/>
  <c r="BE326" i="2"/>
  <c r="BP326" i="2" s="1"/>
  <c r="CA319" i="2"/>
  <c r="CK319" i="2" s="1"/>
  <c r="BE319" i="2"/>
  <c r="BP319" i="2" s="1"/>
  <c r="AL319" i="2"/>
  <c r="AU319" i="2"/>
  <c r="CA313" i="2"/>
  <c r="CK313" i="2" s="1"/>
  <c r="BE313" i="2"/>
  <c r="BP313" i="2" s="1"/>
  <c r="AL313" i="2"/>
  <c r="AU313" i="2"/>
  <c r="CA305" i="2"/>
  <c r="CK305" i="2" s="1"/>
  <c r="BE305" i="2"/>
  <c r="BP305" i="2" s="1"/>
  <c r="AL305" i="2"/>
  <c r="AU305" i="2"/>
  <c r="CA298" i="2"/>
  <c r="CK298" i="2" s="1"/>
  <c r="BE298" i="2"/>
  <c r="BP298" i="2" s="1"/>
  <c r="AL298" i="2"/>
  <c r="AU298" i="2"/>
  <c r="CA291" i="2"/>
  <c r="CK291" i="2" s="1"/>
  <c r="BE291" i="2"/>
  <c r="BP291" i="2" s="1"/>
  <c r="AL291" i="2"/>
  <c r="AU291" i="2"/>
  <c r="CA285" i="2"/>
  <c r="CK285" i="2" s="1"/>
  <c r="BE285" i="2"/>
  <c r="BP285" i="2" s="1"/>
  <c r="AL285" i="2"/>
  <c r="AU285" i="2"/>
  <c r="CA276" i="2"/>
  <c r="CK276" i="2" s="1"/>
  <c r="BE276" i="2"/>
  <c r="BP276" i="2" s="1"/>
  <c r="CA269" i="2"/>
  <c r="CK269" i="2" s="1"/>
  <c r="BE269" i="2"/>
  <c r="BP269" i="2" s="1"/>
  <c r="AL269" i="2"/>
  <c r="AU269" i="2"/>
  <c r="CA262" i="2"/>
  <c r="CK262" i="2" s="1"/>
  <c r="BE262" i="2"/>
  <c r="BP262" i="2" s="1"/>
  <c r="AL262" i="2"/>
  <c r="AU262" i="2"/>
  <c r="CA255" i="2"/>
  <c r="CK255" i="2" s="1"/>
  <c r="BE255" i="2"/>
  <c r="BP255" i="2" s="1"/>
  <c r="AL255" i="2"/>
  <c r="AU255" i="2"/>
  <c r="CA249" i="2"/>
  <c r="CK249" i="2" s="1"/>
  <c r="BE249" i="2"/>
  <c r="BP249" i="2" s="1"/>
  <c r="AL249" i="2"/>
  <c r="AU249" i="2"/>
  <c r="CA242" i="2"/>
  <c r="CK242" i="2" s="1"/>
  <c r="BE242" i="2"/>
  <c r="BP242" i="2" s="1"/>
  <c r="AL242" i="2"/>
  <c r="AU242" i="2"/>
  <c r="CA233" i="2"/>
  <c r="CK233" i="2" s="1"/>
  <c r="BE233" i="2"/>
  <c r="BP233" i="2" s="1"/>
  <c r="CA226" i="2"/>
  <c r="CK226" i="2" s="1"/>
  <c r="BE226" i="2"/>
  <c r="BP226" i="2" s="1"/>
  <c r="AL226" i="2"/>
  <c r="AU226" i="2"/>
  <c r="CA221" i="2"/>
  <c r="CK221" i="2" s="1"/>
  <c r="BE221" i="2"/>
  <c r="BP221" i="2" s="1"/>
  <c r="AL221" i="2"/>
  <c r="AU221" i="2"/>
  <c r="CA214" i="2"/>
  <c r="CK214" i="2" s="1"/>
  <c r="BE214" i="2"/>
  <c r="BP214" i="2" s="1"/>
  <c r="AL214" i="2"/>
  <c r="AU214" i="2"/>
  <c r="CA207" i="2"/>
  <c r="CK207" i="2" s="1"/>
  <c r="BE207" i="2"/>
  <c r="BP207" i="2" s="1"/>
  <c r="AL207" i="2"/>
  <c r="AU207" i="2"/>
  <c r="CA200" i="2"/>
  <c r="CK200" i="2" s="1"/>
  <c r="BE200" i="2"/>
  <c r="BP200" i="2" s="1"/>
  <c r="AU200" i="2"/>
  <c r="AL200" i="2"/>
  <c r="CA192" i="2"/>
  <c r="CK192" i="2" s="1"/>
  <c r="BE192" i="2"/>
  <c r="BP192" i="2" s="1"/>
  <c r="CA183" i="2"/>
  <c r="CK183" i="2" s="1"/>
  <c r="BE183" i="2"/>
  <c r="BP183" i="2" s="1"/>
  <c r="AL183" i="2"/>
  <c r="CA157" i="2"/>
  <c r="CK157" i="2" s="1"/>
  <c r="BE157" i="2"/>
  <c r="BP157" i="2" s="1"/>
  <c r="AU157" i="2"/>
  <c r="AL157" i="2"/>
  <c r="BW343" i="2"/>
  <c r="CG343" i="2" s="1"/>
  <c r="BA343" i="2"/>
  <c r="BL343" i="2" s="1"/>
  <c r="BW339" i="2"/>
  <c r="CG339" i="2" s="1"/>
  <c r="BA339" i="2"/>
  <c r="BL339" i="2" s="1"/>
  <c r="BW336" i="2"/>
  <c r="CG336" i="2" s="1"/>
  <c r="BA336" i="2"/>
  <c r="BL336" i="2" s="1"/>
  <c r="BW332" i="2"/>
  <c r="CG332" i="2" s="1"/>
  <c r="BA332" i="2"/>
  <c r="BL332" i="2" s="1"/>
  <c r="BW328" i="2"/>
  <c r="CG328" i="2" s="1"/>
  <c r="BA328" i="2"/>
  <c r="BL328" i="2" s="1"/>
  <c r="AH328" i="2"/>
  <c r="AQ328" i="2"/>
  <c r="BW322" i="2"/>
  <c r="CG322" i="2" s="1"/>
  <c r="BA322" i="2"/>
  <c r="BL322" i="2" s="1"/>
  <c r="AH322" i="2"/>
  <c r="AQ322" i="2"/>
  <c r="CC346" i="2"/>
  <c r="CM346" i="2" s="1"/>
  <c r="BG346" i="2"/>
  <c r="BR346" i="2" s="1"/>
  <c r="CC344" i="2"/>
  <c r="CM344" i="2" s="1"/>
  <c r="BG344" i="2"/>
  <c r="BR344" i="2" s="1"/>
  <c r="CC342" i="2"/>
  <c r="CM342" i="2" s="1"/>
  <c r="BG342" i="2"/>
  <c r="BR342" i="2" s="1"/>
  <c r="CC340" i="2"/>
  <c r="CM340" i="2" s="1"/>
  <c r="BG340" i="2"/>
  <c r="BR340" i="2" s="1"/>
  <c r="CC338" i="2"/>
  <c r="CM338" i="2" s="1"/>
  <c r="BG338" i="2"/>
  <c r="BR338" i="2" s="1"/>
  <c r="CC336" i="2"/>
  <c r="CM336" i="2" s="1"/>
  <c r="BG336" i="2"/>
  <c r="BR336" i="2" s="1"/>
  <c r="CC334" i="2"/>
  <c r="CM334" i="2" s="1"/>
  <c r="BG334" i="2"/>
  <c r="BR334" i="2" s="1"/>
  <c r="CC332" i="2"/>
  <c r="CM332" i="2" s="1"/>
  <c r="BG332" i="2"/>
  <c r="BR332" i="2" s="1"/>
  <c r="CC330" i="2"/>
  <c r="CM330" i="2" s="1"/>
  <c r="BG330" i="2"/>
  <c r="BR330" i="2" s="1"/>
  <c r="CC328" i="2"/>
  <c r="CM328" i="2" s="1"/>
  <c r="BG328" i="2"/>
  <c r="BR328" i="2" s="1"/>
  <c r="CC326" i="2"/>
  <c r="CM326" i="2" s="1"/>
  <c r="BG326" i="2"/>
  <c r="BR326" i="2" s="1"/>
  <c r="CC324" i="2"/>
  <c r="CM324" i="2" s="1"/>
  <c r="BG324" i="2"/>
  <c r="BR324" i="2" s="1"/>
  <c r="CC322" i="2"/>
  <c r="CM322" i="2" s="1"/>
  <c r="BG322" i="2"/>
  <c r="BR322" i="2" s="1"/>
  <c r="CC320" i="2"/>
  <c r="CM320" i="2" s="1"/>
  <c r="BG320" i="2"/>
  <c r="BR320" i="2" s="1"/>
  <c r="CC318" i="2"/>
  <c r="CM318" i="2" s="1"/>
  <c r="BG318" i="2"/>
  <c r="BR318" i="2" s="1"/>
  <c r="CC316" i="2"/>
  <c r="CM316" i="2" s="1"/>
  <c r="BG316" i="2"/>
  <c r="BR316" i="2" s="1"/>
  <c r="CC314" i="2"/>
  <c r="CM314" i="2" s="1"/>
  <c r="BG314" i="2"/>
  <c r="BR314" i="2" s="1"/>
  <c r="CC312" i="2"/>
  <c r="CM312" i="2" s="1"/>
  <c r="BG312" i="2"/>
  <c r="BR312" i="2" s="1"/>
  <c r="CC310" i="2"/>
  <c r="CM310" i="2" s="1"/>
  <c r="BG310" i="2"/>
  <c r="BR310" i="2" s="1"/>
  <c r="CC308" i="2"/>
  <c r="CM308" i="2" s="1"/>
  <c r="BG308" i="2"/>
  <c r="BR308" i="2" s="1"/>
  <c r="CC306" i="2"/>
  <c r="CM306" i="2" s="1"/>
  <c r="BG306" i="2"/>
  <c r="BR306" i="2" s="1"/>
  <c r="CC304" i="2"/>
  <c r="CM304" i="2" s="1"/>
  <c r="BG304" i="2"/>
  <c r="BR304" i="2" s="1"/>
  <c r="CC302" i="2"/>
  <c r="CM302" i="2" s="1"/>
  <c r="BG302" i="2"/>
  <c r="BR302" i="2" s="1"/>
  <c r="CC300" i="2"/>
  <c r="CM300" i="2" s="1"/>
  <c r="BG300" i="2"/>
  <c r="BR300" i="2" s="1"/>
  <c r="CC298" i="2"/>
  <c r="CM298" i="2" s="1"/>
  <c r="BG298" i="2"/>
  <c r="BR298" i="2" s="1"/>
  <c r="CC296" i="2"/>
  <c r="CM296" i="2" s="1"/>
  <c r="BG296" i="2"/>
  <c r="BR296" i="2" s="1"/>
  <c r="CC295" i="2"/>
  <c r="CM295" i="2" s="1"/>
  <c r="BG295" i="2"/>
  <c r="BR295" i="2" s="1"/>
  <c r="CC293" i="2"/>
  <c r="CM293" i="2" s="1"/>
  <c r="BG293" i="2"/>
  <c r="BR293" i="2" s="1"/>
  <c r="CC291" i="2"/>
  <c r="CM291" i="2" s="1"/>
  <c r="BG291" i="2"/>
  <c r="BR291" i="2" s="1"/>
  <c r="CC289" i="2"/>
  <c r="CM289" i="2" s="1"/>
  <c r="BG289" i="2"/>
  <c r="BR289" i="2" s="1"/>
  <c r="CC287" i="2"/>
  <c r="CM287" i="2" s="1"/>
  <c r="BG287" i="2"/>
  <c r="BR287" i="2" s="1"/>
  <c r="CC286" i="2"/>
  <c r="CM286" i="2" s="1"/>
  <c r="BG286" i="2"/>
  <c r="BR286" i="2" s="1"/>
  <c r="CC284" i="2"/>
  <c r="CM284" i="2" s="1"/>
  <c r="BG284" i="2"/>
  <c r="BR284" i="2" s="1"/>
  <c r="CC282" i="2"/>
  <c r="CM282" i="2" s="1"/>
  <c r="BG282" i="2"/>
  <c r="BR282" i="2" s="1"/>
  <c r="CC280" i="2"/>
  <c r="CM280" i="2" s="1"/>
  <c r="BG280" i="2"/>
  <c r="BR280" i="2" s="1"/>
  <c r="CC279" i="2"/>
  <c r="CM279" i="2" s="1"/>
  <c r="BG279" i="2"/>
  <c r="BR279" i="2" s="1"/>
  <c r="CC277" i="2"/>
  <c r="CM277" i="2" s="1"/>
  <c r="BG277" i="2"/>
  <c r="BR277" i="2" s="1"/>
  <c r="CC275" i="2"/>
  <c r="CM275" i="2" s="1"/>
  <c r="BG275" i="2"/>
  <c r="BR275" i="2" s="1"/>
  <c r="CC273" i="2"/>
  <c r="CM273" i="2" s="1"/>
  <c r="BG273" i="2"/>
  <c r="BR273" i="2" s="1"/>
  <c r="CC271" i="2"/>
  <c r="CM271" i="2" s="1"/>
  <c r="BG271" i="2"/>
  <c r="BR271" i="2" s="1"/>
  <c r="CC270" i="2"/>
  <c r="CM270" i="2" s="1"/>
  <c r="BG270" i="2"/>
  <c r="BR270" i="2" s="1"/>
  <c r="CC268" i="2"/>
  <c r="CM268" i="2" s="1"/>
  <c r="BG268" i="2"/>
  <c r="BR268" i="2" s="1"/>
  <c r="CC266" i="2"/>
  <c r="CM266" i="2" s="1"/>
  <c r="BG266" i="2"/>
  <c r="BR266" i="2" s="1"/>
  <c r="CC264" i="2"/>
  <c r="CM264" i="2" s="1"/>
  <c r="BG264" i="2"/>
  <c r="BR264" i="2" s="1"/>
  <c r="CC263" i="2"/>
  <c r="CM263" i="2" s="1"/>
  <c r="BG263" i="2"/>
  <c r="BR263" i="2" s="1"/>
  <c r="CC261" i="2"/>
  <c r="CM261" i="2" s="1"/>
  <c r="BG261" i="2"/>
  <c r="BR261" i="2" s="1"/>
  <c r="CC260" i="2"/>
  <c r="CM260" i="2" s="1"/>
  <c r="BG260" i="2"/>
  <c r="BR260" i="2" s="1"/>
  <c r="CC258" i="2"/>
  <c r="CM258" i="2" s="1"/>
  <c r="BG258" i="2"/>
  <c r="BR258" i="2" s="1"/>
  <c r="CC256" i="2"/>
  <c r="CM256" i="2" s="1"/>
  <c r="BG256" i="2"/>
  <c r="BR256" i="2" s="1"/>
  <c r="CC254" i="2"/>
  <c r="CM254" i="2" s="1"/>
  <c r="BG254" i="2"/>
  <c r="BR254" i="2" s="1"/>
  <c r="CC252" i="2"/>
  <c r="CM252" i="2" s="1"/>
  <c r="BG252" i="2"/>
  <c r="BR252" i="2" s="1"/>
  <c r="CC251" i="2"/>
  <c r="CM251" i="2" s="1"/>
  <c r="BG251" i="2"/>
  <c r="BR251" i="2" s="1"/>
  <c r="CC249" i="2"/>
  <c r="CM249" i="2" s="1"/>
  <c r="BG249" i="2"/>
  <c r="BR249" i="2" s="1"/>
  <c r="CC247" i="2"/>
  <c r="CM247" i="2" s="1"/>
  <c r="BG247" i="2"/>
  <c r="BR247" i="2" s="1"/>
  <c r="CC246" i="2"/>
  <c r="CM246" i="2" s="1"/>
  <c r="BG246" i="2"/>
  <c r="BR246" i="2" s="1"/>
  <c r="CC244" i="2"/>
  <c r="CM244" i="2" s="1"/>
  <c r="BG244" i="2"/>
  <c r="BR244" i="2" s="1"/>
  <c r="CC242" i="2"/>
  <c r="CM242" i="2" s="1"/>
  <c r="BG242" i="2"/>
  <c r="BR242" i="2" s="1"/>
  <c r="CC241" i="2"/>
  <c r="CM241" i="2" s="1"/>
  <c r="BG241" i="2"/>
  <c r="BR241" i="2" s="1"/>
  <c r="CC237" i="2"/>
  <c r="CM237" i="2" s="1"/>
  <c r="BG237" i="2"/>
  <c r="BR237" i="2" s="1"/>
  <c r="AZ3" i="2"/>
  <c r="BK3" i="2" s="1"/>
  <c r="BV3" i="2"/>
  <c r="CF3" i="2" s="1"/>
  <c r="AP3" i="2"/>
  <c r="AG3" i="2"/>
  <c r="CB346" i="2"/>
  <c r="CL346" i="2" s="1"/>
  <c r="BF346" i="2"/>
  <c r="BQ346" i="2" s="1"/>
  <c r="CB345" i="2"/>
  <c r="CL345" i="2" s="1"/>
  <c r="BF345" i="2"/>
  <c r="BQ345" i="2" s="1"/>
  <c r="CB344" i="2"/>
  <c r="CL344" i="2" s="1"/>
  <c r="BF344" i="2"/>
  <c r="BQ344" i="2" s="1"/>
  <c r="CB343" i="2"/>
  <c r="CL343" i="2" s="1"/>
  <c r="BF343" i="2"/>
  <c r="BQ343" i="2" s="1"/>
  <c r="CB342" i="2"/>
  <c r="CL342" i="2" s="1"/>
  <c r="BF342" i="2"/>
  <c r="BQ342" i="2" s="1"/>
  <c r="CB341" i="2"/>
  <c r="CL341" i="2" s="1"/>
  <c r="BF341" i="2"/>
  <c r="BQ341" i="2" s="1"/>
  <c r="CB340" i="2"/>
  <c r="CL340" i="2" s="1"/>
  <c r="BF340" i="2"/>
  <c r="BQ340" i="2" s="1"/>
  <c r="CB339" i="2"/>
  <c r="CL339" i="2" s="1"/>
  <c r="BF339" i="2"/>
  <c r="BQ339" i="2" s="1"/>
  <c r="CB338" i="2"/>
  <c r="CL338" i="2" s="1"/>
  <c r="BF338" i="2"/>
  <c r="BQ338" i="2" s="1"/>
  <c r="CB337" i="2"/>
  <c r="CL337" i="2" s="1"/>
  <c r="BF337" i="2"/>
  <c r="BQ337" i="2" s="1"/>
  <c r="CB336" i="2"/>
  <c r="CL336" i="2" s="1"/>
  <c r="BF336" i="2"/>
  <c r="BQ336" i="2" s="1"/>
  <c r="CB335" i="2"/>
  <c r="CL335" i="2" s="1"/>
  <c r="BF335" i="2"/>
  <c r="BQ335" i="2" s="1"/>
  <c r="CB334" i="2"/>
  <c r="CL334" i="2" s="1"/>
  <c r="BF334" i="2"/>
  <c r="BQ334" i="2" s="1"/>
  <c r="CB333" i="2"/>
  <c r="CL333" i="2" s="1"/>
  <c r="BF333" i="2"/>
  <c r="BQ333" i="2" s="1"/>
  <c r="CB332" i="2"/>
  <c r="CL332" i="2" s="1"/>
  <c r="BF332" i="2"/>
  <c r="BQ332" i="2" s="1"/>
  <c r="CB331" i="2"/>
  <c r="CL331" i="2" s="1"/>
  <c r="BF331" i="2"/>
  <c r="BQ331" i="2" s="1"/>
  <c r="CB330" i="2"/>
  <c r="CL330" i="2" s="1"/>
  <c r="BF330" i="2"/>
  <c r="BQ330" i="2" s="1"/>
  <c r="CB329" i="2"/>
  <c r="CL329" i="2" s="1"/>
  <c r="BF329" i="2"/>
  <c r="BQ329" i="2" s="1"/>
  <c r="AM329" i="2"/>
  <c r="CB328" i="2"/>
  <c r="CL328" i="2" s="1"/>
  <c r="BF328" i="2"/>
  <c r="BQ328" i="2" s="1"/>
  <c r="AM328" i="2"/>
  <c r="AV328" i="2"/>
  <c r="CB327" i="2"/>
  <c r="CL327" i="2" s="1"/>
  <c r="BF327" i="2"/>
  <c r="BQ327" i="2" s="1"/>
  <c r="AM327" i="2"/>
  <c r="AV327" i="2"/>
  <c r="CB326" i="2"/>
  <c r="CL326" i="2" s="1"/>
  <c r="BF326" i="2"/>
  <c r="BQ326" i="2" s="1"/>
  <c r="AM326" i="2"/>
  <c r="AV326" i="2"/>
  <c r="CB325" i="2"/>
  <c r="CL325" i="2" s="1"/>
  <c r="BF325" i="2"/>
  <c r="BQ325" i="2" s="1"/>
  <c r="AM325" i="2"/>
  <c r="AV325" i="2"/>
  <c r="CB324" i="2"/>
  <c r="CL324" i="2" s="1"/>
  <c r="BF324" i="2"/>
  <c r="BQ324" i="2" s="1"/>
  <c r="AM324" i="2"/>
  <c r="AV324" i="2"/>
  <c r="CB323" i="2"/>
  <c r="CL323" i="2" s="1"/>
  <c r="BF323" i="2"/>
  <c r="BQ323" i="2" s="1"/>
  <c r="AM323" i="2"/>
  <c r="AV323" i="2"/>
  <c r="CB322" i="2"/>
  <c r="CL322" i="2" s="1"/>
  <c r="BF322" i="2"/>
  <c r="BQ322" i="2" s="1"/>
  <c r="AM322" i="2"/>
  <c r="AV322" i="2"/>
  <c r="CB321" i="2"/>
  <c r="CL321" i="2" s="1"/>
  <c r="BF321" i="2"/>
  <c r="BQ321" i="2" s="1"/>
  <c r="AM321" i="2"/>
  <c r="AV321" i="2"/>
  <c r="CB320" i="2"/>
  <c r="CL320" i="2" s="1"/>
  <c r="BF320" i="2"/>
  <c r="BQ320" i="2" s="1"/>
  <c r="AM320" i="2"/>
  <c r="AV320" i="2"/>
  <c r="CB319" i="2"/>
  <c r="CL319" i="2" s="1"/>
  <c r="BF319" i="2"/>
  <c r="BQ319" i="2" s="1"/>
  <c r="AM319" i="2"/>
  <c r="AV319" i="2"/>
  <c r="CB318" i="2"/>
  <c r="CL318" i="2" s="1"/>
  <c r="BF318" i="2"/>
  <c r="BQ318" i="2" s="1"/>
  <c r="AM318" i="2"/>
  <c r="AV318" i="2"/>
  <c r="CB317" i="2"/>
  <c r="CL317" i="2" s="1"/>
  <c r="BF317" i="2"/>
  <c r="BQ317" i="2" s="1"/>
  <c r="AM317" i="2"/>
  <c r="AV317" i="2"/>
  <c r="CB316" i="2"/>
  <c r="CL316" i="2" s="1"/>
  <c r="BF316" i="2"/>
  <c r="BQ316" i="2" s="1"/>
  <c r="AM316" i="2"/>
  <c r="AV316" i="2"/>
  <c r="CB315" i="2"/>
  <c r="CL315" i="2" s="1"/>
  <c r="BF315" i="2"/>
  <c r="BQ315" i="2" s="1"/>
  <c r="AM315" i="2"/>
  <c r="AV315" i="2"/>
  <c r="CB314" i="2"/>
  <c r="CL314" i="2" s="1"/>
  <c r="BF314" i="2"/>
  <c r="BQ314" i="2" s="1"/>
  <c r="CB313" i="2"/>
  <c r="CL313" i="2" s="1"/>
  <c r="BF313" i="2"/>
  <c r="BQ313" i="2" s="1"/>
  <c r="CB312" i="2"/>
  <c r="CL312" i="2" s="1"/>
  <c r="BF312" i="2"/>
  <c r="BQ312" i="2" s="1"/>
  <c r="AM312" i="2"/>
  <c r="AV312" i="2"/>
  <c r="CB311" i="2"/>
  <c r="CL311" i="2" s="1"/>
  <c r="BF311" i="2"/>
  <c r="BQ311" i="2" s="1"/>
  <c r="AM311" i="2"/>
  <c r="AV311" i="2"/>
  <c r="CB310" i="2"/>
  <c r="CL310" i="2" s="1"/>
  <c r="BF310" i="2"/>
  <c r="BQ310" i="2" s="1"/>
  <c r="AM310" i="2"/>
  <c r="AV310" i="2"/>
  <c r="CB309" i="2"/>
  <c r="CL309" i="2" s="1"/>
  <c r="BF309" i="2"/>
  <c r="BQ309" i="2" s="1"/>
  <c r="AM309" i="2"/>
  <c r="AV309" i="2"/>
  <c r="CB308" i="2"/>
  <c r="CL308" i="2" s="1"/>
  <c r="BF308" i="2"/>
  <c r="BQ308" i="2" s="1"/>
  <c r="AM308" i="2"/>
  <c r="AV308" i="2"/>
  <c r="CB307" i="2"/>
  <c r="CL307" i="2" s="1"/>
  <c r="BF307" i="2"/>
  <c r="BQ307" i="2" s="1"/>
  <c r="AM307" i="2"/>
  <c r="AV307" i="2"/>
  <c r="CB306" i="2"/>
  <c r="CL306" i="2" s="1"/>
  <c r="BF306" i="2"/>
  <c r="BQ306" i="2" s="1"/>
  <c r="AM306" i="2"/>
  <c r="AV306" i="2"/>
  <c r="CB305" i="2"/>
  <c r="CL305" i="2" s="1"/>
  <c r="BF305" i="2"/>
  <c r="BQ305" i="2" s="1"/>
  <c r="AM305" i="2"/>
  <c r="AV305" i="2"/>
  <c r="CB304" i="2"/>
  <c r="CL304" i="2" s="1"/>
  <c r="BF304" i="2"/>
  <c r="BQ304" i="2" s="1"/>
  <c r="AM304" i="2"/>
  <c r="AV304" i="2"/>
  <c r="CB303" i="2"/>
  <c r="CL303" i="2" s="1"/>
  <c r="BF303" i="2"/>
  <c r="BQ303" i="2" s="1"/>
  <c r="AM303" i="2"/>
  <c r="AV303" i="2"/>
  <c r="CB302" i="2"/>
  <c r="CL302" i="2" s="1"/>
  <c r="BF302" i="2"/>
  <c r="BQ302" i="2" s="1"/>
  <c r="AM302" i="2"/>
  <c r="AV302" i="2"/>
  <c r="CB301" i="2"/>
  <c r="CL301" i="2" s="1"/>
  <c r="BF301" i="2"/>
  <c r="BQ301" i="2" s="1"/>
  <c r="AM301" i="2"/>
  <c r="AV301" i="2"/>
  <c r="CB300" i="2"/>
  <c r="CL300" i="2" s="1"/>
  <c r="BF300" i="2"/>
  <c r="BQ300" i="2" s="1"/>
  <c r="AM300" i="2"/>
  <c r="AV300" i="2"/>
  <c r="CB299" i="2"/>
  <c r="CL299" i="2" s="1"/>
  <c r="BF299" i="2"/>
  <c r="BQ299" i="2" s="1"/>
  <c r="AM299" i="2"/>
  <c r="AV299" i="2"/>
  <c r="CB298" i="2"/>
  <c r="CL298" i="2" s="1"/>
  <c r="BF298" i="2"/>
  <c r="BQ298" i="2" s="1"/>
  <c r="AM298" i="2"/>
  <c r="AV298" i="2"/>
  <c r="CB297" i="2"/>
  <c r="CL297" i="2" s="1"/>
  <c r="BF297" i="2"/>
  <c r="BQ297" i="2" s="1"/>
  <c r="AM297" i="2"/>
  <c r="AV297" i="2"/>
  <c r="CB296" i="2"/>
  <c r="CL296" i="2" s="1"/>
  <c r="BF296" i="2"/>
  <c r="BQ296" i="2" s="1"/>
  <c r="AM296" i="2"/>
  <c r="AV296" i="2"/>
  <c r="CB295" i="2"/>
  <c r="CL295" i="2" s="1"/>
  <c r="BF295" i="2"/>
  <c r="BQ295" i="2" s="1"/>
  <c r="AM295" i="2"/>
  <c r="AV295" i="2"/>
  <c r="CB294" i="2"/>
  <c r="CL294" i="2" s="1"/>
  <c r="BF294" i="2"/>
  <c r="BQ294" i="2" s="1"/>
  <c r="CB293" i="2"/>
  <c r="CL293" i="2" s="1"/>
  <c r="BF293" i="2"/>
  <c r="BQ293" i="2" s="1"/>
  <c r="AM293" i="2"/>
  <c r="AV293" i="2"/>
  <c r="CB292" i="2"/>
  <c r="CL292" i="2" s="1"/>
  <c r="BF292" i="2"/>
  <c r="BQ292" i="2" s="1"/>
  <c r="AM292" i="2"/>
  <c r="AV292" i="2"/>
  <c r="CB291" i="2"/>
  <c r="CL291" i="2" s="1"/>
  <c r="BF291" i="2"/>
  <c r="BQ291" i="2" s="1"/>
  <c r="AM291" i="2"/>
  <c r="AV291" i="2"/>
  <c r="CB290" i="2"/>
  <c r="CL290" i="2" s="1"/>
  <c r="BF290" i="2"/>
  <c r="BQ290" i="2" s="1"/>
  <c r="AM290" i="2"/>
  <c r="AV290" i="2"/>
  <c r="CB289" i="2"/>
  <c r="CL289" i="2" s="1"/>
  <c r="BF289" i="2"/>
  <c r="BQ289" i="2" s="1"/>
  <c r="AM289" i="2"/>
  <c r="AV289" i="2"/>
  <c r="CB288" i="2"/>
  <c r="CL288" i="2" s="1"/>
  <c r="BF288" i="2"/>
  <c r="BQ288" i="2" s="1"/>
  <c r="AM288" i="2"/>
  <c r="AV288" i="2"/>
  <c r="CB287" i="2"/>
  <c r="CL287" i="2" s="1"/>
  <c r="BF287" i="2"/>
  <c r="BQ287" i="2" s="1"/>
  <c r="AM287" i="2"/>
  <c r="AV287" i="2"/>
  <c r="CB286" i="2"/>
  <c r="CL286" i="2" s="1"/>
  <c r="BF286" i="2"/>
  <c r="BQ286" i="2" s="1"/>
  <c r="AM286" i="2"/>
  <c r="AV286" i="2"/>
  <c r="CB285" i="2"/>
  <c r="CL285" i="2" s="1"/>
  <c r="BF285" i="2"/>
  <c r="BQ285" i="2" s="1"/>
  <c r="AM285" i="2"/>
  <c r="AV285" i="2"/>
  <c r="CB284" i="2"/>
  <c r="CL284" i="2" s="1"/>
  <c r="BF284" i="2"/>
  <c r="BQ284" i="2" s="1"/>
  <c r="AM284" i="2"/>
  <c r="AV284" i="2"/>
  <c r="CB283" i="2"/>
  <c r="CL283" i="2" s="1"/>
  <c r="BF283" i="2"/>
  <c r="BQ283" i="2" s="1"/>
  <c r="AM283" i="2"/>
  <c r="AV283" i="2"/>
  <c r="CB282" i="2"/>
  <c r="CL282" i="2" s="1"/>
  <c r="BF282" i="2"/>
  <c r="BQ282" i="2" s="1"/>
  <c r="AM282" i="2"/>
  <c r="AV282" i="2"/>
  <c r="CB281" i="2"/>
  <c r="CL281" i="2" s="1"/>
  <c r="BF281" i="2"/>
  <c r="BQ281" i="2" s="1"/>
  <c r="AM281" i="2"/>
  <c r="AV281" i="2"/>
  <c r="CB280" i="2"/>
  <c r="CL280" i="2" s="1"/>
  <c r="BF280" i="2"/>
  <c r="BQ280" i="2" s="1"/>
  <c r="AM280" i="2"/>
  <c r="AV280" i="2"/>
  <c r="CB279" i="2"/>
  <c r="CL279" i="2" s="1"/>
  <c r="BF279" i="2"/>
  <c r="BQ279" i="2" s="1"/>
  <c r="AM279" i="2"/>
  <c r="AV279" i="2"/>
  <c r="CB278" i="2"/>
  <c r="CL278" i="2" s="1"/>
  <c r="BF278" i="2"/>
  <c r="BQ278" i="2" s="1"/>
  <c r="AM278" i="2"/>
  <c r="AV278" i="2"/>
  <c r="CB277" i="2"/>
  <c r="CL277" i="2" s="1"/>
  <c r="BF277" i="2"/>
  <c r="BQ277" i="2" s="1"/>
  <c r="AM277" i="2"/>
  <c r="AV277" i="2"/>
  <c r="CB276" i="2"/>
  <c r="CL276" i="2" s="1"/>
  <c r="BF276" i="2"/>
  <c r="BQ276" i="2" s="1"/>
  <c r="AM276" i="2"/>
  <c r="AV276" i="2"/>
  <c r="CB275" i="2"/>
  <c r="CL275" i="2" s="1"/>
  <c r="BF275" i="2"/>
  <c r="BQ275" i="2" s="1"/>
  <c r="AM275" i="2"/>
  <c r="AV275" i="2"/>
  <c r="CB274" i="2"/>
  <c r="CL274" i="2" s="1"/>
  <c r="BF274" i="2"/>
  <c r="BQ274" i="2" s="1"/>
  <c r="AM274" i="2"/>
  <c r="AV274" i="2"/>
  <c r="CB273" i="2"/>
  <c r="CL273" i="2" s="1"/>
  <c r="BF273" i="2"/>
  <c r="BQ273" i="2" s="1"/>
  <c r="AM273" i="2"/>
  <c r="AV273" i="2"/>
  <c r="CB272" i="2"/>
  <c r="CL272" i="2" s="1"/>
  <c r="BF272" i="2"/>
  <c r="BQ272" i="2" s="1"/>
  <c r="AM272" i="2"/>
  <c r="AV272" i="2"/>
  <c r="CB271" i="2"/>
  <c r="CL271" i="2" s="1"/>
  <c r="BF271" i="2"/>
  <c r="BQ271" i="2" s="1"/>
  <c r="AM271" i="2"/>
  <c r="AV271" i="2"/>
  <c r="CB270" i="2"/>
  <c r="CL270" i="2" s="1"/>
  <c r="BF270" i="2"/>
  <c r="BQ270" i="2" s="1"/>
  <c r="AM270" i="2"/>
  <c r="AV270" i="2"/>
  <c r="CB269" i="2"/>
  <c r="CL269" i="2" s="1"/>
  <c r="BF269" i="2"/>
  <c r="BQ269" i="2" s="1"/>
  <c r="AM269" i="2"/>
  <c r="AV269" i="2"/>
  <c r="CB268" i="2"/>
  <c r="CL268" i="2" s="1"/>
  <c r="BF268" i="2"/>
  <c r="BQ268" i="2" s="1"/>
  <c r="AM268" i="2"/>
  <c r="AV268" i="2"/>
  <c r="CB267" i="2"/>
  <c r="CL267" i="2" s="1"/>
  <c r="BF267" i="2"/>
  <c r="BQ267" i="2" s="1"/>
  <c r="AM267" i="2"/>
  <c r="AV267" i="2"/>
  <c r="CB266" i="2"/>
  <c r="CL266" i="2" s="1"/>
  <c r="BF266" i="2"/>
  <c r="BQ266" i="2" s="1"/>
  <c r="AM266" i="2"/>
  <c r="AV266" i="2"/>
  <c r="CB265" i="2"/>
  <c r="CL265" i="2" s="1"/>
  <c r="BF265" i="2"/>
  <c r="BQ265" i="2" s="1"/>
  <c r="AM265" i="2"/>
  <c r="AV265" i="2"/>
  <c r="CB264" i="2"/>
  <c r="CL264" i="2" s="1"/>
  <c r="BF264" i="2"/>
  <c r="BQ264" i="2" s="1"/>
  <c r="AM264" i="2"/>
  <c r="AV264" i="2"/>
  <c r="CB263" i="2"/>
  <c r="CL263" i="2" s="1"/>
  <c r="BF263" i="2"/>
  <c r="BQ263" i="2" s="1"/>
  <c r="AM263" i="2"/>
  <c r="AV263" i="2"/>
  <c r="CB262" i="2"/>
  <c r="CL262" i="2" s="1"/>
  <c r="BF262" i="2"/>
  <c r="BQ262" i="2" s="1"/>
  <c r="AM262" i="2"/>
  <c r="AV262" i="2"/>
  <c r="CB261" i="2"/>
  <c r="CL261" i="2" s="1"/>
  <c r="BF261" i="2"/>
  <c r="BQ261" i="2" s="1"/>
  <c r="AM261" i="2"/>
  <c r="AV261" i="2"/>
  <c r="CB260" i="2"/>
  <c r="CL260" i="2" s="1"/>
  <c r="BF260" i="2"/>
  <c r="BQ260" i="2" s="1"/>
  <c r="AM260" i="2"/>
  <c r="AV260" i="2"/>
  <c r="CB259" i="2"/>
  <c r="CL259" i="2" s="1"/>
  <c r="BF259" i="2"/>
  <c r="BQ259" i="2" s="1"/>
  <c r="AM259" i="2"/>
  <c r="AV259" i="2"/>
  <c r="CB258" i="2"/>
  <c r="CL258" i="2" s="1"/>
  <c r="BF258" i="2"/>
  <c r="BQ258" i="2" s="1"/>
  <c r="AM258" i="2"/>
  <c r="AV258" i="2"/>
  <c r="CB257" i="2"/>
  <c r="CL257" i="2" s="1"/>
  <c r="BF257" i="2"/>
  <c r="BQ257" i="2" s="1"/>
  <c r="AM257" i="2"/>
  <c r="AV257" i="2"/>
  <c r="BF256" i="2"/>
  <c r="BQ256" i="2" s="1"/>
  <c r="CB256" i="2"/>
  <c r="CL256" i="2" s="1"/>
  <c r="AM256" i="2"/>
  <c r="AV256" i="2"/>
  <c r="CB255" i="2"/>
  <c r="CL255" i="2" s="1"/>
  <c r="BF255" i="2"/>
  <c r="BQ255" i="2" s="1"/>
  <c r="AM255" i="2"/>
  <c r="AV255" i="2"/>
  <c r="CB254" i="2"/>
  <c r="CL254" i="2" s="1"/>
  <c r="BF254" i="2"/>
  <c r="BQ254" i="2" s="1"/>
  <c r="AM254" i="2"/>
  <c r="AV254" i="2"/>
  <c r="CB253" i="2"/>
  <c r="CL253" i="2" s="1"/>
  <c r="BF253" i="2"/>
  <c r="BQ253" i="2" s="1"/>
  <c r="AM253" i="2"/>
  <c r="AV253" i="2"/>
  <c r="CB252" i="2"/>
  <c r="CL252" i="2" s="1"/>
  <c r="BF252" i="2"/>
  <c r="BQ252" i="2" s="1"/>
  <c r="AM252" i="2"/>
  <c r="AV252" i="2"/>
  <c r="CB251" i="2"/>
  <c r="CL251" i="2" s="1"/>
  <c r="BF251" i="2"/>
  <c r="BQ251" i="2" s="1"/>
  <c r="AM251" i="2"/>
  <c r="AV251" i="2"/>
  <c r="CB250" i="2"/>
  <c r="CL250" i="2" s="1"/>
  <c r="BF250" i="2"/>
  <c r="BQ250" i="2" s="1"/>
  <c r="AM250" i="2"/>
  <c r="AV250" i="2"/>
  <c r="CB249" i="2"/>
  <c r="CL249" i="2" s="1"/>
  <c r="BF249" i="2"/>
  <c r="BQ249" i="2" s="1"/>
  <c r="AM249" i="2"/>
  <c r="AV249" i="2"/>
  <c r="CB248" i="2"/>
  <c r="CL248" i="2" s="1"/>
  <c r="BF248" i="2"/>
  <c r="BQ248" i="2" s="1"/>
  <c r="AM248" i="2"/>
  <c r="AV248" i="2"/>
  <c r="CB247" i="2"/>
  <c r="CL247" i="2" s="1"/>
  <c r="BF247" i="2"/>
  <c r="BQ247" i="2" s="1"/>
  <c r="AM247" i="2"/>
  <c r="AV247" i="2"/>
  <c r="CB246" i="2"/>
  <c r="CL246" i="2" s="1"/>
  <c r="BF246" i="2"/>
  <c r="BQ246" i="2" s="1"/>
  <c r="AM246" i="2"/>
  <c r="AV246" i="2"/>
  <c r="CB245" i="2"/>
  <c r="CL245" i="2" s="1"/>
  <c r="BF245" i="2"/>
  <c r="BQ245" i="2" s="1"/>
  <c r="AM245" i="2"/>
  <c r="AV245" i="2"/>
  <c r="CB244" i="2"/>
  <c r="CL244" i="2" s="1"/>
  <c r="BF244" i="2"/>
  <c r="BQ244" i="2" s="1"/>
  <c r="AM244" i="2"/>
  <c r="AV244" i="2"/>
  <c r="CB243" i="2"/>
  <c r="CL243" i="2" s="1"/>
  <c r="BF243" i="2"/>
  <c r="BQ243" i="2" s="1"/>
  <c r="AM243" i="2"/>
  <c r="AV243" i="2"/>
  <c r="CB242" i="2"/>
  <c r="CL242" i="2" s="1"/>
  <c r="BF242" i="2"/>
  <c r="BQ242" i="2" s="1"/>
  <c r="AM242" i="2"/>
  <c r="AV242" i="2"/>
  <c r="CB241" i="2"/>
  <c r="CL241" i="2" s="1"/>
  <c r="BF241" i="2"/>
  <c r="BQ241" i="2" s="1"/>
  <c r="AM241" i="2"/>
  <c r="AV241" i="2"/>
  <c r="CB240" i="2"/>
  <c r="CL240" i="2" s="1"/>
  <c r="BF240" i="2"/>
  <c r="BQ240" i="2" s="1"/>
  <c r="AM240" i="2"/>
  <c r="AV240" i="2"/>
  <c r="CB239" i="2"/>
  <c r="CL239" i="2" s="1"/>
  <c r="BF239" i="2"/>
  <c r="BQ239" i="2" s="1"/>
  <c r="AM239" i="2"/>
  <c r="AV239" i="2"/>
  <c r="CB238" i="2"/>
  <c r="CL238" i="2" s="1"/>
  <c r="BF238" i="2"/>
  <c r="BQ238" i="2" s="1"/>
  <c r="AM238" i="2"/>
  <c r="AV238" i="2"/>
  <c r="CB237" i="2"/>
  <c r="CL237" i="2" s="1"/>
  <c r="BF237" i="2"/>
  <c r="BQ237" i="2" s="1"/>
  <c r="AM237" i="2"/>
  <c r="AV237" i="2"/>
  <c r="CB236" i="2"/>
  <c r="CL236" i="2" s="1"/>
  <c r="BF236" i="2"/>
  <c r="BQ236" i="2" s="1"/>
  <c r="AM236" i="2"/>
  <c r="AV236" i="2"/>
  <c r="CB235" i="2"/>
  <c r="CL235" i="2" s="1"/>
  <c r="BF235" i="2"/>
  <c r="BQ235" i="2" s="1"/>
  <c r="AM235" i="2"/>
  <c r="AV235" i="2"/>
  <c r="CB234" i="2"/>
  <c r="CL234" i="2" s="1"/>
  <c r="BF234" i="2"/>
  <c r="BQ234" i="2" s="1"/>
  <c r="AM234" i="2"/>
  <c r="AV234" i="2"/>
  <c r="CB233" i="2"/>
  <c r="CL233" i="2" s="1"/>
  <c r="BF233" i="2"/>
  <c r="BQ233" i="2" s="1"/>
  <c r="AM233" i="2"/>
  <c r="AV233" i="2"/>
  <c r="BF232" i="2"/>
  <c r="BQ232" i="2" s="1"/>
  <c r="CB232" i="2"/>
  <c r="CL232" i="2" s="1"/>
  <c r="AM232" i="2"/>
  <c r="AV232" i="2"/>
  <c r="BF231" i="2"/>
  <c r="BQ231" i="2" s="1"/>
  <c r="CB231" i="2"/>
  <c r="CL231" i="2" s="1"/>
  <c r="AM231" i="2"/>
  <c r="AV231" i="2"/>
  <c r="CB230" i="2"/>
  <c r="CL230" i="2" s="1"/>
  <c r="BF230" i="2"/>
  <c r="BQ230" i="2" s="1"/>
  <c r="AM230" i="2"/>
  <c r="AV230" i="2"/>
  <c r="CB229" i="2"/>
  <c r="CL229" i="2" s="1"/>
  <c r="BF229" i="2"/>
  <c r="BQ229" i="2" s="1"/>
  <c r="AM229" i="2"/>
  <c r="AV229" i="2"/>
  <c r="CB228" i="2"/>
  <c r="CL228" i="2" s="1"/>
  <c r="BF228" i="2"/>
  <c r="BQ228" i="2" s="1"/>
  <c r="AM228" i="2"/>
  <c r="AV228" i="2"/>
  <c r="CB227" i="2"/>
  <c r="CL227" i="2" s="1"/>
  <c r="BF227" i="2"/>
  <c r="BQ227" i="2" s="1"/>
  <c r="AM227" i="2"/>
  <c r="AV227" i="2"/>
  <c r="CB226" i="2"/>
  <c r="CL226" i="2" s="1"/>
  <c r="BF226" i="2"/>
  <c r="BQ226" i="2" s="1"/>
  <c r="AM226" i="2"/>
  <c r="AV226" i="2"/>
  <c r="CB225" i="2"/>
  <c r="CL225" i="2" s="1"/>
  <c r="BF225" i="2"/>
  <c r="BQ225" i="2" s="1"/>
  <c r="AM225" i="2"/>
  <c r="AV225" i="2"/>
  <c r="CB224" i="2"/>
  <c r="CL224" i="2" s="1"/>
  <c r="BF224" i="2"/>
  <c r="BQ224" i="2" s="1"/>
  <c r="AM224" i="2"/>
  <c r="AV224" i="2"/>
  <c r="CB223" i="2"/>
  <c r="CL223" i="2" s="1"/>
  <c r="BF223" i="2"/>
  <c r="BQ223" i="2" s="1"/>
  <c r="AM223" i="2"/>
  <c r="AV223" i="2"/>
  <c r="CB222" i="2"/>
  <c r="CL222" i="2" s="1"/>
  <c r="BF222" i="2"/>
  <c r="BQ222" i="2" s="1"/>
  <c r="AM222" i="2"/>
  <c r="AV222" i="2"/>
  <c r="CB221" i="2"/>
  <c r="CL221" i="2" s="1"/>
  <c r="BF221" i="2"/>
  <c r="BQ221" i="2" s="1"/>
  <c r="AM221" i="2"/>
  <c r="AV221" i="2"/>
  <c r="CB220" i="2"/>
  <c r="CL220" i="2" s="1"/>
  <c r="BF220" i="2"/>
  <c r="BQ220" i="2" s="1"/>
  <c r="AM220" i="2"/>
  <c r="AV220" i="2"/>
  <c r="CB219" i="2"/>
  <c r="CL219" i="2" s="1"/>
  <c r="BF219" i="2"/>
  <c r="BQ219" i="2" s="1"/>
  <c r="AM219" i="2"/>
  <c r="AV219" i="2"/>
  <c r="CB218" i="2"/>
  <c r="CL218" i="2" s="1"/>
  <c r="BF218" i="2"/>
  <c r="BQ218" i="2" s="1"/>
  <c r="AM218" i="2"/>
  <c r="AV218" i="2"/>
  <c r="CB217" i="2"/>
  <c r="CL217" i="2" s="1"/>
  <c r="BF217" i="2"/>
  <c r="BQ217" i="2" s="1"/>
  <c r="AM217" i="2"/>
  <c r="AV217" i="2"/>
  <c r="CB216" i="2"/>
  <c r="CL216" i="2" s="1"/>
  <c r="BF216" i="2"/>
  <c r="BQ216" i="2" s="1"/>
  <c r="AM216" i="2"/>
  <c r="AV216" i="2"/>
  <c r="CB215" i="2"/>
  <c r="CL215" i="2" s="1"/>
  <c r="BF215" i="2"/>
  <c r="BQ215" i="2" s="1"/>
  <c r="AM215" i="2"/>
  <c r="AV215" i="2"/>
  <c r="CB214" i="2"/>
  <c r="CL214" i="2" s="1"/>
  <c r="BF214" i="2"/>
  <c r="BQ214" i="2" s="1"/>
  <c r="AM214" i="2"/>
  <c r="AV214" i="2"/>
  <c r="CB213" i="2"/>
  <c r="CL213" i="2" s="1"/>
  <c r="BF213" i="2"/>
  <c r="BQ213" i="2" s="1"/>
  <c r="AM213" i="2"/>
  <c r="AV213" i="2"/>
  <c r="CB212" i="2"/>
  <c r="CL212" i="2" s="1"/>
  <c r="BF212" i="2"/>
  <c r="BQ212" i="2" s="1"/>
  <c r="AM212" i="2"/>
  <c r="AV212" i="2"/>
  <c r="CB211" i="2"/>
  <c r="CL211" i="2" s="1"/>
  <c r="BF211" i="2"/>
  <c r="BQ211" i="2" s="1"/>
  <c r="AM211" i="2"/>
  <c r="AV211" i="2"/>
  <c r="CB210" i="2"/>
  <c r="CL210" i="2" s="1"/>
  <c r="BF210" i="2"/>
  <c r="BQ210" i="2" s="1"/>
  <c r="AM210" i="2"/>
  <c r="AV210" i="2"/>
  <c r="CB209" i="2"/>
  <c r="CL209" i="2" s="1"/>
  <c r="BF209" i="2"/>
  <c r="BQ209" i="2" s="1"/>
  <c r="AM209" i="2"/>
  <c r="AV209" i="2"/>
  <c r="CB208" i="2"/>
  <c r="CL208" i="2" s="1"/>
  <c r="BF208" i="2"/>
  <c r="BQ208" i="2" s="1"/>
  <c r="AM208" i="2"/>
  <c r="AV208" i="2"/>
  <c r="CB207" i="2"/>
  <c r="CL207" i="2" s="1"/>
  <c r="BF207" i="2"/>
  <c r="BQ207" i="2" s="1"/>
  <c r="AM207" i="2"/>
  <c r="AV207" i="2"/>
  <c r="CB206" i="2"/>
  <c r="CL206" i="2" s="1"/>
  <c r="BF206" i="2"/>
  <c r="BQ206" i="2" s="1"/>
  <c r="AM206" i="2"/>
  <c r="AV206" i="2"/>
  <c r="CB205" i="2"/>
  <c r="CL205" i="2" s="1"/>
  <c r="BF205" i="2"/>
  <c r="BQ205" i="2" s="1"/>
  <c r="AM205" i="2"/>
  <c r="AV205" i="2"/>
  <c r="CB204" i="2"/>
  <c r="CL204" i="2" s="1"/>
  <c r="BF204" i="2"/>
  <c r="BQ204" i="2" s="1"/>
  <c r="AM204" i="2"/>
  <c r="CB203" i="2"/>
  <c r="CL203" i="2" s="1"/>
  <c r="BF203" i="2"/>
  <c r="BQ203" i="2" s="1"/>
  <c r="AV203" i="2"/>
  <c r="AM203" i="2"/>
  <c r="CB202" i="2"/>
  <c r="CL202" i="2" s="1"/>
  <c r="BF202" i="2"/>
  <c r="BQ202" i="2" s="1"/>
  <c r="AM202" i="2"/>
  <c r="CB201" i="2"/>
  <c r="CL201" i="2" s="1"/>
  <c r="BF201" i="2"/>
  <c r="BQ201" i="2" s="1"/>
  <c r="AM201" i="2"/>
  <c r="AV201" i="2"/>
  <c r="CB200" i="2"/>
  <c r="CL200" i="2" s="1"/>
  <c r="BF200" i="2"/>
  <c r="BQ200" i="2" s="1"/>
  <c r="AM200" i="2"/>
  <c r="AV200" i="2"/>
  <c r="CB199" i="2"/>
  <c r="CL199" i="2" s="1"/>
  <c r="BF199" i="2"/>
  <c r="BQ199" i="2" s="1"/>
  <c r="AM199" i="2"/>
  <c r="AV199" i="2"/>
  <c r="CB198" i="2"/>
  <c r="CL198" i="2" s="1"/>
  <c r="BF198" i="2"/>
  <c r="BQ198" i="2" s="1"/>
  <c r="AM198" i="2"/>
  <c r="AV198" i="2"/>
  <c r="CB197" i="2"/>
  <c r="CL197" i="2" s="1"/>
  <c r="BF197" i="2"/>
  <c r="BQ197" i="2" s="1"/>
  <c r="AM197" i="2"/>
  <c r="AV197" i="2"/>
  <c r="CB196" i="2"/>
  <c r="CL196" i="2" s="1"/>
  <c r="BF196" i="2"/>
  <c r="BQ196" i="2" s="1"/>
  <c r="AM196" i="2"/>
  <c r="AV196" i="2"/>
  <c r="CB195" i="2"/>
  <c r="CL195" i="2" s="1"/>
  <c r="BF195" i="2"/>
  <c r="BQ195" i="2" s="1"/>
  <c r="AM195" i="2"/>
  <c r="AV195" i="2"/>
  <c r="CB194" i="2"/>
  <c r="CL194" i="2" s="1"/>
  <c r="BF194" i="2"/>
  <c r="BQ194" i="2" s="1"/>
  <c r="AM194" i="2"/>
  <c r="AV194" i="2"/>
  <c r="CB193" i="2"/>
  <c r="CL193" i="2" s="1"/>
  <c r="BF193" i="2"/>
  <c r="BQ193" i="2" s="1"/>
  <c r="AM193" i="2"/>
  <c r="AV193" i="2"/>
  <c r="BF192" i="2"/>
  <c r="BQ192" i="2" s="1"/>
  <c r="CB192" i="2"/>
  <c r="CL192" i="2" s="1"/>
  <c r="AM192" i="2"/>
  <c r="AV192" i="2"/>
  <c r="CB191" i="2"/>
  <c r="CL191" i="2" s="1"/>
  <c r="BF191" i="2"/>
  <c r="BQ191" i="2" s="1"/>
  <c r="AM191" i="2"/>
  <c r="AV191" i="2"/>
  <c r="CB190" i="2"/>
  <c r="CL190" i="2" s="1"/>
  <c r="BF190" i="2"/>
  <c r="BQ190" i="2" s="1"/>
  <c r="AM190" i="2"/>
  <c r="AV190" i="2"/>
  <c r="CB189" i="2"/>
  <c r="CL189" i="2" s="1"/>
  <c r="BF189" i="2"/>
  <c r="BQ189" i="2" s="1"/>
  <c r="AM189" i="2"/>
  <c r="AV189" i="2"/>
  <c r="CB188" i="2"/>
  <c r="CL188" i="2" s="1"/>
  <c r="BF188" i="2"/>
  <c r="BQ188" i="2" s="1"/>
  <c r="AM188" i="2"/>
  <c r="AV188" i="2"/>
  <c r="CB187" i="2"/>
  <c r="CL187" i="2" s="1"/>
  <c r="BF187" i="2"/>
  <c r="BQ187" i="2" s="1"/>
  <c r="AM187" i="2"/>
  <c r="AV187" i="2"/>
  <c r="BF186" i="2"/>
  <c r="BQ186" i="2" s="1"/>
  <c r="CB186" i="2"/>
  <c r="CL186" i="2" s="1"/>
  <c r="AM186" i="2"/>
  <c r="AV186" i="2"/>
  <c r="CB185" i="2"/>
  <c r="CL185" i="2" s="1"/>
  <c r="BF185" i="2"/>
  <c r="BQ185" i="2" s="1"/>
  <c r="AM185" i="2"/>
  <c r="AV185" i="2"/>
  <c r="CB184" i="2"/>
  <c r="CL184" i="2" s="1"/>
  <c r="BF184" i="2"/>
  <c r="BQ184" i="2" s="1"/>
  <c r="AM184" i="2"/>
  <c r="AV184" i="2"/>
  <c r="CB183" i="2"/>
  <c r="CL183" i="2" s="1"/>
  <c r="BF183" i="2"/>
  <c r="BQ183" i="2" s="1"/>
  <c r="AM183" i="2"/>
  <c r="AV183" i="2"/>
  <c r="CB182" i="2"/>
  <c r="CL182" i="2" s="1"/>
  <c r="BF182" i="2"/>
  <c r="BQ182" i="2" s="1"/>
  <c r="AM182" i="2"/>
  <c r="AV182" i="2"/>
  <c r="CB181" i="2"/>
  <c r="CL181" i="2" s="1"/>
  <c r="BF181" i="2"/>
  <c r="BQ181" i="2" s="1"/>
  <c r="AM181" i="2"/>
  <c r="AV181" i="2"/>
  <c r="CB180" i="2"/>
  <c r="CL180" i="2" s="1"/>
  <c r="BF180" i="2"/>
  <c r="BQ180" i="2" s="1"/>
  <c r="AM180" i="2"/>
  <c r="AV180" i="2"/>
  <c r="CB179" i="2"/>
  <c r="CL179" i="2" s="1"/>
  <c r="BF179" i="2"/>
  <c r="BQ179" i="2" s="1"/>
  <c r="AM179" i="2"/>
  <c r="AV179" i="2"/>
  <c r="CB178" i="2"/>
  <c r="CL178" i="2" s="1"/>
  <c r="BF178" i="2"/>
  <c r="BQ178" i="2" s="1"/>
  <c r="AM178" i="2"/>
  <c r="AV178" i="2"/>
  <c r="CB177" i="2"/>
  <c r="CL177" i="2" s="1"/>
  <c r="BF177" i="2"/>
  <c r="BQ177" i="2" s="1"/>
  <c r="AM177" i="2"/>
  <c r="AV177" i="2"/>
  <c r="CB176" i="2"/>
  <c r="CL176" i="2" s="1"/>
  <c r="BF176" i="2"/>
  <c r="BQ176" i="2" s="1"/>
  <c r="AM176" i="2"/>
  <c r="AV176" i="2"/>
  <c r="CB175" i="2"/>
  <c r="CL175" i="2" s="1"/>
  <c r="BF175" i="2"/>
  <c r="BQ175" i="2" s="1"/>
  <c r="AM175" i="2"/>
  <c r="AV175" i="2"/>
  <c r="CB174" i="2"/>
  <c r="CL174" i="2" s="1"/>
  <c r="BF174" i="2"/>
  <c r="BQ174" i="2" s="1"/>
  <c r="AM174" i="2"/>
  <c r="AV174" i="2"/>
  <c r="CB173" i="2"/>
  <c r="CL173" i="2" s="1"/>
  <c r="BF173" i="2"/>
  <c r="BQ173" i="2" s="1"/>
  <c r="AM173" i="2"/>
  <c r="AV173" i="2"/>
  <c r="CB172" i="2"/>
  <c r="CL172" i="2" s="1"/>
  <c r="BF172" i="2"/>
  <c r="BQ172" i="2" s="1"/>
  <c r="CB171" i="2"/>
  <c r="CL171" i="2" s="1"/>
  <c r="BF171" i="2"/>
  <c r="BQ171" i="2" s="1"/>
  <c r="CB170" i="2"/>
  <c r="CL170" i="2" s="1"/>
  <c r="BF170" i="2"/>
  <c r="BQ170" i="2" s="1"/>
  <c r="CB169" i="2"/>
  <c r="CL169" i="2" s="1"/>
  <c r="BF169" i="2"/>
  <c r="BQ169" i="2" s="1"/>
  <c r="CB168" i="2"/>
  <c r="CL168" i="2" s="1"/>
  <c r="BF168" i="2"/>
  <c r="BQ168" i="2" s="1"/>
  <c r="AM168" i="2"/>
  <c r="AV168" i="2"/>
  <c r="CB167" i="2"/>
  <c r="CL167" i="2" s="1"/>
  <c r="BF167" i="2"/>
  <c r="BQ167" i="2" s="1"/>
  <c r="CB166" i="2"/>
  <c r="CL166" i="2" s="1"/>
  <c r="BF166" i="2"/>
  <c r="BQ166" i="2" s="1"/>
  <c r="AM166" i="2"/>
  <c r="AV166" i="2"/>
  <c r="CB165" i="2"/>
  <c r="CL165" i="2" s="1"/>
  <c r="BF165" i="2"/>
  <c r="BQ165" i="2" s="1"/>
  <c r="CB164" i="2"/>
  <c r="CL164" i="2" s="1"/>
  <c r="BF164" i="2"/>
  <c r="BQ164" i="2" s="1"/>
  <c r="AM164" i="2"/>
  <c r="AV164" i="2"/>
  <c r="CB163" i="2"/>
  <c r="CL163" i="2" s="1"/>
  <c r="BF163" i="2"/>
  <c r="BQ163" i="2" s="1"/>
  <c r="AM163" i="2"/>
  <c r="AV163" i="2"/>
  <c r="CB162" i="2"/>
  <c r="CL162" i="2" s="1"/>
  <c r="BF162" i="2"/>
  <c r="BQ162" i="2" s="1"/>
  <c r="AM162" i="2"/>
  <c r="AV162" i="2"/>
  <c r="CB161" i="2"/>
  <c r="CL161" i="2" s="1"/>
  <c r="BF161" i="2"/>
  <c r="BQ161" i="2" s="1"/>
  <c r="AM161" i="2"/>
  <c r="AV161" i="2"/>
  <c r="CB160" i="2"/>
  <c r="CL160" i="2" s="1"/>
  <c r="BF160" i="2"/>
  <c r="BQ160" i="2" s="1"/>
  <c r="AM160" i="2"/>
  <c r="AV160" i="2"/>
  <c r="CB159" i="2"/>
  <c r="CL159" i="2" s="1"/>
  <c r="BF159" i="2"/>
  <c r="BQ159" i="2" s="1"/>
  <c r="AM159" i="2"/>
  <c r="AV159" i="2"/>
  <c r="CB158" i="2"/>
  <c r="CL158" i="2" s="1"/>
  <c r="BF158" i="2"/>
  <c r="BQ158" i="2" s="1"/>
  <c r="AM158" i="2"/>
  <c r="AV158" i="2"/>
  <c r="CB157" i="2"/>
  <c r="CL157" i="2" s="1"/>
  <c r="BF157" i="2"/>
  <c r="BQ157" i="2" s="1"/>
  <c r="AM157" i="2"/>
  <c r="AV157" i="2"/>
  <c r="CB156" i="2"/>
  <c r="CL156" i="2" s="1"/>
  <c r="BF156" i="2"/>
  <c r="BQ156" i="2" s="1"/>
  <c r="AM156" i="2"/>
  <c r="AV156" i="2"/>
  <c r="CB155" i="2"/>
  <c r="CL155" i="2" s="1"/>
  <c r="BF155" i="2"/>
  <c r="BQ155" i="2" s="1"/>
  <c r="AM155" i="2"/>
  <c r="AV155" i="2"/>
  <c r="CB154" i="2"/>
  <c r="CL154" i="2" s="1"/>
  <c r="AM154" i="2"/>
  <c r="AV154" i="2"/>
  <c r="BF154" i="2"/>
  <c r="BQ154" i="2" s="1"/>
  <c r="CB153" i="2"/>
  <c r="CL153" i="2" s="1"/>
  <c r="BF153" i="2"/>
  <c r="BQ153" i="2" s="1"/>
  <c r="AM153" i="2"/>
  <c r="AV153" i="2"/>
  <c r="CB152" i="2"/>
  <c r="CL152" i="2" s="1"/>
  <c r="BF152" i="2"/>
  <c r="BQ152" i="2" s="1"/>
  <c r="AM152" i="2"/>
  <c r="AV152" i="2"/>
  <c r="CB151" i="2"/>
  <c r="CL151" i="2" s="1"/>
  <c r="BF151" i="2"/>
  <c r="BQ151" i="2" s="1"/>
  <c r="AM151" i="2"/>
  <c r="AV151" i="2"/>
  <c r="CB150" i="2"/>
  <c r="CL150" i="2" s="1"/>
  <c r="BF150" i="2"/>
  <c r="BQ150" i="2" s="1"/>
  <c r="AM150" i="2"/>
  <c r="AV150" i="2"/>
  <c r="CB149" i="2"/>
  <c r="CL149" i="2" s="1"/>
  <c r="BF149" i="2"/>
  <c r="BQ149" i="2" s="1"/>
  <c r="AM149" i="2"/>
  <c r="AV149" i="2"/>
  <c r="CB148" i="2"/>
  <c r="CL148" i="2" s="1"/>
  <c r="BF148" i="2"/>
  <c r="BQ148" i="2" s="1"/>
  <c r="AM148" i="2"/>
  <c r="AV148" i="2"/>
  <c r="CB147" i="2"/>
  <c r="CL147" i="2" s="1"/>
  <c r="BF147" i="2"/>
  <c r="BQ147" i="2" s="1"/>
  <c r="AM147" i="2"/>
  <c r="AV147" i="2"/>
  <c r="CB146" i="2"/>
  <c r="CL146" i="2" s="1"/>
  <c r="BF146" i="2"/>
  <c r="BQ146" i="2" s="1"/>
  <c r="AM146" i="2"/>
  <c r="AV146" i="2"/>
  <c r="CB145" i="2"/>
  <c r="CL145" i="2" s="1"/>
  <c r="BF145" i="2"/>
  <c r="BQ145" i="2" s="1"/>
  <c r="AM145" i="2"/>
  <c r="AV145" i="2"/>
  <c r="CB144" i="2"/>
  <c r="CL144" i="2" s="1"/>
  <c r="AM144" i="2"/>
  <c r="AV144" i="2"/>
  <c r="BF144" i="2"/>
  <c r="BQ144" i="2" s="1"/>
  <c r="CB143" i="2"/>
  <c r="CL143" i="2" s="1"/>
  <c r="BF143" i="2"/>
  <c r="BQ143" i="2" s="1"/>
  <c r="AM143" i="2"/>
  <c r="AV143" i="2"/>
  <c r="CB142" i="2"/>
  <c r="CL142" i="2" s="1"/>
  <c r="BF142" i="2"/>
  <c r="BQ142" i="2" s="1"/>
  <c r="AM142" i="2"/>
  <c r="AV142" i="2"/>
  <c r="CB141" i="2"/>
  <c r="CL141" i="2" s="1"/>
  <c r="BF141" i="2"/>
  <c r="BQ141" i="2" s="1"/>
  <c r="AM141" i="2"/>
  <c r="AV141" i="2"/>
  <c r="CB140" i="2"/>
  <c r="CL140" i="2" s="1"/>
  <c r="BF140" i="2"/>
  <c r="BQ140" i="2" s="1"/>
  <c r="AM140" i="2"/>
  <c r="AV140" i="2"/>
  <c r="CB139" i="2"/>
  <c r="CL139" i="2" s="1"/>
  <c r="BF139" i="2"/>
  <c r="BQ139" i="2" s="1"/>
  <c r="AM139" i="2"/>
  <c r="AV139" i="2"/>
  <c r="CB138" i="2"/>
  <c r="CL138" i="2" s="1"/>
  <c r="BF138" i="2"/>
  <c r="BQ138" i="2" s="1"/>
  <c r="AM138" i="2"/>
  <c r="AV138" i="2"/>
  <c r="CB137" i="2"/>
  <c r="CL137" i="2" s="1"/>
  <c r="BF137" i="2"/>
  <c r="BQ137" i="2" s="1"/>
  <c r="AV137" i="2"/>
  <c r="AM137" i="2"/>
  <c r="CB136" i="2"/>
  <c r="CL136" i="2" s="1"/>
  <c r="BF136" i="2"/>
  <c r="BQ136" i="2" s="1"/>
  <c r="AV136" i="2"/>
  <c r="AM136" i="2"/>
  <c r="CB135" i="2"/>
  <c r="CL135" i="2" s="1"/>
  <c r="BF135" i="2"/>
  <c r="BQ135" i="2" s="1"/>
  <c r="AV135" i="2"/>
  <c r="AM135" i="2"/>
  <c r="CB134" i="2"/>
  <c r="CL134" i="2" s="1"/>
  <c r="BF134" i="2"/>
  <c r="BQ134" i="2" s="1"/>
  <c r="AM134" i="2"/>
  <c r="AV134" i="2"/>
  <c r="CB133" i="2"/>
  <c r="CL133" i="2" s="1"/>
  <c r="BF133" i="2"/>
  <c r="BQ133" i="2" s="1"/>
  <c r="AV133" i="2"/>
  <c r="AM133" i="2"/>
  <c r="CB132" i="2"/>
  <c r="CL132" i="2" s="1"/>
  <c r="BF132" i="2"/>
  <c r="BQ132" i="2" s="1"/>
  <c r="AM132" i="2"/>
  <c r="CB131" i="2"/>
  <c r="CL131" i="2" s="1"/>
  <c r="BF131" i="2"/>
  <c r="BQ131" i="2" s="1"/>
  <c r="AV131" i="2"/>
  <c r="AM131" i="2"/>
  <c r="CB130" i="2"/>
  <c r="CL130" i="2" s="1"/>
  <c r="BF130" i="2"/>
  <c r="BQ130" i="2" s="1"/>
  <c r="AV130" i="2"/>
  <c r="AM130" i="2"/>
  <c r="CB129" i="2"/>
  <c r="CL129" i="2" s="1"/>
  <c r="BF129" i="2"/>
  <c r="BQ129" i="2" s="1"/>
  <c r="CB128" i="2"/>
  <c r="CL128" i="2" s="1"/>
  <c r="AM128" i="2"/>
  <c r="AV128" i="2"/>
  <c r="BF128" i="2"/>
  <c r="BQ128" i="2" s="1"/>
  <c r="CB127" i="2"/>
  <c r="CL127" i="2" s="1"/>
  <c r="BF127" i="2"/>
  <c r="BQ127" i="2" s="1"/>
  <c r="AV127" i="2"/>
  <c r="AM127" i="2"/>
  <c r="CB126" i="2"/>
  <c r="CL126" i="2" s="1"/>
  <c r="BF126" i="2"/>
  <c r="BQ126" i="2" s="1"/>
  <c r="AM126" i="2"/>
  <c r="AV126" i="2"/>
  <c r="CB125" i="2"/>
  <c r="CL125" i="2" s="1"/>
  <c r="BF125" i="2"/>
  <c r="BQ125" i="2" s="1"/>
  <c r="AV125" i="2"/>
  <c r="AM125" i="2"/>
  <c r="CB124" i="2"/>
  <c r="CL124" i="2" s="1"/>
  <c r="BF124" i="2"/>
  <c r="BQ124" i="2" s="1"/>
  <c r="AV124" i="2"/>
  <c r="CB123" i="2"/>
  <c r="CL123" i="2" s="1"/>
  <c r="BF123" i="2"/>
  <c r="BQ123" i="2" s="1"/>
  <c r="AV123" i="2"/>
  <c r="AM123" i="2"/>
  <c r="CB122" i="2"/>
  <c r="CL122" i="2" s="1"/>
  <c r="BF122" i="2"/>
  <c r="BQ122" i="2" s="1"/>
  <c r="CB121" i="2"/>
  <c r="CL121" i="2" s="1"/>
  <c r="BF121" i="2"/>
  <c r="BQ121" i="2" s="1"/>
  <c r="CB120" i="2"/>
  <c r="CL120" i="2" s="1"/>
  <c r="BF120" i="2"/>
  <c r="BQ120" i="2" s="1"/>
  <c r="AM120" i="2"/>
  <c r="AV120" i="2"/>
  <c r="CB119" i="2"/>
  <c r="CL119" i="2" s="1"/>
  <c r="BF119" i="2"/>
  <c r="BQ119" i="2" s="1"/>
  <c r="AM119" i="2"/>
  <c r="AV119" i="2"/>
  <c r="CB118" i="2"/>
  <c r="CL118" i="2" s="1"/>
  <c r="BF118" i="2"/>
  <c r="BQ118" i="2" s="1"/>
  <c r="AM118" i="2"/>
  <c r="AV118" i="2"/>
  <c r="CB117" i="2"/>
  <c r="CL117" i="2" s="1"/>
  <c r="BF117" i="2"/>
  <c r="BQ117" i="2" s="1"/>
  <c r="CB116" i="2"/>
  <c r="CL116" i="2" s="1"/>
  <c r="BF116" i="2"/>
  <c r="BQ116" i="2" s="1"/>
  <c r="CB115" i="2"/>
  <c r="CL115" i="2" s="1"/>
  <c r="BF115" i="2"/>
  <c r="BQ115" i="2" s="1"/>
  <c r="AM115" i="2"/>
  <c r="AV115" i="2"/>
  <c r="CB114" i="2"/>
  <c r="CL114" i="2" s="1"/>
  <c r="BF114" i="2"/>
  <c r="BQ114" i="2" s="1"/>
  <c r="AM114" i="2"/>
  <c r="AV114" i="2"/>
  <c r="CB113" i="2"/>
  <c r="CL113" i="2" s="1"/>
  <c r="BF113" i="2"/>
  <c r="BQ113" i="2" s="1"/>
  <c r="AM113" i="2"/>
  <c r="AV113" i="2"/>
  <c r="CB112" i="2"/>
  <c r="CL112" i="2" s="1"/>
  <c r="BF112" i="2"/>
  <c r="BQ112" i="2" s="1"/>
  <c r="AM112" i="2"/>
  <c r="AV112" i="2"/>
  <c r="CB111" i="2"/>
  <c r="CL111" i="2" s="1"/>
  <c r="BF111" i="2"/>
  <c r="BQ111" i="2" s="1"/>
  <c r="AM111" i="2"/>
  <c r="AV111" i="2"/>
  <c r="CB110" i="2"/>
  <c r="CL110" i="2" s="1"/>
  <c r="BF110" i="2"/>
  <c r="BQ110" i="2" s="1"/>
  <c r="AM110" i="2"/>
  <c r="AV110" i="2"/>
  <c r="CB109" i="2"/>
  <c r="CL109" i="2" s="1"/>
  <c r="BF109" i="2"/>
  <c r="BQ109" i="2" s="1"/>
  <c r="AM109" i="2"/>
  <c r="AV109" i="2"/>
  <c r="CB108" i="2"/>
  <c r="CL108" i="2" s="1"/>
  <c r="AM108" i="2"/>
  <c r="AV108" i="2"/>
  <c r="BF108" i="2"/>
  <c r="BQ108" i="2" s="1"/>
  <c r="CB107" i="2"/>
  <c r="CL107" i="2" s="1"/>
  <c r="AM107" i="2"/>
  <c r="AV107" i="2"/>
  <c r="BF107" i="2"/>
  <c r="BQ107" i="2" s="1"/>
  <c r="CB106" i="2"/>
  <c r="CL106" i="2" s="1"/>
  <c r="BF106" i="2"/>
  <c r="BQ106" i="2" s="1"/>
  <c r="AM106" i="2"/>
  <c r="AV106" i="2"/>
  <c r="CB105" i="2"/>
  <c r="CL105" i="2" s="1"/>
  <c r="AM105" i="2"/>
  <c r="AV105" i="2"/>
  <c r="BF105" i="2"/>
  <c r="BQ105" i="2" s="1"/>
  <c r="CB104" i="2"/>
  <c r="CL104" i="2" s="1"/>
  <c r="AM104" i="2"/>
  <c r="AV104" i="2"/>
  <c r="BF104" i="2"/>
  <c r="BQ104" i="2" s="1"/>
  <c r="CB103" i="2"/>
  <c r="CL103" i="2" s="1"/>
  <c r="BF103" i="2"/>
  <c r="BQ103" i="2" s="1"/>
  <c r="CB102" i="2"/>
  <c r="CL102" i="2" s="1"/>
  <c r="BF102" i="2"/>
  <c r="BQ102" i="2" s="1"/>
  <c r="AM102" i="2"/>
  <c r="AV102" i="2"/>
  <c r="CB101" i="2"/>
  <c r="CL101" i="2" s="1"/>
  <c r="BF101" i="2"/>
  <c r="BQ101" i="2" s="1"/>
  <c r="CB100" i="2"/>
  <c r="CL100" i="2" s="1"/>
  <c r="AM100" i="2"/>
  <c r="AV100" i="2"/>
  <c r="BF100" i="2"/>
  <c r="BQ100" i="2" s="1"/>
  <c r="CB99" i="2"/>
  <c r="CL99" i="2" s="1"/>
  <c r="AM99" i="2"/>
  <c r="AV99" i="2"/>
  <c r="BF99" i="2"/>
  <c r="BQ99" i="2" s="1"/>
  <c r="CB98" i="2"/>
  <c r="CL98" i="2" s="1"/>
  <c r="BF98" i="2"/>
  <c r="BQ98" i="2" s="1"/>
  <c r="AM98" i="2"/>
  <c r="AV98" i="2"/>
  <c r="CB97" i="2"/>
  <c r="CL97" i="2" s="1"/>
  <c r="AM97" i="2"/>
  <c r="AV97" i="2"/>
  <c r="BF97" i="2"/>
  <c r="BQ97" i="2" s="1"/>
  <c r="CA96" i="2"/>
  <c r="CK96" i="2" s="1"/>
  <c r="AL96" i="2"/>
  <c r="AU96" i="2"/>
  <c r="BE96" i="2"/>
  <c r="BP96" i="2" s="1"/>
  <c r="CA95" i="2"/>
  <c r="CK95" i="2" s="1"/>
  <c r="AL95" i="2"/>
  <c r="AU95" i="2"/>
  <c r="BE95" i="2"/>
  <c r="BP95" i="2" s="1"/>
  <c r="CA94" i="2"/>
  <c r="CK94" i="2" s="1"/>
  <c r="AL94" i="2"/>
  <c r="AU94" i="2"/>
  <c r="BE94" i="2"/>
  <c r="BP94" i="2" s="1"/>
  <c r="CA93" i="2"/>
  <c r="CK93" i="2" s="1"/>
  <c r="AL93" i="2"/>
  <c r="AU93" i="2"/>
  <c r="BE93" i="2"/>
  <c r="BP93" i="2" s="1"/>
  <c r="CA92" i="2"/>
  <c r="CK92" i="2" s="1"/>
  <c r="AL92" i="2"/>
  <c r="AU92" i="2"/>
  <c r="BE92" i="2"/>
  <c r="BP92" i="2" s="1"/>
  <c r="CA91" i="2"/>
  <c r="CK91" i="2" s="1"/>
  <c r="AL91" i="2"/>
  <c r="AU91" i="2"/>
  <c r="BE91" i="2"/>
  <c r="BP91" i="2" s="1"/>
  <c r="CA90" i="2"/>
  <c r="CK90" i="2" s="1"/>
  <c r="AL90" i="2"/>
  <c r="AU90" i="2"/>
  <c r="BE90" i="2"/>
  <c r="BP90" i="2" s="1"/>
  <c r="CA89" i="2"/>
  <c r="CK89" i="2" s="1"/>
  <c r="AL89" i="2"/>
  <c r="AU89" i="2"/>
  <c r="BE89" i="2"/>
  <c r="BP89" i="2" s="1"/>
  <c r="CA88" i="2"/>
  <c r="CK88" i="2" s="1"/>
  <c r="AL88" i="2"/>
  <c r="AU88" i="2"/>
  <c r="BE88" i="2"/>
  <c r="BP88" i="2" s="1"/>
  <c r="CA87" i="2"/>
  <c r="CK87" i="2" s="1"/>
  <c r="AL87" i="2"/>
  <c r="AU87" i="2"/>
  <c r="BE87" i="2"/>
  <c r="BP87" i="2" s="1"/>
  <c r="CA86" i="2"/>
  <c r="CK86" i="2" s="1"/>
  <c r="BE86" i="2"/>
  <c r="BP86" i="2" s="1"/>
  <c r="CA85" i="2"/>
  <c r="CK85" i="2" s="1"/>
  <c r="AL85" i="2"/>
  <c r="AU85" i="2"/>
  <c r="BE85" i="2"/>
  <c r="BP85" i="2" s="1"/>
  <c r="CA84" i="2"/>
  <c r="CK84" i="2" s="1"/>
  <c r="BE84" i="2"/>
  <c r="BP84" i="2" s="1"/>
  <c r="CA83" i="2"/>
  <c r="CK83" i="2" s="1"/>
  <c r="AL83" i="2"/>
  <c r="AU83" i="2"/>
  <c r="BE83" i="2"/>
  <c r="BP83" i="2" s="1"/>
  <c r="CA82" i="2"/>
  <c r="CK82" i="2" s="1"/>
  <c r="AL82" i="2"/>
  <c r="AU82" i="2"/>
  <c r="BE82" i="2"/>
  <c r="BP82" i="2" s="1"/>
  <c r="CA81" i="2"/>
  <c r="CK81" i="2" s="1"/>
  <c r="BE81" i="2"/>
  <c r="BP81" i="2" s="1"/>
  <c r="CA80" i="2"/>
  <c r="CK80" i="2" s="1"/>
  <c r="AL80" i="2"/>
  <c r="AU80" i="2"/>
  <c r="BE80" i="2"/>
  <c r="BP80" i="2" s="1"/>
  <c r="CA79" i="2"/>
  <c r="CK79" i="2" s="1"/>
  <c r="AL79" i="2"/>
  <c r="AU79" i="2"/>
  <c r="BE79" i="2"/>
  <c r="BP79" i="2" s="1"/>
  <c r="CA78" i="2"/>
  <c r="CK78" i="2" s="1"/>
  <c r="AL78" i="2"/>
  <c r="AU78" i="2"/>
  <c r="BE78" i="2"/>
  <c r="BP78" i="2" s="1"/>
  <c r="CA77" i="2"/>
  <c r="CK77" i="2" s="1"/>
  <c r="AL77" i="2"/>
  <c r="AU77" i="2"/>
  <c r="BE77" i="2"/>
  <c r="BP77" i="2" s="1"/>
  <c r="CA76" i="2"/>
  <c r="CK76" i="2" s="1"/>
  <c r="AL76" i="2"/>
  <c r="AU76" i="2"/>
  <c r="BE76" i="2"/>
  <c r="BP76" i="2" s="1"/>
  <c r="CA75" i="2"/>
  <c r="CK75" i="2" s="1"/>
  <c r="AL75" i="2"/>
  <c r="AU75" i="2"/>
  <c r="BE75" i="2"/>
  <c r="BP75" i="2" s="1"/>
  <c r="CA74" i="2"/>
  <c r="CK74" i="2" s="1"/>
  <c r="AL74" i="2"/>
  <c r="AU74" i="2"/>
  <c r="BE74" i="2"/>
  <c r="BP74" i="2" s="1"/>
  <c r="CA73" i="2"/>
  <c r="CK73" i="2" s="1"/>
  <c r="BE73" i="2"/>
  <c r="BP73" i="2" s="1"/>
  <c r="CA72" i="2"/>
  <c r="CK72" i="2" s="1"/>
  <c r="BE72" i="2"/>
  <c r="BP72" i="2" s="1"/>
  <c r="CA71" i="2"/>
  <c r="CK71" i="2" s="1"/>
  <c r="AL71" i="2"/>
  <c r="AU71" i="2"/>
  <c r="BE71" i="2"/>
  <c r="BP71" i="2" s="1"/>
  <c r="CA70" i="2"/>
  <c r="CK70" i="2" s="1"/>
  <c r="BE70" i="2"/>
  <c r="BP70" i="2" s="1"/>
  <c r="AL70" i="2"/>
  <c r="AU70" i="2"/>
  <c r="CA69" i="2"/>
  <c r="CK69" i="2" s="1"/>
  <c r="AL69" i="2"/>
  <c r="AU69" i="2"/>
  <c r="BE69" i="2"/>
  <c r="BP69" i="2" s="1"/>
  <c r="CA68" i="2"/>
  <c r="CK68" i="2" s="1"/>
  <c r="AL68" i="2"/>
  <c r="AU68" i="2"/>
  <c r="BE68" i="2"/>
  <c r="BP68" i="2" s="1"/>
  <c r="CA67" i="2"/>
  <c r="CK67" i="2" s="1"/>
  <c r="AL67" i="2"/>
  <c r="AU67" i="2"/>
  <c r="BE67" i="2"/>
  <c r="BP67" i="2" s="1"/>
  <c r="CA66" i="2"/>
  <c r="CK66" i="2" s="1"/>
  <c r="AL66" i="2"/>
  <c r="AU66" i="2"/>
  <c r="BE66" i="2"/>
  <c r="BP66" i="2" s="1"/>
  <c r="CA65" i="2"/>
  <c r="CK65" i="2" s="1"/>
  <c r="AL65" i="2"/>
  <c r="AU65" i="2"/>
  <c r="BE65" i="2"/>
  <c r="BP65" i="2" s="1"/>
  <c r="CA64" i="2"/>
  <c r="CK64" i="2" s="1"/>
  <c r="AL64" i="2"/>
  <c r="AU64" i="2"/>
  <c r="BE64" i="2"/>
  <c r="BP64" i="2" s="1"/>
  <c r="CA63" i="2"/>
  <c r="CK63" i="2" s="1"/>
  <c r="AL63" i="2"/>
  <c r="AU63" i="2"/>
  <c r="BE63" i="2"/>
  <c r="BP63" i="2" s="1"/>
  <c r="CA62" i="2"/>
  <c r="CK62" i="2" s="1"/>
  <c r="BE62" i="2"/>
  <c r="BP62" i="2" s="1"/>
  <c r="AL62" i="2"/>
  <c r="AU62" i="2"/>
  <c r="CA61" i="2"/>
  <c r="CK61" i="2" s="1"/>
  <c r="AL61" i="2"/>
  <c r="AU61" i="2"/>
  <c r="BE61" i="2"/>
  <c r="BP61" i="2" s="1"/>
  <c r="CA60" i="2"/>
  <c r="CK60" i="2" s="1"/>
  <c r="AL60" i="2"/>
  <c r="AU60" i="2"/>
  <c r="BE60" i="2"/>
  <c r="BP60" i="2" s="1"/>
  <c r="CA59" i="2"/>
  <c r="CK59" i="2" s="1"/>
  <c r="AL59" i="2"/>
  <c r="AU59" i="2"/>
  <c r="BE59" i="2"/>
  <c r="BP59" i="2" s="1"/>
  <c r="CA58" i="2"/>
  <c r="CK58" i="2" s="1"/>
  <c r="BE58" i="2"/>
  <c r="BP58" i="2" s="1"/>
  <c r="CA57" i="2"/>
  <c r="CK57" i="2" s="1"/>
  <c r="AL57" i="2"/>
  <c r="AU57" i="2"/>
  <c r="BE57" i="2"/>
  <c r="BP57" i="2" s="1"/>
  <c r="CA56" i="2"/>
  <c r="CK56" i="2" s="1"/>
  <c r="BE56" i="2"/>
  <c r="BP56" i="2" s="1"/>
  <c r="CA55" i="2"/>
  <c r="CK55" i="2" s="1"/>
  <c r="AL55" i="2"/>
  <c r="AU55" i="2"/>
  <c r="BE55" i="2"/>
  <c r="BP55" i="2" s="1"/>
  <c r="CA54" i="2"/>
  <c r="CK54" i="2" s="1"/>
  <c r="AL54" i="2"/>
  <c r="AU54" i="2"/>
  <c r="BE54" i="2"/>
  <c r="BP54" i="2" s="1"/>
  <c r="CA53" i="2"/>
  <c r="CK53" i="2" s="1"/>
  <c r="BE53" i="2"/>
  <c r="BP53" i="2" s="1"/>
  <c r="CA52" i="2"/>
  <c r="CK52" i="2" s="1"/>
  <c r="AL52" i="2"/>
  <c r="AU52" i="2"/>
  <c r="BE52" i="2"/>
  <c r="BP52" i="2" s="1"/>
  <c r="CA51" i="2"/>
  <c r="CK51" i="2" s="1"/>
  <c r="BE51" i="2"/>
  <c r="BP51" i="2" s="1"/>
  <c r="CA50" i="2"/>
  <c r="CK50" i="2" s="1"/>
  <c r="BE50" i="2"/>
  <c r="BP50" i="2" s="1"/>
  <c r="CA49" i="2"/>
  <c r="CK49" i="2" s="1"/>
  <c r="AL49" i="2"/>
  <c r="AU49" i="2"/>
  <c r="BE49" i="2"/>
  <c r="BP49" i="2" s="1"/>
  <c r="CA48" i="2"/>
  <c r="CK48" i="2" s="1"/>
  <c r="AL48" i="2"/>
  <c r="AU48" i="2"/>
  <c r="BE48" i="2"/>
  <c r="BP48" i="2" s="1"/>
  <c r="CA47" i="2"/>
  <c r="CK47" i="2" s="1"/>
  <c r="AL47" i="2"/>
  <c r="AU47" i="2"/>
  <c r="BE47" i="2"/>
  <c r="BP47" i="2" s="1"/>
  <c r="CA46" i="2"/>
  <c r="CK46" i="2" s="1"/>
  <c r="AL46" i="2"/>
  <c r="AU46" i="2"/>
  <c r="BE46" i="2"/>
  <c r="BP46" i="2" s="1"/>
  <c r="CA45" i="2"/>
  <c r="CK45" i="2" s="1"/>
  <c r="AL45" i="2"/>
  <c r="AU45" i="2"/>
  <c r="BE45" i="2"/>
  <c r="BP45" i="2" s="1"/>
  <c r="CA44" i="2"/>
  <c r="CK44" i="2" s="1"/>
  <c r="AL44" i="2"/>
  <c r="AU44" i="2"/>
  <c r="BE44" i="2"/>
  <c r="BP44" i="2" s="1"/>
  <c r="CA43" i="2"/>
  <c r="CK43" i="2" s="1"/>
  <c r="AL43" i="2"/>
  <c r="AU43" i="2"/>
  <c r="BE43" i="2"/>
  <c r="BP43" i="2" s="1"/>
  <c r="CA42" i="2"/>
  <c r="CK42" i="2" s="1"/>
  <c r="BE42" i="2"/>
  <c r="BP42" i="2" s="1"/>
  <c r="CA41" i="2"/>
  <c r="CK41" i="2" s="1"/>
  <c r="AL41" i="2"/>
  <c r="AU41" i="2"/>
  <c r="BE41" i="2"/>
  <c r="BP41" i="2" s="1"/>
  <c r="CA40" i="2"/>
  <c r="CK40" i="2" s="1"/>
  <c r="AL40" i="2"/>
  <c r="AU40" i="2"/>
  <c r="BE40" i="2"/>
  <c r="BP40" i="2" s="1"/>
  <c r="CA39" i="2"/>
  <c r="CK39" i="2" s="1"/>
  <c r="AL39" i="2"/>
  <c r="AU39" i="2"/>
  <c r="BE39" i="2"/>
  <c r="BP39" i="2" s="1"/>
  <c r="CA38" i="2"/>
  <c r="CK38" i="2" s="1"/>
  <c r="AL38" i="2"/>
  <c r="AU38" i="2"/>
  <c r="BE38" i="2"/>
  <c r="BP38" i="2" s="1"/>
  <c r="CA37" i="2"/>
  <c r="CK37" i="2" s="1"/>
  <c r="AL37" i="2"/>
  <c r="AU37" i="2"/>
  <c r="BE37" i="2"/>
  <c r="BP37" i="2" s="1"/>
  <c r="CA36" i="2"/>
  <c r="CK36" i="2" s="1"/>
  <c r="AL36" i="2"/>
  <c r="AU36" i="2"/>
  <c r="BE36" i="2"/>
  <c r="BP36" i="2" s="1"/>
  <c r="CA35" i="2"/>
  <c r="CK35" i="2" s="1"/>
  <c r="AL35" i="2"/>
  <c r="AU35" i="2"/>
  <c r="BE35" i="2"/>
  <c r="BP35" i="2" s="1"/>
  <c r="CA34" i="2"/>
  <c r="CK34" i="2" s="1"/>
  <c r="BE34" i="2"/>
  <c r="BP34" i="2" s="1"/>
  <c r="CA33" i="2"/>
  <c r="CK33" i="2" s="1"/>
  <c r="AL33" i="2"/>
  <c r="AU33" i="2"/>
  <c r="BE33" i="2"/>
  <c r="BP33" i="2" s="1"/>
  <c r="CA32" i="2"/>
  <c r="CK32" i="2" s="1"/>
  <c r="AL32" i="2"/>
  <c r="AU32" i="2"/>
  <c r="BE32" i="2"/>
  <c r="BP32" i="2" s="1"/>
  <c r="CA31" i="2"/>
  <c r="CK31" i="2" s="1"/>
  <c r="AL31" i="2"/>
  <c r="AU31" i="2"/>
  <c r="BE31" i="2"/>
  <c r="BP31" i="2" s="1"/>
  <c r="CA30" i="2"/>
  <c r="CK30" i="2" s="1"/>
  <c r="AL30" i="2"/>
  <c r="AU30" i="2"/>
  <c r="BE30" i="2"/>
  <c r="BP30" i="2" s="1"/>
  <c r="CA29" i="2"/>
  <c r="CK29" i="2" s="1"/>
  <c r="AL29" i="2"/>
  <c r="AU29" i="2"/>
  <c r="BE29" i="2"/>
  <c r="BP29" i="2" s="1"/>
  <c r="CA28" i="2"/>
  <c r="CK28" i="2" s="1"/>
  <c r="AL28" i="2"/>
  <c r="AU28" i="2"/>
  <c r="BE28" i="2"/>
  <c r="BP28" i="2" s="1"/>
  <c r="CA27" i="2"/>
  <c r="CK27" i="2" s="1"/>
  <c r="AL27" i="2"/>
  <c r="AU27" i="2"/>
  <c r="BE27" i="2"/>
  <c r="BP27" i="2" s="1"/>
  <c r="CA26" i="2"/>
  <c r="CK26" i="2" s="1"/>
  <c r="BE26" i="2"/>
  <c r="BP26" i="2" s="1"/>
  <c r="AL26" i="2"/>
  <c r="AU26" i="2"/>
  <c r="CA25" i="2"/>
  <c r="CK25" i="2" s="1"/>
  <c r="AL25" i="2"/>
  <c r="AU25" i="2"/>
  <c r="BE25" i="2"/>
  <c r="BP25" i="2" s="1"/>
  <c r="CA24" i="2"/>
  <c r="CK24" i="2" s="1"/>
  <c r="AL24" i="2"/>
  <c r="AU24" i="2"/>
  <c r="BE24" i="2"/>
  <c r="BP24" i="2" s="1"/>
  <c r="CA23" i="2"/>
  <c r="CK23" i="2" s="1"/>
  <c r="AL23" i="2"/>
  <c r="AU23" i="2"/>
  <c r="BE23" i="2"/>
  <c r="BP23" i="2" s="1"/>
  <c r="CA22" i="2"/>
  <c r="CK22" i="2" s="1"/>
  <c r="AL22" i="2"/>
  <c r="AU22" i="2"/>
  <c r="BE22" i="2"/>
  <c r="BP22" i="2" s="1"/>
  <c r="CA21" i="2"/>
  <c r="CK21" i="2" s="1"/>
  <c r="AL21" i="2"/>
  <c r="AU21" i="2"/>
  <c r="BE21" i="2"/>
  <c r="BP21" i="2" s="1"/>
  <c r="CA20" i="2"/>
  <c r="CK20" i="2" s="1"/>
  <c r="AL20" i="2"/>
  <c r="AU20" i="2"/>
  <c r="BE20" i="2"/>
  <c r="BP20" i="2" s="1"/>
  <c r="CA19" i="2"/>
  <c r="CK19" i="2" s="1"/>
  <c r="AL19" i="2"/>
  <c r="AU19" i="2"/>
  <c r="BE19" i="2"/>
  <c r="BP19" i="2" s="1"/>
  <c r="CA18" i="2"/>
  <c r="CK18" i="2" s="1"/>
  <c r="AL18" i="2"/>
  <c r="AU18" i="2"/>
  <c r="BE18" i="2"/>
  <c r="BP18" i="2" s="1"/>
  <c r="CA17" i="2"/>
  <c r="CK17" i="2" s="1"/>
  <c r="AL17" i="2"/>
  <c r="AU17" i="2"/>
  <c r="BE17" i="2"/>
  <c r="BP17" i="2" s="1"/>
  <c r="CA16" i="2"/>
  <c r="CK16" i="2" s="1"/>
  <c r="AL16" i="2"/>
  <c r="AU16" i="2"/>
  <c r="BE16" i="2"/>
  <c r="BP16" i="2" s="1"/>
  <c r="CA15" i="2"/>
  <c r="CK15" i="2" s="1"/>
  <c r="AL15" i="2"/>
  <c r="AU15" i="2"/>
  <c r="BE15" i="2"/>
  <c r="BP15" i="2" s="1"/>
  <c r="CA14" i="2"/>
  <c r="CK14" i="2" s="1"/>
  <c r="AL14" i="2"/>
  <c r="AU14" i="2"/>
  <c r="BE14" i="2"/>
  <c r="BP14" i="2" s="1"/>
  <c r="CA13" i="2"/>
  <c r="CK13" i="2" s="1"/>
  <c r="AL13" i="2"/>
  <c r="AU13" i="2"/>
  <c r="BE13" i="2"/>
  <c r="BP13" i="2" s="1"/>
  <c r="CA12" i="2"/>
  <c r="CK12" i="2" s="1"/>
  <c r="AL12" i="2"/>
  <c r="AU12" i="2"/>
  <c r="BE12" i="2"/>
  <c r="BP12" i="2" s="1"/>
  <c r="CA11" i="2"/>
  <c r="CK11" i="2" s="1"/>
  <c r="AL11" i="2"/>
  <c r="AU11" i="2"/>
  <c r="BE11" i="2"/>
  <c r="BP11" i="2" s="1"/>
  <c r="CA10" i="2"/>
  <c r="CK10" i="2" s="1"/>
  <c r="AL10" i="2"/>
  <c r="AU10" i="2"/>
  <c r="BE10" i="2"/>
  <c r="BP10" i="2" s="1"/>
  <c r="CA9" i="2"/>
  <c r="CK9" i="2" s="1"/>
  <c r="AL9" i="2"/>
  <c r="AU9" i="2"/>
  <c r="BE9" i="2"/>
  <c r="BP9" i="2" s="1"/>
  <c r="CA8" i="2"/>
  <c r="CK8" i="2" s="1"/>
  <c r="AL8" i="2"/>
  <c r="AU8" i="2"/>
  <c r="BE8" i="2"/>
  <c r="BP8" i="2" s="1"/>
  <c r="CA7" i="2"/>
  <c r="CK7" i="2" s="1"/>
  <c r="AL7" i="2"/>
  <c r="AU7" i="2"/>
  <c r="BE7" i="2"/>
  <c r="BP7" i="2" s="1"/>
  <c r="CA6" i="2"/>
  <c r="CK6" i="2" s="1"/>
  <c r="AL6" i="2"/>
  <c r="AU6" i="2"/>
  <c r="BE6" i="2"/>
  <c r="BP6" i="2" s="1"/>
  <c r="CA5" i="2"/>
  <c r="CK5" i="2" s="1"/>
  <c r="AL5" i="2"/>
  <c r="AU5" i="2"/>
  <c r="BE5" i="2"/>
  <c r="BP5" i="2" s="1"/>
  <c r="CA4" i="2"/>
  <c r="CK4" i="2" s="1"/>
  <c r="AL4" i="2"/>
  <c r="AU4" i="2"/>
  <c r="BE4" i="2"/>
  <c r="BP4" i="2" s="1"/>
  <c r="BZ97" i="2"/>
  <c r="CJ97" i="2" s="1"/>
  <c r="BD97" i="2"/>
  <c r="BO97" i="2" s="1"/>
  <c r="AS3" i="2"/>
  <c r="AS346" i="2"/>
  <c r="AI346" i="2"/>
  <c r="AQ345" i="2"/>
  <c r="AG345" i="2"/>
  <c r="AN344" i="2"/>
  <c r="AV343" i="2"/>
  <c r="AK343" i="2"/>
  <c r="AS342" i="2"/>
  <c r="AI342" i="2"/>
  <c r="AQ341" i="2"/>
  <c r="AN340" i="2"/>
  <c r="AV339" i="2"/>
  <c r="AK339" i="2"/>
  <c r="AS338" i="2"/>
  <c r="AI338" i="2"/>
  <c r="AQ337" i="2"/>
  <c r="AN336" i="2"/>
  <c r="AV335" i="2"/>
  <c r="AK335" i="2"/>
  <c r="AS334" i="2"/>
  <c r="AI334" i="2"/>
  <c r="AQ333" i="2"/>
  <c r="AG333" i="2"/>
  <c r="AV331" i="2"/>
  <c r="AK331" i="2"/>
  <c r="AS330" i="2"/>
  <c r="AI330" i="2"/>
  <c r="AN329" i="2"/>
  <c r="AR328" i="2"/>
  <c r="AT327" i="2"/>
  <c r="AG327" i="2"/>
  <c r="AJ326" i="2"/>
  <c r="AN325" i="2"/>
  <c r="AR324" i="2"/>
  <c r="AT323" i="2"/>
  <c r="AG323" i="2"/>
  <c r="AJ322" i="2"/>
  <c r="AR320" i="2"/>
  <c r="AT319" i="2"/>
  <c r="AJ318" i="2"/>
  <c r="AN317" i="2"/>
  <c r="AT315" i="2"/>
  <c r="AG315" i="2"/>
  <c r="AJ314" i="2"/>
  <c r="AN313" i="2"/>
  <c r="AR312" i="2"/>
  <c r="AT311" i="2"/>
  <c r="AG311" i="2"/>
  <c r="AJ310" i="2"/>
  <c r="AN309" i="2"/>
  <c r="AR308" i="2"/>
  <c r="AT307" i="2"/>
  <c r="AW306" i="2"/>
  <c r="AW305" i="2"/>
  <c r="AW304" i="2"/>
  <c r="AW303" i="2"/>
  <c r="AW302" i="2"/>
  <c r="AR301" i="2"/>
  <c r="AN300" i="2"/>
  <c r="AG299" i="2"/>
  <c r="AR297" i="2"/>
  <c r="AN296" i="2"/>
  <c r="AR293" i="2"/>
  <c r="AR289" i="2"/>
  <c r="AR285" i="2"/>
  <c r="AN284" i="2"/>
  <c r="AG283" i="2"/>
  <c r="AR281" i="2"/>
  <c r="AN280" i="2"/>
  <c r="AG279" i="2"/>
  <c r="AR277" i="2"/>
  <c r="AN276" i="2"/>
  <c r="AG275" i="2"/>
  <c r="AR273" i="2"/>
  <c r="AN272" i="2"/>
  <c r="AG271" i="2"/>
  <c r="AR269" i="2"/>
  <c r="AR265" i="2"/>
  <c r="AN264" i="2"/>
  <c r="AG263" i="2"/>
  <c r="AR261" i="2"/>
  <c r="AN260" i="2"/>
  <c r="AG259" i="2"/>
  <c r="AR257" i="2"/>
  <c r="AN256" i="2"/>
  <c r="AG255" i="2"/>
  <c r="AR253" i="2"/>
  <c r="AR249" i="2"/>
  <c r="AN248" i="2"/>
  <c r="AG247" i="2"/>
  <c r="AR245" i="2"/>
  <c r="AN244" i="2"/>
  <c r="AG243" i="2"/>
  <c r="AR241" i="2"/>
  <c r="AR237" i="2"/>
  <c r="AN236" i="2"/>
  <c r="AG235" i="2"/>
  <c r="AR233" i="2"/>
  <c r="AN232" i="2"/>
  <c r="AG231" i="2"/>
  <c r="AR229" i="2"/>
  <c r="AN228" i="2"/>
  <c r="AG227" i="2"/>
  <c r="AR225" i="2"/>
  <c r="AR221" i="2"/>
  <c r="AN220" i="2"/>
  <c r="AG219" i="2"/>
  <c r="AR217" i="2"/>
  <c r="AN216" i="2"/>
  <c r="AR213" i="2"/>
  <c r="AG212" i="2"/>
  <c r="AG210" i="2"/>
  <c r="AS200" i="2"/>
  <c r="AK194" i="2"/>
  <c r="AG191" i="2"/>
  <c r="AU187" i="2"/>
  <c r="AS184" i="2"/>
  <c r="AN181" i="2"/>
  <c r="AG175" i="2"/>
  <c r="AI171" i="2"/>
  <c r="AG161" i="2"/>
  <c r="AU155" i="2"/>
  <c r="AR150" i="2"/>
  <c r="AQ145" i="2"/>
  <c r="AQ140" i="2"/>
  <c r="AN134" i="2"/>
  <c r="AU126" i="2"/>
  <c r="AJ110" i="2"/>
  <c r="AS76" i="2"/>
  <c r="AJ42" i="2"/>
  <c r="BF57" i="2"/>
  <c r="BQ57" i="2" s="1"/>
  <c r="BZ4" i="2"/>
  <c r="CJ4" i="2" s="1"/>
  <c r="AK4" i="2"/>
  <c r="AT4" i="2"/>
  <c r="BD4" i="2"/>
  <c r="BO4" i="2" s="1"/>
  <c r="BH347" i="2"/>
  <c r="M3" i="2"/>
  <c r="N3" i="2"/>
  <c r="M4" i="2"/>
  <c r="AI4" i="2" s="1"/>
  <c r="N4" i="2"/>
  <c r="AR4" i="2" s="1"/>
  <c r="M5" i="2"/>
  <c r="AI5" i="2" s="1"/>
  <c r="N5" i="2"/>
  <c r="AR5" i="2" s="1"/>
  <c r="M6" i="2"/>
  <c r="AI6" i="2" s="1"/>
  <c r="N6" i="2"/>
  <c r="AR6" i="2" s="1"/>
  <c r="M7" i="2"/>
  <c r="AI7" i="2" s="1"/>
  <c r="N7" i="2"/>
  <c r="AR7" i="2" s="1"/>
  <c r="M8" i="2"/>
  <c r="AM8" i="2" s="1"/>
  <c r="N8" i="2"/>
  <c r="AV8" i="2" s="1"/>
  <c r="M9" i="2"/>
  <c r="AI9" i="2" s="1"/>
  <c r="N9" i="2"/>
  <c r="AR9" i="2" s="1"/>
  <c r="M10" i="2"/>
  <c r="AI10" i="2" s="1"/>
  <c r="N10" i="2"/>
  <c r="AR10" i="2" s="1"/>
  <c r="M11" i="2"/>
  <c r="AI11" i="2" s="1"/>
  <c r="N11" i="2"/>
  <c r="AR11" i="2" s="1"/>
  <c r="M12" i="2"/>
  <c r="AI12" i="2" s="1"/>
  <c r="N12" i="2"/>
  <c r="AR12" i="2" s="1"/>
  <c r="M13" i="2"/>
  <c r="AI13" i="2" s="1"/>
  <c r="N13" i="2"/>
  <c r="AR13" i="2" s="1"/>
  <c r="M14" i="2"/>
  <c r="AI14" i="2" s="1"/>
  <c r="N14" i="2"/>
  <c r="AR14" i="2" s="1"/>
  <c r="M15" i="2"/>
  <c r="AI15" i="2" s="1"/>
  <c r="N15" i="2"/>
  <c r="AR15" i="2" s="1"/>
  <c r="M16" i="2"/>
  <c r="AI16" i="2" s="1"/>
  <c r="N16" i="2"/>
  <c r="AR16" i="2" s="1"/>
  <c r="M17" i="2"/>
  <c r="AM17" i="2" s="1"/>
  <c r="N17" i="2"/>
  <c r="AV17" i="2" s="1"/>
  <c r="M18" i="2"/>
  <c r="AM18" i="2" s="1"/>
  <c r="N18" i="2"/>
  <c r="AV18" i="2" s="1"/>
  <c r="M19" i="2"/>
  <c r="AM19" i="2" s="1"/>
  <c r="N19" i="2"/>
  <c r="AV19" i="2" s="1"/>
  <c r="M20" i="2"/>
  <c r="AM20" i="2" s="1"/>
  <c r="N20" i="2"/>
  <c r="AV20" i="2" s="1"/>
  <c r="M21" i="2"/>
  <c r="AH21" i="2" s="1"/>
  <c r="N21" i="2"/>
  <c r="AQ21" i="2" s="1"/>
  <c r="M22" i="2"/>
  <c r="AK22" i="2" s="1"/>
  <c r="N22" i="2"/>
  <c r="AT22" i="2" s="1"/>
  <c r="M23" i="2"/>
  <c r="AH23" i="2" s="1"/>
  <c r="N23" i="2"/>
  <c r="AQ23" i="2" s="1"/>
  <c r="M24" i="2"/>
  <c r="AJ24" i="2" s="1"/>
  <c r="N24" i="2"/>
  <c r="AS24" i="2" s="1"/>
  <c r="M25" i="2"/>
  <c r="AJ25" i="2" s="1"/>
  <c r="N25" i="2"/>
  <c r="AS25" i="2" s="1"/>
  <c r="M26" i="2"/>
  <c r="AG26" i="2" s="1"/>
  <c r="N26" i="2"/>
  <c r="AP26" i="2" s="1"/>
  <c r="M27" i="2"/>
  <c r="AG27" i="2" s="1"/>
  <c r="N27" i="2"/>
  <c r="AP27" i="2" s="1"/>
  <c r="M28" i="2"/>
  <c r="AG28" i="2" s="1"/>
  <c r="N28" i="2"/>
  <c r="AP28" i="2" s="1"/>
  <c r="M29" i="2"/>
  <c r="AN29" i="2" s="1"/>
  <c r="N29" i="2"/>
  <c r="AW29" i="2" s="1"/>
  <c r="M30" i="2"/>
  <c r="AG30" i="2" s="1"/>
  <c r="N30" i="2"/>
  <c r="AP30" i="2" s="1"/>
  <c r="M31" i="2"/>
  <c r="AG31" i="2" s="1"/>
  <c r="N31" i="2"/>
  <c r="AP31" i="2" s="1"/>
  <c r="M32" i="2"/>
  <c r="AN32" i="2" s="1"/>
  <c r="N32" i="2"/>
  <c r="AW32" i="2" s="1"/>
  <c r="M33" i="2"/>
  <c r="AG33" i="2" s="1"/>
  <c r="N33" i="2"/>
  <c r="AP33" i="2" s="1"/>
  <c r="M34" i="2"/>
  <c r="AL34" i="2" s="1"/>
  <c r="N34" i="2"/>
  <c r="AU34" i="2" s="1"/>
  <c r="M35" i="2"/>
  <c r="AG35" i="2" s="1"/>
  <c r="N35" i="2"/>
  <c r="AP35" i="2" s="1"/>
  <c r="M36" i="2"/>
  <c r="AG36" i="2" s="1"/>
  <c r="N36" i="2"/>
  <c r="AP36" i="2" s="1"/>
  <c r="M37" i="2"/>
  <c r="AN37" i="2" s="1"/>
  <c r="N37" i="2"/>
  <c r="AW37" i="2" s="1"/>
  <c r="M38" i="2"/>
  <c r="AG38" i="2" s="1"/>
  <c r="N38" i="2"/>
  <c r="AP38" i="2" s="1"/>
  <c r="M39" i="2"/>
  <c r="AN39" i="2" s="1"/>
  <c r="N39" i="2"/>
  <c r="AW39" i="2" s="1"/>
  <c r="M40" i="2"/>
  <c r="AG40" i="2" s="1"/>
  <c r="N40" i="2"/>
  <c r="AP40" i="2" s="1"/>
  <c r="M41" i="2"/>
  <c r="AG41" i="2" s="1"/>
  <c r="N41" i="2"/>
  <c r="AP41" i="2" s="1"/>
  <c r="M42" i="2"/>
  <c r="AL42" i="2" s="1"/>
  <c r="N42" i="2"/>
  <c r="AU42" i="2" s="1"/>
  <c r="M43" i="2"/>
  <c r="AG43" i="2" s="1"/>
  <c r="N43" i="2"/>
  <c r="AP43" i="2" s="1"/>
  <c r="M44" i="2"/>
  <c r="AG44" i="2" s="1"/>
  <c r="N44" i="2"/>
  <c r="AP44" i="2" s="1"/>
  <c r="M45" i="2"/>
  <c r="AN45" i="2" s="1"/>
  <c r="N45" i="2"/>
  <c r="AW45" i="2" s="1"/>
  <c r="M46" i="2"/>
  <c r="AN46" i="2" s="1"/>
  <c r="N46" i="2"/>
  <c r="AW46" i="2" s="1"/>
  <c r="M47" i="2"/>
  <c r="AN47" i="2" s="1"/>
  <c r="N47" i="2"/>
  <c r="AW47" i="2" s="1"/>
  <c r="M48" i="2"/>
  <c r="AN48" i="2" s="1"/>
  <c r="N48" i="2"/>
  <c r="AW48" i="2" s="1"/>
  <c r="M49" i="2"/>
  <c r="AN49" i="2" s="1"/>
  <c r="N49" i="2"/>
  <c r="AW49" i="2" s="1"/>
  <c r="M50" i="2"/>
  <c r="AL50" i="2" s="1"/>
  <c r="N50" i="2"/>
  <c r="AU50" i="2" s="1"/>
  <c r="M51" i="2"/>
  <c r="AL51" i="2" s="1"/>
  <c r="N51" i="2"/>
  <c r="AU51" i="2" s="1"/>
  <c r="M52" i="2"/>
  <c r="AJ52" i="2" s="1"/>
  <c r="N52" i="2"/>
  <c r="AS52" i="2" s="1"/>
  <c r="M53" i="2"/>
  <c r="AL53" i="2" s="1"/>
  <c r="N53" i="2"/>
  <c r="AU53" i="2" s="1"/>
  <c r="M54" i="2"/>
  <c r="AG54" i="2" s="1"/>
  <c r="N54" i="2"/>
  <c r="AP54" i="2" s="1"/>
  <c r="M55" i="2"/>
  <c r="AN55" i="2" s="1"/>
  <c r="N55" i="2"/>
  <c r="AW55" i="2" s="1"/>
  <c r="M56" i="2"/>
  <c r="AL56" i="2" s="1"/>
  <c r="N56" i="2"/>
  <c r="AU56" i="2" s="1"/>
  <c r="M57" i="2"/>
  <c r="AJ57" i="2" s="1"/>
  <c r="N57" i="2"/>
  <c r="AS57" i="2" s="1"/>
  <c r="M58" i="2"/>
  <c r="AL58" i="2" s="1"/>
  <c r="N58" i="2"/>
  <c r="AU58" i="2" s="1"/>
  <c r="M59" i="2"/>
  <c r="AJ59" i="2" s="1"/>
  <c r="N59" i="2"/>
  <c r="AS59" i="2" s="1"/>
  <c r="M60" i="2"/>
  <c r="AH60" i="2" s="1"/>
  <c r="N60" i="2"/>
  <c r="AQ60" i="2" s="1"/>
  <c r="M61" i="2"/>
  <c r="AK61" i="2" s="1"/>
  <c r="N61" i="2"/>
  <c r="AT61" i="2" s="1"/>
  <c r="M62" i="2"/>
  <c r="AK62" i="2" s="1"/>
  <c r="N62" i="2"/>
  <c r="AT62" i="2" s="1"/>
  <c r="M63" i="2"/>
  <c r="AH63" i="2" s="1"/>
  <c r="N63" i="2"/>
  <c r="AQ63" i="2" s="1"/>
  <c r="M64" i="2"/>
  <c r="AG64" i="2" s="1"/>
  <c r="N64" i="2"/>
  <c r="AP64" i="2" s="1"/>
  <c r="M65" i="2"/>
  <c r="AG65" i="2" s="1"/>
  <c r="N65" i="2"/>
  <c r="AP65" i="2" s="1"/>
  <c r="M66" i="2"/>
  <c r="AG66" i="2" s="1"/>
  <c r="N66" i="2"/>
  <c r="AP66" i="2" s="1"/>
  <c r="M67" i="2"/>
  <c r="AN67" i="2" s="1"/>
  <c r="N67" i="2"/>
  <c r="AW67" i="2" s="1"/>
  <c r="M68" i="2"/>
  <c r="AG68" i="2" s="1"/>
  <c r="N68" i="2"/>
  <c r="AP68" i="2" s="1"/>
  <c r="M69" i="2"/>
  <c r="AG69" i="2" s="1"/>
  <c r="N69" i="2"/>
  <c r="AP69" i="2" s="1"/>
  <c r="M70" i="2"/>
  <c r="AN70" i="2" s="1"/>
  <c r="N70" i="2"/>
  <c r="AW70" i="2" s="1"/>
  <c r="M71" i="2"/>
  <c r="AN71" i="2" s="1"/>
  <c r="N71" i="2"/>
  <c r="AW71" i="2" s="1"/>
  <c r="M72" i="2"/>
  <c r="AL72" i="2" s="1"/>
  <c r="N72" i="2"/>
  <c r="AU72" i="2" s="1"/>
  <c r="M73" i="2"/>
  <c r="AL73" i="2" s="1"/>
  <c r="N73" i="2"/>
  <c r="AU73" i="2" s="1"/>
  <c r="M74" i="2"/>
  <c r="AG74" i="2" s="1"/>
  <c r="N74" i="2"/>
  <c r="AP74" i="2" s="1"/>
  <c r="M75" i="2"/>
  <c r="AG75" i="2" s="1"/>
  <c r="N75" i="2"/>
  <c r="AP75" i="2" s="1"/>
  <c r="M76" i="2"/>
  <c r="AN76" i="2" s="1"/>
  <c r="N76" i="2"/>
  <c r="AW76" i="2" s="1"/>
  <c r="M77" i="2"/>
  <c r="AG77" i="2" s="1"/>
  <c r="N77" i="2"/>
  <c r="AP77" i="2" s="1"/>
  <c r="M78" i="2"/>
  <c r="AN78" i="2" s="1"/>
  <c r="N78" i="2"/>
  <c r="AW78" i="2" s="1"/>
  <c r="M79" i="2"/>
  <c r="AG79" i="2" s="1"/>
  <c r="N79" i="2"/>
  <c r="AP79" i="2" s="1"/>
  <c r="M80" i="2"/>
  <c r="AN80" i="2" s="1"/>
  <c r="N80" i="2"/>
  <c r="AW80" i="2" s="1"/>
  <c r="M81" i="2"/>
  <c r="AL81" i="2" s="1"/>
  <c r="N81" i="2"/>
  <c r="AU81" i="2" s="1"/>
  <c r="M82" i="2"/>
  <c r="AJ82" i="2" s="1"/>
  <c r="N82" i="2"/>
  <c r="AS82" i="2" s="1"/>
  <c r="M83" i="2"/>
  <c r="AG83" i="2" s="1"/>
  <c r="N83" i="2"/>
  <c r="AP83" i="2" s="1"/>
  <c r="M84" i="2"/>
  <c r="AL84" i="2" s="1"/>
  <c r="N84" i="2"/>
  <c r="AU84" i="2" s="1"/>
  <c r="M85" i="2"/>
  <c r="AJ85" i="2" s="1"/>
  <c r="N85" i="2"/>
  <c r="AS85" i="2" s="1"/>
  <c r="M86" i="2"/>
  <c r="AL86" i="2" s="1"/>
  <c r="N86" i="2"/>
  <c r="AU86" i="2" s="1"/>
  <c r="M87" i="2"/>
  <c r="AH87" i="2" s="1"/>
  <c r="N87" i="2"/>
  <c r="AQ87" i="2" s="1"/>
  <c r="M88" i="2"/>
  <c r="AK88" i="2" s="1"/>
  <c r="N88" i="2"/>
  <c r="AT88" i="2" s="1"/>
  <c r="M89" i="2"/>
  <c r="AK89" i="2" s="1"/>
  <c r="N89" i="2"/>
  <c r="AT89" i="2" s="1"/>
  <c r="M90" i="2"/>
  <c r="AH90" i="2" s="1"/>
  <c r="N90" i="2"/>
  <c r="AQ90" i="2" s="1"/>
  <c r="M91" i="2"/>
  <c r="AH91" i="2" s="1"/>
  <c r="N91" i="2"/>
  <c r="AQ91" i="2" s="1"/>
  <c r="M92" i="2"/>
  <c r="AH92" i="2" s="1"/>
  <c r="N92" i="2"/>
  <c r="AQ92" i="2" s="1"/>
  <c r="M93" i="2"/>
  <c r="AH93" i="2" s="1"/>
  <c r="N93" i="2"/>
  <c r="AQ93" i="2" s="1"/>
  <c r="M94" i="2"/>
  <c r="AH94" i="2" s="1"/>
  <c r="N94" i="2"/>
  <c r="AQ94" i="2" s="1"/>
  <c r="M95" i="2"/>
  <c r="AH95" i="2" s="1"/>
  <c r="N95" i="2"/>
  <c r="AQ95" i="2" s="1"/>
  <c r="M96" i="2"/>
  <c r="AH96" i="2" s="1"/>
  <c r="N96" i="2"/>
  <c r="AQ96" i="2" s="1"/>
  <c r="M97" i="2"/>
  <c r="AK97" i="2" s="1"/>
  <c r="N97" i="2"/>
  <c r="AT97" i="2" s="1"/>
  <c r="M98" i="2"/>
  <c r="AK98" i="2" s="1"/>
  <c r="N98" i="2"/>
  <c r="AT98" i="2" s="1"/>
  <c r="M99" i="2"/>
  <c r="AK99" i="2" s="1"/>
  <c r="N99" i="2"/>
  <c r="AT99" i="2" s="1"/>
  <c r="M100" i="2"/>
  <c r="AI100" i="2" s="1"/>
  <c r="N100" i="2"/>
  <c r="AR100" i="2" s="1"/>
  <c r="M101" i="2"/>
  <c r="AM101" i="2" s="1"/>
  <c r="N101" i="2"/>
  <c r="AV101" i="2" s="1"/>
  <c r="M102" i="2"/>
  <c r="AI102" i="2" s="1"/>
  <c r="N102" i="2"/>
  <c r="AR102" i="2" s="1"/>
  <c r="M103" i="2"/>
  <c r="AM103" i="2" s="1"/>
  <c r="N103" i="2"/>
  <c r="AV103" i="2" s="1"/>
  <c r="M104" i="2"/>
  <c r="AH104" i="2" s="1"/>
  <c r="N104" i="2"/>
  <c r="AQ104" i="2" s="1"/>
  <c r="M105" i="2"/>
  <c r="AH105" i="2" s="1"/>
  <c r="N105" i="2"/>
  <c r="AQ105" i="2" s="1"/>
  <c r="M106" i="2"/>
  <c r="AK106" i="2" s="1"/>
  <c r="N106" i="2"/>
  <c r="AT106" i="2" s="1"/>
  <c r="M107" i="2"/>
  <c r="AH107" i="2" s="1"/>
  <c r="N107" i="2"/>
  <c r="AQ107" i="2" s="1"/>
  <c r="M108" i="2"/>
  <c r="AK108" i="2" s="1"/>
  <c r="N108" i="2"/>
  <c r="AT108" i="2" s="1"/>
  <c r="M109" i="2"/>
  <c r="AH109" i="2" s="1"/>
  <c r="N109" i="2"/>
  <c r="AQ109" i="2" s="1"/>
  <c r="M110" i="2"/>
  <c r="AH110" i="2" s="1"/>
  <c r="N110" i="2"/>
  <c r="AQ110" i="2" s="1"/>
  <c r="M111" i="2"/>
  <c r="AH111" i="2" s="1"/>
  <c r="N111" i="2"/>
  <c r="AQ111" i="2" s="1"/>
  <c r="M112" i="2"/>
  <c r="AK112" i="2" s="1"/>
  <c r="N112" i="2"/>
  <c r="AT112" i="2" s="1"/>
  <c r="M113" i="2"/>
  <c r="AK113" i="2" s="1"/>
  <c r="N113" i="2"/>
  <c r="AT113" i="2" s="1"/>
  <c r="M114" i="2"/>
  <c r="AK114" i="2" s="1"/>
  <c r="N114" i="2"/>
  <c r="AT114" i="2" s="1"/>
  <c r="M115" i="2"/>
  <c r="AK115" i="2" s="1"/>
  <c r="N115" i="2"/>
  <c r="AT115" i="2" s="1"/>
  <c r="M116" i="2"/>
  <c r="AM116" i="2" s="1"/>
  <c r="N116" i="2"/>
  <c r="AV116" i="2" s="1"/>
  <c r="M117" i="2"/>
  <c r="AM117" i="2" s="1"/>
  <c r="N117" i="2"/>
  <c r="AV117" i="2" s="1"/>
  <c r="M118" i="2"/>
  <c r="AK118" i="2" s="1"/>
  <c r="N118" i="2"/>
  <c r="AT118" i="2" s="1"/>
  <c r="M119" i="2"/>
  <c r="AI119" i="2" s="1"/>
  <c r="N119" i="2"/>
  <c r="AR119" i="2" s="1"/>
  <c r="M120" i="2"/>
  <c r="AI120" i="2" s="1"/>
  <c r="N120" i="2"/>
  <c r="AR120" i="2" s="1"/>
  <c r="M121" i="2"/>
  <c r="AM121" i="2" s="1"/>
  <c r="N121" i="2"/>
  <c r="AV121" i="2" s="1"/>
  <c r="M122" i="2"/>
  <c r="AM122" i="2" s="1"/>
  <c r="N122" i="2"/>
  <c r="AV122" i="2" s="1"/>
  <c r="M123" i="2"/>
  <c r="AH123" i="2" s="1"/>
  <c r="N123" i="2"/>
  <c r="AQ123" i="2" s="1"/>
  <c r="M124" i="2"/>
  <c r="AH124" i="2" s="1"/>
  <c r="N124" i="2"/>
  <c r="AQ124" i="2" s="1"/>
  <c r="M125" i="2"/>
  <c r="AH125" i="2" s="1"/>
  <c r="N125" i="2"/>
  <c r="AQ125" i="2" s="1"/>
  <c r="M126" i="2"/>
  <c r="AH126" i="2" s="1"/>
  <c r="N126" i="2"/>
  <c r="AQ126" i="2" s="1"/>
  <c r="M127" i="2"/>
  <c r="AH127" i="2" s="1"/>
  <c r="N127" i="2"/>
  <c r="AQ127" i="2" s="1"/>
  <c r="M128" i="2"/>
  <c r="AI128" i="2" s="1"/>
  <c r="N128" i="2"/>
  <c r="AR128" i="2" s="1"/>
  <c r="M129" i="2"/>
  <c r="AM129" i="2" s="1"/>
  <c r="N129" i="2"/>
  <c r="AV129" i="2" s="1"/>
  <c r="M130" i="2"/>
  <c r="AI130" i="2" s="1"/>
  <c r="N130" i="2"/>
  <c r="AR130" i="2" s="1"/>
  <c r="M131" i="2"/>
  <c r="AG131" i="2" s="1"/>
  <c r="N131" i="2"/>
  <c r="AP131" i="2" s="1"/>
  <c r="M132" i="2"/>
  <c r="AL132" i="2" s="1"/>
  <c r="N132" i="2"/>
  <c r="AU132" i="2" s="1"/>
  <c r="M133" i="2"/>
  <c r="AI133" i="2" s="1"/>
  <c r="N133" i="2"/>
  <c r="AR133" i="2" s="1"/>
  <c r="M134" i="2"/>
  <c r="AI134" i="2" s="1"/>
  <c r="N134" i="2"/>
  <c r="AR134" i="2" s="1"/>
  <c r="M135" i="2"/>
  <c r="AG135" i="2" s="1"/>
  <c r="N135" i="2"/>
  <c r="AP135" i="2" s="1"/>
  <c r="M136" i="2"/>
  <c r="AG136" i="2" s="1"/>
  <c r="N136" i="2"/>
  <c r="AP136" i="2" s="1"/>
  <c r="M137" i="2"/>
  <c r="AG137" i="2" s="1"/>
  <c r="N137" i="2"/>
  <c r="AP137" i="2" s="1"/>
  <c r="M138" i="2"/>
  <c r="AN138" i="2" s="1"/>
  <c r="N138" i="2"/>
  <c r="AW138" i="2" s="1"/>
  <c r="M139" i="2"/>
  <c r="AG139" i="2" s="1"/>
  <c r="N139" i="2"/>
  <c r="AP139" i="2" s="1"/>
  <c r="M140" i="2"/>
  <c r="AL140" i="2" s="1"/>
  <c r="N140" i="2"/>
  <c r="AU140" i="2" s="1"/>
  <c r="M141" i="2"/>
  <c r="AH141" i="2" s="1"/>
  <c r="N141" i="2"/>
  <c r="AQ141" i="2" s="1"/>
  <c r="M142" i="2"/>
  <c r="AJ142" i="2" s="1"/>
  <c r="N142" i="2"/>
  <c r="AS142" i="2" s="1"/>
  <c r="M143" i="2"/>
  <c r="AL143" i="2" s="1"/>
  <c r="N143" i="2"/>
  <c r="AU143" i="2" s="1"/>
  <c r="M144" i="2"/>
  <c r="AH144" i="2" s="1"/>
  <c r="N144" i="2"/>
  <c r="AQ144" i="2" s="1"/>
  <c r="M145" i="2"/>
  <c r="AK145" i="2" s="1"/>
  <c r="N145" i="2"/>
  <c r="AT145" i="2" s="1"/>
  <c r="M146" i="2"/>
  <c r="AI146" i="2" s="1"/>
  <c r="N146" i="2"/>
  <c r="AR146" i="2" s="1"/>
  <c r="M147" i="2"/>
  <c r="AG147" i="2" s="1"/>
  <c r="N147" i="2"/>
  <c r="AP147" i="2" s="1"/>
  <c r="M148" i="2"/>
  <c r="AG148" i="2" s="1"/>
  <c r="N148" i="2"/>
  <c r="AP148" i="2" s="1"/>
  <c r="M149" i="2"/>
  <c r="AG149" i="2" s="1"/>
  <c r="N149" i="2"/>
  <c r="AP149" i="2" s="1"/>
  <c r="M150" i="2"/>
  <c r="AN150" i="2" s="1"/>
  <c r="N150" i="2"/>
  <c r="AW150" i="2" s="1"/>
  <c r="M151" i="2"/>
  <c r="AG151" i="2" s="1"/>
  <c r="N151" i="2"/>
  <c r="AP151" i="2" s="1"/>
  <c r="M152" i="2"/>
  <c r="AN152" i="2" s="1"/>
  <c r="N152" i="2"/>
  <c r="AW152" i="2" s="1"/>
  <c r="M153" i="2"/>
  <c r="AN153" i="2" s="1"/>
  <c r="N153" i="2"/>
  <c r="AW153" i="2" s="1"/>
  <c r="M154" i="2"/>
  <c r="AH154" i="2" s="1"/>
  <c r="N154" i="2"/>
  <c r="AQ154" i="2" s="1"/>
  <c r="M155" i="2"/>
  <c r="AH155" i="2" s="1"/>
  <c r="N155" i="2"/>
  <c r="AQ155" i="2" s="1"/>
  <c r="M156" i="2"/>
  <c r="AH156" i="2" s="1"/>
  <c r="N156" i="2"/>
  <c r="AQ156" i="2" s="1"/>
  <c r="M157" i="2"/>
  <c r="AK157" i="2" s="1"/>
  <c r="N157" i="2"/>
  <c r="AT157" i="2" s="1"/>
  <c r="M158" i="2"/>
  <c r="AK158" i="2" s="1"/>
  <c r="N158" i="2"/>
  <c r="AT158" i="2" s="1"/>
  <c r="M159" i="2"/>
  <c r="AH159" i="2" s="1"/>
  <c r="N159" i="2"/>
  <c r="AQ159" i="2" s="1"/>
  <c r="M160" i="2"/>
  <c r="AH160" i="2" s="1"/>
  <c r="N160" i="2"/>
  <c r="AQ160" i="2" s="1"/>
  <c r="M161" i="2"/>
  <c r="AH161" i="2" s="1"/>
  <c r="N161" i="2"/>
  <c r="AQ161" i="2" s="1"/>
  <c r="M162" i="2"/>
  <c r="AI162" i="2" s="1"/>
  <c r="N162" i="2"/>
  <c r="AR162" i="2" s="1"/>
  <c r="M163" i="2"/>
  <c r="AH163" i="2" s="1"/>
  <c r="N163" i="2"/>
  <c r="AQ163" i="2" s="1"/>
  <c r="M164" i="2"/>
  <c r="AI164" i="2" s="1"/>
  <c r="N164" i="2"/>
  <c r="AR164" i="2" s="1"/>
  <c r="M165" i="2"/>
  <c r="AM165" i="2" s="1"/>
  <c r="N165" i="2"/>
  <c r="AV165" i="2" s="1"/>
  <c r="M166" i="2"/>
  <c r="AI166" i="2" s="1"/>
  <c r="N166" i="2"/>
  <c r="AR166" i="2" s="1"/>
  <c r="M167" i="2"/>
  <c r="AM167" i="2" s="1"/>
  <c r="N167" i="2"/>
  <c r="AV167" i="2" s="1"/>
  <c r="M168" i="2"/>
  <c r="AI168" i="2" s="1"/>
  <c r="N168" i="2"/>
  <c r="AR168" i="2" s="1"/>
  <c r="M169" i="2"/>
  <c r="AM169" i="2" s="1"/>
  <c r="N169" i="2"/>
  <c r="AV169" i="2" s="1"/>
  <c r="M170" i="2"/>
  <c r="AM170" i="2" s="1"/>
  <c r="N170" i="2"/>
  <c r="AV170" i="2" s="1"/>
  <c r="M171" i="2"/>
  <c r="AM171" i="2" s="1"/>
  <c r="N171" i="2"/>
  <c r="AV171" i="2" s="1"/>
  <c r="M172" i="2"/>
  <c r="AM172" i="2" s="1"/>
  <c r="N172" i="2"/>
  <c r="AV172" i="2" s="1"/>
  <c r="M173" i="2"/>
  <c r="AI173" i="2" s="1"/>
  <c r="N173" i="2"/>
  <c r="AR173" i="2" s="1"/>
  <c r="M174" i="2"/>
  <c r="AI174" i="2" s="1"/>
  <c r="N174" i="2"/>
  <c r="AR174" i="2" s="1"/>
  <c r="M175" i="2"/>
  <c r="AN175" i="2" s="1"/>
  <c r="N175" i="2"/>
  <c r="AW175" i="2" s="1"/>
  <c r="M176" i="2"/>
  <c r="AI176" i="2" s="1"/>
  <c r="N176" i="2"/>
  <c r="AR176" i="2" s="1"/>
  <c r="M177" i="2"/>
  <c r="AN177" i="2" s="1"/>
  <c r="N177" i="2"/>
  <c r="AW177" i="2" s="1"/>
  <c r="M178" i="2"/>
  <c r="AK178" i="2" s="1"/>
  <c r="N178" i="2"/>
  <c r="AT178" i="2" s="1"/>
  <c r="M179" i="2"/>
  <c r="AG179" i="2" s="1"/>
  <c r="N179" i="2"/>
  <c r="AP179" i="2" s="1"/>
  <c r="M180" i="2"/>
  <c r="AN180" i="2" s="1"/>
  <c r="N180" i="2"/>
  <c r="AW180" i="2" s="1"/>
  <c r="M181" i="2"/>
  <c r="AG181" i="2" s="1"/>
  <c r="N181" i="2"/>
  <c r="AP181" i="2" s="1"/>
  <c r="M182" i="2"/>
  <c r="AN182" i="2" s="1"/>
  <c r="N182" i="2"/>
  <c r="AW182" i="2" s="1"/>
  <c r="M183" i="2"/>
  <c r="AG183" i="2" s="1"/>
  <c r="N183" i="2"/>
  <c r="AP183" i="2" s="1"/>
  <c r="M184" i="2"/>
  <c r="AG184" i="2" s="1"/>
  <c r="N184" i="2"/>
  <c r="AP184" i="2" s="1"/>
  <c r="M185" i="2"/>
  <c r="AN185" i="2" s="1"/>
  <c r="N185" i="2"/>
  <c r="AW185" i="2" s="1"/>
  <c r="M187" i="2"/>
  <c r="AN187" i="2" s="1"/>
  <c r="N187" i="2"/>
  <c r="AW187" i="2" s="1"/>
  <c r="M188" i="2"/>
  <c r="AG188" i="2" s="1"/>
  <c r="N188" i="2"/>
  <c r="AP188" i="2" s="1"/>
  <c r="M189" i="2"/>
  <c r="AN189" i="2" s="1"/>
  <c r="N189" i="2"/>
  <c r="AW189" i="2" s="1"/>
  <c r="M190" i="2"/>
  <c r="AN190" i="2" s="1"/>
  <c r="N190" i="2"/>
  <c r="AW190" i="2" s="1"/>
  <c r="M191" i="2"/>
  <c r="AL191" i="2" s="1"/>
  <c r="N191" i="2"/>
  <c r="AU191" i="2" s="1"/>
  <c r="M192" i="2"/>
  <c r="AL192" i="2" s="1"/>
  <c r="N192" i="2"/>
  <c r="AU192" i="2" s="1"/>
  <c r="M193" i="2"/>
  <c r="AJ193" i="2" s="1"/>
  <c r="N193" i="2"/>
  <c r="AS193" i="2" s="1"/>
  <c r="M194" i="2"/>
  <c r="AJ194" i="2" s="1"/>
  <c r="N194" i="2"/>
  <c r="AS194" i="2" s="1"/>
  <c r="M195" i="2"/>
  <c r="AG195" i="2" s="1"/>
  <c r="N195" i="2"/>
  <c r="AP195" i="2" s="1"/>
  <c r="M196" i="2"/>
  <c r="AG196" i="2" s="1"/>
  <c r="N196" i="2"/>
  <c r="AP196" i="2" s="1"/>
  <c r="M197" i="2"/>
  <c r="AN197" i="2" s="1"/>
  <c r="N197" i="2"/>
  <c r="AW197" i="2" s="1"/>
  <c r="M198" i="2"/>
  <c r="AH198" i="2" s="1"/>
  <c r="N198" i="2"/>
  <c r="AQ198" i="2" s="1"/>
  <c r="M199" i="2"/>
  <c r="AH199" i="2" s="1"/>
  <c r="N199" i="2"/>
  <c r="AQ199" i="2" s="1"/>
  <c r="M200" i="2"/>
  <c r="AH200" i="2" s="1"/>
  <c r="N200" i="2"/>
  <c r="AQ200" i="2" s="1"/>
  <c r="M201" i="2"/>
  <c r="AI201" i="2" s="1"/>
  <c r="N201" i="2"/>
  <c r="AR201" i="2" s="1"/>
  <c r="M202" i="2"/>
  <c r="AH202" i="2" s="1"/>
  <c r="N202" i="2"/>
  <c r="AQ202" i="2" s="1"/>
  <c r="M203" i="2"/>
  <c r="AG203" i="2" s="1"/>
  <c r="N203" i="2"/>
  <c r="AP203" i="2" s="1"/>
  <c r="M204" i="2"/>
  <c r="AG204" i="2" s="1"/>
  <c r="N204" i="2"/>
  <c r="AP204" i="2" s="1"/>
  <c r="M205" i="2"/>
  <c r="AG205" i="2" s="1"/>
  <c r="N205" i="2"/>
  <c r="AP205" i="2" s="1"/>
  <c r="M206" i="2"/>
  <c r="AG206" i="2" s="1"/>
  <c r="N206" i="2"/>
  <c r="AP206" i="2" s="1"/>
  <c r="M207" i="2"/>
  <c r="AG207" i="2" s="1"/>
  <c r="N207" i="2"/>
  <c r="AP207" i="2" s="1"/>
  <c r="M208" i="2"/>
  <c r="AG208" i="2" s="1"/>
  <c r="N208" i="2"/>
  <c r="AP208" i="2" s="1"/>
  <c r="M209" i="2"/>
  <c r="AN209" i="2" s="1"/>
  <c r="N209" i="2"/>
  <c r="AW209" i="2" s="1"/>
  <c r="M210" i="2"/>
  <c r="AN210" i="2" s="1"/>
  <c r="N210" i="2"/>
  <c r="AW210" i="2" s="1"/>
  <c r="M211" i="2"/>
  <c r="AG211" i="2" s="1"/>
  <c r="N211" i="2"/>
  <c r="AP211" i="2" s="1"/>
  <c r="M212" i="2"/>
  <c r="AL212" i="2" s="1"/>
  <c r="N212" i="2"/>
  <c r="AU212" i="2" s="1"/>
  <c r="M213" i="2"/>
  <c r="AG213" i="2" s="1"/>
  <c r="N213" i="2"/>
  <c r="AP213" i="2" s="1"/>
  <c r="M214" i="2"/>
  <c r="AG214" i="2" s="1"/>
  <c r="N214" i="2"/>
  <c r="AP214" i="2" s="1"/>
  <c r="M215" i="2"/>
  <c r="AG215" i="2" s="1"/>
  <c r="N215" i="2"/>
  <c r="AP215" i="2" s="1"/>
  <c r="M216" i="2"/>
  <c r="AG216" i="2" s="1"/>
  <c r="N216" i="2"/>
  <c r="AP216" i="2" s="1"/>
  <c r="M217" i="2"/>
  <c r="AN217" i="2" s="1"/>
  <c r="N217" i="2"/>
  <c r="AW217" i="2" s="1"/>
  <c r="M218" i="2"/>
  <c r="AN218" i="2" s="1"/>
  <c r="N218" i="2"/>
  <c r="AW218" i="2" s="1"/>
  <c r="M219" i="2"/>
  <c r="AL219" i="2" s="1"/>
  <c r="N219" i="2"/>
  <c r="AU219" i="2" s="1"/>
  <c r="M220" i="2"/>
  <c r="AJ220" i="2" s="1"/>
  <c r="N220" i="2"/>
  <c r="AS220" i="2" s="1"/>
  <c r="M221" i="2"/>
  <c r="AG221" i="2" s="1"/>
  <c r="N221" i="2"/>
  <c r="AP221" i="2" s="1"/>
  <c r="M222" i="2"/>
  <c r="AG222" i="2" s="1"/>
  <c r="N222" i="2"/>
  <c r="AP222" i="2" s="1"/>
  <c r="M223" i="2"/>
  <c r="AG223" i="2" s="1"/>
  <c r="N223" i="2"/>
  <c r="AP223" i="2" s="1"/>
  <c r="M224" i="2"/>
  <c r="AN224" i="2" s="1"/>
  <c r="N224" i="2"/>
  <c r="AW224" i="2" s="1"/>
  <c r="M225" i="2"/>
  <c r="AN225" i="2" s="1"/>
  <c r="N225" i="2"/>
  <c r="AW225" i="2" s="1"/>
  <c r="M226" i="2"/>
  <c r="AN226" i="2" s="1"/>
  <c r="N226" i="2"/>
  <c r="AW226" i="2" s="1"/>
  <c r="M227" i="2"/>
  <c r="AL227" i="2" s="1"/>
  <c r="N227" i="2"/>
  <c r="AU227" i="2" s="1"/>
  <c r="M228" i="2"/>
  <c r="AL228" i="2" s="1"/>
  <c r="N228" i="2"/>
  <c r="AU228" i="2" s="1"/>
  <c r="M229" i="2"/>
  <c r="AL229" i="2" s="1"/>
  <c r="N229" i="2"/>
  <c r="AU229" i="2" s="1"/>
  <c r="M230" i="2"/>
  <c r="AJ230" i="2" s="1"/>
  <c r="N230" i="2"/>
  <c r="AS230" i="2" s="1"/>
  <c r="M231" i="2"/>
  <c r="AL231" i="2" s="1"/>
  <c r="N231" i="2"/>
  <c r="AU231" i="2" s="1"/>
  <c r="M232" i="2"/>
  <c r="AL232" i="2" s="1"/>
  <c r="N232" i="2"/>
  <c r="AU232" i="2" s="1"/>
  <c r="M233" i="2"/>
  <c r="AL233" i="2" s="1"/>
  <c r="N233" i="2"/>
  <c r="AU233" i="2" s="1"/>
  <c r="M234" i="2"/>
  <c r="AJ234" i="2" s="1"/>
  <c r="N234" i="2"/>
  <c r="AS234" i="2" s="1"/>
  <c r="M235" i="2"/>
  <c r="AJ235" i="2" s="1"/>
  <c r="N235" i="2"/>
  <c r="AS235" i="2" s="1"/>
  <c r="M236" i="2"/>
  <c r="AG236" i="2" s="1"/>
  <c r="N236" i="2"/>
  <c r="AP236" i="2" s="1"/>
  <c r="M237" i="2"/>
  <c r="AG237" i="2" s="1"/>
  <c r="N237" i="2"/>
  <c r="AP237" i="2" s="1"/>
  <c r="M238" i="2"/>
  <c r="AG238" i="2" s="1"/>
  <c r="N238" i="2"/>
  <c r="AP238" i="2" s="1"/>
  <c r="M239" i="2"/>
  <c r="AG239" i="2" s="1"/>
  <c r="N239" i="2"/>
  <c r="AP239" i="2" s="1"/>
  <c r="M240" i="2"/>
  <c r="AN240" i="2" s="1"/>
  <c r="N240" i="2"/>
  <c r="AW240" i="2" s="1"/>
  <c r="M241" i="2"/>
  <c r="AH241" i="2" s="1"/>
  <c r="N241" i="2"/>
  <c r="AQ241" i="2" s="1"/>
  <c r="M242" i="2"/>
  <c r="AH242" i="2" s="1"/>
  <c r="N242" i="2"/>
  <c r="AQ242" i="2" s="1"/>
  <c r="M243" i="2"/>
  <c r="AK243" i="2" s="1"/>
  <c r="N243" i="2"/>
  <c r="AT243" i="2" s="1"/>
  <c r="M244" i="2"/>
  <c r="AH244" i="2" s="1"/>
  <c r="N244" i="2"/>
  <c r="AQ244" i="2" s="1"/>
  <c r="M245" i="2"/>
  <c r="AH245" i="2" s="1"/>
  <c r="N245" i="2"/>
  <c r="AQ245" i="2" s="1"/>
  <c r="M246" i="2"/>
  <c r="AK246" i="2" s="1"/>
  <c r="N246" i="2"/>
  <c r="AT246" i="2" s="1"/>
  <c r="M247" i="2"/>
  <c r="AK247" i="2" s="1"/>
  <c r="N247" i="2"/>
  <c r="AT247" i="2" s="1"/>
  <c r="M248" i="2"/>
  <c r="AH248" i="2" s="1"/>
  <c r="N248" i="2"/>
  <c r="AQ248" i="2" s="1"/>
  <c r="M249" i="2"/>
  <c r="AG249" i="2" s="1"/>
  <c r="N249" i="2"/>
  <c r="AP249" i="2" s="1"/>
  <c r="M250" i="2"/>
  <c r="AN250" i="2" s="1"/>
  <c r="N250" i="2"/>
  <c r="AW250" i="2" s="1"/>
  <c r="M251" i="2"/>
  <c r="AG251" i="2" s="1"/>
  <c r="N251" i="2"/>
  <c r="AP251" i="2" s="1"/>
  <c r="M252" i="2"/>
  <c r="AN252" i="2" s="1"/>
  <c r="N252" i="2"/>
  <c r="AW252" i="2" s="1"/>
  <c r="M253" i="2"/>
  <c r="AG253" i="2" s="1"/>
  <c r="N253" i="2"/>
  <c r="AP253" i="2" s="1"/>
  <c r="M254" i="2"/>
  <c r="AN254" i="2" s="1"/>
  <c r="N254" i="2"/>
  <c r="AW254" i="2" s="1"/>
  <c r="M255" i="2"/>
  <c r="AN255" i="2" s="1"/>
  <c r="N255" i="2"/>
  <c r="AW255" i="2" s="1"/>
  <c r="M256" i="2"/>
  <c r="AL256" i="2" s="1"/>
  <c r="N256" i="2"/>
  <c r="AU256" i="2" s="1"/>
  <c r="M257" i="2"/>
  <c r="AG257" i="2" s="1"/>
  <c r="N257" i="2"/>
  <c r="AP257" i="2" s="1"/>
  <c r="M258" i="2"/>
  <c r="AN258" i="2" s="1"/>
  <c r="N258" i="2"/>
  <c r="AW258" i="2" s="1"/>
  <c r="M259" i="2"/>
  <c r="AN259" i="2" s="1"/>
  <c r="N259" i="2"/>
  <c r="AW259" i="2" s="1"/>
  <c r="M260" i="2"/>
  <c r="AH260" i="2" s="1"/>
  <c r="N260" i="2"/>
  <c r="AQ260" i="2" s="1"/>
  <c r="M261" i="2"/>
  <c r="AK261" i="2" s="1"/>
  <c r="N261" i="2"/>
  <c r="AT261" i="2" s="1"/>
  <c r="M262" i="2"/>
  <c r="AK262" i="2" s="1"/>
  <c r="N262" i="2"/>
  <c r="AT262" i="2" s="1"/>
  <c r="M263" i="2"/>
  <c r="AH263" i="2" s="1"/>
  <c r="N263" i="2"/>
  <c r="AQ263" i="2" s="1"/>
  <c r="M264" i="2"/>
  <c r="AK264" i="2" s="1"/>
  <c r="N264" i="2"/>
  <c r="AT264" i="2" s="1"/>
  <c r="M265" i="2"/>
  <c r="AH265" i="2" s="1"/>
  <c r="N265" i="2"/>
  <c r="AQ265" i="2" s="1"/>
  <c r="M266" i="2"/>
  <c r="AG266" i="2" s="1"/>
  <c r="N266" i="2"/>
  <c r="AP266" i="2" s="1"/>
  <c r="M267" i="2"/>
  <c r="AG267" i="2" s="1"/>
  <c r="N267" i="2"/>
  <c r="AP267" i="2" s="1"/>
  <c r="M268" i="2"/>
  <c r="AN268" i="2" s="1"/>
  <c r="N268" i="2"/>
  <c r="AW268" i="2" s="1"/>
  <c r="M269" i="2"/>
  <c r="AG269" i="2" s="1"/>
  <c r="N269" i="2"/>
  <c r="AP269" i="2" s="1"/>
  <c r="M270" i="2"/>
  <c r="AN270" i="2" s="1"/>
  <c r="N270" i="2"/>
  <c r="AW270" i="2" s="1"/>
  <c r="M271" i="2"/>
  <c r="AN271" i="2" s="1"/>
  <c r="N271" i="2"/>
  <c r="AW271" i="2" s="1"/>
  <c r="M272" i="2"/>
  <c r="AG272" i="2" s="1"/>
  <c r="N272" i="2"/>
  <c r="AP272" i="2" s="1"/>
  <c r="M273" i="2"/>
  <c r="AN273" i="2" s="1"/>
  <c r="N273" i="2"/>
  <c r="AW273" i="2" s="1"/>
  <c r="M274" i="2"/>
  <c r="AN274" i="2" s="1"/>
  <c r="N274" i="2"/>
  <c r="AW274" i="2" s="1"/>
  <c r="M275" i="2"/>
  <c r="AL275" i="2" s="1"/>
  <c r="N275" i="2"/>
  <c r="AU275" i="2" s="1"/>
  <c r="M276" i="2"/>
  <c r="AL276" i="2" s="1"/>
  <c r="N276" i="2"/>
  <c r="AU276" i="2" s="1"/>
  <c r="M277" i="2"/>
  <c r="AL277" i="2" s="1"/>
  <c r="N277" i="2"/>
  <c r="AU277" i="2" s="1"/>
  <c r="M278" i="2"/>
  <c r="AL278" i="2" s="1"/>
  <c r="N278" i="2"/>
  <c r="AU278" i="2" s="1"/>
  <c r="M279" i="2"/>
  <c r="AL279" i="2" s="1"/>
  <c r="N279" i="2"/>
  <c r="AU279" i="2" s="1"/>
  <c r="M280" i="2"/>
  <c r="AG280" i="2" s="1"/>
  <c r="N280" i="2"/>
  <c r="AP280" i="2" s="1"/>
  <c r="M281" i="2"/>
  <c r="AL281" i="2" s="1"/>
  <c r="N281" i="2"/>
  <c r="AU281" i="2" s="1"/>
  <c r="M282" i="2"/>
  <c r="AK282" i="2" s="1"/>
  <c r="N282" i="2"/>
  <c r="AT282" i="2" s="1"/>
  <c r="M283" i="2"/>
  <c r="AH283" i="2" s="1"/>
  <c r="N283" i="2"/>
  <c r="AQ283" i="2" s="1"/>
  <c r="M284" i="2"/>
  <c r="AJ284" i="2" s="1"/>
  <c r="N284" i="2"/>
  <c r="AS284" i="2" s="1"/>
  <c r="M285" i="2"/>
  <c r="AG285" i="2" s="1"/>
  <c r="N285" i="2"/>
  <c r="AP285" i="2" s="1"/>
  <c r="M286" i="2"/>
  <c r="AG286" i="2" s="1"/>
  <c r="N286" i="2"/>
  <c r="AP286" i="2" s="1"/>
  <c r="M287" i="2"/>
  <c r="AG287" i="2" s="1"/>
  <c r="N287" i="2"/>
  <c r="AP287" i="2" s="1"/>
  <c r="M288" i="2"/>
  <c r="AN288" i="2" s="1"/>
  <c r="N288" i="2"/>
  <c r="AW288" i="2" s="1"/>
  <c r="M289" i="2"/>
  <c r="AG289" i="2" s="1"/>
  <c r="N289" i="2"/>
  <c r="AP289" i="2" s="1"/>
  <c r="M290" i="2"/>
  <c r="AN290" i="2" s="1"/>
  <c r="N290" i="2"/>
  <c r="AW290" i="2" s="1"/>
  <c r="M291" i="2"/>
  <c r="AG291" i="2" s="1"/>
  <c r="N291" i="2"/>
  <c r="AP291" i="2" s="1"/>
  <c r="M292" i="2"/>
  <c r="AN292" i="2" s="1"/>
  <c r="N292" i="2"/>
  <c r="AW292" i="2" s="1"/>
  <c r="M293" i="2"/>
  <c r="AN293" i="2" s="1"/>
  <c r="N293" i="2"/>
  <c r="AW293" i="2" s="1"/>
  <c r="M294" i="2"/>
  <c r="AM294" i="2" s="1"/>
  <c r="N294" i="2"/>
  <c r="AV294" i="2" s="1"/>
  <c r="M295" i="2"/>
  <c r="AG295" i="2" s="1"/>
  <c r="N295" i="2"/>
  <c r="AP295" i="2" s="1"/>
  <c r="M296" i="2"/>
  <c r="AG296" i="2" s="1"/>
  <c r="N296" i="2"/>
  <c r="AP296" i="2" s="1"/>
  <c r="M297" i="2"/>
  <c r="AG297" i="2" s="1"/>
  <c r="N297" i="2"/>
  <c r="AP297" i="2" s="1"/>
  <c r="M298" i="2"/>
  <c r="AN298" i="2" s="1"/>
  <c r="N298" i="2"/>
  <c r="AW298" i="2" s="1"/>
  <c r="M299" i="2"/>
  <c r="AN299" i="2" s="1"/>
  <c r="N299" i="2"/>
  <c r="AW299" i="2" s="1"/>
  <c r="M300" i="2"/>
  <c r="AL300" i="2" s="1"/>
  <c r="N300" i="2"/>
  <c r="AU300" i="2" s="1"/>
  <c r="M301" i="2"/>
  <c r="AL301" i="2" s="1"/>
  <c r="N301" i="2"/>
  <c r="AU301" i="2" s="1"/>
  <c r="M302" i="2"/>
  <c r="AL302" i="2" s="1"/>
  <c r="N302" i="2"/>
  <c r="AU302" i="2" s="1"/>
  <c r="M303" i="2"/>
  <c r="AH303" i="2" s="1"/>
  <c r="N303" i="2"/>
  <c r="AQ303" i="2" s="1"/>
  <c r="M304" i="2"/>
  <c r="AK304" i="2" s="1"/>
  <c r="N304" i="2"/>
  <c r="AT304" i="2" s="1"/>
  <c r="M305" i="2"/>
  <c r="AH305" i="2" s="1"/>
  <c r="N305" i="2"/>
  <c r="AQ305" i="2" s="1"/>
  <c r="M306" i="2"/>
  <c r="AK306" i="2" s="1"/>
  <c r="N306" i="2"/>
  <c r="AT306" i="2" s="1"/>
  <c r="M307" i="2"/>
  <c r="AH307" i="2" s="1"/>
  <c r="N307" i="2"/>
  <c r="AQ307" i="2" s="1"/>
  <c r="M308" i="2"/>
  <c r="AH308" i="2" s="1"/>
  <c r="N308" i="2"/>
  <c r="AQ308" i="2" s="1"/>
  <c r="M309" i="2"/>
  <c r="AH309" i="2" s="1"/>
  <c r="N309" i="2"/>
  <c r="AQ309" i="2" s="1"/>
  <c r="M310" i="2"/>
  <c r="AK310" i="2" s="1"/>
  <c r="N310" i="2"/>
  <c r="AT310" i="2" s="1"/>
  <c r="M311" i="2"/>
  <c r="AH311" i="2" s="1"/>
  <c r="N311" i="2"/>
  <c r="AQ311" i="2" s="1"/>
  <c r="M312" i="2"/>
  <c r="AK312" i="2" s="1"/>
  <c r="N312" i="2"/>
  <c r="AT312" i="2" s="1"/>
  <c r="M313" i="2"/>
  <c r="AM313" i="2" s="1"/>
  <c r="N313" i="2"/>
  <c r="AV313" i="2" s="1"/>
  <c r="M314" i="2"/>
  <c r="AM314" i="2" s="1"/>
  <c r="N314" i="2"/>
  <c r="AV314" i="2" s="1"/>
  <c r="M315" i="2"/>
  <c r="AI315" i="2" s="1"/>
  <c r="N315" i="2"/>
  <c r="AR315" i="2" s="1"/>
  <c r="M316" i="2"/>
  <c r="AI316" i="2" s="1"/>
  <c r="N316" i="2"/>
  <c r="AR316" i="2" s="1"/>
  <c r="M317" i="2"/>
  <c r="AG317" i="2" s="1"/>
  <c r="N317" i="2"/>
  <c r="AP317" i="2" s="1"/>
  <c r="M318" i="2"/>
  <c r="AG318" i="2" s="1"/>
  <c r="N318" i="2"/>
  <c r="AP318" i="2" s="1"/>
  <c r="M319" i="2"/>
  <c r="AG319" i="2" s="1"/>
  <c r="N319" i="2"/>
  <c r="AP319" i="2" s="1"/>
  <c r="M320" i="2"/>
  <c r="AG320" i="2" s="1"/>
  <c r="N320" i="2"/>
  <c r="AP320" i="2" s="1"/>
  <c r="M321" i="2"/>
  <c r="AN321" i="2" s="1"/>
  <c r="N321" i="2"/>
  <c r="AW321" i="2" s="1"/>
  <c r="M322" i="2"/>
  <c r="AN322" i="2" s="1"/>
  <c r="N322" i="2"/>
  <c r="AW322" i="2" s="1"/>
  <c r="M323" i="2"/>
  <c r="AH323" i="2" s="1"/>
  <c r="N323" i="2"/>
  <c r="AQ323" i="2" s="1"/>
  <c r="M324" i="2"/>
  <c r="AK324" i="2" s="1"/>
  <c r="N324" i="2"/>
  <c r="AT324" i="2" s="1"/>
  <c r="M325" i="2"/>
  <c r="AJ325" i="2" s="1"/>
  <c r="N325" i="2"/>
  <c r="AS325" i="2" s="1"/>
  <c r="M326" i="2"/>
  <c r="AL326" i="2" s="1"/>
  <c r="N326" i="2"/>
  <c r="AU326" i="2" s="1"/>
  <c r="M327" i="2"/>
  <c r="AJ327" i="2" s="1"/>
  <c r="N327" i="2"/>
  <c r="AS327" i="2" s="1"/>
  <c r="M328" i="2"/>
  <c r="AG328" i="2" s="1"/>
  <c r="N328" i="2"/>
  <c r="AP328" i="2" s="1"/>
  <c r="M329" i="2"/>
  <c r="AG329" i="2" s="1"/>
  <c r="N329" i="2"/>
  <c r="AP329" i="2" s="1"/>
  <c r="M330" i="2"/>
  <c r="AN330" i="2" s="1"/>
  <c r="N330" i="2"/>
  <c r="AW330" i="2" s="1"/>
  <c r="M331" i="2"/>
  <c r="AG331" i="2" s="1"/>
  <c r="N331" i="2"/>
  <c r="AP331" i="2" s="1"/>
  <c r="M332" i="2"/>
  <c r="AN332" i="2" s="1"/>
  <c r="N332" i="2"/>
  <c r="AW332" i="2" s="1"/>
  <c r="M333" i="2"/>
  <c r="AN333" i="2" s="1"/>
  <c r="N333" i="2"/>
  <c r="AW333" i="2" s="1"/>
  <c r="M334" i="2"/>
  <c r="AN334" i="2" s="1"/>
  <c r="N334" i="2"/>
  <c r="AW334" i="2" s="1"/>
  <c r="M335" i="2"/>
  <c r="AN335" i="2" s="1"/>
  <c r="N335" i="2"/>
  <c r="AW335" i="2" s="1"/>
  <c r="M336" i="2"/>
  <c r="AG336" i="2" s="1"/>
  <c r="N336" i="2"/>
  <c r="AP336" i="2" s="1"/>
  <c r="M337" i="2"/>
  <c r="AG337" i="2" s="1"/>
  <c r="N337" i="2"/>
  <c r="AP337" i="2" s="1"/>
  <c r="M338" i="2"/>
  <c r="AN338" i="2" s="1"/>
  <c r="N338" i="2"/>
  <c r="AW338" i="2" s="1"/>
  <c r="M339" i="2"/>
  <c r="AL339" i="2" s="1"/>
  <c r="N339" i="2"/>
  <c r="AU339" i="2" s="1"/>
  <c r="M340" i="2"/>
  <c r="AG340" i="2" s="1"/>
  <c r="N340" i="2"/>
  <c r="AP340" i="2" s="1"/>
  <c r="M341" i="2"/>
  <c r="AG341" i="2" s="1"/>
  <c r="N341" i="2"/>
  <c r="AP341" i="2" s="1"/>
  <c r="M342" i="2"/>
  <c r="AL342" i="2" s="1"/>
  <c r="N342" i="2"/>
  <c r="AU342" i="2" s="1"/>
  <c r="M343" i="2"/>
  <c r="AL343" i="2" s="1"/>
  <c r="N343" i="2"/>
  <c r="AU343" i="2" s="1"/>
  <c r="M344" i="2"/>
  <c r="AL344" i="2" s="1"/>
  <c r="N344" i="2"/>
  <c r="AU344" i="2" s="1"/>
  <c r="M345" i="2"/>
  <c r="AL345" i="2" s="1"/>
  <c r="N345" i="2"/>
  <c r="AU345" i="2" s="1"/>
  <c r="M346" i="2"/>
  <c r="AH346" i="2" s="1"/>
  <c r="N346" i="2"/>
  <c r="AQ346" i="2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J335" i="2"/>
  <c r="O7" i="3" l="1"/>
  <c r="Q5" i="3"/>
  <c r="P6" i="3"/>
  <c r="M6" i="3"/>
  <c r="N9" i="3"/>
  <c r="Q8" i="3"/>
  <c r="P9" i="3"/>
  <c r="Q7" i="3"/>
  <c r="Q9" i="3"/>
  <c r="M8" i="3"/>
  <c r="L6" i="3"/>
  <c r="M9" i="3"/>
  <c r="L8" i="3"/>
  <c r="O5" i="3"/>
  <c r="L9" i="3"/>
  <c r="AK3" i="2"/>
  <c r="O8" i="3"/>
  <c r="O9" i="3"/>
  <c r="N8" i="3"/>
  <c r="P8" i="3"/>
  <c r="M5" i="3"/>
  <c r="M7" i="3"/>
  <c r="Q6" i="3"/>
  <c r="P7" i="3"/>
  <c r="P5" i="3"/>
  <c r="L5" i="3"/>
  <c r="L7" i="3"/>
  <c r="O6" i="3"/>
  <c r="AT3" i="2"/>
  <c r="O335" i="2"/>
  <c r="N6" i="3" l="1"/>
  <c r="N7" i="3"/>
  <c r="N5" i="3"/>
  <c r="J313" i="2" l="1"/>
  <c r="J344" i="2" l="1"/>
  <c r="J261" i="2" l="1"/>
  <c r="O261" i="2" s="1"/>
  <c r="J199" i="2" l="1"/>
  <c r="O199" i="2" s="1"/>
  <c r="J208" i="2"/>
  <c r="O208" i="2" s="1"/>
  <c r="J217" i="2"/>
  <c r="O217" i="2" s="1"/>
  <c r="J260" i="2"/>
  <c r="O260" i="2" s="1"/>
  <c r="J275" i="2"/>
  <c r="O275" i="2" s="1"/>
  <c r="J309" i="2"/>
  <c r="O309" i="2" s="1"/>
  <c r="J312" i="2"/>
  <c r="O312" i="2" s="1"/>
  <c r="J201" i="2"/>
  <c r="O201" i="2" s="1"/>
  <c r="J203" i="2"/>
  <c r="J204" i="2"/>
  <c r="J211" i="2"/>
  <c r="O211" i="2" s="1"/>
  <c r="J213" i="2"/>
  <c r="J219" i="2"/>
  <c r="O219" i="2" s="1"/>
  <c r="J220" i="2"/>
  <c r="O220" i="2" s="1"/>
  <c r="J221" i="2"/>
  <c r="O221" i="2" s="1"/>
  <c r="J223" i="2"/>
  <c r="O223" i="2" s="1"/>
  <c r="J225" i="2"/>
  <c r="O225" i="2" s="1"/>
  <c r="J230" i="2"/>
  <c r="O230" i="2" s="1"/>
  <c r="J232" i="2"/>
  <c r="O232" i="2" s="1"/>
  <c r="J233" i="2"/>
  <c r="O233" i="2" s="1"/>
  <c r="J234" i="2"/>
  <c r="O234" i="2" s="1"/>
  <c r="J235" i="2"/>
  <c r="O235" i="2" s="1"/>
  <c r="J236" i="2"/>
  <c r="O236" i="2" s="1"/>
  <c r="J238" i="2"/>
  <c r="O238" i="2" s="1"/>
  <c r="J240" i="2"/>
  <c r="O240" i="2" s="1"/>
  <c r="J243" i="2"/>
  <c r="O243" i="2" s="1"/>
  <c r="J246" i="2"/>
  <c r="O246" i="2" s="1"/>
  <c r="J248" i="2"/>
  <c r="O248" i="2" s="1"/>
  <c r="J251" i="2"/>
  <c r="O251" i="2" s="1"/>
  <c r="J252" i="2"/>
  <c r="O252" i="2" s="1"/>
  <c r="J253" i="2"/>
  <c r="O253" i="2" s="1"/>
  <c r="J259" i="2"/>
  <c r="O259" i="2" s="1"/>
  <c r="J263" i="2"/>
  <c r="O263" i="2" s="1"/>
  <c r="J265" i="2"/>
  <c r="O265" i="2" s="1"/>
  <c r="J266" i="2"/>
  <c r="O266" i="2" s="1"/>
  <c r="J267" i="2"/>
  <c r="O267" i="2" s="1"/>
  <c r="J269" i="2"/>
  <c r="O269" i="2" s="1"/>
  <c r="J271" i="2"/>
  <c r="O271" i="2" s="1"/>
  <c r="J272" i="2"/>
  <c r="O272" i="2" s="1"/>
  <c r="J273" i="2"/>
  <c r="O273" i="2" s="1"/>
  <c r="J279" i="2"/>
  <c r="O279" i="2" s="1"/>
  <c r="J281" i="2"/>
  <c r="O281" i="2" s="1"/>
  <c r="J284" i="2"/>
  <c r="O284" i="2" s="1"/>
  <c r="J285" i="2"/>
  <c r="O285" i="2" s="1"/>
  <c r="J287" i="2"/>
  <c r="O287" i="2" s="1"/>
  <c r="J289" i="2"/>
  <c r="O289" i="2" s="1"/>
  <c r="J290" i="2"/>
  <c r="O290" i="2" s="1"/>
  <c r="J291" i="2"/>
  <c r="O291" i="2" s="1"/>
  <c r="J292" i="2"/>
  <c r="O292" i="2" s="1"/>
  <c r="J295" i="2"/>
  <c r="O295" i="2" s="1"/>
  <c r="J296" i="2"/>
  <c r="O296" i="2" s="1"/>
  <c r="J297" i="2"/>
  <c r="O297" i="2" s="1"/>
  <c r="J301" i="2"/>
  <c r="O301" i="2" s="1"/>
  <c r="J303" i="2"/>
  <c r="O303" i="2" s="1"/>
  <c r="J305" i="2"/>
  <c r="O305" i="2" s="1"/>
  <c r="J306" i="2"/>
  <c r="O306" i="2" s="1"/>
  <c r="J307" i="2"/>
  <c r="O307" i="2" s="1"/>
  <c r="J308" i="2"/>
  <c r="O308" i="2" s="1"/>
  <c r="J314" i="2"/>
  <c r="O314" i="2" s="1"/>
  <c r="J316" i="2"/>
  <c r="O316" i="2" s="1"/>
  <c r="J320" i="2"/>
  <c r="O320" i="2" s="1"/>
  <c r="J322" i="2"/>
  <c r="O322" i="2" s="1"/>
  <c r="J324" i="2"/>
  <c r="O324" i="2" s="1"/>
  <c r="J327" i="2"/>
  <c r="O327" i="2" s="1"/>
  <c r="J328" i="2"/>
  <c r="O328" i="2" s="1"/>
  <c r="J330" i="2"/>
  <c r="O330" i="2" s="1"/>
  <c r="J332" i="2"/>
  <c r="O332" i="2" s="1"/>
  <c r="J336" i="2"/>
  <c r="O336" i="2" s="1"/>
  <c r="J338" i="2"/>
  <c r="O338" i="2" s="1"/>
  <c r="J340" i="2"/>
  <c r="O340" i="2" s="1"/>
  <c r="J343" i="2"/>
  <c r="O343" i="2" s="1"/>
  <c r="O344" i="2"/>
  <c r="J346" i="2"/>
  <c r="O346" i="2" s="1"/>
  <c r="F186" i="2"/>
  <c r="J190" i="2"/>
  <c r="O190" i="2" s="1"/>
  <c r="N186" i="2" l="1"/>
  <c r="M186" i="2"/>
  <c r="J299" i="2"/>
  <c r="O299" i="2" s="1"/>
  <c r="J282" i="2"/>
  <c r="O282" i="2" s="1"/>
  <c r="J274" i="2"/>
  <c r="O274" i="2" s="1"/>
  <c r="J255" i="2"/>
  <c r="O255" i="2" s="1"/>
  <c r="J247" i="2"/>
  <c r="O247" i="2" s="1"/>
  <c r="J239" i="2"/>
  <c r="O239" i="2" s="1"/>
  <c r="J276" i="2"/>
  <c r="O276" i="2" s="1"/>
  <c r="J209" i="2"/>
  <c r="J283" i="2"/>
  <c r="O283" i="2" s="1"/>
  <c r="J222" i="2"/>
  <c r="O222" i="2" s="1"/>
  <c r="J288" i="2"/>
  <c r="O288" i="2" s="1"/>
  <c r="J212" i="2"/>
  <c r="O212" i="2" s="1"/>
  <c r="J258" i="2"/>
  <c r="O258" i="2" s="1"/>
  <c r="J268" i="2"/>
  <c r="O268" i="2" s="1"/>
  <c r="J249" i="2"/>
  <c r="O249" i="2" s="1"/>
  <c r="J341" i="2"/>
  <c r="O341" i="2" s="1"/>
  <c r="J333" i="2"/>
  <c r="O333" i="2" s="1"/>
  <c r="J325" i="2"/>
  <c r="O325" i="2" s="1"/>
  <c r="J317" i="2"/>
  <c r="O317" i="2" s="1"/>
  <c r="J339" i="2"/>
  <c r="O339" i="2" s="1"/>
  <c r="J331" i="2"/>
  <c r="O331" i="2" s="1"/>
  <c r="J323" i="2"/>
  <c r="O323" i="2" s="1"/>
  <c r="J315" i="2"/>
  <c r="O315" i="2" s="1"/>
  <c r="J345" i="2"/>
  <c r="O345" i="2" s="1"/>
  <c r="J337" i="2"/>
  <c r="O337" i="2" s="1"/>
  <c r="J329" i="2"/>
  <c r="O329" i="2" s="1"/>
  <c r="J321" i="2"/>
  <c r="O321" i="2" s="1"/>
  <c r="J319" i="2"/>
  <c r="O319" i="2" s="1"/>
  <c r="O313" i="2"/>
  <c r="J311" i="2"/>
  <c r="O311" i="2" s="1"/>
  <c r="J304" i="2"/>
  <c r="O304" i="2" s="1"/>
  <c r="J300" i="2"/>
  <c r="O300" i="2" s="1"/>
  <c r="J298" i="2"/>
  <c r="O298" i="2" s="1"/>
  <c r="J293" i="2"/>
  <c r="O293" i="2" s="1"/>
  <c r="J280" i="2"/>
  <c r="O280" i="2" s="1"/>
  <c r="J277" i="2"/>
  <c r="O277" i="2" s="1"/>
  <c r="J264" i="2"/>
  <c r="O264" i="2" s="1"/>
  <c r="J214" i="2"/>
  <c r="O214" i="2" s="1"/>
  <c r="J224" i="2"/>
  <c r="O224" i="2" s="1"/>
  <c r="J216" i="2"/>
  <c r="J205" i="2"/>
  <c r="O205" i="2" s="1"/>
  <c r="J342" i="2"/>
  <c r="O342" i="2" s="1"/>
  <c r="J334" i="2"/>
  <c r="O334" i="2" s="1"/>
  <c r="J326" i="2"/>
  <c r="O326" i="2" s="1"/>
  <c r="J318" i="2"/>
  <c r="O318" i="2" s="1"/>
  <c r="J310" i="2"/>
  <c r="O310" i="2" s="1"/>
  <c r="J302" i="2"/>
  <c r="O302" i="2" s="1"/>
  <c r="J294" i="2"/>
  <c r="O294" i="2" s="1"/>
  <c r="J286" i="2"/>
  <c r="O286" i="2" s="1"/>
  <c r="J278" i="2"/>
  <c r="O278" i="2" s="1"/>
  <c r="J270" i="2"/>
  <c r="O270" i="2" s="1"/>
  <c r="J262" i="2"/>
  <c r="O262" i="2" s="1"/>
  <c r="J257" i="2"/>
  <c r="O257" i="2" s="1"/>
  <c r="J256" i="2"/>
  <c r="O256" i="2" s="1"/>
  <c r="J254" i="2"/>
  <c r="O254" i="2" s="1"/>
  <c r="J250" i="2"/>
  <c r="O250" i="2" s="1"/>
  <c r="J245" i="2"/>
  <c r="O245" i="2" s="1"/>
  <c r="J244" i="2"/>
  <c r="O244" i="2" s="1"/>
  <c r="J242" i="2"/>
  <c r="O242" i="2" s="1"/>
  <c r="J241" i="2"/>
  <c r="O241" i="2" s="1"/>
  <c r="J237" i="2"/>
  <c r="O237" i="2" s="1"/>
  <c r="J231" i="2"/>
  <c r="O231" i="2" s="1"/>
  <c r="J229" i="2"/>
  <c r="O229" i="2" s="1"/>
  <c r="J228" i="2"/>
  <c r="O228" i="2" s="1"/>
  <c r="J227" i="2"/>
  <c r="O227" i="2" s="1"/>
  <c r="J226" i="2"/>
  <c r="O226" i="2" s="1"/>
  <c r="J218" i="2"/>
  <c r="O218" i="2" s="1"/>
  <c r="J215" i="2"/>
  <c r="O215" i="2" s="1"/>
  <c r="J202" i="2"/>
  <c r="O202" i="2" s="1"/>
  <c r="J207" i="2"/>
  <c r="J206" i="2"/>
  <c r="J210" i="2"/>
  <c r="O210" i="2" s="1"/>
  <c r="O204" i="2"/>
  <c r="O203" i="2"/>
  <c r="J200" i="2"/>
  <c r="O200" i="2" s="1"/>
  <c r="J198" i="2"/>
  <c r="O198" i="2" s="1"/>
  <c r="J194" i="2"/>
  <c r="O194" i="2" s="1"/>
  <c r="J171" i="2"/>
  <c r="O171" i="2" s="1"/>
  <c r="J185" i="2"/>
  <c r="O185" i="2" s="1"/>
  <c r="J186" i="2"/>
  <c r="O186" i="2" s="1"/>
  <c r="J197" i="2"/>
  <c r="O197" i="2" s="1"/>
  <c r="J193" i="2"/>
  <c r="O193" i="2" s="1"/>
  <c r="J195" i="2"/>
  <c r="O195" i="2" s="1"/>
  <c r="J192" i="2"/>
  <c r="O192" i="2" s="1"/>
  <c r="J191" i="2"/>
  <c r="O191" i="2" s="1"/>
  <c r="J196" i="2"/>
  <c r="O196" i="2" s="1"/>
  <c r="J188" i="2"/>
  <c r="O188" i="2" s="1"/>
  <c r="J189" i="2"/>
  <c r="O189" i="2" s="1"/>
  <c r="J187" i="2"/>
  <c r="O187" i="2" s="1"/>
  <c r="J170" i="2"/>
  <c r="O170" i="2" s="1"/>
  <c r="R5" i="3" l="1"/>
  <c r="R7" i="3"/>
  <c r="R4" i="3"/>
  <c r="R6" i="3"/>
  <c r="AG186" i="2"/>
  <c r="AP186" i="2"/>
  <c r="J179" i="2"/>
  <c r="O206" i="2" l="1"/>
  <c r="O207" i="2" l="1"/>
  <c r="J49" i="2"/>
  <c r="J59" i="2"/>
  <c r="J42" i="2"/>
  <c r="J34" i="2"/>
  <c r="J33" i="2"/>
  <c r="J27" i="2"/>
  <c r="J25" i="2"/>
  <c r="J24" i="2"/>
  <c r="J18" i="2"/>
  <c r="J17" i="2"/>
  <c r="J16" i="2"/>
  <c r="J13" i="2"/>
  <c r="O13" i="2" s="1"/>
  <c r="J10" i="2"/>
  <c r="J4" i="2"/>
  <c r="O4" i="2" s="1"/>
  <c r="J5" i="2"/>
  <c r="O5" i="2" s="1"/>
  <c r="J7" i="2"/>
  <c r="O7" i="2" s="1"/>
  <c r="J8" i="2"/>
  <c r="O8" i="2" s="1"/>
  <c r="J11" i="2"/>
  <c r="J12" i="2"/>
  <c r="O12" i="2" s="1"/>
  <c r="J15" i="2"/>
  <c r="O15" i="2" s="1"/>
  <c r="J21" i="2"/>
  <c r="J22" i="2"/>
  <c r="J26" i="2"/>
  <c r="J31" i="2"/>
  <c r="J36" i="2"/>
  <c r="J38" i="2"/>
  <c r="J43" i="2"/>
  <c r="J44" i="2"/>
  <c r="J45" i="2"/>
  <c r="J46" i="2"/>
  <c r="J47" i="2"/>
  <c r="J48" i="2"/>
  <c r="J50" i="2"/>
  <c r="J51" i="2"/>
  <c r="J52" i="2"/>
  <c r="J53" i="2"/>
  <c r="J54" i="2"/>
  <c r="J55" i="2"/>
  <c r="J56" i="2"/>
  <c r="J57" i="2"/>
  <c r="J58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O94" i="2" s="1"/>
  <c r="J95" i="2"/>
  <c r="O95" i="2" s="1"/>
  <c r="J96" i="2"/>
  <c r="O96" i="2" s="1"/>
  <c r="J97" i="2"/>
  <c r="O97" i="2" s="1"/>
  <c r="J98" i="2"/>
  <c r="O98" i="2" s="1"/>
  <c r="J99" i="2"/>
  <c r="O99" i="2" s="1"/>
  <c r="J100" i="2"/>
  <c r="O100" i="2" s="1"/>
  <c r="J101" i="2"/>
  <c r="O101" i="2" s="1"/>
  <c r="J102" i="2"/>
  <c r="O102" i="2" s="1"/>
  <c r="J103" i="2"/>
  <c r="O103" i="2" s="1"/>
  <c r="J104" i="2"/>
  <c r="O104" i="2" s="1"/>
  <c r="J105" i="2"/>
  <c r="O105" i="2" s="1"/>
  <c r="J106" i="2"/>
  <c r="O106" i="2" s="1"/>
  <c r="J107" i="2"/>
  <c r="O107" i="2" s="1"/>
  <c r="J108" i="2"/>
  <c r="O108" i="2" s="1"/>
  <c r="J109" i="2"/>
  <c r="O109" i="2" s="1"/>
  <c r="J110" i="2"/>
  <c r="O110" i="2" s="1"/>
  <c r="J111" i="2"/>
  <c r="O111" i="2" s="1"/>
  <c r="J112" i="2"/>
  <c r="O112" i="2" s="1"/>
  <c r="J113" i="2"/>
  <c r="O113" i="2" s="1"/>
  <c r="J114" i="2"/>
  <c r="O114" i="2" s="1"/>
  <c r="J115" i="2"/>
  <c r="O115" i="2" s="1"/>
  <c r="J116" i="2"/>
  <c r="O116" i="2" s="1"/>
  <c r="J117" i="2"/>
  <c r="O117" i="2" s="1"/>
  <c r="J118" i="2"/>
  <c r="O118" i="2" s="1"/>
  <c r="J119" i="2"/>
  <c r="O119" i="2" s="1"/>
  <c r="J120" i="2"/>
  <c r="O120" i="2" s="1"/>
  <c r="J121" i="2"/>
  <c r="O121" i="2" s="1"/>
  <c r="J122" i="2"/>
  <c r="O122" i="2" s="1"/>
  <c r="J123" i="2"/>
  <c r="O123" i="2" s="1"/>
  <c r="J124" i="2"/>
  <c r="O124" i="2" s="1"/>
  <c r="J125" i="2"/>
  <c r="O125" i="2" s="1"/>
  <c r="J126" i="2"/>
  <c r="O126" i="2" s="1"/>
  <c r="J127" i="2"/>
  <c r="O127" i="2" s="1"/>
  <c r="J128" i="2"/>
  <c r="O128" i="2" s="1"/>
  <c r="J129" i="2"/>
  <c r="O129" i="2" s="1"/>
  <c r="J130" i="2"/>
  <c r="O130" i="2" s="1"/>
  <c r="J131" i="2"/>
  <c r="O131" i="2" s="1"/>
  <c r="J132" i="2"/>
  <c r="O132" i="2" s="1"/>
  <c r="J133" i="2"/>
  <c r="O133" i="2" s="1"/>
  <c r="J134" i="2"/>
  <c r="O134" i="2" s="1"/>
  <c r="J135" i="2"/>
  <c r="O135" i="2" s="1"/>
  <c r="J136" i="2"/>
  <c r="O136" i="2" s="1"/>
  <c r="J137" i="2"/>
  <c r="O137" i="2" s="1"/>
  <c r="J138" i="2"/>
  <c r="O138" i="2" s="1"/>
  <c r="J139" i="2"/>
  <c r="O139" i="2" s="1"/>
  <c r="J140" i="2"/>
  <c r="O140" i="2" s="1"/>
  <c r="J141" i="2"/>
  <c r="O141" i="2" s="1"/>
  <c r="J142" i="2"/>
  <c r="O142" i="2" s="1"/>
  <c r="J143" i="2"/>
  <c r="O143" i="2" s="1"/>
  <c r="J144" i="2"/>
  <c r="O144" i="2" s="1"/>
  <c r="J145" i="2"/>
  <c r="O145" i="2" s="1"/>
  <c r="J146" i="2"/>
  <c r="O146" i="2" s="1"/>
  <c r="J147" i="2"/>
  <c r="O147" i="2" s="1"/>
  <c r="J148" i="2"/>
  <c r="O148" i="2" s="1"/>
  <c r="J149" i="2"/>
  <c r="O149" i="2" s="1"/>
  <c r="J150" i="2"/>
  <c r="O150" i="2" s="1"/>
  <c r="J151" i="2"/>
  <c r="O151" i="2" s="1"/>
  <c r="J152" i="2"/>
  <c r="O152" i="2" s="1"/>
  <c r="J153" i="2"/>
  <c r="O153" i="2" s="1"/>
  <c r="J154" i="2"/>
  <c r="O154" i="2" s="1"/>
  <c r="J155" i="2"/>
  <c r="O155" i="2" s="1"/>
  <c r="J156" i="2"/>
  <c r="O156" i="2" s="1"/>
  <c r="J157" i="2"/>
  <c r="O157" i="2" s="1"/>
  <c r="J158" i="2"/>
  <c r="O158" i="2" s="1"/>
  <c r="J159" i="2"/>
  <c r="O159" i="2" s="1"/>
  <c r="J160" i="2"/>
  <c r="O160" i="2" s="1"/>
  <c r="J161" i="2"/>
  <c r="O161" i="2" s="1"/>
  <c r="J162" i="2"/>
  <c r="O162" i="2" s="1"/>
  <c r="J163" i="2"/>
  <c r="O163" i="2" s="1"/>
  <c r="J164" i="2"/>
  <c r="O164" i="2" s="1"/>
  <c r="J165" i="2"/>
  <c r="O165" i="2" s="1"/>
  <c r="J166" i="2"/>
  <c r="O166" i="2" s="1"/>
  <c r="J167" i="2"/>
  <c r="O167" i="2" s="1"/>
  <c r="J168" i="2"/>
  <c r="O168" i="2" s="1"/>
  <c r="J169" i="2"/>
  <c r="O169" i="2" s="1"/>
  <c r="J172" i="2"/>
  <c r="O172" i="2" s="1"/>
  <c r="J173" i="2"/>
  <c r="O173" i="2" s="1"/>
  <c r="J174" i="2"/>
  <c r="O174" i="2" s="1"/>
  <c r="J175" i="2"/>
  <c r="O175" i="2" s="1"/>
  <c r="J176" i="2"/>
  <c r="O176" i="2" s="1"/>
  <c r="J177" i="2"/>
  <c r="O177" i="2" s="1"/>
  <c r="J178" i="2"/>
  <c r="O178" i="2" s="1"/>
  <c r="O179" i="2"/>
  <c r="J180" i="2"/>
  <c r="O180" i="2" s="1"/>
  <c r="J181" i="2"/>
  <c r="O181" i="2" s="1"/>
  <c r="J182" i="2"/>
  <c r="O182" i="2" s="1"/>
  <c r="J183" i="2"/>
  <c r="O183" i="2" s="1"/>
  <c r="J184" i="2"/>
  <c r="O184" i="2" s="1"/>
  <c r="J3" i="2"/>
  <c r="O3" i="2" s="1"/>
  <c r="J39" i="2" l="1"/>
  <c r="J35" i="2"/>
  <c r="O213" i="2"/>
  <c r="J40" i="2"/>
  <c r="O209" i="2"/>
  <c r="O24" i="2"/>
  <c r="J30" i="2"/>
  <c r="J14" i="2"/>
  <c r="O14" i="2" s="1"/>
  <c r="J19" i="2"/>
  <c r="O19" i="2" s="1"/>
  <c r="O17" i="2"/>
  <c r="J23" i="2"/>
  <c r="J9" i="2"/>
  <c r="O9" i="2" s="1"/>
  <c r="J28" i="2"/>
  <c r="J29" i="2"/>
  <c r="O16" i="2"/>
  <c r="J20" i="2"/>
  <c r="J32" i="2"/>
  <c r="J37" i="2"/>
  <c r="J41" i="2"/>
  <c r="O25" i="2"/>
  <c r="O18" i="2"/>
  <c r="J6" i="2"/>
  <c r="O6" i="2" s="1"/>
  <c r="O11" i="2"/>
  <c r="O10" i="2"/>
  <c r="O216" i="2" l="1"/>
  <c r="O20" i="2"/>
  <c r="O26" i="2" l="1"/>
  <c r="O21" i="2"/>
  <c r="O22" i="2" l="1"/>
  <c r="O30" i="2"/>
  <c r="O23" i="2" l="1"/>
  <c r="O31" i="2"/>
  <c r="O27" i="2" l="1"/>
  <c r="O32" i="2"/>
  <c r="O28" i="2" l="1"/>
  <c r="O35" i="2"/>
  <c r="O37" i="2" l="1"/>
  <c r="O29" i="2"/>
  <c r="O39" i="2" l="1"/>
  <c r="O33" i="2"/>
  <c r="O34" i="2" l="1"/>
  <c r="O40" i="2"/>
  <c r="O42" i="2" l="1"/>
  <c r="O36" i="2"/>
  <c r="O38" i="2" l="1"/>
  <c r="O44" i="2"/>
  <c r="O45" i="2" l="1"/>
  <c r="O41" i="2"/>
  <c r="O43" i="2" l="1"/>
  <c r="O46" i="2"/>
  <c r="O47" i="2" l="1"/>
  <c r="O48" i="2"/>
  <c r="O49" i="2" l="1"/>
  <c r="O51" i="2"/>
  <c r="O54" i="2" l="1"/>
  <c r="O50" i="2"/>
  <c r="O52" i="2" l="1"/>
  <c r="O55" i="2"/>
  <c r="O57" i="2" l="1"/>
  <c r="O53" i="2"/>
  <c r="O65" i="2" l="1"/>
  <c r="O56" i="2"/>
  <c r="O61" i="2"/>
  <c r="O67" i="2" l="1"/>
  <c r="O58" i="2"/>
  <c r="O69" i="2" l="1"/>
  <c r="O59" i="2"/>
  <c r="O72" i="2" l="1"/>
  <c r="O60" i="2"/>
  <c r="O73" i="2" l="1"/>
  <c r="O62" i="2"/>
  <c r="O74" i="2" l="1"/>
  <c r="O63" i="2"/>
  <c r="O66" i="2" l="1"/>
  <c r="O75" i="2"/>
  <c r="O64" i="2"/>
  <c r="O79" i="2" l="1"/>
  <c r="O68" i="2"/>
  <c r="O70" i="2" l="1"/>
  <c r="O80" i="2"/>
  <c r="O71" i="2" l="1"/>
  <c r="O81" i="2"/>
  <c r="O76" i="2" l="1"/>
  <c r="O85" i="2"/>
  <c r="O82" i="2"/>
  <c r="O87" i="2" l="1"/>
  <c r="O77" i="2"/>
  <c r="O78" i="2" l="1"/>
  <c r="O88" i="2"/>
  <c r="O89" i="2" l="1"/>
  <c r="O83" i="2"/>
  <c r="O84" i="2" l="1"/>
  <c r="O91" i="2"/>
  <c r="O86" i="2" l="1"/>
  <c r="O90" i="2" l="1"/>
  <c r="O92" i="2" l="1"/>
  <c r="O93" i="2" l="1"/>
  <c r="R10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</author>
    <author>Yecid Fuentes</author>
    <author>Daniela Garcia Aguirre</author>
    <author>FUENTES MERCHAN</author>
    <author>YECID FUENTES G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WINDOWS:</t>
        </r>
        <r>
          <rPr>
            <sz val="9"/>
            <color indexed="81"/>
            <rFont val="Tahoma"/>
            <family val="2"/>
          </rPr>
          <t xml:space="preserve">
Insertar el par que le correspondio.</t>
        </r>
      </text>
    </comment>
    <comment ref="J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WINDOWS:</t>
        </r>
        <r>
          <rPr>
            <sz val="9"/>
            <color indexed="81"/>
            <rFont val="Tahoma"/>
            <family val="2"/>
          </rPr>
          <t xml:space="preserve">
Insertar el periodo de tiempo que esta analizando.</t>
        </r>
      </text>
    </comment>
    <comment ref="B2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Yecid Fuentes:</t>
        </r>
        <r>
          <rPr>
            <sz val="9"/>
            <color indexed="81"/>
            <rFont val="Tahoma"/>
            <family val="2"/>
          </rPr>
          <t xml:space="preserve">
Dia de la semana</t>
        </r>
      </text>
    </comment>
    <comment ref="E2" authorId="2" shapeId="0" xr:uid="{00000000-0006-0000-0000-000004000000}">
      <text>
        <r>
          <rPr>
            <b/>
            <sz val="9"/>
            <color indexed="81"/>
            <rFont val="Tahoma"/>
            <family val="2"/>
          </rPr>
          <t>Daniela Garcia Aguirre:</t>
        </r>
        <r>
          <rPr>
            <sz val="9"/>
            <color indexed="81"/>
            <rFont val="Tahoma"/>
            <family val="2"/>
          </rPr>
          <t xml:space="preserve">
Asiática (Desde las 0:00 hasta 08:59)
Asiática-Europea (Entre las 09:00 hasta 10:59)
Europea (Desde las 11:00 hasta 13:59)
Europea-Americana (Entre las 14:00 hasta 17:59)
Americana (Desde las 18:00 hasta 23:59)
Asiática (Desde las 0:00 hasta 08:59)
Asiática-Europea (Entre las 09:00 hasta 10:59)
Europea (Desde las 11:00 hasta 13:59)
Europea-Americana (Entre las 14:00 hasta 17:59)
Americana (Desde las 18:00 hasta 23:59)
</t>
        </r>
      </text>
    </comment>
    <comment ref="J2" authorId="3" shapeId="0" xr:uid="{00000000-0006-0000-0000-000005000000}">
      <text>
        <r>
          <rPr>
            <b/>
            <sz val="9"/>
            <color indexed="81"/>
            <rFont val="Tahoma"/>
            <family val="2"/>
          </rPr>
          <t>FUENTES MERCHAN:</t>
        </r>
        <r>
          <rPr>
            <sz val="9"/>
            <color indexed="81"/>
            <rFont val="Tahoma"/>
            <family val="2"/>
          </rPr>
          <t xml:space="preserve">
Diferencia del Maximo Y Minimo de la VELA DIARIA. (En pips)
Vela con la que saca los datos para el punto pivot.</t>
        </r>
      </text>
    </comment>
    <comment ref="M2" authorId="4" shapeId="0" xr:uid="{00000000-0006-0000-0000-000006000000}">
      <text>
        <r>
          <rPr>
            <b/>
            <sz val="9"/>
            <color indexed="81"/>
            <rFont val="Tahoma"/>
            <family val="2"/>
          </rPr>
          <t>YECID FUENTES G:</t>
        </r>
        <r>
          <rPr>
            <sz val="9"/>
            <color indexed="81"/>
            <rFont val="Tahoma"/>
            <family val="2"/>
          </rPr>
          <t xml:space="preserve">
No. De Pips GANADORES que alcanza a ganar. Tomar el precio de entrada y el precio mas alto o mas bajo antes que cierre el dia (Ingresar numero positivo).
Color VERDE si se da primero la ganancia.</t>
        </r>
      </text>
    </comment>
    <comment ref="N2" authorId="4" shapeId="0" xr:uid="{00000000-0006-0000-0000-000007000000}">
      <text>
        <r>
          <rPr>
            <b/>
            <sz val="9"/>
            <color indexed="81"/>
            <rFont val="Tahoma"/>
            <family val="2"/>
          </rPr>
          <t>YECID FUENTES G:</t>
        </r>
        <r>
          <rPr>
            <sz val="9"/>
            <color indexed="81"/>
            <rFont val="Tahoma"/>
            <family val="2"/>
          </rPr>
          <t xml:space="preserve">
No. De Pips PERDEDORES que alcanza a perder. Tomar el precio de entrada y el precio mas alto o mas bajo antes que cierre el dia (Ingresar numero negativo).
Color ROJO si se da primero la perdida.</t>
        </r>
      </text>
    </comment>
    <comment ref="P2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>Yecid Fuentes:</t>
        </r>
        <r>
          <rPr>
            <sz val="9"/>
            <color indexed="81"/>
            <rFont val="Tahoma"/>
            <family val="2"/>
          </rPr>
          <t xml:space="preserve">
Escribir una X, si toca el TP.</t>
        </r>
      </text>
    </comment>
    <comment ref="Q2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>Yecid Fuentes:</t>
        </r>
        <r>
          <rPr>
            <sz val="9"/>
            <color indexed="81"/>
            <rFont val="Tahoma"/>
            <family val="2"/>
          </rPr>
          <t xml:space="preserve">
Escribir una X si toca el SL</t>
        </r>
      </text>
    </comment>
    <comment ref="R2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>Yecid Fuentes:</t>
        </r>
        <r>
          <rPr>
            <sz val="9"/>
            <color indexed="81"/>
            <rFont val="Tahoma"/>
            <family val="2"/>
          </rPr>
          <t xml:space="preserve">
ALCISTA O BAJISTA</t>
        </r>
      </text>
    </comment>
    <comment ref="S2" authorId="1" shapeId="0" xr:uid="{00000000-0006-0000-0000-00000B000000}">
      <text>
        <r>
          <rPr>
            <b/>
            <sz val="9"/>
            <color indexed="81"/>
            <rFont val="Tahoma"/>
            <family val="2"/>
          </rPr>
          <t>Yecid Fuentes:</t>
        </r>
        <r>
          <rPr>
            <sz val="9"/>
            <color indexed="81"/>
            <rFont val="Tahoma"/>
            <family val="2"/>
          </rPr>
          <t xml:space="preserve">
ALCISTA o BAJISTA</t>
        </r>
      </text>
    </comment>
    <comment ref="T2" authorId="1" shapeId="0" xr:uid="{00000000-0006-0000-0000-00000C000000}">
      <text>
        <r>
          <rPr>
            <b/>
            <sz val="9"/>
            <color indexed="81"/>
            <rFont val="Tahoma"/>
            <family val="2"/>
          </rPr>
          <t>Yecid Fuentes:</t>
        </r>
        <r>
          <rPr>
            <sz val="9"/>
            <color indexed="81"/>
            <rFont val="Tahoma"/>
            <family val="2"/>
          </rPr>
          <t xml:space="preserve">
ALCISTA o BAJISTA</t>
        </r>
      </text>
    </comment>
  </commentList>
</comments>
</file>

<file path=xl/sharedStrings.xml><?xml version="1.0" encoding="utf-8"?>
<sst xmlns="http://schemas.openxmlformats.org/spreadsheetml/2006/main" count="2448" uniqueCount="73">
  <si>
    <t>PARIDAD:</t>
  </si>
  <si>
    <t>TIME FRAME:</t>
  </si>
  <si>
    <t>FECHA</t>
  </si>
  <si>
    <t>COMPRA / VENTA</t>
  </si>
  <si>
    <t>MAX GAN</t>
  </si>
  <si>
    <t>MAX PERD</t>
  </si>
  <si>
    <t>FECHA INICIAL:</t>
  </si>
  <si>
    <t>FECHA FINAL:</t>
  </si>
  <si>
    <t>DIA</t>
  </si>
  <si>
    <t>TAMAÑO DE VELA</t>
  </si>
  <si>
    <t xml:space="preserve">PRECIO ENTRADA </t>
  </si>
  <si>
    <t>OPEN vs PIVOT DIARIO</t>
  </si>
  <si>
    <t>OPEN vs PIVOT SEMANAL</t>
  </si>
  <si>
    <t>OPEN vs PIVOT MENSUAL</t>
  </si>
  <si>
    <t>SESION DE TRADING</t>
  </si>
  <si>
    <t>TP                (23%)</t>
  </si>
  <si>
    <t>HORA</t>
  </si>
  <si>
    <t>SL               (R1 o S1)</t>
  </si>
  <si>
    <t>USDJPY</t>
  </si>
  <si>
    <t>15M</t>
  </si>
  <si>
    <t>SPREAD</t>
  </si>
  <si>
    <t>Low día anterior</t>
  </si>
  <si>
    <t>High día anterior</t>
  </si>
  <si>
    <t>Asiática</t>
  </si>
  <si>
    <t xml:space="preserve">Mínimo ese día </t>
  </si>
  <si>
    <t xml:space="preserve">Máximo ese día </t>
  </si>
  <si>
    <t>COMPRA</t>
  </si>
  <si>
    <t>X</t>
  </si>
  <si>
    <t>ALCISTA</t>
  </si>
  <si>
    <t>BAJISTA</t>
  </si>
  <si>
    <t>VENTA</t>
  </si>
  <si>
    <t>Precio 23%</t>
  </si>
  <si>
    <t xml:space="preserve">VENTA </t>
  </si>
  <si>
    <t>Asiática y Europea</t>
  </si>
  <si>
    <t xml:space="preserve">X </t>
  </si>
  <si>
    <t xml:space="preserve"> VENTA</t>
  </si>
  <si>
    <t>Europea</t>
  </si>
  <si>
    <t>Miércoles</t>
  </si>
  <si>
    <t>Jueves</t>
  </si>
  <si>
    <t>Viernes</t>
  </si>
  <si>
    <t>Domingo-Lunes</t>
  </si>
  <si>
    <t>Martes</t>
  </si>
  <si>
    <t xml:space="preserve">Promedio de Máxima Ganancia </t>
  </si>
  <si>
    <t>Promedio de Máxima Pérdida</t>
  </si>
  <si>
    <t xml:space="preserve">Dato máximo de pips positivos </t>
  </si>
  <si>
    <t xml:space="preserve">Dato máximo de pips negativos </t>
  </si>
  <si>
    <t xml:space="preserve">Número de posiciones Ganadoras </t>
  </si>
  <si>
    <t>Número de posiciones Perdedoras</t>
  </si>
  <si>
    <t xml:space="preserve">	PP Diario BAJISTA - PP Semanal BAJISTA – PP Mensual BAJISTA</t>
  </si>
  <si>
    <t xml:space="preserve">	PP Diario ALCISTA - PP Semanal ALCISTA – PP Mensual BAJISTA</t>
  </si>
  <si>
    <t>PP Diario ALCISTA - PP Semanal BAJISTA – PP Mensual ALCISTA</t>
  </si>
  <si>
    <t xml:space="preserve">	PP Diario ALCISTA - PP Semanal BAJISTA – PP Mensual BAJISTA</t>
  </si>
  <si>
    <t xml:space="preserve">	PP Diario BAJISTA - PP Semanal BAJISTA – PP Mensual ALCISTA</t>
  </si>
  <si>
    <t xml:space="preserve">	PP Diario BAJISTA - PP Semanal ALCISTA – PP Mensual BAJISTA</t>
  </si>
  <si>
    <t>PP Diario BAJISTA - PP Semanal ALCISTA – PP Mensual ALCISTA</t>
  </si>
  <si>
    <t>Número total de trades</t>
  </si>
  <si>
    <t xml:space="preserve">MAXIMA GANANCIA </t>
  </si>
  <si>
    <t xml:space="preserve">MAXIMA PERDIDA </t>
  </si>
  <si>
    <t>POSICIONES GANADORAS</t>
  </si>
  <si>
    <t>POSICIONES PERDEDORAS</t>
  </si>
  <si>
    <t>P</t>
  </si>
  <si>
    <t xml:space="preserve">DATOS RESUMEN </t>
  </si>
  <si>
    <t xml:space="preserve">SEPARACION </t>
  </si>
  <si>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PP Diario ALCISTA - PP Semanal ALCISTA – PP Mensual ALCISTA</t>
    </r>
  </si>
  <si>
    <t>AAA</t>
  </si>
  <si>
    <t>BBB</t>
  </si>
  <si>
    <t>AAB</t>
  </si>
  <si>
    <t>ABA</t>
  </si>
  <si>
    <t>ABB</t>
  </si>
  <si>
    <t>BBA</t>
  </si>
  <si>
    <t>BAB</t>
  </si>
  <si>
    <t>BAA</t>
  </si>
  <si>
    <t>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</si>
</sst>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_);_(* \(#,##0\);_(* &quot;-&quot;_);_(@_)"/>
    <numFmt numFmtId="165" formatCode="_(&quot;$&quot;* #,##0_);_(&quot;$&quot;* \(#,##0\);_(&quot;$&quot;* &quot;-&quot;_);_(@_)"/>
    <numFmt numFmtId="166" formatCode="_(&quot;$&quot;* #,##0.00_);_(&quot;$&quot;* \(#,##0.00\);_(&quot;$&quot;* &quot;-&quot;_);_(@_)"/>
    <numFmt numFmtId="167" formatCode="_(&quot;$&quot;* #,##0.000_);_(&quot;$&quot;* \(#,##0.000\);_(&quot;$&quot;* &quot;-&quot;_);_(@_)"/>
    <numFmt numFmtId="168" formatCode="_(* #,##0.00_);_(* \(#,##0.00\);_(* &quot;-&quot;_);_(@_)"/>
    <numFmt numFmtId="169" formatCode="_(&quot;$&quot;* #,##0.0000_);_(&quot;$&quot;* \(#,##0.0000\);_(&quot;$&quot;* &quot;-&quot;_);_(@_)"/>
    <numFmt numFmtId="175" formatCode="_(* #,##0.000_);_(* \(#,##0.000\);_(* &quot;-&quot;_);_(@_)"/>
  </numFmts>
  <fonts count="1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7"/>
      <color theme="1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93">
    <xf numFmtId="0" fontId="0" fillId="0" borderId="0" xfId="0"/>
    <xf numFmtId="0" fontId="7" fillId="0" borderId="0" xfId="0" applyFont="1" applyAlignment="1">
      <alignment vertical="center"/>
    </xf>
    <xf numFmtId="0" fontId="8" fillId="4" borderId="0" xfId="0" applyFont="1" applyFill="1"/>
    <xf numFmtId="0" fontId="8" fillId="0" borderId="0" xfId="0" applyFont="1"/>
    <xf numFmtId="0" fontId="3" fillId="0" borderId="0" xfId="0" applyFont="1" applyAlignment="1">
      <alignment vertical="center"/>
    </xf>
    <xf numFmtId="16" fontId="8" fillId="4" borderId="0" xfId="0" applyNumberFormat="1" applyFont="1" applyFill="1"/>
    <xf numFmtId="15" fontId="0" fillId="0" borderId="0" xfId="0" applyNumberFormat="1"/>
    <xf numFmtId="165" fontId="0" fillId="0" borderId="0" xfId="4" applyFont="1"/>
    <xf numFmtId="165" fontId="6" fillId="0" borderId="0" xfId="4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20" fontId="6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/>
    </xf>
    <xf numFmtId="166" fontId="0" fillId="0" borderId="0" xfId="4" applyNumberFormat="1" applyFont="1"/>
    <xf numFmtId="166" fontId="0" fillId="0" borderId="0" xfId="0" applyNumberFormat="1"/>
    <xf numFmtId="167" fontId="0" fillId="0" borderId="0" xfId="4" applyNumberFormat="1" applyFont="1"/>
    <xf numFmtId="169" fontId="0" fillId="0" borderId="0" xfId="4" applyNumberFormat="1" applyFont="1"/>
    <xf numFmtId="169" fontId="0" fillId="0" borderId="0" xfId="0" applyNumberFormat="1"/>
    <xf numFmtId="0" fontId="0" fillId="0" borderId="0" xfId="0" applyFill="1"/>
    <xf numFmtId="0" fontId="7" fillId="4" borderId="0" xfId="0" applyFont="1" applyFill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4" borderId="0" xfId="0" applyFont="1" applyFill="1" applyAlignment="1">
      <alignment horizont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4" fillId="0" borderId="5" xfId="3" applyFont="1" applyFill="1" applyBorder="1" applyAlignment="1">
      <alignment horizontal="left" vertical="center" indent="1"/>
    </xf>
    <xf numFmtId="164" fontId="4" fillId="0" borderId="0" xfId="3" applyFont="1" applyBorder="1" applyAlignment="1">
      <alignment horizontal="center" vertical="center"/>
    </xf>
    <xf numFmtId="15" fontId="0" fillId="0" borderId="0" xfId="0" applyNumberFormat="1" applyBorder="1" applyAlignment="1">
      <alignment horizontal="center" vertical="center"/>
    </xf>
    <xf numFmtId="20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7" fontId="0" fillId="0" borderId="0" xfId="4" applyNumberFormat="1" applyFont="1" applyBorder="1"/>
    <xf numFmtId="165" fontId="0" fillId="0" borderId="0" xfId="4" applyFont="1" applyBorder="1"/>
    <xf numFmtId="166" fontId="0" fillId="0" borderId="0" xfId="4" applyNumberFormat="1" applyFont="1" applyBorder="1"/>
    <xf numFmtId="164" fontId="0" fillId="0" borderId="0" xfId="3" applyFont="1" applyBorder="1"/>
    <xf numFmtId="169" fontId="0" fillId="0" borderId="0" xfId="4" applyNumberFormat="1" applyFont="1" applyBorder="1"/>
    <xf numFmtId="168" fontId="5" fillId="3" borderId="0" xfId="2" applyNumberFormat="1" applyBorder="1"/>
    <xf numFmtId="168" fontId="0" fillId="0" borderId="0" xfId="3" applyNumberFormat="1" applyFont="1" applyBorder="1"/>
    <xf numFmtId="165" fontId="6" fillId="0" borderId="0" xfId="4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168" fontId="0" fillId="0" borderId="0" xfId="0" applyNumberFormat="1" applyBorder="1"/>
    <xf numFmtId="168" fontId="5" fillId="2" borderId="0" xfId="1" applyNumberFormat="1" applyBorder="1"/>
    <xf numFmtId="0" fontId="0" fillId="0" borderId="0" xfId="0" applyFont="1" applyBorder="1" applyAlignment="1">
      <alignment horizontal="center" vertical="center"/>
    </xf>
    <xf numFmtId="164" fontId="4" fillId="0" borderId="7" xfId="3" applyFont="1" applyFill="1" applyBorder="1" applyAlignment="1">
      <alignment horizontal="left" vertical="center" indent="1"/>
    </xf>
    <xf numFmtId="164" fontId="4" fillId="0" borderId="8" xfId="3" applyFont="1" applyBorder="1" applyAlignment="1">
      <alignment horizontal="center" vertical="center"/>
    </xf>
    <xf numFmtId="15" fontId="0" fillId="0" borderId="8" xfId="0" applyNumberFormat="1" applyBorder="1" applyAlignment="1">
      <alignment horizontal="center" vertical="center"/>
    </xf>
    <xf numFmtId="20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67" fontId="0" fillId="0" borderId="8" xfId="4" applyNumberFormat="1" applyFont="1" applyBorder="1"/>
    <xf numFmtId="165" fontId="0" fillId="0" borderId="8" xfId="4" applyFont="1" applyBorder="1"/>
    <xf numFmtId="166" fontId="0" fillId="0" borderId="8" xfId="4" applyNumberFormat="1" applyFont="1" applyBorder="1"/>
    <xf numFmtId="164" fontId="0" fillId="0" borderId="8" xfId="3" applyFont="1" applyBorder="1"/>
    <xf numFmtId="169" fontId="0" fillId="0" borderId="8" xfId="4" applyNumberFormat="1" applyFont="1" applyBorder="1"/>
    <xf numFmtId="168" fontId="5" fillId="2" borderId="8" xfId="1" applyNumberFormat="1" applyBorder="1"/>
    <xf numFmtId="165" fontId="6" fillId="0" borderId="8" xfId="4" applyFont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3" applyFont="1" applyAlignment="1">
      <alignment horizontal="center" vertical="center"/>
    </xf>
    <xf numFmtId="164" fontId="0" fillId="0" borderId="0" xfId="0" applyNumberFormat="1"/>
    <xf numFmtId="0" fontId="3" fillId="0" borderId="0" xfId="0" applyFont="1" applyBorder="1" applyAlignment="1">
      <alignment horizontal="center" vertical="center" wrapText="1"/>
    </xf>
    <xf numFmtId="0" fontId="7" fillId="4" borderId="0" xfId="0" applyFont="1" applyFill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5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0" fontId="0" fillId="9" borderId="1" xfId="0" applyFont="1" applyFill="1" applyBorder="1" applyAlignment="1">
      <alignment horizontal="center" vertical="center"/>
    </xf>
    <xf numFmtId="0" fontId="0" fillId="10" borderId="1" xfId="0" applyFont="1" applyFill="1" applyBorder="1" applyAlignment="1">
      <alignment horizontal="center" vertical="center"/>
    </xf>
    <xf numFmtId="0" fontId="0" fillId="11" borderId="1" xfId="0" applyFont="1" applyFill="1" applyBorder="1" applyAlignment="1">
      <alignment horizontal="center" vertical="center"/>
    </xf>
    <xf numFmtId="0" fontId="0" fillId="12" borderId="1" xfId="0" applyFont="1" applyFill="1" applyBorder="1" applyAlignment="1">
      <alignment horizontal="center" vertical="center"/>
    </xf>
    <xf numFmtId="0" fontId="0" fillId="12" borderId="3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6" borderId="3" xfId="0" applyFont="1" applyFill="1" applyBorder="1" applyAlignment="1">
      <alignment horizontal="center" vertical="center"/>
    </xf>
    <xf numFmtId="0" fontId="0" fillId="7" borderId="3" xfId="0" applyFont="1" applyFill="1" applyBorder="1" applyAlignment="1">
      <alignment horizontal="center" vertical="center"/>
    </xf>
    <xf numFmtId="0" fontId="0" fillId="8" borderId="3" xfId="0" applyFont="1" applyFill="1" applyBorder="1" applyAlignment="1">
      <alignment horizontal="center" vertical="center"/>
    </xf>
    <xf numFmtId="0" fontId="0" fillId="9" borderId="3" xfId="0" applyFont="1" applyFill="1" applyBorder="1" applyAlignment="1">
      <alignment horizontal="center" vertical="center"/>
    </xf>
    <xf numFmtId="0" fontId="0" fillId="10" borderId="3" xfId="0" applyFont="1" applyFill="1" applyBorder="1" applyAlignment="1">
      <alignment horizontal="center" vertical="center"/>
    </xf>
    <xf numFmtId="0" fontId="0" fillId="11" borderId="3" xfId="0" applyFont="1" applyFill="1" applyBorder="1" applyAlignment="1">
      <alignment horizontal="center" vertical="center"/>
    </xf>
    <xf numFmtId="0" fontId="0" fillId="13" borderId="4" xfId="0" applyFont="1" applyFill="1" applyBorder="1" applyAlignment="1">
      <alignment horizontal="center" vertical="center"/>
    </xf>
    <xf numFmtId="0" fontId="0" fillId="13" borderId="10" xfId="0" applyFont="1" applyFill="1" applyBorder="1" applyAlignment="1">
      <alignment horizontal="center" vertical="center"/>
    </xf>
    <xf numFmtId="0" fontId="6" fillId="0" borderId="5" xfId="0" applyFont="1" applyBorder="1"/>
    <xf numFmtId="175" fontId="0" fillId="0" borderId="0" xfId="3" applyNumberFormat="1" applyFont="1" applyBorder="1"/>
    <xf numFmtId="175" fontId="0" fillId="0" borderId="6" xfId="3" applyNumberFormat="1" applyFont="1" applyBorder="1"/>
    <xf numFmtId="0" fontId="0" fillId="0" borderId="0" xfId="0" applyBorder="1"/>
    <xf numFmtId="0" fontId="0" fillId="0" borderId="6" xfId="0" applyBorder="1"/>
    <xf numFmtId="0" fontId="6" fillId="0" borderId="7" xfId="0" applyFont="1" applyBorder="1"/>
    <xf numFmtId="0" fontId="0" fillId="0" borderId="8" xfId="0" applyBorder="1"/>
    <xf numFmtId="0" fontId="0" fillId="0" borderId="9" xfId="0" applyBorder="1"/>
    <xf numFmtId="0" fontId="0" fillId="14" borderId="2" xfId="0" applyFill="1" applyBorder="1" applyAlignment="1">
      <alignment horizontal="center" vertical="center"/>
    </xf>
    <xf numFmtId="0" fontId="0" fillId="14" borderId="11" xfId="0" applyFill="1" applyBorder="1" applyAlignment="1">
      <alignment horizontal="center" vertical="center"/>
    </xf>
  </cellXfs>
  <cellStyles count="5">
    <cellStyle name="Énfasis2" xfId="1" builtinId="33"/>
    <cellStyle name="Énfasis3" xfId="2" builtinId="37"/>
    <cellStyle name="Millares [0]" xfId="3" builtinId="6"/>
    <cellStyle name="Moneda [0]" xfId="4" builtinId="7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257434</xdr:colOff>
      <xdr:row>1</xdr:row>
      <xdr:rowOff>37786</xdr:rowOff>
    </xdr:from>
    <xdr:to>
      <xdr:col>6</xdr:col>
      <xdr:colOff>363267</xdr:colOff>
      <xdr:row>21</xdr:row>
      <xdr:rowOff>26423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D523B3F-96DD-4997-9AD0-25417DDDD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0812" y="243732"/>
          <a:ext cx="6644617" cy="38629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E732"/>
  <sheetViews>
    <sheetView showGridLines="0" zoomScale="69" zoomScaleNormal="100" workbookViewId="0">
      <selection activeCell="C77" sqref="C77"/>
    </sheetView>
  </sheetViews>
  <sheetFormatPr baseColWidth="10" defaultRowHeight="15" x14ac:dyDescent="0.25"/>
  <cols>
    <col min="1" max="1" width="7.5703125" style="17" bestFit="1" customWidth="1"/>
    <col min="2" max="2" width="18.140625" bestFit="1" customWidth="1"/>
    <col min="3" max="3" width="12.140625" bestFit="1" customWidth="1"/>
    <col min="4" max="4" width="8.42578125" bestFit="1" customWidth="1"/>
    <col min="5" max="5" width="24.5703125" bestFit="1" customWidth="1"/>
    <col min="6" max="6" width="12.42578125" style="13" bestFit="1" customWidth="1"/>
    <col min="7" max="7" width="13.42578125" bestFit="1" customWidth="1"/>
    <col min="8" max="9" width="11.140625" style="13" bestFit="1" customWidth="1"/>
    <col min="10" max="10" width="12.140625" bestFit="1" customWidth="1"/>
    <col min="11" max="11" width="12.7109375" style="16" bestFit="1" customWidth="1"/>
    <col min="12" max="12" width="15.140625" style="16" bestFit="1" customWidth="1"/>
    <col min="13" max="13" width="18.42578125" bestFit="1" customWidth="1"/>
    <col min="14" max="14" width="13.42578125" bestFit="1" customWidth="1"/>
    <col min="15" max="15" width="13.85546875" bestFit="1" customWidth="1"/>
    <col min="16" max="16" width="7.85546875" bestFit="1" customWidth="1"/>
    <col min="17" max="17" width="16.140625" bestFit="1" customWidth="1"/>
    <col min="18" max="18" width="10.7109375" bestFit="1" customWidth="1"/>
    <col min="19" max="20" width="18.28515625" bestFit="1" customWidth="1"/>
    <col min="21" max="21" width="10.28515625" bestFit="1" customWidth="1"/>
    <col min="22" max="22" width="2.85546875" bestFit="1" customWidth="1"/>
    <col min="23" max="23" width="18.28515625" customWidth="1"/>
    <col min="24" max="31" width="2.85546875" bestFit="1" customWidth="1"/>
    <col min="32" max="32" width="6.42578125" customWidth="1"/>
    <col min="33" max="33" width="7.5703125" bestFit="1" customWidth="1"/>
    <col min="34" max="34" width="8.5703125" bestFit="1" customWidth="1"/>
    <col min="35" max="35" width="7.5703125" bestFit="1" customWidth="1"/>
    <col min="36" max="36" width="6.28515625" bestFit="1" customWidth="1"/>
    <col min="37" max="40" width="7.5703125" bestFit="1" customWidth="1"/>
    <col min="41" max="41" width="3" customWidth="1"/>
    <col min="42" max="43" width="8.5703125" bestFit="1" customWidth="1"/>
    <col min="44" max="45" width="7.42578125" bestFit="1" customWidth="1"/>
    <col min="46" max="46" width="8.5703125" bestFit="1" customWidth="1"/>
    <col min="47" max="47" width="7.42578125" bestFit="1" customWidth="1"/>
    <col min="48" max="49" width="8.5703125" bestFit="1" customWidth="1"/>
    <col min="50" max="51" width="3" customWidth="1"/>
    <col min="52" max="52" width="2.85546875" bestFit="1" customWidth="1"/>
    <col min="53" max="53" width="3.28515625" bestFit="1" customWidth="1"/>
    <col min="54" max="55" width="2.85546875" bestFit="1" customWidth="1"/>
    <col min="56" max="57" width="3.28515625" bestFit="1" customWidth="1"/>
    <col min="58" max="59" width="2.85546875" bestFit="1" customWidth="1"/>
    <col min="60" max="60" width="12" customWidth="1"/>
    <col min="61" max="62" width="4.5703125" customWidth="1"/>
    <col min="63" max="70" width="2.85546875" bestFit="1" customWidth="1"/>
    <col min="71" max="72" width="4.5703125" customWidth="1"/>
    <col min="73" max="73" width="3" customWidth="1"/>
    <col min="74" max="74" width="31.140625" bestFit="1" customWidth="1"/>
    <col min="75" max="75" width="3.28515625" bestFit="1" customWidth="1"/>
    <col min="76" max="81" width="2.85546875" bestFit="1" customWidth="1"/>
    <col min="82" max="82" width="3.85546875" bestFit="1" customWidth="1"/>
    <col min="83" max="83" width="4.5703125" bestFit="1" customWidth="1"/>
    <col min="84" max="91" width="2.85546875" bestFit="1" customWidth="1"/>
    <col min="92" max="96" width="3" customWidth="1"/>
    <col min="97" max="97" width="32.28515625" bestFit="1" customWidth="1"/>
    <col min="98" max="98" width="57.7109375" bestFit="1" customWidth="1"/>
    <col min="99" max="99" width="56.140625" bestFit="1" customWidth="1"/>
    <col min="100" max="100" width="56.42578125" bestFit="1" customWidth="1"/>
    <col min="101" max="101" width="57" bestFit="1" customWidth="1"/>
    <col min="102" max="104" width="56.28515625" bestFit="1" customWidth="1"/>
    <col min="105" max="105" width="57" bestFit="1" customWidth="1"/>
    <col min="106" max="106" width="9.28515625" bestFit="1" customWidth="1"/>
  </cols>
  <sheetData>
    <row r="1" spans="1:109" s="3" customFormat="1" ht="19.5" thickBot="1" x14ac:dyDescent="0.35">
      <c r="A1" s="19" t="s">
        <v>0</v>
      </c>
      <c r="B1" s="19"/>
      <c r="C1" s="18" t="s">
        <v>18</v>
      </c>
      <c r="D1" s="18"/>
      <c r="E1" s="18"/>
      <c r="F1" s="19" t="s">
        <v>1</v>
      </c>
      <c r="G1" s="19"/>
      <c r="H1" s="19"/>
      <c r="I1" s="19"/>
      <c r="J1" s="20" t="s">
        <v>19</v>
      </c>
      <c r="K1" s="20"/>
      <c r="L1" s="20"/>
      <c r="M1" s="1" t="s">
        <v>6</v>
      </c>
      <c r="N1" s="5">
        <v>43833</v>
      </c>
      <c r="O1" s="5"/>
      <c r="P1" s="2">
        <v>2019</v>
      </c>
      <c r="Q1" s="19" t="s">
        <v>7</v>
      </c>
      <c r="R1" s="19"/>
      <c r="S1" s="5">
        <v>43951</v>
      </c>
      <c r="T1" s="2">
        <v>2020</v>
      </c>
      <c r="U1" s="61" t="s">
        <v>20</v>
      </c>
      <c r="V1" s="2">
        <v>3</v>
      </c>
      <c r="X1" s="62" t="s">
        <v>62</v>
      </c>
      <c r="Y1" s="62"/>
      <c r="Z1" s="62"/>
      <c r="AA1" s="62"/>
      <c r="AB1" s="62"/>
      <c r="AC1" s="62"/>
      <c r="AD1" s="62"/>
      <c r="AH1" s="63" t="s">
        <v>56</v>
      </c>
      <c r="AI1" s="63"/>
      <c r="AJ1" s="63"/>
      <c r="AK1" s="63"/>
      <c r="AL1" s="63"/>
      <c r="AM1" s="63"/>
      <c r="AN1" s="63"/>
      <c r="AQ1" s="63" t="s">
        <v>57</v>
      </c>
      <c r="AR1" s="63"/>
      <c r="AS1" s="63"/>
      <c r="AT1" s="63"/>
      <c r="AU1" s="63"/>
      <c r="AV1" s="63"/>
      <c r="AW1" s="63"/>
      <c r="BA1" s="63" t="s">
        <v>58</v>
      </c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W1" s="63" t="s">
        <v>59</v>
      </c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</row>
    <row r="2" spans="1:109" s="4" customFormat="1" ht="56.25" x14ac:dyDescent="0.25">
      <c r="A2" s="21" t="s">
        <v>8</v>
      </c>
      <c r="B2" s="22" t="s">
        <v>8</v>
      </c>
      <c r="C2" s="22" t="s">
        <v>2</v>
      </c>
      <c r="D2" s="22" t="s">
        <v>16</v>
      </c>
      <c r="E2" s="23" t="s">
        <v>14</v>
      </c>
      <c r="F2" s="23" t="s">
        <v>10</v>
      </c>
      <c r="G2" s="23" t="s">
        <v>3</v>
      </c>
      <c r="H2" s="23" t="s">
        <v>22</v>
      </c>
      <c r="I2" s="23" t="s">
        <v>21</v>
      </c>
      <c r="J2" s="23" t="s">
        <v>9</v>
      </c>
      <c r="K2" s="23" t="s">
        <v>24</v>
      </c>
      <c r="L2" s="23" t="s">
        <v>25</v>
      </c>
      <c r="M2" s="22" t="s">
        <v>4</v>
      </c>
      <c r="N2" s="22" t="s">
        <v>5</v>
      </c>
      <c r="O2" s="22" t="s">
        <v>31</v>
      </c>
      <c r="P2" s="23" t="s">
        <v>15</v>
      </c>
      <c r="Q2" s="23" t="s">
        <v>17</v>
      </c>
      <c r="R2" s="23" t="s">
        <v>11</v>
      </c>
      <c r="S2" s="23" t="s">
        <v>12</v>
      </c>
      <c r="T2" s="24" t="s">
        <v>13</v>
      </c>
      <c r="U2" s="60"/>
      <c r="V2" s="60"/>
      <c r="W2" s="60"/>
      <c r="X2" s="4">
        <v>1</v>
      </c>
      <c r="Y2" s="4">
        <v>2</v>
      </c>
      <c r="Z2" s="4">
        <v>3</v>
      </c>
      <c r="AA2" s="4">
        <v>4</v>
      </c>
      <c r="AB2" s="4">
        <v>5</v>
      </c>
      <c r="AC2" s="4">
        <v>6</v>
      </c>
      <c r="AD2" s="4">
        <v>7</v>
      </c>
      <c r="AE2" s="4">
        <v>8</v>
      </c>
      <c r="AG2" s="4">
        <v>1</v>
      </c>
      <c r="AH2" s="4">
        <v>2</v>
      </c>
      <c r="AI2" s="4">
        <v>3</v>
      </c>
      <c r="AJ2" s="4">
        <v>4</v>
      </c>
      <c r="AK2" s="4">
        <v>5</v>
      </c>
      <c r="AL2" s="4">
        <v>6</v>
      </c>
      <c r="AM2" s="4">
        <v>7</v>
      </c>
      <c r="AN2" s="4">
        <v>8</v>
      </c>
      <c r="AP2" s="4">
        <v>1</v>
      </c>
      <c r="AQ2" s="4">
        <v>2</v>
      </c>
      <c r="AR2" s="4">
        <v>3</v>
      </c>
      <c r="AS2" s="4">
        <v>4</v>
      </c>
      <c r="AT2" s="4">
        <v>5</v>
      </c>
      <c r="AU2" s="4">
        <v>6</v>
      </c>
      <c r="AV2" s="4">
        <v>7</v>
      </c>
      <c r="AW2" s="4">
        <v>8</v>
      </c>
      <c r="AZ2" s="4">
        <v>1</v>
      </c>
      <c r="BA2" s="4">
        <v>2</v>
      </c>
      <c r="BB2" s="4">
        <v>3</v>
      </c>
      <c r="BC2" s="4">
        <v>4</v>
      </c>
      <c r="BD2" s="4">
        <v>5</v>
      </c>
      <c r="BE2" s="4">
        <v>6</v>
      </c>
      <c r="BF2" s="4">
        <v>7</v>
      </c>
      <c r="BG2" s="4">
        <v>8</v>
      </c>
      <c r="BH2" s="4" t="s">
        <v>60</v>
      </c>
      <c r="BK2" s="4">
        <v>1</v>
      </c>
      <c r="BL2" s="4">
        <v>2</v>
      </c>
      <c r="BM2" s="4">
        <v>3</v>
      </c>
      <c r="BN2" s="4">
        <v>4</v>
      </c>
      <c r="BO2" s="4">
        <v>5</v>
      </c>
      <c r="BP2" s="4">
        <v>6</v>
      </c>
      <c r="BQ2" s="4">
        <v>7</v>
      </c>
      <c r="BR2" s="4">
        <v>8</v>
      </c>
      <c r="BV2" s="4">
        <v>1</v>
      </c>
      <c r="BW2" s="4">
        <v>2</v>
      </c>
      <c r="BX2" s="4">
        <v>3</v>
      </c>
      <c r="BY2" s="4">
        <v>4</v>
      </c>
      <c r="BZ2" s="4">
        <v>5</v>
      </c>
      <c r="CA2" s="4">
        <v>6</v>
      </c>
      <c r="CB2" s="4">
        <v>7</v>
      </c>
      <c r="CC2" s="4">
        <v>8</v>
      </c>
      <c r="CD2" s="4" t="s">
        <v>60</v>
      </c>
      <c r="CF2" s="4">
        <v>1</v>
      </c>
      <c r="CG2" s="4">
        <v>2</v>
      </c>
      <c r="CH2" s="4">
        <v>3</v>
      </c>
      <c r="CI2" s="4">
        <v>4</v>
      </c>
      <c r="CJ2" s="4">
        <v>5</v>
      </c>
      <c r="CK2" s="4">
        <v>6</v>
      </c>
      <c r="CL2" s="4">
        <v>7</v>
      </c>
      <c r="CM2" s="4">
        <v>8</v>
      </c>
      <c r="CS2"/>
      <c r="CT2"/>
      <c r="CU2"/>
      <c r="CV2"/>
      <c r="CW2"/>
      <c r="CX2"/>
      <c r="CY2"/>
      <c r="CZ2"/>
      <c r="DA2"/>
    </row>
    <row r="3" spans="1:109" x14ac:dyDescent="0.25">
      <c r="A3" s="25">
        <v>1</v>
      </c>
      <c r="B3" s="26" t="s">
        <v>38</v>
      </c>
      <c r="C3" s="27">
        <v>43468</v>
      </c>
      <c r="D3" s="28">
        <v>0.35416666666666669</v>
      </c>
      <c r="E3" s="29" t="s">
        <v>23</v>
      </c>
      <c r="F3" s="30">
        <v>107.438</v>
      </c>
      <c r="G3" s="31" t="s">
        <v>26</v>
      </c>
      <c r="H3" s="32">
        <v>109.453</v>
      </c>
      <c r="I3" s="32">
        <v>101.895</v>
      </c>
      <c r="J3" s="33">
        <f>+(H3-I3)/0.01</f>
        <v>755.80000000000064</v>
      </c>
      <c r="K3" s="34">
        <v>107.09399999999999</v>
      </c>
      <c r="L3" s="34">
        <v>108.295</v>
      </c>
      <c r="M3" s="35">
        <f>+IF(G3="COMPRA",((L3-F3)/0.01),((F3-K3)/0.01))</f>
        <v>85.699999999999932</v>
      </c>
      <c r="N3" s="36">
        <f>+IF(G3="COMPRA",((K3-F3)/0.01),((F3-L3)/0.01))</f>
        <v>-34.40000000000083</v>
      </c>
      <c r="O3" s="30">
        <f>+IF(G3="COMPRA",F3+((J3*23%)*0.01),F3-((J3*23%)*0.01))</f>
        <v>109.17634000000001</v>
      </c>
      <c r="P3" s="37"/>
      <c r="Q3" s="37"/>
      <c r="R3" s="38" t="s">
        <v>28</v>
      </c>
      <c r="S3" s="38" t="s">
        <v>29</v>
      </c>
      <c r="T3" s="39" t="s">
        <v>29</v>
      </c>
      <c r="U3" s="38"/>
      <c r="V3" s="38"/>
      <c r="W3" s="38"/>
      <c r="X3">
        <f>+IF(AND(R3="ALCISTA",S3="ALCISTA",T3="ALCISTA"),1,0)</f>
        <v>0</v>
      </c>
      <c r="Y3">
        <f>+IF(AND(R3="BAJISTA",S3="BAJISTA",T3="BAJISTA"),1,0)</f>
        <v>0</v>
      </c>
      <c r="Z3">
        <f>+IF(AND(R3="ALCISTA",S3="ALCISTA",T3="BAJISTA"),1,0)</f>
        <v>0</v>
      </c>
      <c r="AA3">
        <f>+IF(AND(R3="ALCISTA",S3="BAJISTA",T3="ALCISTA"),1,0)</f>
        <v>0</v>
      </c>
      <c r="AB3">
        <f>+IF(AND(R3="ALCISTA",S3="BAJISTA",T3="BAJISTA"),1,0)</f>
        <v>1</v>
      </c>
      <c r="AC3">
        <f>+IF(AND(R3="BAJISTA",S3="BAJISTA",T3="ALCISTA"),1,0)</f>
        <v>0</v>
      </c>
      <c r="AD3">
        <f>+IF(AND(R3="BAJISTA",S3="ALCISTA",T3="BAJISTA"),1,0)</f>
        <v>0</v>
      </c>
      <c r="AE3">
        <f>+IF(AND(R3="BAJISTA",S3="ALCISTA",T3="ALCISTA"),1,0)</f>
        <v>0</v>
      </c>
      <c r="AG3">
        <f>+IF(X3=1,$M3,0)</f>
        <v>0</v>
      </c>
      <c r="AH3">
        <f t="shared" ref="AH3:AN3" si="0">+IF(Y3=1,$M3,0)</f>
        <v>0</v>
      </c>
      <c r="AI3">
        <f t="shared" si="0"/>
        <v>0</v>
      </c>
      <c r="AJ3">
        <f t="shared" si="0"/>
        <v>0</v>
      </c>
      <c r="AK3">
        <f t="shared" si="0"/>
        <v>85.699999999999932</v>
      </c>
      <c r="AL3">
        <f t="shared" si="0"/>
        <v>0</v>
      </c>
      <c r="AM3">
        <f t="shared" si="0"/>
        <v>0</v>
      </c>
      <c r="AN3">
        <f t="shared" si="0"/>
        <v>0</v>
      </c>
      <c r="AP3">
        <f>+IF(X3=1,$N3,0)</f>
        <v>0</v>
      </c>
      <c r="AQ3">
        <f t="shared" ref="AQ3:AW3" si="1">+IF(Y3=1,$N3,0)</f>
        <v>0</v>
      </c>
      <c r="AR3">
        <f t="shared" si="1"/>
        <v>0</v>
      </c>
      <c r="AS3">
        <f t="shared" si="1"/>
        <v>0</v>
      </c>
      <c r="AT3">
        <f t="shared" si="1"/>
        <v>-34.40000000000083</v>
      </c>
      <c r="AU3">
        <f t="shared" si="1"/>
        <v>0</v>
      </c>
      <c r="AV3">
        <f t="shared" si="1"/>
        <v>0</v>
      </c>
      <c r="AW3">
        <f t="shared" si="1"/>
        <v>0</v>
      </c>
      <c r="AZ3">
        <f>+IF(X3=1,$P3,0)</f>
        <v>0</v>
      </c>
      <c r="BA3">
        <f t="shared" ref="BA3:BA66" si="2">+IF(Y3=1,$P3,0)</f>
        <v>0</v>
      </c>
      <c r="BB3">
        <f t="shared" ref="BB3:BB66" si="3">+IF(Z3=1,$P3,0)</f>
        <v>0</v>
      </c>
      <c r="BC3">
        <f t="shared" ref="BC3:BC66" si="4">+IF(AA3=1,$P3,0)</f>
        <v>0</v>
      </c>
      <c r="BD3">
        <f t="shared" ref="BD3:BD66" si="5">+IF(AB3=1,$P3,0)</f>
        <v>0</v>
      </c>
      <c r="BE3">
        <f t="shared" ref="BE3:BE66" si="6">+IF(AC3=1,$P3,0)</f>
        <v>0</v>
      </c>
      <c r="BF3">
        <f t="shared" ref="BF3:BF66" si="7">+IF(AD3=1,$P3,0)</f>
        <v>0</v>
      </c>
      <c r="BG3">
        <f t="shared" ref="BG3:BG66" si="8">+IF(AE3=1,$P3,0)</f>
        <v>0</v>
      </c>
      <c r="BH3">
        <f>+IF(P3=0,0,1)</f>
        <v>0</v>
      </c>
      <c r="BK3">
        <f>+IF(AZ3=0,0,1)</f>
        <v>0</v>
      </c>
      <c r="BL3">
        <f t="shared" ref="BL3:BR3" si="9">+IF(BA3=0,0,1)</f>
        <v>0</v>
      </c>
      <c r="BM3">
        <f t="shared" si="9"/>
        <v>0</v>
      </c>
      <c r="BN3">
        <f t="shared" si="9"/>
        <v>0</v>
      </c>
      <c r="BO3">
        <f t="shared" si="9"/>
        <v>0</v>
      </c>
      <c r="BP3">
        <f t="shared" si="9"/>
        <v>0</v>
      </c>
      <c r="BQ3">
        <f t="shared" si="9"/>
        <v>0</v>
      </c>
      <c r="BR3">
        <f t="shared" si="9"/>
        <v>0</v>
      </c>
      <c r="BV3">
        <f>+IF(X3=1,$Q3,0)</f>
        <v>0</v>
      </c>
      <c r="BW3">
        <f>+IF(Y3=1,$Q3,0)</f>
        <v>0</v>
      </c>
      <c r="BX3">
        <f>+IF(Z3=1,$Q3,0)</f>
        <v>0</v>
      </c>
      <c r="BY3">
        <f>+IF(AA3=1,$Q3,0)</f>
        <v>0</v>
      </c>
      <c r="BZ3">
        <f>+IF(AB3=1,$Q3,0)</f>
        <v>0</v>
      </c>
      <c r="CA3">
        <f>+IF(AC3=1,$Q3,0)</f>
        <v>0</v>
      </c>
      <c r="CB3">
        <f>+IF(AD3=1,$Q3,0)</f>
        <v>0</v>
      </c>
      <c r="CC3">
        <f>+IF(AE3=1,$Q3,0)</f>
        <v>0</v>
      </c>
      <c r="CD3">
        <f>+IF(Q3=0,0,1)</f>
        <v>0</v>
      </c>
      <c r="CF3">
        <f>+IF(BV3=0,0,1)</f>
        <v>0</v>
      </c>
      <c r="CG3">
        <f t="shared" ref="CG3:CG66" si="10">+IF(BW3=0,0,1)</f>
        <v>0</v>
      </c>
      <c r="CH3">
        <f t="shared" ref="CH3:CH66" si="11">+IF(BX3=0,0,1)</f>
        <v>0</v>
      </c>
      <c r="CI3">
        <f t="shared" ref="CI3:CI66" si="12">+IF(BY3=0,0,1)</f>
        <v>0</v>
      </c>
      <c r="CJ3">
        <f t="shared" ref="CJ3:CJ66" si="13">+IF(BZ3=0,0,1)</f>
        <v>0</v>
      </c>
      <c r="CK3">
        <f t="shared" ref="CK3:CK66" si="14">+IF(CA3=0,0,1)</f>
        <v>0</v>
      </c>
      <c r="CL3">
        <f t="shared" ref="CL3:CL66" si="15">+IF(CB3=0,0,1)</f>
        <v>0</v>
      </c>
      <c r="CM3">
        <f t="shared" ref="CM3:CM66" si="16">+IF(CC3=0,0,1)</f>
        <v>0</v>
      </c>
    </row>
    <row r="4" spans="1:109" x14ac:dyDescent="0.25">
      <c r="A4" s="25">
        <f>+A3+1</f>
        <v>2</v>
      </c>
      <c r="B4" s="26" t="s">
        <v>39</v>
      </c>
      <c r="C4" s="27">
        <v>43469</v>
      </c>
      <c r="D4" s="28">
        <v>0.13541666666666666</v>
      </c>
      <c r="E4" s="29" t="s">
        <v>23</v>
      </c>
      <c r="F4" s="30">
        <v>107.941</v>
      </c>
      <c r="G4" s="31" t="s">
        <v>26</v>
      </c>
      <c r="H4" s="32">
        <v>108.295</v>
      </c>
      <c r="I4" s="32">
        <v>107.09399999999999</v>
      </c>
      <c r="J4" s="33">
        <f t="shared" ref="J4:J56" si="17">+(H4-I4)/0.01</f>
        <v>120.10000000000076</v>
      </c>
      <c r="K4" s="34">
        <v>107.726</v>
      </c>
      <c r="L4" s="34">
        <v>108.58</v>
      </c>
      <c r="M4" s="40">
        <f t="shared" ref="M4:M67" si="18">+IF(G4="COMPRA",((L4-F4)/0.01),((F4-K4)/0.01))</f>
        <v>63.899999999999579</v>
      </c>
      <c r="N4" s="41">
        <f t="shared" ref="N4:N67" si="19">+IF(G4="COMPRA",((K4-F4)/0.01),((F4-L4)/0.01))</f>
        <v>-21.500000000000341</v>
      </c>
      <c r="O4" s="30">
        <f t="shared" ref="O4:O56" si="20">+IF(G4="COMPRA",F4+((J4*23%)*0.01),F4-((J4*23%)*0.01))</f>
        <v>108.21723</v>
      </c>
      <c r="P4" s="37" t="s">
        <v>27</v>
      </c>
      <c r="Q4" s="37"/>
      <c r="R4" s="38" t="s">
        <v>28</v>
      </c>
      <c r="S4" s="38" t="s">
        <v>28</v>
      </c>
      <c r="T4" s="39" t="s">
        <v>29</v>
      </c>
      <c r="U4" s="38"/>
      <c r="V4" s="38"/>
      <c r="W4" s="38"/>
      <c r="X4">
        <f>+IF(AND(R4="ALCISTA",S4="ALCISTA",T4="ALCISTA"),1,0)</f>
        <v>0</v>
      </c>
      <c r="Y4">
        <f>+IF(AND(R4="BAJISTA",S4="BAJISTA",T4="BAJISTA"),1,0)</f>
        <v>0</v>
      </c>
      <c r="Z4">
        <f>+IF(AND(R4="ALCISTA",S4="ALCISTA",T4="BAJISTA"),1,0)</f>
        <v>1</v>
      </c>
      <c r="AA4">
        <f>+IF(AND(R4="ALCISTA",S4="BAJISTA",T4="ALCISTA"),1,0)</f>
        <v>0</v>
      </c>
      <c r="AB4">
        <f>+IF(AND(R4="ALCISTA",S4="BAJISTA",T4="BAJISTA"),1,0)</f>
        <v>0</v>
      </c>
      <c r="AC4">
        <f>+IF(AND(R4="BAJISTA",S4="BAJISTA",T4="ALCISTA"),1,0)</f>
        <v>0</v>
      </c>
      <c r="AD4">
        <f>+IF(AND(R4="BAJISTA",S4="ALCISTA",T4="BAJISTA"),1,0)</f>
        <v>0</v>
      </c>
      <c r="AE4">
        <f>+IF(AND(R4="BAJISTA",S4="ALCISTA",T4="ALCISTA"),1,0)</f>
        <v>0</v>
      </c>
      <c r="AG4">
        <f t="shared" ref="AG4:AG67" si="21">+IF(X4=1,$M4,0)</f>
        <v>0</v>
      </c>
      <c r="AH4">
        <f t="shared" ref="AH4:AH67" si="22">+IF(Y4=1,$M4,0)</f>
        <v>0</v>
      </c>
      <c r="AI4">
        <f t="shared" ref="AI4:AI67" si="23">+IF(Z4=1,$M4,0)</f>
        <v>63.899999999999579</v>
      </c>
      <c r="AJ4">
        <f t="shared" ref="AJ4:AJ67" si="24">+IF(AA4=1,$M4,0)</f>
        <v>0</v>
      </c>
      <c r="AK4">
        <f t="shared" ref="AK4:AK67" si="25">+IF(AB4=1,$M4,0)</f>
        <v>0</v>
      </c>
      <c r="AL4">
        <f t="shared" ref="AL4:AL67" si="26">+IF(AC4=1,$M4,0)</f>
        <v>0</v>
      </c>
      <c r="AM4">
        <f t="shared" ref="AM4:AM67" si="27">+IF(AD4=1,$M4,0)</f>
        <v>0</v>
      </c>
      <c r="AN4">
        <f t="shared" ref="AN4:AN67" si="28">+IF(AE4=1,$M4,0)</f>
        <v>0</v>
      </c>
      <c r="AP4">
        <f t="shared" ref="AP4:AP67" si="29">+IF(X4=1,$N4,0)</f>
        <v>0</v>
      </c>
      <c r="AQ4">
        <f t="shared" ref="AQ4:AQ67" si="30">+IF(Y4=1,$N4,0)</f>
        <v>0</v>
      </c>
      <c r="AR4">
        <f t="shared" ref="AR4:AR67" si="31">+IF(Z4=1,$N4,0)</f>
        <v>-21.500000000000341</v>
      </c>
      <c r="AS4">
        <f t="shared" ref="AS4:AS67" si="32">+IF(AA4=1,$N4,0)</f>
        <v>0</v>
      </c>
      <c r="AT4">
        <f t="shared" ref="AT4:AT67" si="33">+IF(AB4=1,$N4,0)</f>
        <v>0</v>
      </c>
      <c r="AU4">
        <f t="shared" ref="AU4:AU67" si="34">+IF(AC4=1,$N4,0)</f>
        <v>0</v>
      </c>
      <c r="AV4">
        <f t="shared" ref="AV4:AV67" si="35">+IF(AD4=1,$N4,0)</f>
        <v>0</v>
      </c>
      <c r="AW4">
        <f t="shared" ref="AW4:AW67" si="36">+IF(AE4=1,$N4,0)</f>
        <v>0</v>
      </c>
      <c r="AZ4">
        <f t="shared" ref="AZ4:AZ67" si="37">+IF(X4=1,$P4,0)</f>
        <v>0</v>
      </c>
      <c r="BA4">
        <f t="shared" si="2"/>
        <v>0</v>
      </c>
      <c r="BB4" t="str">
        <f t="shared" si="3"/>
        <v>X</v>
      </c>
      <c r="BC4">
        <f t="shared" si="4"/>
        <v>0</v>
      </c>
      <c r="BD4">
        <f t="shared" si="5"/>
        <v>0</v>
      </c>
      <c r="BE4">
        <f t="shared" si="6"/>
        <v>0</v>
      </c>
      <c r="BF4">
        <f t="shared" si="7"/>
        <v>0</v>
      </c>
      <c r="BG4">
        <f t="shared" si="8"/>
        <v>0</v>
      </c>
      <c r="BH4">
        <f>+IF(P4=0,0,1)</f>
        <v>1</v>
      </c>
      <c r="BK4">
        <f t="shared" ref="BK4:BK67" si="38">+IF(AZ4=0,0,1)</f>
        <v>0</v>
      </c>
      <c r="BL4">
        <f t="shared" ref="BL4:BL67" si="39">+IF(BA4=0,0,1)</f>
        <v>0</v>
      </c>
      <c r="BM4">
        <f t="shared" ref="BM4:BM67" si="40">+IF(BB4=0,0,1)</f>
        <v>1</v>
      </c>
      <c r="BN4">
        <f t="shared" ref="BN4:BN67" si="41">+IF(BC4=0,0,1)</f>
        <v>0</v>
      </c>
      <c r="BO4">
        <f t="shared" ref="BO4:BO67" si="42">+IF(BD4=0,0,1)</f>
        <v>0</v>
      </c>
      <c r="BP4">
        <f t="shared" ref="BP4:BP67" si="43">+IF(BE4=0,0,1)</f>
        <v>0</v>
      </c>
      <c r="BQ4">
        <f t="shared" ref="BQ4:BQ67" si="44">+IF(BF4=0,0,1)</f>
        <v>0</v>
      </c>
      <c r="BR4">
        <f t="shared" ref="BR4:BR67" si="45">+IF(BG4=0,0,1)</f>
        <v>0</v>
      </c>
      <c r="BV4">
        <f>+IF(X4=1,$Q4,0)</f>
        <v>0</v>
      </c>
      <c r="BW4">
        <f>+IF(Y4=1,$Q4,0)</f>
        <v>0</v>
      </c>
      <c r="BX4">
        <f>+IF(Z4=1,$Q4,0)</f>
        <v>0</v>
      </c>
      <c r="BY4">
        <f>+IF(AA4=1,$Q4,0)</f>
        <v>0</v>
      </c>
      <c r="BZ4">
        <f>+IF(AB4=1,$Q4,0)</f>
        <v>0</v>
      </c>
      <c r="CA4">
        <f>+IF(AC4=1,$Q4,0)</f>
        <v>0</v>
      </c>
      <c r="CB4">
        <f>+IF(AD4=1,$Q4,0)</f>
        <v>0</v>
      </c>
      <c r="CC4">
        <f>+IF(AE4=1,$Q4,0)</f>
        <v>0</v>
      </c>
      <c r="CD4">
        <f t="shared" ref="CD4:CD67" si="46">+IF(Q4=0,0,1)</f>
        <v>0</v>
      </c>
      <c r="CF4">
        <f t="shared" ref="CF4:CF67" si="47">+IF(BV4=0,0,1)</f>
        <v>0</v>
      </c>
      <c r="CG4">
        <f t="shared" si="10"/>
        <v>0</v>
      </c>
      <c r="CH4">
        <f t="shared" si="11"/>
        <v>0</v>
      </c>
      <c r="CI4">
        <f t="shared" si="12"/>
        <v>0</v>
      </c>
      <c r="CJ4">
        <f t="shared" si="13"/>
        <v>0</v>
      </c>
      <c r="CK4">
        <f t="shared" si="14"/>
        <v>0</v>
      </c>
      <c r="CL4">
        <f t="shared" si="15"/>
        <v>0</v>
      </c>
      <c r="CM4">
        <f t="shared" si="16"/>
        <v>0</v>
      </c>
    </row>
    <row r="5" spans="1:109" x14ac:dyDescent="0.25">
      <c r="A5" s="25">
        <f t="shared" ref="A5:A68" si="48">+A4+1</f>
        <v>3</v>
      </c>
      <c r="B5" s="26" t="s">
        <v>40</v>
      </c>
      <c r="C5" s="27">
        <v>43472</v>
      </c>
      <c r="D5" s="28">
        <v>0.125</v>
      </c>
      <c r="E5" s="29" t="s">
        <v>23</v>
      </c>
      <c r="F5" s="30">
        <v>108.297</v>
      </c>
      <c r="G5" s="31" t="s">
        <v>30</v>
      </c>
      <c r="H5" s="32">
        <v>108.58</v>
      </c>
      <c r="I5" s="32">
        <v>107.506</v>
      </c>
      <c r="J5" s="33">
        <f t="shared" si="17"/>
        <v>107.39999999999981</v>
      </c>
      <c r="K5" s="34">
        <v>108.009</v>
      </c>
      <c r="L5" s="34">
        <v>108.738</v>
      </c>
      <c r="M5" s="35">
        <f>+IF(G5="COMPRA",((L5-F5)/0.01),((F5-K5)/0.01))</f>
        <v>28.79999999999967</v>
      </c>
      <c r="N5" s="36">
        <f t="shared" si="19"/>
        <v>-44.10000000000025</v>
      </c>
      <c r="O5" s="30">
        <f>+IF(G5="COMPRA",F5+((J5*23%)*0.01),F5-((J5*23%)*0.01))</f>
        <v>108.04997999999999</v>
      </c>
      <c r="P5" s="37"/>
      <c r="Q5" s="37"/>
      <c r="R5" s="38" t="s">
        <v>28</v>
      </c>
      <c r="S5" s="38" t="s">
        <v>28</v>
      </c>
      <c r="T5" s="39" t="s">
        <v>29</v>
      </c>
      <c r="U5" s="38"/>
      <c r="V5" s="38"/>
      <c r="W5" s="38"/>
      <c r="X5">
        <f>+IF(AND(R5="ALCISTA",S5="ALCISTA",T5="ALCISTA"),1,0)</f>
        <v>0</v>
      </c>
      <c r="Y5">
        <f>+IF(AND(R5="BAJISTA",S5="BAJISTA",T5="BAJISTA"),1,0)</f>
        <v>0</v>
      </c>
      <c r="Z5">
        <f>+IF(AND(R5="ALCISTA",S5="ALCISTA",T5="BAJISTA"),1,0)</f>
        <v>1</v>
      </c>
      <c r="AA5">
        <f>+IF(AND(R5="ALCISTA",S5="BAJISTA",T5="ALCISTA"),1,0)</f>
        <v>0</v>
      </c>
      <c r="AB5">
        <f>+IF(AND(R5="ALCISTA",S5="BAJISTA",T5="BAJISTA"),1,0)</f>
        <v>0</v>
      </c>
      <c r="AC5">
        <f>+IF(AND(R5="BAJISTA",S5="BAJISTA",T5="ALCISTA"),1,0)</f>
        <v>0</v>
      </c>
      <c r="AD5">
        <f>+IF(AND(R5="BAJISTA",S5="ALCISTA",T5="BAJISTA"),1,0)</f>
        <v>0</v>
      </c>
      <c r="AE5">
        <f>+IF(AND(R5="BAJISTA",S5="ALCISTA",T5="ALCISTA"),1,0)</f>
        <v>0</v>
      </c>
      <c r="AG5">
        <f t="shared" si="21"/>
        <v>0</v>
      </c>
      <c r="AH5">
        <f t="shared" si="22"/>
        <v>0</v>
      </c>
      <c r="AI5">
        <f t="shared" si="23"/>
        <v>28.79999999999967</v>
      </c>
      <c r="AJ5">
        <f t="shared" si="24"/>
        <v>0</v>
      </c>
      <c r="AK5">
        <f t="shared" si="25"/>
        <v>0</v>
      </c>
      <c r="AL5">
        <f t="shared" si="26"/>
        <v>0</v>
      </c>
      <c r="AM5">
        <f t="shared" si="27"/>
        <v>0</v>
      </c>
      <c r="AN5">
        <f t="shared" si="28"/>
        <v>0</v>
      </c>
      <c r="AP5">
        <f t="shared" si="29"/>
        <v>0</v>
      </c>
      <c r="AQ5">
        <f t="shared" si="30"/>
        <v>0</v>
      </c>
      <c r="AR5">
        <f t="shared" si="31"/>
        <v>-44.10000000000025</v>
      </c>
      <c r="AS5">
        <f t="shared" si="32"/>
        <v>0</v>
      </c>
      <c r="AT5">
        <f t="shared" si="33"/>
        <v>0</v>
      </c>
      <c r="AU5">
        <f t="shared" si="34"/>
        <v>0</v>
      </c>
      <c r="AV5">
        <f t="shared" si="35"/>
        <v>0</v>
      </c>
      <c r="AW5">
        <f t="shared" si="36"/>
        <v>0</v>
      </c>
      <c r="AZ5">
        <f t="shared" si="37"/>
        <v>0</v>
      </c>
      <c r="BA5">
        <f t="shared" si="2"/>
        <v>0</v>
      </c>
      <c r="BB5">
        <f t="shared" si="3"/>
        <v>0</v>
      </c>
      <c r="BC5">
        <f t="shared" si="4"/>
        <v>0</v>
      </c>
      <c r="BD5">
        <f t="shared" si="5"/>
        <v>0</v>
      </c>
      <c r="BE5">
        <f t="shared" si="6"/>
        <v>0</v>
      </c>
      <c r="BF5">
        <f t="shared" si="7"/>
        <v>0</v>
      </c>
      <c r="BG5">
        <f t="shared" si="8"/>
        <v>0</v>
      </c>
      <c r="BH5">
        <f>+IF(P5=0,0,1)</f>
        <v>0</v>
      </c>
      <c r="BK5">
        <f t="shared" si="38"/>
        <v>0</v>
      </c>
      <c r="BL5">
        <f t="shared" si="39"/>
        <v>0</v>
      </c>
      <c r="BM5">
        <f t="shared" si="40"/>
        <v>0</v>
      </c>
      <c r="BN5">
        <f t="shared" si="41"/>
        <v>0</v>
      </c>
      <c r="BO5">
        <f t="shared" si="42"/>
        <v>0</v>
      </c>
      <c r="BP5">
        <f t="shared" si="43"/>
        <v>0</v>
      </c>
      <c r="BQ5">
        <f t="shared" si="44"/>
        <v>0</v>
      </c>
      <c r="BR5">
        <f t="shared" si="45"/>
        <v>0</v>
      </c>
      <c r="BV5">
        <f>+IF(X5=1,$Q5,0)</f>
        <v>0</v>
      </c>
      <c r="BW5">
        <f>+IF(Y5=1,$Q5,0)</f>
        <v>0</v>
      </c>
      <c r="BX5">
        <f>+IF(Z5=1,$Q5,0)</f>
        <v>0</v>
      </c>
      <c r="BY5">
        <f>+IF(AA5=1,$Q5,0)</f>
        <v>0</v>
      </c>
      <c r="BZ5">
        <f>+IF(AB5=1,$Q5,0)</f>
        <v>0</v>
      </c>
      <c r="CA5">
        <f>+IF(AC5=1,$Q5,0)</f>
        <v>0</v>
      </c>
      <c r="CB5">
        <f>+IF(AD5=1,$Q5,0)</f>
        <v>0</v>
      </c>
      <c r="CC5">
        <f>+IF(AE5=1,$Q5,0)</f>
        <v>0</v>
      </c>
      <c r="CD5">
        <f t="shared" si="46"/>
        <v>0</v>
      </c>
      <c r="CF5">
        <f t="shared" si="47"/>
        <v>0</v>
      </c>
      <c r="CG5">
        <f t="shared" si="10"/>
        <v>0</v>
      </c>
      <c r="CH5">
        <f t="shared" si="11"/>
        <v>0</v>
      </c>
      <c r="CI5">
        <f t="shared" si="12"/>
        <v>0</v>
      </c>
      <c r="CJ5">
        <f t="shared" si="13"/>
        <v>0</v>
      </c>
      <c r="CK5">
        <f t="shared" si="14"/>
        <v>0</v>
      </c>
      <c r="CL5">
        <f t="shared" si="15"/>
        <v>0</v>
      </c>
      <c r="CM5">
        <f t="shared" si="16"/>
        <v>0</v>
      </c>
    </row>
    <row r="6" spans="1:109" x14ac:dyDescent="0.25">
      <c r="A6" s="25">
        <f t="shared" si="48"/>
        <v>4</v>
      </c>
      <c r="B6" s="26" t="s">
        <v>41</v>
      </c>
      <c r="C6" s="27">
        <v>43473</v>
      </c>
      <c r="D6" s="28">
        <v>0.15625</v>
      </c>
      <c r="E6" s="29" t="s">
        <v>23</v>
      </c>
      <c r="F6" s="30">
        <v>108.70099999999999</v>
      </c>
      <c r="G6" s="31" t="s">
        <v>26</v>
      </c>
      <c r="H6" s="32">
        <v>108.738</v>
      </c>
      <c r="I6" s="32">
        <v>108.009</v>
      </c>
      <c r="J6" s="33">
        <f t="shared" si="17"/>
        <v>72.89999999999992</v>
      </c>
      <c r="K6" s="34">
        <v>108.431</v>
      </c>
      <c r="L6" s="34">
        <v>109.078</v>
      </c>
      <c r="M6" s="35">
        <f t="shared" si="18"/>
        <v>37.700000000000955</v>
      </c>
      <c r="N6" s="36">
        <f t="shared" si="19"/>
        <v>-26.999999999999602</v>
      </c>
      <c r="O6" s="30">
        <f t="shared" si="20"/>
        <v>108.86866999999999</v>
      </c>
      <c r="P6" s="37" t="s">
        <v>27</v>
      </c>
      <c r="Q6" s="37"/>
      <c r="R6" s="38" t="s">
        <v>28</v>
      </c>
      <c r="S6" s="38" t="s">
        <v>28</v>
      </c>
      <c r="T6" s="39" t="s">
        <v>29</v>
      </c>
      <c r="U6" s="38"/>
      <c r="V6" s="38"/>
      <c r="W6" s="38"/>
      <c r="X6">
        <f>+IF(AND(R6="ALCISTA",S6="ALCISTA",T6="ALCISTA"),1,0)</f>
        <v>0</v>
      </c>
      <c r="Y6">
        <f>+IF(AND(R6="BAJISTA",S6="BAJISTA",T6="BAJISTA"),1,0)</f>
        <v>0</v>
      </c>
      <c r="Z6">
        <f>+IF(AND(R6="ALCISTA",S6="ALCISTA",T6="BAJISTA"),1,0)</f>
        <v>1</v>
      </c>
      <c r="AA6">
        <f>+IF(AND(R6="ALCISTA",S6="BAJISTA",T6="ALCISTA"),1,0)</f>
        <v>0</v>
      </c>
      <c r="AB6">
        <f>+IF(AND(R6="ALCISTA",S6="BAJISTA",T6="BAJISTA"),1,0)</f>
        <v>0</v>
      </c>
      <c r="AC6">
        <f>+IF(AND(R6="BAJISTA",S6="BAJISTA",T6="ALCISTA"),1,0)</f>
        <v>0</v>
      </c>
      <c r="AD6">
        <f>+IF(AND(R6="BAJISTA",S6="ALCISTA",T6="BAJISTA"),1,0)</f>
        <v>0</v>
      </c>
      <c r="AE6">
        <f>+IF(AND(R6="BAJISTA",S6="ALCISTA",T6="ALCISTA"),1,0)</f>
        <v>0</v>
      </c>
      <c r="AG6">
        <f t="shared" si="21"/>
        <v>0</v>
      </c>
      <c r="AH6">
        <f t="shared" si="22"/>
        <v>0</v>
      </c>
      <c r="AI6">
        <f t="shared" si="23"/>
        <v>37.700000000000955</v>
      </c>
      <c r="AJ6">
        <f t="shared" si="24"/>
        <v>0</v>
      </c>
      <c r="AK6">
        <f t="shared" si="25"/>
        <v>0</v>
      </c>
      <c r="AL6">
        <f t="shared" si="26"/>
        <v>0</v>
      </c>
      <c r="AM6">
        <f t="shared" si="27"/>
        <v>0</v>
      </c>
      <c r="AN6">
        <f t="shared" si="28"/>
        <v>0</v>
      </c>
      <c r="AP6">
        <f t="shared" si="29"/>
        <v>0</v>
      </c>
      <c r="AQ6">
        <f t="shared" si="30"/>
        <v>0</v>
      </c>
      <c r="AR6">
        <f t="shared" si="31"/>
        <v>-26.999999999999602</v>
      </c>
      <c r="AS6">
        <f t="shared" si="32"/>
        <v>0</v>
      </c>
      <c r="AT6">
        <f t="shared" si="33"/>
        <v>0</v>
      </c>
      <c r="AU6">
        <f t="shared" si="34"/>
        <v>0</v>
      </c>
      <c r="AV6">
        <f t="shared" si="35"/>
        <v>0</v>
      </c>
      <c r="AW6">
        <f t="shared" si="36"/>
        <v>0</v>
      </c>
      <c r="AZ6">
        <f t="shared" si="37"/>
        <v>0</v>
      </c>
      <c r="BA6">
        <f t="shared" si="2"/>
        <v>0</v>
      </c>
      <c r="BB6" t="str">
        <f t="shared" si="3"/>
        <v>X</v>
      </c>
      <c r="BC6">
        <f t="shared" si="4"/>
        <v>0</v>
      </c>
      <c r="BD6">
        <f t="shared" si="5"/>
        <v>0</v>
      </c>
      <c r="BE6">
        <f t="shared" si="6"/>
        <v>0</v>
      </c>
      <c r="BF6">
        <f t="shared" si="7"/>
        <v>0</v>
      </c>
      <c r="BG6">
        <f t="shared" si="8"/>
        <v>0</v>
      </c>
      <c r="BH6">
        <f>+IF(P6=0,0,1)</f>
        <v>1</v>
      </c>
      <c r="BK6">
        <f t="shared" si="38"/>
        <v>0</v>
      </c>
      <c r="BL6">
        <f t="shared" si="39"/>
        <v>0</v>
      </c>
      <c r="BM6">
        <f t="shared" si="40"/>
        <v>1</v>
      </c>
      <c r="BN6">
        <f t="shared" si="41"/>
        <v>0</v>
      </c>
      <c r="BO6">
        <f t="shared" si="42"/>
        <v>0</v>
      </c>
      <c r="BP6">
        <f t="shared" si="43"/>
        <v>0</v>
      </c>
      <c r="BQ6">
        <f t="shared" si="44"/>
        <v>0</v>
      </c>
      <c r="BR6">
        <f t="shared" si="45"/>
        <v>0</v>
      </c>
      <c r="BV6">
        <f>+IF(X6=1,$Q6,0)</f>
        <v>0</v>
      </c>
      <c r="BW6">
        <f>+IF(Y6=1,$Q6,0)</f>
        <v>0</v>
      </c>
      <c r="BX6">
        <f>+IF(Z6=1,$Q6,0)</f>
        <v>0</v>
      </c>
      <c r="BY6">
        <f>+IF(AA6=1,$Q6,0)</f>
        <v>0</v>
      </c>
      <c r="BZ6">
        <f>+IF(AB6=1,$Q6,0)</f>
        <v>0</v>
      </c>
      <c r="CA6">
        <f>+IF(AC6=1,$Q6,0)</f>
        <v>0</v>
      </c>
      <c r="CB6">
        <f>+IF(AD6=1,$Q6,0)</f>
        <v>0</v>
      </c>
      <c r="CC6">
        <f>+IF(AE6=1,$Q6,0)</f>
        <v>0</v>
      </c>
      <c r="CD6">
        <f t="shared" si="46"/>
        <v>0</v>
      </c>
      <c r="CF6">
        <f t="shared" si="47"/>
        <v>0</v>
      </c>
      <c r="CG6">
        <f t="shared" si="10"/>
        <v>0</v>
      </c>
      <c r="CH6">
        <f t="shared" si="11"/>
        <v>0</v>
      </c>
      <c r="CI6">
        <f t="shared" si="12"/>
        <v>0</v>
      </c>
      <c r="CJ6">
        <f t="shared" si="13"/>
        <v>0</v>
      </c>
      <c r="CK6">
        <f t="shared" si="14"/>
        <v>0</v>
      </c>
      <c r="CL6">
        <f t="shared" si="15"/>
        <v>0</v>
      </c>
      <c r="CM6">
        <f t="shared" si="16"/>
        <v>0</v>
      </c>
    </row>
    <row r="7" spans="1:109" x14ac:dyDescent="0.25">
      <c r="A7" s="25">
        <f t="shared" si="48"/>
        <v>5</v>
      </c>
      <c r="B7" s="26" t="s">
        <v>37</v>
      </c>
      <c r="C7" s="27">
        <v>43474</v>
      </c>
      <c r="D7" s="28">
        <v>0.14583333333333334</v>
      </c>
      <c r="E7" s="29" t="s">
        <v>23</v>
      </c>
      <c r="F7" s="30">
        <v>108.9</v>
      </c>
      <c r="G7" s="31" t="s">
        <v>26</v>
      </c>
      <c r="H7" s="32">
        <v>109.078</v>
      </c>
      <c r="I7" s="32">
        <v>108.431</v>
      </c>
      <c r="J7" s="33">
        <f t="shared" si="17"/>
        <v>64.700000000000557</v>
      </c>
      <c r="K7" s="34">
        <v>107.962</v>
      </c>
      <c r="L7" s="34">
        <v>108.982</v>
      </c>
      <c r="M7" s="35">
        <f t="shared" si="18"/>
        <v>8.1999999999993634</v>
      </c>
      <c r="N7" s="36">
        <f t="shared" si="19"/>
        <v>-93.800000000000239</v>
      </c>
      <c r="O7" s="30">
        <f t="shared" si="20"/>
        <v>109.04881</v>
      </c>
      <c r="P7" s="37" t="s">
        <v>27</v>
      </c>
      <c r="Q7" s="37"/>
      <c r="R7" s="38" t="s">
        <v>28</v>
      </c>
      <c r="S7" s="38" t="s">
        <v>28</v>
      </c>
      <c r="T7" s="39" t="s">
        <v>29</v>
      </c>
      <c r="U7" s="38"/>
      <c r="V7" s="38"/>
      <c r="W7" s="38"/>
      <c r="X7">
        <f>+IF(AND(R7="ALCISTA",S7="ALCISTA",T7="ALCISTA"),1,0)</f>
        <v>0</v>
      </c>
      <c r="Y7">
        <f>+IF(AND(R7="BAJISTA",S7="BAJISTA",T7="BAJISTA"),1,0)</f>
        <v>0</v>
      </c>
      <c r="Z7">
        <f>+IF(AND(R7="ALCISTA",S7="ALCISTA",T7="BAJISTA"),1,0)</f>
        <v>1</v>
      </c>
      <c r="AA7">
        <f>+IF(AND(R7="ALCISTA",S7="BAJISTA",T7="ALCISTA"),1,0)</f>
        <v>0</v>
      </c>
      <c r="AB7">
        <f>+IF(AND(R7="ALCISTA",S7="BAJISTA",T7="BAJISTA"),1,0)</f>
        <v>0</v>
      </c>
      <c r="AC7">
        <f>+IF(AND(R7="BAJISTA",S7="BAJISTA",T7="ALCISTA"),1,0)</f>
        <v>0</v>
      </c>
      <c r="AD7">
        <f>+IF(AND(R7="BAJISTA",S7="ALCISTA",T7="BAJISTA"),1,0)</f>
        <v>0</v>
      </c>
      <c r="AE7">
        <f>+IF(AND(R7="BAJISTA",S7="ALCISTA",T7="ALCISTA"),1,0)</f>
        <v>0</v>
      </c>
      <c r="AG7">
        <f t="shared" si="21"/>
        <v>0</v>
      </c>
      <c r="AH7">
        <f t="shared" si="22"/>
        <v>0</v>
      </c>
      <c r="AI7">
        <f t="shared" si="23"/>
        <v>8.1999999999993634</v>
      </c>
      <c r="AJ7">
        <f t="shared" si="24"/>
        <v>0</v>
      </c>
      <c r="AK7">
        <f t="shared" si="25"/>
        <v>0</v>
      </c>
      <c r="AL7">
        <f t="shared" si="26"/>
        <v>0</v>
      </c>
      <c r="AM7">
        <f t="shared" si="27"/>
        <v>0</v>
      </c>
      <c r="AN7">
        <f t="shared" si="28"/>
        <v>0</v>
      </c>
      <c r="AP7">
        <f t="shared" si="29"/>
        <v>0</v>
      </c>
      <c r="AQ7">
        <f t="shared" si="30"/>
        <v>0</v>
      </c>
      <c r="AR7">
        <f t="shared" si="31"/>
        <v>-93.800000000000239</v>
      </c>
      <c r="AS7">
        <f t="shared" si="32"/>
        <v>0</v>
      </c>
      <c r="AT7">
        <f t="shared" si="33"/>
        <v>0</v>
      </c>
      <c r="AU7">
        <f t="shared" si="34"/>
        <v>0</v>
      </c>
      <c r="AV7">
        <f t="shared" si="35"/>
        <v>0</v>
      </c>
      <c r="AW7">
        <f t="shared" si="36"/>
        <v>0</v>
      </c>
      <c r="AZ7">
        <f t="shared" si="37"/>
        <v>0</v>
      </c>
      <c r="BA7">
        <f t="shared" si="2"/>
        <v>0</v>
      </c>
      <c r="BB7" t="str">
        <f t="shared" si="3"/>
        <v>X</v>
      </c>
      <c r="BC7">
        <f t="shared" si="4"/>
        <v>0</v>
      </c>
      <c r="BD7">
        <f t="shared" si="5"/>
        <v>0</v>
      </c>
      <c r="BE7">
        <f t="shared" si="6"/>
        <v>0</v>
      </c>
      <c r="BF7">
        <f t="shared" si="7"/>
        <v>0</v>
      </c>
      <c r="BG7">
        <f t="shared" si="8"/>
        <v>0</v>
      </c>
      <c r="BH7">
        <f>+IF(P7=0,0,1)</f>
        <v>1</v>
      </c>
      <c r="BK7">
        <f t="shared" si="38"/>
        <v>0</v>
      </c>
      <c r="BL7">
        <f t="shared" si="39"/>
        <v>0</v>
      </c>
      <c r="BM7">
        <f t="shared" si="40"/>
        <v>1</v>
      </c>
      <c r="BN7">
        <f t="shared" si="41"/>
        <v>0</v>
      </c>
      <c r="BO7">
        <f t="shared" si="42"/>
        <v>0</v>
      </c>
      <c r="BP7">
        <f t="shared" si="43"/>
        <v>0</v>
      </c>
      <c r="BQ7">
        <f t="shared" si="44"/>
        <v>0</v>
      </c>
      <c r="BR7">
        <f t="shared" si="45"/>
        <v>0</v>
      </c>
      <c r="BV7">
        <f>+IF(X7=1,$Q7,0)</f>
        <v>0</v>
      </c>
      <c r="BW7">
        <f>+IF(Y7=1,$Q7,0)</f>
        <v>0</v>
      </c>
      <c r="BX7">
        <f>+IF(Z7=1,$Q7,0)</f>
        <v>0</v>
      </c>
      <c r="BY7">
        <f>+IF(AA7=1,$Q7,0)</f>
        <v>0</v>
      </c>
      <c r="BZ7">
        <f>+IF(AB7=1,$Q7,0)</f>
        <v>0</v>
      </c>
      <c r="CA7">
        <f>+IF(AC7=1,$Q7,0)</f>
        <v>0</v>
      </c>
      <c r="CB7">
        <f>+IF(AD7=1,$Q7,0)</f>
        <v>0</v>
      </c>
      <c r="CC7">
        <f>+IF(AE7=1,$Q7,0)</f>
        <v>0</v>
      </c>
      <c r="CD7">
        <f t="shared" si="46"/>
        <v>0</v>
      </c>
      <c r="CF7">
        <f t="shared" si="47"/>
        <v>0</v>
      </c>
      <c r="CG7">
        <f t="shared" si="10"/>
        <v>0</v>
      </c>
      <c r="CH7">
        <f t="shared" si="11"/>
        <v>0</v>
      </c>
      <c r="CI7">
        <f t="shared" si="12"/>
        <v>0</v>
      </c>
      <c r="CJ7">
        <f t="shared" si="13"/>
        <v>0</v>
      </c>
      <c r="CK7">
        <f t="shared" si="14"/>
        <v>0</v>
      </c>
      <c r="CL7">
        <f t="shared" si="15"/>
        <v>0</v>
      </c>
      <c r="CM7">
        <f t="shared" si="16"/>
        <v>0</v>
      </c>
    </row>
    <row r="8" spans="1:109" x14ac:dyDescent="0.25">
      <c r="A8" s="25">
        <f t="shared" si="48"/>
        <v>6</v>
      </c>
      <c r="B8" s="26" t="s">
        <v>38</v>
      </c>
      <c r="C8" s="27">
        <v>43475</v>
      </c>
      <c r="D8" s="28">
        <v>9.375E-2</v>
      </c>
      <c r="E8" s="29" t="s">
        <v>23</v>
      </c>
      <c r="F8" s="30">
        <v>107.83499999999999</v>
      </c>
      <c r="G8" s="31" t="s">
        <v>32</v>
      </c>
      <c r="H8" s="32">
        <v>108.994</v>
      </c>
      <c r="I8" s="32">
        <v>107.962</v>
      </c>
      <c r="J8" s="33">
        <f t="shared" si="17"/>
        <v>103.19999999999965</v>
      </c>
      <c r="K8" s="34">
        <v>107.76</v>
      </c>
      <c r="L8" s="34">
        <v>108.509</v>
      </c>
      <c r="M8" s="35">
        <f t="shared" si="18"/>
        <v>7.4999999999988631</v>
      </c>
      <c r="N8" s="36">
        <f t="shared" si="19"/>
        <v>-67.400000000000659</v>
      </c>
      <c r="O8" s="30">
        <f t="shared" si="20"/>
        <v>107.59764</v>
      </c>
      <c r="P8" s="37" t="s">
        <v>27</v>
      </c>
      <c r="Q8" s="37"/>
      <c r="R8" s="38" t="s">
        <v>29</v>
      </c>
      <c r="S8" s="38" t="s">
        <v>28</v>
      </c>
      <c r="T8" s="39" t="s">
        <v>29</v>
      </c>
      <c r="U8" s="38"/>
      <c r="V8" s="38"/>
      <c r="W8" s="38"/>
      <c r="X8">
        <f>+IF(AND(R8="ALCISTA",S8="ALCISTA",T8="ALCISTA"),1,0)</f>
        <v>0</v>
      </c>
      <c r="Y8">
        <f>+IF(AND(R8="BAJISTA",S8="BAJISTA",T8="BAJISTA"),1,0)</f>
        <v>0</v>
      </c>
      <c r="Z8">
        <f>+IF(AND(R8="ALCISTA",S8="ALCISTA",T8="BAJISTA"),1,0)</f>
        <v>0</v>
      </c>
      <c r="AA8">
        <f>+IF(AND(R8="ALCISTA",S8="BAJISTA",T8="ALCISTA"),1,0)</f>
        <v>0</v>
      </c>
      <c r="AB8">
        <f>+IF(AND(R8="ALCISTA",S8="BAJISTA",T8="BAJISTA"),1,0)</f>
        <v>0</v>
      </c>
      <c r="AC8">
        <f>+IF(AND(R8="BAJISTA",S8="BAJISTA",T8="ALCISTA"),1,0)</f>
        <v>0</v>
      </c>
      <c r="AD8">
        <f>+IF(AND(R8="BAJISTA",S8="ALCISTA",T8="BAJISTA"),1,0)</f>
        <v>1</v>
      </c>
      <c r="AE8">
        <f>+IF(AND(R8="BAJISTA",S8="ALCISTA",T8="ALCISTA"),1,0)</f>
        <v>0</v>
      </c>
      <c r="AG8">
        <f t="shared" si="21"/>
        <v>0</v>
      </c>
      <c r="AH8">
        <f t="shared" si="22"/>
        <v>0</v>
      </c>
      <c r="AI8">
        <f t="shared" si="23"/>
        <v>0</v>
      </c>
      <c r="AJ8">
        <f t="shared" si="24"/>
        <v>0</v>
      </c>
      <c r="AK8">
        <f t="shared" si="25"/>
        <v>0</v>
      </c>
      <c r="AL8">
        <f t="shared" si="26"/>
        <v>0</v>
      </c>
      <c r="AM8">
        <f t="shared" si="27"/>
        <v>7.4999999999988631</v>
      </c>
      <c r="AN8">
        <f t="shared" si="28"/>
        <v>0</v>
      </c>
      <c r="AP8">
        <f t="shared" si="29"/>
        <v>0</v>
      </c>
      <c r="AQ8">
        <f t="shared" si="30"/>
        <v>0</v>
      </c>
      <c r="AR8">
        <f t="shared" si="31"/>
        <v>0</v>
      </c>
      <c r="AS8">
        <f t="shared" si="32"/>
        <v>0</v>
      </c>
      <c r="AT8">
        <f t="shared" si="33"/>
        <v>0</v>
      </c>
      <c r="AU8">
        <f t="shared" si="34"/>
        <v>0</v>
      </c>
      <c r="AV8">
        <f t="shared" si="35"/>
        <v>-67.400000000000659</v>
      </c>
      <c r="AW8">
        <f t="shared" si="36"/>
        <v>0</v>
      </c>
      <c r="AZ8">
        <f t="shared" si="37"/>
        <v>0</v>
      </c>
      <c r="BA8">
        <f t="shared" si="2"/>
        <v>0</v>
      </c>
      <c r="BB8">
        <f t="shared" si="3"/>
        <v>0</v>
      </c>
      <c r="BC8">
        <f t="shared" si="4"/>
        <v>0</v>
      </c>
      <c r="BD8">
        <f t="shared" si="5"/>
        <v>0</v>
      </c>
      <c r="BE8">
        <f t="shared" si="6"/>
        <v>0</v>
      </c>
      <c r="BF8" t="str">
        <f t="shared" si="7"/>
        <v>X</v>
      </c>
      <c r="BG8">
        <f t="shared" si="8"/>
        <v>0</v>
      </c>
      <c r="BH8">
        <f>+IF(P8=0,0,1)</f>
        <v>1</v>
      </c>
      <c r="BK8">
        <f t="shared" si="38"/>
        <v>0</v>
      </c>
      <c r="BL8">
        <f t="shared" si="39"/>
        <v>0</v>
      </c>
      <c r="BM8">
        <f t="shared" si="40"/>
        <v>0</v>
      </c>
      <c r="BN8">
        <f t="shared" si="41"/>
        <v>0</v>
      </c>
      <c r="BO8">
        <f t="shared" si="42"/>
        <v>0</v>
      </c>
      <c r="BP8">
        <f t="shared" si="43"/>
        <v>0</v>
      </c>
      <c r="BQ8">
        <f t="shared" si="44"/>
        <v>1</v>
      </c>
      <c r="BR8">
        <f t="shared" si="45"/>
        <v>0</v>
      </c>
      <c r="BV8">
        <f>+IF(X8=1,$Q8,0)</f>
        <v>0</v>
      </c>
      <c r="BW8">
        <f>+IF(Y8=1,$Q8,0)</f>
        <v>0</v>
      </c>
      <c r="BX8">
        <f>+IF(Z8=1,$Q8,0)</f>
        <v>0</v>
      </c>
      <c r="BY8">
        <f>+IF(AA8=1,$Q8,0)</f>
        <v>0</v>
      </c>
      <c r="BZ8">
        <f>+IF(AB8=1,$Q8,0)</f>
        <v>0</v>
      </c>
      <c r="CA8">
        <f>+IF(AC8=1,$Q8,0)</f>
        <v>0</v>
      </c>
      <c r="CB8">
        <f>+IF(AD8=1,$Q8,0)</f>
        <v>0</v>
      </c>
      <c r="CC8">
        <f>+IF(AE8=1,$Q8,0)</f>
        <v>0</v>
      </c>
      <c r="CD8">
        <f t="shared" si="46"/>
        <v>0</v>
      </c>
      <c r="CF8">
        <f t="shared" si="47"/>
        <v>0</v>
      </c>
      <c r="CG8">
        <f t="shared" si="10"/>
        <v>0</v>
      </c>
      <c r="CH8">
        <f t="shared" si="11"/>
        <v>0</v>
      </c>
      <c r="CI8">
        <f t="shared" si="12"/>
        <v>0</v>
      </c>
      <c r="CJ8">
        <f t="shared" si="13"/>
        <v>0</v>
      </c>
      <c r="CK8">
        <f t="shared" si="14"/>
        <v>0</v>
      </c>
      <c r="CL8">
        <f t="shared" si="15"/>
        <v>0</v>
      </c>
      <c r="CM8">
        <f t="shared" si="16"/>
        <v>0</v>
      </c>
    </row>
    <row r="9" spans="1:109" x14ac:dyDescent="0.25">
      <c r="A9" s="25">
        <f t="shared" si="48"/>
        <v>7</v>
      </c>
      <c r="B9" s="26" t="s">
        <v>39</v>
      </c>
      <c r="C9" s="27">
        <v>43476</v>
      </c>
      <c r="D9" s="28">
        <v>3.125E-2</v>
      </c>
      <c r="E9" s="29" t="s">
        <v>23</v>
      </c>
      <c r="F9" s="30">
        <v>108.324</v>
      </c>
      <c r="G9" s="31" t="s">
        <v>26</v>
      </c>
      <c r="H9" s="32">
        <v>108.509</v>
      </c>
      <c r="I9" s="32">
        <v>107.76</v>
      </c>
      <c r="J9" s="33">
        <f t="shared" si="17"/>
        <v>74.899999999999523</v>
      </c>
      <c r="K9" s="34">
        <v>108.13500000000001</v>
      </c>
      <c r="L9" s="34">
        <v>108.589</v>
      </c>
      <c r="M9" s="40">
        <f t="shared" si="18"/>
        <v>26.500000000000057</v>
      </c>
      <c r="N9" s="41">
        <f t="shared" si="19"/>
        <v>-18.899999999999295</v>
      </c>
      <c r="O9" s="30">
        <f t="shared" si="20"/>
        <v>108.49627</v>
      </c>
      <c r="P9" s="37"/>
      <c r="Q9" s="37"/>
      <c r="R9" s="38" t="s">
        <v>28</v>
      </c>
      <c r="S9" s="38" t="s">
        <v>28</v>
      </c>
      <c r="T9" s="39" t="s">
        <v>29</v>
      </c>
      <c r="U9" s="38"/>
      <c r="V9" s="38"/>
      <c r="W9" s="38"/>
      <c r="X9">
        <f>+IF(AND(R9="ALCISTA",S9="ALCISTA",T9="ALCISTA"),1,0)</f>
        <v>0</v>
      </c>
      <c r="Y9">
        <f>+IF(AND(R9="BAJISTA",S9="BAJISTA",T9="BAJISTA"),1,0)</f>
        <v>0</v>
      </c>
      <c r="Z9">
        <f>+IF(AND(R9="ALCISTA",S9="ALCISTA",T9="BAJISTA"),1,0)</f>
        <v>1</v>
      </c>
      <c r="AA9">
        <f>+IF(AND(R9="ALCISTA",S9="BAJISTA",T9="ALCISTA"),1,0)</f>
        <v>0</v>
      </c>
      <c r="AB9">
        <f>+IF(AND(R9="ALCISTA",S9="BAJISTA",T9="BAJISTA"),1,0)</f>
        <v>0</v>
      </c>
      <c r="AC9">
        <f>+IF(AND(R9="BAJISTA",S9="BAJISTA",T9="ALCISTA"),1,0)</f>
        <v>0</v>
      </c>
      <c r="AD9">
        <f>+IF(AND(R9="BAJISTA",S9="ALCISTA",T9="BAJISTA"),1,0)</f>
        <v>0</v>
      </c>
      <c r="AE9">
        <f>+IF(AND(R9="BAJISTA",S9="ALCISTA",T9="ALCISTA"),1,0)</f>
        <v>0</v>
      </c>
      <c r="AG9">
        <f t="shared" si="21"/>
        <v>0</v>
      </c>
      <c r="AH9">
        <f t="shared" si="22"/>
        <v>0</v>
      </c>
      <c r="AI9">
        <f t="shared" si="23"/>
        <v>26.500000000000057</v>
      </c>
      <c r="AJ9">
        <f t="shared" si="24"/>
        <v>0</v>
      </c>
      <c r="AK9">
        <f t="shared" si="25"/>
        <v>0</v>
      </c>
      <c r="AL9">
        <f t="shared" si="26"/>
        <v>0</v>
      </c>
      <c r="AM9">
        <f t="shared" si="27"/>
        <v>0</v>
      </c>
      <c r="AN9">
        <f t="shared" si="28"/>
        <v>0</v>
      </c>
      <c r="AP9">
        <f t="shared" si="29"/>
        <v>0</v>
      </c>
      <c r="AQ9">
        <f t="shared" si="30"/>
        <v>0</v>
      </c>
      <c r="AR9">
        <f t="shared" si="31"/>
        <v>-18.899999999999295</v>
      </c>
      <c r="AS9">
        <f t="shared" si="32"/>
        <v>0</v>
      </c>
      <c r="AT9">
        <f t="shared" si="33"/>
        <v>0</v>
      </c>
      <c r="AU9">
        <f t="shared" si="34"/>
        <v>0</v>
      </c>
      <c r="AV9">
        <f t="shared" si="35"/>
        <v>0</v>
      </c>
      <c r="AW9">
        <f t="shared" si="36"/>
        <v>0</v>
      </c>
      <c r="AZ9">
        <f t="shared" si="37"/>
        <v>0</v>
      </c>
      <c r="BA9">
        <f t="shared" si="2"/>
        <v>0</v>
      </c>
      <c r="BB9">
        <f t="shared" si="3"/>
        <v>0</v>
      </c>
      <c r="BC9">
        <f t="shared" si="4"/>
        <v>0</v>
      </c>
      <c r="BD9">
        <f t="shared" si="5"/>
        <v>0</v>
      </c>
      <c r="BE9">
        <f t="shared" si="6"/>
        <v>0</v>
      </c>
      <c r="BF9">
        <f t="shared" si="7"/>
        <v>0</v>
      </c>
      <c r="BG9">
        <f t="shared" si="8"/>
        <v>0</v>
      </c>
      <c r="BH9">
        <f>+IF(P9=0,0,1)</f>
        <v>0</v>
      </c>
      <c r="BK9">
        <f t="shared" si="38"/>
        <v>0</v>
      </c>
      <c r="BL9">
        <f t="shared" si="39"/>
        <v>0</v>
      </c>
      <c r="BM9">
        <f t="shared" si="40"/>
        <v>0</v>
      </c>
      <c r="BN9">
        <f t="shared" si="41"/>
        <v>0</v>
      </c>
      <c r="BO9">
        <f t="shared" si="42"/>
        <v>0</v>
      </c>
      <c r="BP9">
        <f t="shared" si="43"/>
        <v>0</v>
      </c>
      <c r="BQ9">
        <f t="shared" si="44"/>
        <v>0</v>
      </c>
      <c r="BR9">
        <f t="shared" si="45"/>
        <v>0</v>
      </c>
      <c r="BV9">
        <f>+IF(X9=1,$Q9,0)</f>
        <v>0</v>
      </c>
      <c r="BW9">
        <f>+IF(Y9=1,$Q9,0)</f>
        <v>0</v>
      </c>
      <c r="BX9">
        <f>+IF(Z9=1,$Q9,0)</f>
        <v>0</v>
      </c>
      <c r="BY9">
        <f>+IF(AA9=1,$Q9,0)</f>
        <v>0</v>
      </c>
      <c r="BZ9">
        <f>+IF(AB9=1,$Q9,0)</f>
        <v>0</v>
      </c>
      <c r="CA9">
        <f>+IF(AC9=1,$Q9,0)</f>
        <v>0</v>
      </c>
      <c r="CB9">
        <f>+IF(AD9=1,$Q9,0)</f>
        <v>0</v>
      </c>
      <c r="CC9">
        <f>+IF(AE9=1,$Q9,0)</f>
        <v>0</v>
      </c>
      <c r="CD9">
        <f t="shared" si="46"/>
        <v>0</v>
      </c>
      <c r="CF9">
        <f t="shared" si="47"/>
        <v>0</v>
      </c>
      <c r="CG9">
        <f t="shared" si="10"/>
        <v>0</v>
      </c>
      <c r="CH9">
        <f t="shared" si="11"/>
        <v>0</v>
      </c>
      <c r="CI9">
        <f t="shared" si="12"/>
        <v>0</v>
      </c>
      <c r="CJ9">
        <f t="shared" si="13"/>
        <v>0</v>
      </c>
      <c r="CK9">
        <f t="shared" si="14"/>
        <v>0</v>
      </c>
      <c r="CL9">
        <f t="shared" si="15"/>
        <v>0</v>
      </c>
      <c r="CM9">
        <f t="shared" si="16"/>
        <v>0</v>
      </c>
    </row>
    <row r="10" spans="1:109" x14ac:dyDescent="0.25">
      <c r="A10" s="25">
        <f t="shared" si="48"/>
        <v>8</v>
      </c>
      <c r="B10" s="26" t="s">
        <v>40</v>
      </c>
      <c r="C10" s="27">
        <v>43479</v>
      </c>
      <c r="D10" s="28">
        <v>0.11458333333333333</v>
      </c>
      <c r="E10" s="29" t="s">
        <v>23</v>
      </c>
      <c r="F10" s="30">
        <v>108.28700000000001</v>
      </c>
      <c r="G10" s="31" t="s">
        <v>32</v>
      </c>
      <c r="H10" s="32">
        <v>108.589</v>
      </c>
      <c r="I10" s="32">
        <v>108.13500000000001</v>
      </c>
      <c r="J10" s="33">
        <f t="shared" si="17"/>
        <v>45.399999999999352</v>
      </c>
      <c r="K10" s="34">
        <v>107.977</v>
      </c>
      <c r="L10" s="34">
        <v>108.34699999999999</v>
      </c>
      <c r="M10" s="35">
        <f t="shared" si="18"/>
        <v>31.000000000000227</v>
      </c>
      <c r="N10" s="36">
        <f t="shared" si="19"/>
        <v>-5.9999999999988063</v>
      </c>
      <c r="O10" s="30">
        <f t="shared" si="20"/>
        <v>108.18258</v>
      </c>
      <c r="P10" s="37"/>
      <c r="Q10" s="37" t="s">
        <v>27</v>
      </c>
      <c r="R10" s="38" t="s">
        <v>28</v>
      </c>
      <c r="S10" s="38" t="s">
        <v>28</v>
      </c>
      <c r="T10" s="39" t="s">
        <v>29</v>
      </c>
      <c r="U10" s="38"/>
      <c r="V10" s="38"/>
      <c r="W10" s="38"/>
      <c r="X10">
        <f>+IF(AND(R10="ALCISTA",S10="ALCISTA",T10="ALCISTA"),1,0)</f>
        <v>0</v>
      </c>
      <c r="Y10">
        <f>+IF(AND(R10="BAJISTA",S10="BAJISTA",T10="BAJISTA"),1,0)</f>
        <v>0</v>
      </c>
      <c r="Z10">
        <f>+IF(AND(R10="ALCISTA",S10="ALCISTA",T10="BAJISTA"),1,0)</f>
        <v>1</v>
      </c>
      <c r="AA10">
        <f>+IF(AND(R10="ALCISTA",S10="BAJISTA",T10="ALCISTA"),1,0)</f>
        <v>0</v>
      </c>
      <c r="AB10">
        <f>+IF(AND(R10="ALCISTA",S10="BAJISTA",T10="BAJISTA"),1,0)</f>
        <v>0</v>
      </c>
      <c r="AC10">
        <f>+IF(AND(R10="BAJISTA",S10="BAJISTA",T10="ALCISTA"),1,0)</f>
        <v>0</v>
      </c>
      <c r="AD10">
        <f>+IF(AND(R10="BAJISTA",S10="ALCISTA",T10="BAJISTA"),1,0)</f>
        <v>0</v>
      </c>
      <c r="AE10">
        <f>+IF(AND(R10="BAJISTA",S10="ALCISTA",T10="ALCISTA"),1,0)</f>
        <v>0</v>
      </c>
      <c r="AG10">
        <f t="shared" si="21"/>
        <v>0</v>
      </c>
      <c r="AH10">
        <f t="shared" si="22"/>
        <v>0</v>
      </c>
      <c r="AI10">
        <f t="shared" si="23"/>
        <v>31.000000000000227</v>
      </c>
      <c r="AJ10">
        <f t="shared" si="24"/>
        <v>0</v>
      </c>
      <c r="AK10">
        <f t="shared" si="25"/>
        <v>0</v>
      </c>
      <c r="AL10">
        <f t="shared" si="26"/>
        <v>0</v>
      </c>
      <c r="AM10">
        <f t="shared" si="27"/>
        <v>0</v>
      </c>
      <c r="AN10">
        <f t="shared" si="28"/>
        <v>0</v>
      </c>
      <c r="AP10">
        <f t="shared" si="29"/>
        <v>0</v>
      </c>
      <c r="AQ10">
        <f t="shared" si="30"/>
        <v>0</v>
      </c>
      <c r="AR10">
        <f t="shared" si="31"/>
        <v>-5.9999999999988063</v>
      </c>
      <c r="AS10">
        <f t="shared" si="32"/>
        <v>0</v>
      </c>
      <c r="AT10">
        <f t="shared" si="33"/>
        <v>0</v>
      </c>
      <c r="AU10">
        <f t="shared" si="34"/>
        <v>0</v>
      </c>
      <c r="AV10">
        <f t="shared" si="35"/>
        <v>0</v>
      </c>
      <c r="AW10">
        <f t="shared" si="36"/>
        <v>0</v>
      </c>
      <c r="AZ10">
        <f t="shared" si="37"/>
        <v>0</v>
      </c>
      <c r="BA10">
        <f t="shared" si="2"/>
        <v>0</v>
      </c>
      <c r="BB10">
        <f t="shared" si="3"/>
        <v>0</v>
      </c>
      <c r="BC10">
        <f t="shared" si="4"/>
        <v>0</v>
      </c>
      <c r="BD10">
        <f t="shared" si="5"/>
        <v>0</v>
      </c>
      <c r="BE10">
        <f t="shared" si="6"/>
        <v>0</v>
      </c>
      <c r="BF10">
        <f t="shared" si="7"/>
        <v>0</v>
      </c>
      <c r="BG10">
        <f t="shared" si="8"/>
        <v>0</v>
      </c>
      <c r="BH10">
        <f>+IF(P10=0,0,1)</f>
        <v>0</v>
      </c>
      <c r="BK10">
        <f t="shared" si="38"/>
        <v>0</v>
      </c>
      <c r="BL10">
        <f t="shared" si="39"/>
        <v>0</v>
      </c>
      <c r="BM10">
        <f t="shared" si="40"/>
        <v>0</v>
      </c>
      <c r="BN10">
        <f t="shared" si="41"/>
        <v>0</v>
      </c>
      <c r="BO10">
        <f t="shared" si="42"/>
        <v>0</v>
      </c>
      <c r="BP10">
        <f t="shared" si="43"/>
        <v>0</v>
      </c>
      <c r="BQ10">
        <f t="shared" si="44"/>
        <v>0</v>
      </c>
      <c r="BR10">
        <f t="shared" si="45"/>
        <v>0</v>
      </c>
      <c r="BV10">
        <f>+IF(X10=1,$Q10,0)</f>
        <v>0</v>
      </c>
      <c r="BW10">
        <f>+IF(Y10=1,$Q10,0)</f>
        <v>0</v>
      </c>
      <c r="BX10" t="str">
        <f>+IF(Z10=1,$Q10,0)</f>
        <v>X</v>
      </c>
      <c r="BY10">
        <f>+IF(AA10=1,$Q10,0)</f>
        <v>0</v>
      </c>
      <c r="BZ10">
        <f>+IF(AB10=1,$Q10,0)</f>
        <v>0</v>
      </c>
      <c r="CA10">
        <f>+IF(AC10=1,$Q10,0)</f>
        <v>0</v>
      </c>
      <c r="CB10">
        <f>+IF(AD10=1,$Q10,0)</f>
        <v>0</v>
      </c>
      <c r="CC10">
        <f>+IF(AE10=1,$Q10,0)</f>
        <v>0</v>
      </c>
      <c r="CD10">
        <f t="shared" si="46"/>
        <v>1</v>
      </c>
      <c r="CF10">
        <f t="shared" si="47"/>
        <v>0</v>
      </c>
      <c r="CG10">
        <f t="shared" si="10"/>
        <v>0</v>
      </c>
      <c r="CH10">
        <f t="shared" si="11"/>
        <v>1</v>
      </c>
      <c r="CI10">
        <f t="shared" si="12"/>
        <v>0</v>
      </c>
      <c r="CJ10">
        <f t="shared" si="13"/>
        <v>0</v>
      </c>
      <c r="CK10">
        <f t="shared" si="14"/>
        <v>0</v>
      </c>
      <c r="CL10">
        <f t="shared" si="15"/>
        <v>0</v>
      </c>
      <c r="CM10">
        <f t="shared" si="16"/>
        <v>0</v>
      </c>
    </row>
    <row r="11" spans="1:109" x14ac:dyDescent="0.25">
      <c r="A11" s="25">
        <f t="shared" si="48"/>
        <v>9</v>
      </c>
      <c r="B11" s="26" t="s">
        <v>41</v>
      </c>
      <c r="C11" s="27">
        <v>43480</v>
      </c>
      <c r="D11" s="28">
        <v>6.25E-2</v>
      </c>
      <c r="E11" s="29" t="s">
        <v>23</v>
      </c>
      <c r="F11" s="30">
        <v>108.336</v>
      </c>
      <c r="G11" s="31" t="s">
        <v>26</v>
      </c>
      <c r="H11" s="32">
        <v>108.54</v>
      </c>
      <c r="I11" s="32">
        <v>107.977</v>
      </c>
      <c r="J11" s="33">
        <f t="shared" si="17"/>
        <v>56.300000000000239</v>
      </c>
      <c r="K11" s="34">
        <v>108.313</v>
      </c>
      <c r="L11" s="34">
        <v>108.758</v>
      </c>
      <c r="M11" s="40">
        <f t="shared" si="18"/>
        <v>42.199999999999704</v>
      </c>
      <c r="N11" s="41">
        <f t="shared" si="19"/>
        <v>-2.2999999999996135</v>
      </c>
      <c r="O11" s="30">
        <f t="shared" si="20"/>
        <v>108.46549</v>
      </c>
      <c r="P11" s="37" t="s">
        <v>27</v>
      </c>
      <c r="Q11" s="37"/>
      <c r="R11" s="38" t="s">
        <v>28</v>
      </c>
      <c r="S11" s="38" t="s">
        <v>28</v>
      </c>
      <c r="T11" s="39" t="s">
        <v>29</v>
      </c>
      <c r="U11" s="38"/>
      <c r="V11" s="38"/>
      <c r="W11" s="38"/>
      <c r="X11">
        <f>+IF(AND(R11="ALCISTA",S11="ALCISTA",T11="ALCISTA"),1,0)</f>
        <v>0</v>
      </c>
      <c r="Y11">
        <f>+IF(AND(R11="BAJISTA",S11="BAJISTA",T11="BAJISTA"),1,0)</f>
        <v>0</v>
      </c>
      <c r="Z11">
        <f>+IF(AND(R11="ALCISTA",S11="ALCISTA",T11="BAJISTA"),1,0)</f>
        <v>1</v>
      </c>
      <c r="AA11">
        <f>+IF(AND(R11="ALCISTA",S11="BAJISTA",T11="ALCISTA"),1,0)</f>
        <v>0</v>
      </c>
      <c r="AB11">
        <f>+IF(AND(R11="ALCISTA",S11="BAJISTA",T11="BAJISTA"),1,0)</f>
        <v>0</v>
      </c>
      <c r="AC11">
        <f>+IF(AND(R11="BAJISTA",S11="BAJISTA",T11="ALCISTA"),1,0)</f>
        <v>0</v>
      </c>
      <c r="AD11">
        <f>+IF(AND(R11="BAJISTA",S11="ALCISTA",T11="BAJISTA"),1,0)</f>
        <v>0</v>
      </c>
      <c r="AE11">
        <f>+IF(AND(R11="BAJISTA",S11="ALCISTA",T11="ALCISTA"),1,0)</f>
        <v>0</v>
      </c>
      <c r="AG11">
        <f t="shared" si="21"/>
        <v>0</v>
      </c>
      <c r="AH11">
        <f t="shared" si="22"/>
        <v>0</v>
      </c>
      <c r="AI11">
        <f t="shared" si="23"/>
        <v>42.199999999999704</v>
      </c>
      <c r="AJ11">
        <f t="shared" si="24"/>
        <v>0</v>
      </c>
      <c r="AK11">
        <f t="shared" si="25"/>
        <v>0</v>
      </c>
      <c r="AL11">
        <f t="shared" si="26"/>
        <v>0</v>
      </c>
      <c r="AM11">
        <f t="shared" si="27"/>
        <v>0</v>
      </c>
      <c r="AN11">
        <f t="shared" si="28"/>
        <v>0</v>
      </c>
      <c r="AP11">
        <f t="shared" si="29"/>
        <v>0</v>
      </c>
      <c r="AQ11">
        <f t="shared" si="30"/>
        <v>0</v>
      </c>
      <c r="AR11">
        <f t="shared" si="31"/>
        <v>-2.2999999999996135</v>
      </c>
      <c r="AS11">
        <f t="shared" si="32"/>
        <v>0</v>
      </c>
      <c r="AT11">
        <f t="shared" si="33"/>
        <v>0</v>
      </c>
      <c r="AU11">
        <f t="shared" si="34"/>
        <v>0</v>
      </c>
      <c r="AV11">
        <f t="shared" si="35"/>
        <v>0</v>
      </c>
      <c r="AW11">
        <f t="shared" si="36"/>
        <v>0</v>
      </c>
      <c r="AZ11">
        <f t="shared" si="37"/>
        <v>0</v>
      </c>
      <c r="BA11">
        <f t="shared" si="2"/>
        <v>0</v>
      </c>
      <c r="BB11" t="str">
        <f t="shared" si="3"/>
        <v>X</v>
      </c>
      <c r="BC11">
        <f t="shared" si="4"/>
        <v>0</v>
      </c>
      <c r="BD11">
        <f t="shared" si="5"/>
        <v>0</v>
      </c>
      <c r="BE11">
        <f t="shared" si="6"/>
        <v>0</v>
      </c>
      <c r="BF11">
        <f t="shared" si="7"/>
        <v>0</v>
      </c>
      <c r="BG11">
        <f t="shared" si="8"/>
        <v>0</v>
      </c>
      <c r="BH11">
        <f>+IF(P11=0,0,1)</f>
        <v>1</v>
      </c>
      <c r="BK11">
        <f t="shared" si="38"/>
        <v>0</v>
      </c>
      <c r="BL11">
        <f t="shared" si="39"/>
        <v>0</v>
      </c>
      <c r="BM11">
        <f t="shared" si="40"/>
        <v>1</v>
      </c>
      <c r="BN11">
        <f t="shared" si="41"/>
        <v>0</v>
      </c>
      <c r="BO11">
        <f t="shared" si="42"/>
        <v>0</v>
      </c>
      <c r="BP11">
        <f t="shared" si="43"/>
        <v>0</v>
      </c>
      <c r="BQ11">
        <f t="shared" si="44"/>
        <v>0</v>
      </c>
      <c r="BR11">
        <f t="shared" si="45"/>
        <v>0</v>
      </c>
      <c r="BV11">
        <f>+IF(X11=1,$Q11,0)</f>
        <v>0</v>
      </c>
      <c r="BW11">
        <f>+IF(Y11=1,$Q11,0)</f>
        <v>0</v>
      </c>
      <c r="BX11">
        <f>+IF(Z11=1,$Q11,0)</f>
        <v>0</v>
      </c>
      <c r="BY11">
        <f>+IF(AA11=1,$Q11,0)</f>
        <v>0</v>
      </c>
      <c r="BZ11">
        <f>+IF(AB11=1,$Q11,0)</f>
        <v>0</v>
      </c>
      <c r="CA11">
        <f>+IF(AC11=1,$Q11,0)</f>
        <v>0</v>
      </c>
      <c r="CB11">
        <f>+IF(AD11=1,$Q11,0)</f>
        <v>0</v>
      </c>
      <c r="CC11">
        <f>+IF(AE11=1,$Q11,0)</f>
        <v>0</v>
      </c>
      <c r="CD11">
        <f t="shared" si="46"/>
        <v>0</v>
      </c>
      <c r="CF11">
        <f t="shared" si="47"/>
        <v>0</v>
      </c>
      <c r="CG11">
        <f t="shared" si="10"/>
        <v>0</v>
      </c>
      <c r="CH11">
        <f t="shared" si="11"/>
        <v>0</v>
      </c>
      <c r="CI11">
        <f t="shared" si="12"/>
        <v>0</v>
      </c>
      <c r="CJ11">
        <f t="shared" si="13"/>
        <v>0</v>
      </c>
      <c r="CK11">
        <f t="shared" si="14"/>
        <v>0</v>
      </c>
      <c r="CL11">
        <f t="shared" si="15"/>
        <v>0</v>
      </c>
      <c r="CM11">
        <f t="shared" si="16"/>
        <v>0</v>
      </c>
    </row>
    <row r="12" spans="1:109" x14ac:dyDescent="0.25">
      <c r="A12" s="25">
        <f t="shared" si="48"/>
        <v>10</v>
      </c>
      <c r="B12" s="26" t="s">
        <v>37</v>
      </c>
      <c r="C12" s="27">
        <v>43481</v>
      </c>
      <c r="D12" s="28">
        <v>0.36458333333333331</v>
      </c>
      <c r="E12" s="29" t="s">
        <v>23</v>
      </c>
      <c r="F12" s="30">
        <v>108.613</v>
      </c>
      <c r="G12" s="31" t="s">
        <v>26</v>
      </c>
      <c r="H12" s="32">
        <v>108.758</v>
      </c>
      <c r="I12" s="32">
        <v>108.125</v>
      </c>
      <c r="J12" s="33">
        <f t="shared" si="17"/>
        <v>63.299999999999557</v>
      </c>
      <c r="K12" s="34">
        <v>108.587</v>
      </c>
      <c r="L12" s="34">
        <v>109.18600000000001</v>
      </c>
      <c r="M12" s="40">
        <f>+IF(G12="COMPRA",((L12-F12)/0.01),((F12-K12)/0.01))</f>
        <v>57.30000000000075</v>
      </c>
      <c r="N12" s="41">
        <f t="shared" si="19"/>
        <v>-2.5999999999996248</v>
      </c>
      <c r="O12" s="30">
        <f t="shared" si="20"/>
        <v>108.75859</v>
      </c>
      <c r="P12" s="37" t="s">
        <v>27</v>
      </c>
      <c r="Q12" s="37"/>
      <c r="R12" s="38" t="s">
        <v>28</v>
      </c>
      <c r="S12" s="38" t="s">
        <v>28</v>
      </c>
      <c r="T12" s="39" t="s">
        <v>29</v>
      </c>
      <c r="U12" s="38"/>
      <c r="V12" s="38"/>
      <c r="W12" s="38"/>
      <c r="X12">
        <f>+IF(AND(R12="ALCISTA",S12="ALCISTA",T12="ALCISTA"),1,0)</f>
        <v>0</v>
      </c>
      <c r="Y12">
        <f>+IF(AND(R12="BAJISTA",S12="BAJISTA",T12="BAJISTA"),1,0)</f>
        <v>0</v>
      </c>
      <c r="Z12">
        <f>+IF(AND(R12="ALCISTA",S12="ALCISTA",T12="BAJISTA"),1,0)</f>
        <v>1</v>
      </c>
      <c r="AA12">
        <f>+IF(AND(R12="ALCISTA",S12="BAJISTA",T12="ALCISTA"),1,0)</f>
        <v>0</v>
      </c>
      <c r="AB12">
        <f>+IF(AND(R12="ALCISTA",S12="BAJISTA",T12="BAJISTA"),1,0)</f>
        <v>0</v>
      </c>
      <c r="AC12">
        <f>+IF(AND(R12="BAJISTA",S12="BAJISTA",T12="ALCISTA"),1,0)</f>
        <v>0</v>
      </c>
      <c r="AD12">
        <f>+IF(AND(R12="BAJISTA",S12="ALCISTA",T12="BAJISTA"),1,0)</f>
        <v>0</v>
      </c>
      <c r="AE12">
        <f>+IF(AND(R12="BAJISTA",S12="ALCISTA",T12="ALCISTA"),1,0)</f>
        <v>0</v>
      </c>
      <c r="AG12">
        <f t="shared" si="21"/>
        <v>0</v>
      </c>
      <c r="AH12">
        <f t="shared" si="22"/>
        <v>0</v>
      </c>
      <c r="AI12">
        <f t="shared" si="23"/>
        <v>57.30000000000075</v>
      </c>
      <c r="AJ12">
        <f t="shared" si="24"/>
        <v>0</v>
      </c>
      <c r="AK12">
        <f t="shared" si="25"/>
        <v>0</v>
      </c>
      <c r="AL12">
        <f t="shared" si="26"/>
        <v>0</v>
      </c>
      <c r="AM12">
        <f t="shared" si="27"/>
        <v>0</v>
      </c>
      <c r="AN12">
        <f t="shared" si="28"/>
        <v>0</v>
      </c>
      <c r="AP12">
        <f t="shared" si="29"/>
        <v>0</v>
      </c>
      <c r="AQ12">
        <f t="shared" si="30"/>
        <v>0</v>
      </c>
      <c r="AR12">
        <f t="shared" si="31"/>
        <v>-2.5999999999996248</v>
      </c>
      <c r="AS12">
        <f t="shared" si="32"/>
        <v>0</v>
      </c>
      <c r="AT12">
        <f t="shared" si="33"/>
        <v>0</v>
      </c>
      <c r="AU12">
        <f t="shared" si="34"/>
        <v>0</v>
      </c>
      <c r="AV12">
        <f t="shared" si="35"/>
        <v>0</v>
      </c>
      <c r="AW12">
        <f t="shared" si="36"/>
        <v>0</v>
      </c>
      <c r="AZ12">
        <f t="shared" si="37"/>
        <v>0</v>
      </c>
      <c r="BA12">
        <f t="shared" si="2"/>
        <v>0</v>
      </c>
      <c r="BB12" t="str">
        <f t="shared" si="3"/>
        <v>X</v>
      </c>
      <c r="BC12">
        <f t="shared" si="4"/>
        <v>0</v>
      </c>
      <c r="BD12">
        <f t="shared" si="5"/>
        <v>0</v>
      </c>
      <c r="BE12">
        <f t="shared" si="6"/>
        <v>0</v>
      </c>
      <c r="BF12">
        <f t="shared" si="7"/>
        <v>0</v>
      </c>
      <c r="BG12">
        <f t="shared" si="8"/>
        <v>0</v>
      </c>
      <c r="BH12">
        <f>+IF(P12=0,0,1)</f>
        <v>1</v>
      </c>
      <c r="BK12">
        <f t="shared" si="38"/>
        <v>0</v>
      </c>
      <c r="BL12">
        <f t="shared" si="39"/>
        <v>0</v>
      </c>
      <c r="BM12">
        <f t="shared" si="40"/>
        <v>1</v>
      </c>
      <c r="BN12">
        <f t="shared" si="41"/>
        <v>0</v>
      </c>
      <c r="BO12">
        <f t="shared" si="42"/>
        <v>0</v>
      </c>
      <c r="BP12">
        <f t="shared" si="43"/>
        <v>0</v>
      </c>
      <c r="BQ12">
        <f t="shared" si="44"/>
        <v>0</v>
      </c>
      <c r="BR12">
        <f t="shared" si="45"/>
        <v>0</v>
      </c>
      <c r="BV12">
        <f>+IF(X12=1,$Q12,0)</f>
        <v>0</v>
      </c>
      <c r="BW12">
        <f>+IF(Y12=1,$Q12,0)</f>
        <v>0</v>
      </c>
      <c r="BX12">
        <f>+IF(Z12=1,$Q12,0)</f>
        <v>0</v>
      </c>
      <c r="BY12">
        <f>+IF(AA12=1,$Q12,0)</f>
        <v>0</v>
      </c>
      <c r="BZ12">
        <f>+IF(AB12=1,$Q12,0)</f>
        <v>0</v>
      </c>
      <c r="CA12">
        <f>+IF(AC12=1,$Q12,0)</f>
        <v>0</v>
      </c>
      <c r="CB12">
        <f>+IF(AD12=1,$Q12,0)</f>
        <v>0</v>
      </c>
      <c r="CC12">
        <f>+IF(AE12=1,$Q12,0)</f>
        <v>0</v>
      </c>
      <c r="CD12">
        <f t="shared" si="46"/>
        <v>0</v>
      </c>
      <c r="CF12">
        <f t="shared" si="47"/>
        <v>0</v>
      </c>
      <c r="CG12">
        <f t="shared" si="10"/>
        <v>0</v>
      </c>
      <c r="CH12">
        <f t="shared" si="11"/>
        <v>0</v>
      </c>
      <c r="CI12">
        <f t="shared" si="12"/>
        <v>0</v>
      </c>
      <c r="CJ12">
        <f t="shared" si="13"/>
        <v>0</v>
      </c>
      <c r="CK12">
        <f t="shared" si="14"/>
        <v>0</v>
      </c>
      <c r="CL12">
        <f t="shared" si="15"/>
        <v>0</v>
      </c>
      <c r="CM12">
        <f t="shared" si="16"/>
        <v>0</v>
      </c>
    </row>
    <row r="13" spans="1:109" x14ac:dyDescent="0.25">
      <c r="A13" s="25">
        <f t="shared" si="48"/>
        <v>11</v>
      </c>
      <c r="B13" s="26" t="s">
        <v>38</v>
      </c>
      <c r="C13" s="27">
        <v>43482</v>
      </c>
      <c r="D13" s="28">
        <v>7.2916666666666671E-2</v>
      </c>
      <c r="E13" s="29" t="s">
        <v>23</v>
      </c>
      <c r="F13" s="30">
        <v>108.93899999999999</v>
      </c>
      <c r="G13" s="31" t="s">
        <v>30</v>
      </c>
      <c r="H13" s="32">
        <v>109.18600000000001</v>
      </c>
      <c r="I13" s="32">
        <v>108.361</v>
      </c>
      <c r="J13" s="33">
        <f t="shared" si="17"/>
        <v>82.500000000000284</v>
      </c>
      <c r="K13" s="34">
        <v>108.67700000000001</v>
      </c>
      <c r="L13" s="34">
        <v>109.389</v>
      </c>
      <c r="M13" s="35">
        <f t="shared" si="18"/>
        <v>26.199999999998624</v>
      </c>
      <c r="N13" s="36">
        <f t="shared" si="19"/>
        <v>-45.000000000000284</v>
      </c>
      <c r="O13" s="30">
        <f t="shared" si="20"/>
        <v>108.74924999999999</v>
      </c>
      <c r="P13" s="37" t="s">
        <v>27</v>
      </c>
      <c r="Q13" s="37"/>
      <c r="R13" s="38" t="s">
        <v>28</v>
      </c>
      <c r="S13" s="38" t="s">
        <v>28</v>
      </c>
      <c r="T13" s="39" t="s">
        <v>29</v>
      </c>
      <c r="U13" s="38"/>
      <c r="V13" s="38"/>
      <c r="W13" s="38"/>
      <c r="X13">
        <f>+IF(AND(R13="ALCISTA",S13="ALCISTA",T13="ALCISTA"),1,0)</f>
        <v>0</v>
      </c>
      <c r="Y13">
        <f>+IF(AND(R13="BAJISTA",S13="BAJISTA",T13="BAJISTA"),1,0)</f>
        <v>0</v>
      </c>
      <c r="Z13">
        <f>+IF(AND(R13="ALCISTA",S13="ALCISTA",T13="BAJISTA"),1,0)</f>
        <v>1</v>
      </c>
      <c r="AA13">
        <f>+IF(AND(R13="ALCISTA",S13="BAJISTA",T13="ALCISTA"),1,0)</f>
        <v>0</v>
      </c>
      <c r="AB13">
        <f>+IF(AND(R13="ALCISTA",S13="BAJISTA",T13="BAJISTA"),1,0)</f>
        <v>0</v>
      </c>
      <c r="AC13">
        <f>+IF(AND(R13="BAJISTA",S13="BAJISTA",T13="ALCISTA"),1,0)</f>
        <v>0</v>
      </c>
      <c r="AD13">
        <f>+IF(AND(R13="BAJISTA",S13="ALCISTA",T13="BAJISTA"),1,0)</f>
        <v>0</v>
      </c>
      <c r="AE13">
        <f>+IF(AND(R13="BAJISTA",S13="ALCISTA",T13="ALCISTA"),1,0)</f>
        <v>0</v>
      </c>
      <c r="AG13">
        <f t="shared" si="21"/>
        <v>0</v>
      </c>
      <c r="AH13">
        <f t="shared" si="22"/>
        <v>0</v>
      </c>
      <c r="AI13">
        <f t="shared" si="23"/>
        <v>26.199999999998624</v>
      </c>
      <c r="AJ13">
        <f t="shared" si="24"/>
        <v>0</v>
      </c>
      <c r="AK13">
        <f t="shared" si="25"/>
        <v>0</v>
      </c>
      <c r="AL13">
        <f t="shared" si="26"/>
        <v>0</v>
      </c>
      <c r="AM13">
        <f t="shared" si="27"/>
        <v>0</v>
      </c>
      <c r="AN13">
        <f t="shared" si="28"/>
        <v>0</v>
      </c>
      <c r="AP13">
        <f t="shared" si="29"/>
        <v>0</v>
      </c>
      <c r="AQ13">
        <f t="shared" si="30"/>
        <v>0</v>
      </c>
      <c r="AR13">
        <f t="shared" si="31"/>
        <v>-45.000000000000284</v>
      </c>
      <c r="AS13">
        <f t="shared" si="32"/>
        <v>0</v>
      </c>
      <c r="AT13">
        <f t="shared" si="33"/>
        <v>0</v>
      </c>
      <c r="AU13">
        <f t="shared" si="34"/>
        <v>0</v>
      </c>
      <c r="AV13">
        <f t="shared" si="35"/>
        <v>0</v>
      </c>
      <c r="AW13">
        <f t="shared" si="36"/>
        <v>0</v>
      </c>
      <c r="AZ13">
        <f t="shared" si="37"/>
        <v>0</v>
      </c>
      <c r="BA13">
        <f t="shared" si="2"/>
        <v>0</v>
      </c>
      <c r="BB13" t="str">
        <f t="shared" si="3"/>
        <v>X</v>
      </c>
      <c r="BC13">
        <f t="shared" si="4"/>
        <v>0</v>
      </c>
      <c r="BD13">
        <f t="shared" si="5"/>
        <v>0</v>
      </c>
      <c r="BE13">
        <f t="shared" si="6"/>
        <v>0</v>
      </c>
      <c r="BF13">
        <f t="shared" si="7"/>
        <v>0</v>
      </c>
      <c r="BG13">
        <f t="shared" si="8"/>
        <v>0</v>
      </c>
      <c r="BH13">
        <f>+IF(P13=0,0,1)</f>
        <v>1</v>
      </c>
      <c r="BK13">
        <f t="shared" si="38"/>
        <v>0</v>
      </c>
      <c r="BL13">
        <f t="shared" si="39"/>
        <v>0</v>
      </c>
      <c r="BM13">
        <f t="shared" si="40"/>
        <v>1</v>
      </c>
      <c r="BN13">
        <f t="shared" si="41"/>
        <v>0</v>
      </c>
      <c r="BO13">
        <f t="shared" si="42"/>
        <v>0</v>
      </c>
      <c r="BP13">
        <f t="shared" si="43"/>
        <v>0</v>
      </c>
      <c r="BQ13">
        <f t="shared" si="44"/>
        <v>0</v>
      </c>
      <c r="BR13">
        <f t="shared" si="45"/>
        <v>0</v>
      </c>
      <c r="BV13">
        <f>+IF(X13=1,$Q13,0)</f>
        <v>0</v>
      </c>
      <c r="BW13">
        <f>+IF(Y13=1,$Q13,0)</f>
        <v>0</v>
      </c>
      <c r="BX13">
        <f>+IF(Z13=1,$Q13,0)</f>
        <v>0</v>
      </c>
      <c r="BY13">
        <f>+IF(AA13=1,$Q13,0)</f>
        <v>0</v>
      </c>
      <c r="BZ13">
        <f>+IF(AB13=1,$Q13,0)</f>
        <v>0</v>
      </c>
      <c r="CA13">
        <f>+IF(AC13=1,$Q13,0)</f>
        <v>0</v>
      </c>
      <c r="CB13">
        <f>+IF(AD13=1,$Q13,0)</f>
        <v>0</v>
      </c>
      <c r="CC13">
        <f>+IF(AE13=1,$Q13,0)</f>
        <v>0</v>
      </c>
      <c r="CD13">
        <f t="shared" si="46"/>
        <v>0</v>
      </c>
      <c r="CF13">
        <f t="shared" si="47"/>
        <v>0</v>
      </c>
      <c r="CG13">
        <f t="shared" si="10"/>
        <v>0</v>
      </c>
      <c r="CH13">
        <f t="shared" si="11"/>
        <v>0</v>
      </c>
      <c r="CI13">
        <f t="shared" si="12"/>
        <v>0</v>
      </c>
      <c r="CJ13">
        <f t="shared" si="13"/>
        <v>0</v>
      </c>
      <c r="CK13">
        <f t="shared" si="14"/>
        <v>0</v>
      </c>
      <c r="CL13">
        <f t="shared" si="15"/>
        <v>0</v>
      </c>
      <c r="CM13">
        <f t="shared" si="16"/>
        <v>0</v>
      </c>
    </row>
    <row r="14" spans="1:109" x14ac:dyDescent="0.25">
      <c r="A14" s="25">
        <f t="shared" si="48"/>
        <v>12</v>
      </c>
      <c r="B14" s="26" t="s">
        <v>39</v>
      </c>
      <c r="C14" s="27">
        <v>43483</v>
      </c>
      <c r="D14" s="28">
        <v>6.25E-2</v>
      </c>
      <c r="E14" s="29" t="s">
        <v>23</v>
      </c>
      <c r="F14" s="30">
        <v>109.318</v>
      </c>
      <c r="G14" s="31" t="s">
        <v>26</v>
      </c>
      <c r="H14" s="32">
        <v>109.389</v>
      </c>
      <c r="I14" s="32">
        <v>108.67700000000001</v>
      </c>
      <c r="J14" s="33">
        <f t="shared" si="17"/>
        <v>71.199999999998909</v>
      </c>
      <c r="K14" s="34">
        <v>109.26300000000001</v>
      </c>
      <c r="L14" s="34">
        <v>109.88200000000001</v>
      </c>
      <c r="M14" s="40">
        <f t="shared" si="18"/>
        <v>56.400000000000716</v>
      </c>
      <c r="N14" s="41">
        <f t="shared" si="19"/>
        <v>-5.499999999999261</v>
      </c>
      <c r="O14" s="30">
        <f t="shared" si="20"/>
        <v>109.48175999999999</v>
      </c>
      <c r="P14" s="37" t="s">
        <v>27</v>
      </c>
      <c r="Q14" s="37"/>
      <c r="R14" s="38" t="s">
        <v>28</v>
      </c>
      <c r="S14" s="38" t="s">
        <v>28</v>
      </c>
      <c r="T14" s="39" t="s">
        <v>29</v>
      </c>
      <c r="U14" s="38"/>
      <c r="V14" s="38"/>
      <c r="W14" s="38"/>
      <c r="X14">
        <f>+IF(AND(R14="ALCISTA",S14="ALCISTA",T14="ALCISTA"),1,0)</f>
        <v>0</v>
      </c>
      <c r="Y14">
        <f>+IF(AND(R14="BAJISTA",S14="BAJISTA",T14="BAJISTA"),1,0)</f>
        <v>0</v>
      </c>
      <c r="Z14">
        <f>+IF(AND(R14="ALCISTA",S14="ALCISTA",T14="BAJISTA"),1,0)</f>
        <v>1</v>
      </c>
      <c r="AA14">
        <f>+IF(AND(R14="ALCISTA",S14="BAJISTA",T14="ALCISTA"),1,0)</f>
        <v>0</v>
      </c>
      <c r="AB14">
        <f>+IF(AND(R14="ALCISTA",S14="BAJISTA",T14="BAJISTA"),1,0)</f>
        <v>0</v>
      </c>
      <c r="AC14">
        <f>+IF(AND(R14="BAJISTA",S14="BAJISTA",T14="ALCISTA"),1,0)</f>
        <v>0</v>
      </c>
      <c r="AD14">
        <f>+IF(AND(R14="BAJISTA",S14="ALCISTA",T14="BAJISTA"),1,0)</f>
        <v>0</v>
      </c>
      <c r="AE14">
        <f>+IF(AND(R14="BAJISTA",S14="ALCISTA",T14="ALCISTA"),1,0)</f>
        <v>0</v>
      </c>
      <c r="AG14">
        <f t="shared" si="21"/>
        <v>0</v>
      </c>
      <c r="AH14">
        <f t="shared" si="22"/>
        <v>0</v>
      </c>
      <c r="AI14">
        <f t="shared" si="23"/>
        <v>56.400000000000716</v>
      </c>
      <c r="AJ14">
        <f t="shared" si="24"/>
        <v>0</v>
      </c>
      <c r="AK14">
        <f t="shared" si="25"/>
        <v>0</v>
      </c>
      <c r="AL14">
        <f t="shared" si="26"/>
        <v>0</v>
      </c>
      <c r="AM14">
        <f t="shared" si="27"/>
        <v>0</v>
      </c>
      <c r="AN14">
        <f t="shared" si="28"/>
        <v>0</v>
      </c>
      <c r="AP14">
        <f t="shared" si="29"/>
        <v>0</v>
      </c>
      <c r="AQ14">
        <f t="shared" si="30"/>
        <v>0</v>
      </c>
      <c r="AR14">
        <f t="shared" si="31"/>
        <v>-5.499999999999261</v>
      </c>
      <c r="AS14">
        <f t="shared" si="32"/>
        <v>0</v>
      </c>
      <c r="AT14">
        <f t="shared" si="33"/>
        <v>0</v>
      </c>
      <c r="AU14">
        <f t="shared" si="34"/>
        <v>0</v>
      </c>
      <c r="AV14">
        <f t="shared" si="35"/>
        <v>0</v>
      </c>
      <c r="AW14">
        <f t="shared" si="36"/>
        <v>0</v>
      </c>
      <c r="AZ14">
        <f t="shared" si="37"/>
        <v>0</v>
      </c>
      <c r="BA14">
        <f t="shared" si="2"/>
        <v>0</v>
      </c>
      <c r="BB14" t="str">
        <f t="shared" si="3"/>
        <v>X</v>
      </c>
      <c r="BC14">
        <f t="shared" si="4"/>
        <v>0</v>
      </c>
      <c r="BD14">
        <f t="shared" si="5"/>
        <v>0</v>
      </c>
      <c r="BE14">
        <f t="shared" si="6"/>
        <v>0</v>
      </c>
      <c r="BF14">
        <f t="shared" si="7"/>
        <v>0</v>
      </c>
      <c r="BG14">
        <f t="shared" si="8"/>
        <v>0</v>
      </c>
      <c r="BH14">
        <f>+IF(P14=0,0,1)</f>
        <v>1</v>
      </c>
      <c r="BK14">
        <f t="shared" si="38"/>
        <v>0</v>
      </c>
      <c r="BL14">
        <f t="shared" si="39"/>
        <v>0</v>
      </c>
      <c r="BM14">
        <f t="shared" si="40"/>
        <v>1</v>
      </c>
      <c r="BN14">
        <f t="shared" si="41"/>
        <v>0</v>
      </c>
      <c r="BO14">
        <f t="shared" si="42"/>
        <v>0</v>
      </c>
      <c r="BP14">
        <f t="shared" si="43"/>
        <v>0</v>
      </c>
      <c r="BQ14">
        <f t="shared" si="44"/>
        <v>0</v>
      </c>
      <c r="BR14">
        <f t="shared" si="45"/>
        <v>0</v>
      </c>
      <c r="BV14">
        <f>+IF(X14=1,$Q14,0)</f>
        <v>0</v>
      </c>
      <c r="BW14">
        <f>+IF(Y14=1,$Q14,0)</f>
        <v>0</v>
      </c>
      <c r="BX14">
        <f>+IF(Z14=1,$Q14,0)</f>
        <v>0</v>
      </c>
      <c r="BY14">
        <f>+IF(AA14=1,$Q14,0)</f>
        <v>0</v>
      </c>
      <c r="BZ14">
        <f>+IF(AB14=1,$Q14,0)</f>
        <v>0</v>
      </c>
      <c r="CA14">
        <f>+IF(AC14=1,$Q14,0)</f>
        <v>0</v>
      </c>
      <c r="CB14">
        <f>+IF(AD14=1,$Q14,0)</f>
        <v>0</v>
      </c>
      <c r="CC14">
        <f>+IF(AE14=1,$Q14,0)</f>
        <v>0</v>
      </c>
      <c r="CD14">
        <f t="shared" si="46"/>
        <v>0</v>
      </c>
      <c r="CF14">
        <f t="shared" si="47"/>
        <v>0</v>
      </c>
      <c r="CG14">
        <f t="shared" si="10"/>
        <v>0</v>
      </c>
      <c r="CH14">
        <f t="shared" si="11"/>
        <v>0</v>
      </c>
      <c r="CI14">
        <f t="shared" si="12"/>
        <v>0</v>
      </c>
      <c r="CJ14">
        <f t="shared" si="13"/>
        <v>0</v>
      </c>
      <c r="CK14">
        <f t="shared" si="14"/>
        <v>0</v>
      </c>
      <c r="CL14">
        <f t="shared" si="15"/>
        <v>0</v>
      </c>
      <c r="CM14">
        <f t="shared" si="16"/>
        <v>0</v>
      </c>
      <c r="DC14" s="57"/>
      <c r="DD14" s="57"/>
      <c r="DE14" s="57"/>
    </row>
    <row r="15" spans="1:109" x14ac:dyDescent="0.25">
      <c r="A15" s="25">
        <f t="shared" si="48"/>
        <v>13</v>
      </c>
      <c r="B15" s="26" t="s">
        <v>40</v>
      </c>
      <c r="C15" s="27">
        <v>43486</v>
      </c>
      <c r="D15" s="28">
        <v>4.1666666666666664E-2</v>
      </c>
      <c r="E15" s="29" t="s">
        <v>23</v>
      </c>
      <c r="F15" s="30">
        <v>109.648</v>
      </c>
      <c r="G15" s="31" t="s">
        <v>30</v>
      </c>
      <c r="H15" s="32">
        <v>109.88200000000001</v>
      </c>
      <c r="I15" s="32">
        <v>109.047</v>
      </c>
      <c r="J15" s="33">
        <f t="shared" si="17"/>
        <v>83.500000000000796</v>
      </c>
      <c r="K15" s="34">
        <v>109.465</v>
      </c>
      <c r="L15" s="34">
        <v>109.712</v>
      </c>
      <c r="M15" s="35">
        <f t="shared" si="18"/>
        <v>18.299999999999272</v>
      </c>
      <c r="N15" s="36">
        <f t="shared" si="19"/>
        <v>-6.4000000000007162</v>
      </c>
      <c r="O15" s="30">
        <f t="shared" si="20"/>
        <v>109.45595</v>
      </c>
      <c r="P15" s="37"/>
      <c r="Q15" s="37" t="s">
        <v>27</v>
      </c>
      <c r="R15" s="38" t="s">
        <v>28</v>
      </c>
      <c r="S15" s="38" t="s">
        <v>28</v>
      </c>
      <c r="T15" s="39" t="s">
        <v>29</v>
      </c>
      <c r="U15" s="38"/>
      <c r="V15" s="38"/>
      <c r="W15" s="38"/>
      <c r="X15">
        <f>+IF(AND(R15="ALCISTA",S15="ALCISTA",T15="ALCISTA"),1,0)</f>
        <v>0</v>
      </c>
      <c r="Y15">
        <f>+IF(AND(R15="BAJISTA",S15="BAJISTA",T15="BAJISTA"),1,0)</f>
        <v>0</v>
      </c>
      <c r="Z15">
        <f>+IF(AND(R15="ALCISTA",S15="ALCISTA",T15="BAJISTA"),1,0)</f>
        <v>1</v>
      </c>
      <c r="AA15">
        <f>+IF(AND(R15="ALCISTA",S15="BAJISTA",T15="ALCISTA"),1,0)</f>
        <v>0</v>
      </c>
      <c r="AB15">
        <f>+IF(AND(R15="ALCISTA",S15="BAJISTA",T15="BAJISTA"),1,0)</f>
        <v>0</v>
      </c>
      <c r="AC15">
        <f>+IF(AND(R15="BAJISTA",S15="BAJISTA",T15="ALCISTA"),1,0)</f>
        <v>0</v>
      </c>
      <c r="AD15">
        <f>+IF(AND(R15="BAJISTA",S15="ALCISTA",T15="BAJISTA"),1,0)</f>
        <v>0</v>
      </c>
      <c r="AE15">
        <f>+IF(AND(R15="BAJISTA",S15="ALCISTA",T15="ALCISTA"),1,0)</f>
        <v>0</v>
      </c>
      <c r="AG15">
        <f t="shared" si="21"/>
        <v>0</v>
      </c>
      <c r="AH15">
        <f t="shared" si="22"/>
        <v>0</v>
      </c>
      <c r="AI15">
        <f t="shared" si="23"/>
        <v>18.299999999999272</v>
      </c>
      <c r="AJ15">
        <f t="shared" si="24"/>
        <v>0</v>
      </c>
      <c r="AK15">
        <f t="shared" si="25"/>
        <v>0</v>
      </c>
      <c r="AL15">
        <f t="shared" si="26"/>
        <v>0</v>
      </c>
      <c r="AM15">
        <f t="shared" si="27"/>
        <v>0</v>
      </c>
      <c r="AN15">
        <f t="shared" si="28"/>
        <v>0</v>
      </c>
      <c r="AP15">
        <f t="shared" si="29"/>
        <v>0</v>
      </c>
      <c r="AQ15">
        <f t="shared" si="30"/>
        <v>0</v>
      </c>
      <c r="AR15">
        <f t="shared" si="31"/>
        <v>-6.4000000000007162</v>
      </c>
      <c r="AS15">
        <f t="shared" si="32"/>
        <v>0</v>
      </c>
      <c r="AT15">
        <f t="shared" si="33"/>
        <v>0</v>
      </c>
      <c r="AU15">
        <f t="shared" si="34"/>
        <v>0</v>
      </c>
      <c r="AV15">
        <f t="shared" si="35"/>
        <v>0</v>
      </c>
      <c r="AW15">
        <f t="shared" si="36"/>
        <v>0</v>
      </c>
      <c r="AZ15">
        <f t="shared" si="37"/>
        <v>0</v>
      </c>
      <c r="BA15">
        <f t="shared" si="2"/>
        <v>0</v>
      </c>
      <c r="BB15">
        <f t="shared" si="3"/>
        <v>0</v>
      </c>
      <c r="BC15">
        <f t="shared" si="4"/>
        <v>0</v>
      </c>
      <c r="BD15">
        <f t="shared" si="5"/>
        <v>0</v>
      </c>
      <c r="BE15">
        <f t="shared" si="6"/>
        <v>0</v>
      </c>
      <c r="BF15">
        <f t="shared" si="7"/>
        <v>0</v>
      </c>
      <c r="BG15">
        <f t="shared" si="8"/>
        <v>0</v>
      </c>
      <c r="BH15">
        <f>+IF(P15=0,0,1)</f>
        <v>0</v>
      </c>
      <c r="BK15">
        <f t="shared" si="38"/>
        <v>0</v>
      </c>
      <c r="BL15">
        <f t="shared" si="39"/>
        <v>0</v>
      </c>
      <c r="BM15">
        <f t="shared" si="40"/>
        <v>0</v>
      </c>
      <c r="BN15">
        <f t="shared" si="41"/>
        <v>0</v>
      </c>
      <c r="BO15">
        <f t="shared" si="42"/>
        <v>0</v>
      </c>
      <c r="BP15">
        <f t="shared" si="43"/>
        <v>0</v>
      </c>
      <c r="BQ15">
        <f t="shared" si="44"/>
        <v>0</v>
      </c>
      <c r="BR15">
        <f t="shared" si="45"/>
        <v>0</v>
      </c>
      <c r="BV15">
        <f>+IF(X15=1,$Q15,0)</f>
        <v>0</v>
      </c>
      <c r="BW15">
        <f>+IF(Y15=1,$Q15,0)</f>
        <v>0</v>
      </c>
      <c r="BX15" t="str">
        <f>+IF(Z15=1,$Q15,0)</f>
        <v>X</v>
      </c>
      <c r="BY15">
        <f>+IF(AA15=1,$Q15,0)</f>
        <v>0</v>
      </c>
      <c r="BZ15">
        <f>+IF(AB15=1,$Q15,0)</f>
        <v>0</v>
      </c>
      <c r="CA15">
        <f>+IF(AC15=1,$Q15,0)</f>
        <v>0</v>
      </c>
      <c r="CB15">
        <f>+IF(AD15=1,$Q15,0)</f>
        <v>0</v>
      </c>
      <c r="CC15">
        <f>+IF(AE15=1,$Q15,0)</f>
        <v>0</v>
      </c>
      <c r="CD15">
        <f t="shared" si="46"/>
        <v>1</v>
      </c>
      <c r="CF15">
        <f t="shared" si="47"/>
        <v>0</v>
      </c>
      <c r="CG15">
        <f t="shared" si="10"/>
        <v>0</v>
      </c>
      <c r="CH15">
        <f t="shared" si="11"/>
        <v>1</v>
      </c>
      <c r="CI15">
        <f t="shared" si="12"/>
        <v>0</v>
      </c>
      <c r="CJ15">
        <f t="shared" si="13"/>
        <v>0</v>
      </c>
      <c r="CK15">
        <f t="shared" si="14"/>
        <v>0</v>
      </c>
      <c r="CL15">
        <f t="shared" si="15"/>
        <v>0</v>
      </c>
      <c r="CM15">
        <f t="shared" si="16"/>
        <v>0</v>
      </c>
      <c r="CS15" s="57"/>
      <c r="CT15" s="57"/>
      <c r="CU15" s="57"/>
      <c r="CV15" s="57"/>
      <c r="CW15" s="57"/>
      <c r="CX15" s="57"/>
      <c r="CY15" s="57"/>
      <c r="CZ15" s="57"/>
      <c r="DA15" s="57"/>
      <c r="DB15" s="57"/>
      <c r="DC15" s="57"/>
      <c r="DD15" s="57"/>
      <c r="DE15" s="57"/>
    </row>
    <row r="16" spans="1:109" x14ac:dyDescent="0.25">
      <c r="A16" s="25">
        <f t="shared" si="48"/>
        <v>14</v>
      </c>
      <c r="B16" s="26" t="s">
        <v>41</v>
      </c>
      <c r="C16" s="27">
        <v>43487</v>
      </c>
      <c r="D16" s="28">
        <v>0.16666666666666666</v>
      </c>
      <c r="E16" s="29" t="s">
        <v>23</v>
      </c>
      <c r="F16" s="30">
        <v>109.48699999999999</v>
      </c>
      <c r="G16" s="31" t="s">
        <v>30</v>
      </c>
      <c r="H16" s="32">
        <v>109.752</v>
      </c>
      <c r="I16" s="32">
        <v>109.465</v>
      </c>
      <c r="J16" s="33">
        <f t="shared" si="17"/>
        <v>28.699999999999193</v>
      </c>
      <c r="K16" s="34">
        <v>109.137</v>
      </c>
      <c r="L16" s="34">
        <v>109.53700000000001</v>
      </c>
      <c r="M16" s="40">
        <f t="shared" si="18"/>
        <v>34.999999999999432</v>
      </c>
      <c r="N16" s="41">
        <f t="shared" si="19"/>
        <v>-5.0000000000011369</v>
      </c>
      <c r="O16" s="30">
        <f t="shared" si="20"/>
        <v>109.42099</v>
      </c>
      <c r="P16" s="37" t="s">
        <v>27</v>
      </c>
      <c r="Q16" s="37"/>
      <c r="R16" s="38" t="s">
        <v>28</v>
      </c>
      <c r="S16" s="38" t="s">
        <v>28</v>
      </c>
      <c r="T16" s="39" t="s">
        <v>29</v>
      </c>
      <c r="U16" s="38"/>
      <c r="V16" s="38"/>
      <c r="W16" s="38"/>
      <c r="X16">
        <f>+IF(AND(R16="ALCISTA",S16="ALCISTA",T16="ALCISTA"),1,0)</f>
        <v>0</v>
      </c>
      <c r="Y16">
        <f>+IF(AND(R16="BAJISTA",S16="BAJISTA",T16="BAJISTA"),1,0)</f>
        <v>0</v>
      </c>
      <c r="Z16">
        <f>+IF(AND(R16="ALCISTA",S16="ALCISTA",T16="BAJISTA"),1,0)</f>
        <v>1</v>
      </c>
      <c r="AA16">
        <f>+IF(AND(R16="ALCISTA",S16="BAJISTA",T16="ALCISTA"),1,0)</f>
        <v>0</v>
      </c>
      <c r="AB16">
        <f>+IF(AND(R16="ALCISTA",S16="BAJISTA",T16="BAJISTA"),1,0)</f>
        <v>0</v>
      </c>
      <c r="AC16">
        <f>+IF(AND(R16="BAJISTA",S16="BAJISTA",T16="ALCISTA"),1,0)</f>
        <v>0</v>
      </c>
      <c r="AD16">
        <f>+IF(AND(R16="BAJISTA",S16="ALCISTA",T16="BAJISTA"),1,0)</f>
        <v>0</v>
      </c>
      <c r="AE16">
        <f>+IF(AND(R16="BAJISTA",S16="ALCISTA",T16="ALCISTA"),1,0)</f>
        <v>0</v>
      </c>
      <c r="AG16">
        <f t="shared" si="21"/>
        <v>0</v>
      </c>
      <c r="AH16">
        <f t="shared" si="22"/>
        <v>0</v>
      </c>
      <c r="AI16">
        <f t="shared" si="23"/>
        <v>34.999999999999432</v>
      </c>
      <c r="AJ16">
        <f t="shared" si="24"/>
        <v>0</v>
      </c>
      <c r="AK16">
        <f t="shared" si="25"/>
        <v>0</v>
      </c>
      <c r="AL16">
        <f t="shared" si="26"/>
        <v>0</v>
      </c>
      <c r="AM16">
        <f t="shared" si="27"/>
        <v>0</v>
      </c>
      <c r="AN16">
        <f t="shared" si="28"/>
        <v>0</v>
      </c>
      <c r="AP16">
        <f t="shared" si="29"/>
        <v>0</v>
      </c>
      <c r="AQ16">
        <f t="shared" si="30"/>
        <v>0</v>
      </c>
      <c r="AR16">
        <f t="shared" si="31"/>
        <v>-5.0000000000011369</v>
      </c>
      <c r="AS16">
        <f t="shared" si="32"/>
        <v>0</v>
      </c>
      <c r="AT16">
        <f t="shared" si="33"/>
        <v>0</v>
      </c>
      <c r="AU16">
        <f t="shared" si="34"/>
        <v>0</v>
      </c>
      <c r="AV16">
        <f t="shared" si="35"/>
        <v>0</v>
      </c>
      <c r="AW16">
        <f t="shared" si="36"/>
        <v>0</v>
      </c>
      <c r="AZ16">
        <f t="shared" si="37"/>
        <v>0</v>
      </c>
      <c r="BA16">
        <f t="shared" si="2"/>
        <v>0</v>
      </c>
      <c r="BB16" t="str">
        <f t="shared" si="3"/>
        <v>X</v>
      </c>
      <c r="BC16">
        <f t="shared" si="4"/>
        <v>0</v>
      </c>
      <c r="BD16">
        <f t="shared" si="5"/>
        <v>0</v>
      </c>
      <c r="BE16">
        <f t="shared" si="6"/>
        <v>0</v>
      </c>
      <c r="BF16">
        <f t="shared" si="7"/>
        <v>0</v>
      </c>
      <c r="BG16">
        <f t="shared" si="8"/>
        <v>0</v>
      </c>
      <c r="BH16">
        <f>+IF(P16=0,0,1)</f>
        <v>1</v>
      </c>
      <c r="BK16">
        <f t="shared" si="38"/>
        <v>0</v>
      </c>
      <c r="BL16">
        <f t="shared" si="39"/>
        <v>0</v>
      </c>
      <c r="BM16">
        <f t="shared" si="40"/>
        <v>1</v>
      </c>
      <c r="BN16">
        <f t="shared" si="41"/>
        <v>0</v>
      </c>
      <c r="BO16">
        <f t="shared" si="42"/>
        <v>0</v>
      </c>
      <c r="BP16">
        <f t="shared" si="43"/>
        <v>0</v>
      </c>
      <c r="BQ16">
        <f t="shared" si="44"/>
        <v>0</v>
      </c>
      <c r="BR16">
        <f t="shared" si="45"/>
        <v>0</v>
      </c>
      <c r="BV16">
        <f>+IF(X16=1,$Q16,0)</f>
        <v>0</v>
      </c>
      <c r="BW16">
        <f>+IF(Y16=1,$Q16,0)</f>
        <v>0</v>
      </c>
      <c r="BX16">
        <f>+IF(Z16=1,$Q16,0)</f>
        <v>0</v>
      </c>
      <c r="BY16">
        <f>+IF(AA16=1,$Q16,0)</f>
        <v>0</v>
      </c>
      <c r="BZ16">
        <f>+IF(AB16=1,$Q16,0)</f>
        <v>0</v>
      </c>
      <c r="CA16">
        <f>+IF(AC16=1,$Q16,0)</f>
        <v>0</v>
      </c>
      <c r="CB16">
        <f>+IF(AD16=1,$Q16,0)</f>
        <v>0</v>
      </c>
      <c r="CC16">
        <f>+IF(AE16=1,$Q16,0)</f>
        <v>0</v>
      </c>
      <c r="CD16">
        <f t="shared" si="46"/>
        <v>0</v>
      </c>
      <c r="CF16">
        <f t="shared" si="47"/>
        <v>0</v>
      </c>
      <c r="CG16">
        <f t="shared" si="10"/>
        <v>0</v>
      </c>
      <c r="CH16">
        <f t="shared" si="11"/>
        <v>0</v>
      </c>
      <c r="CI16">
        <f t="shared" si="12"/>
        <v>0</v>
      </c>
      <c r="CJ16">
        <f t="shared" si="13"/>
        <v>0</v>
      </c>
      <c r="CK16">
        <f t="shared" si="14"/>
        <v>0</v>
      </c>
      <c r="CL16">
        <f t="shared" si="15"/>
        <v>0</v>
      </c>
      <c r="CM16">
        <f t="shared" si="16"/>
        <v>0</v>
      </c>
      <c r="CS16" s="57"/>
      <c r="CT16" s="57"/>
      <c r="CU16" s="57"/>
      <c r="CV16" s="57"/>
      <c r="CW16" s="57"/>
      <c r="CX16" s="57"/>
      <c r="CY16" s="57"/>
      <c r="CZ16" s="57"/>
      <c r="DA16" s="57"/>
      <c r="DB16" s="57"/>
      <c r="DC16" s="57"/>
      <c r="DD16" s="57"/>
      <c r="DE16" s="57"/>
    </row>
    <row r="17" spans="1:109" x14ac:dyDescent="0.25">
      <c r="A17" s="25">
        <f t="shared" si="48"/>
        <v>15</v>
      </c>
      <c r="B17" s="26" t="s">
        <v>37</v>
      </c>
      <c r="C17" s="27">
        <v>43488</v>
      </c>
      <c r="D17" s="28">
        <v>5.2083333333333336E-2</v>
      </c>
      <c r="E17" s="29" t="s">
        <v>23</v>
      </c>
      <c r="F17" s="30">
        <v>109.414</v>
      </c>
      <c r="G17" s="31" t="s">
        <v>26</v>
      </c>
      <c r="H17" s="32">
        <v>109.68600000000001</v>
      </c>
      <c r="I17" s="32">
        <v>109.137</v>
      </c>
      <c r="J17" s="33">
        <f t="shared" si="17"/>
        <v>54.900000000000659</v>
      </c>
      <c r="K17" s="34">
        <v>109.36499999999999</v>
      </c>
      <c r="L17" s="34">
        <v>109.99</v>
      </c>
      <c r="M17" s="40">
        <f t="shared" si="18"/>
        <v>57.599999999999341</v>
      </c>
      <c r="N17" s="41">
        <f t="shared" si="19"/>
        <v>-4.9000000000006594</v>
      </c>
      <c r="O17" s="30">
        <f t="shared" si="20"/>
        <v>109.54027000000001</v>
      </c>
      <c r="P17" s="37" t="s">
        <v>27</v>
      </c>
      <c r="Q17" s="37"/>
      <c r="R17" s="38" t="s">
        <v>29</v>
      </c>
      <c r="S17" s="38" t="s">
        <v>28</v>
      </c>
      <c r="T17" s="39" t="s">
        <v>29</v>
      </c>
      <c r="U17" s="38"/>
      <c r="V17" s="38"/>
      <c r="W17" s="38"/>
      <c r="X17">
        <f>+IF(AND(R17="ALCISTA",S17="ALCISTA",T17="ALCISTA"),1,0)</f>
        <v>0</v>
      </c>
      <c r="Y17">
        <f>+IF(AND(R17="BAJISTA",S17="BAJISTA",T17="BAJISTA"),1,0)</f>
        <v>0</v>
      </c>
      <c r="Z17">
        <f>+IF(AND(R17="ALCISTA",S17="ALCISTA",T17="BAJISTA"),1,0)</f>
        <v>0</v>
      </c>
      <c r="AA17">
        <f>+IF(AND(R17="ALCISTA",S17="BAJISTA",T17="ALCISTA"),1,0)</f>
        <v>0</v>
      </c>
      <c r="AB17">
        <f>+IF(AND(R17="ALCISTA",S17="BAJISTA",T17="BAJISTA"),1,0)</f>
        <v>0</v>
      </c>
      <c r="AC17">
        <f>+IF(AND(R17="BAJISTA",S17="BAJISTA",T17="ALCISTA"),1,0)</f>
        <v>0</v>
      </c>
      <c r="AD17">
        <f>+IF(AND(R17="BAJISTA",S17="ALCISTA",T17="BAJISTA"),1,0)</f>
        <v>1</v>
      </c>
      <c r="AE17">
        <f>+IF(AND(R17="BAJISTA",S17="ALCISTA",T17="ALCISTA"),1,0)</f>
        <v>0</v>
      </c>
      <c r="AG17">
        <f t="shared" si="21"/>
        <v>0</v>
      </c>
      <c r="AH17">
        <f t="shared" si="22"/>
        <v>0</v>
      </c>
      <c r="AI17">
        <f t="shared" si="23"/>
        <v>0</v>
      </c>
      <c r="AJ17">
        <f t="shared" si="24"/>
        <v>0</v>
      </c>
      <c r="AK17">
        <f t="shared" si="25"/>
        <v>0</v>
      </c>
      <c r="AL17">
        <f t="shared" si="26"/>
        <v>0</v>
      </c>
      <c r="AM17">
        <f t="shared" si="27"/>
        <v>57.599999999999341</v>
      </c>
      <c r="AN17">
        <f t="shared" si="28"/>
        <v>0</v>
      </c>
      <c r="AP17">
        <f t="shared" si="29"/>
        <v>0</v>
      </c>
      <c r="AQ17">
        <f t="shared" si="30"/>
        <v>0</v>
      </c>
      <c r="AR17">
        <f t="shared" si="31"/>
        <v>0</v>
      </c>
      <c r="AS17">
        <f t="shared" si="32"/>
        <v>0</v>
      </c>
      <c r="AT17">
        <f t="shared" si="33"/>
        <v>0</v>
      </c>
      <c r="AU17">
        <f t="shared" si="34"/>
        <v>0</v>
      </c>
      <c r="AV17">
        <f t="shared" si="35"/>
        <v>-4.9000000000006594</v>
      </c>
      <c r="AW17">
        <f t="shared" si="36"/>
        <v>0</v>
      </c>
      <c r="AZ17">
        <f t="shared" si="37"/>
        <v>0</v>
      </c>
      <c r="BA17">
        <f t="shared" si="2"/>
        <v>0</v>
      </c>
      <c r="BB17">
        <f t="shared" si="3"/>
        <v>0</v>
      </c>
      <c r="BC17">
        <f t="shared" si="4"/>
        <v>0</v>
      </c>
      <c r="BD17">
        <f t="shared" si="5"/>
        <v>0</v>
      </c>
      <c r="BE17">
        <f t="shared" si="6"/>
        <v>0</v>
      </c>
      <c r="BF17" t="str">
        <f t="shared" si="7"/>
        <v>X</v>
      </c>
      <c r="BG17">
        <f t="shared" si="8"/>
        <v>0</v>
      </c>
      <c r="BH17">
        <f>+IF(P17=0,0,1)</f>
        <v>1</v>
      </c>
      <c r="BK17">
        <f t="shared" si="38"/>
        <v>0</v>
      </c>
      <c r="BL17">
        <f t="shared" si="39"/>
        <v>0</v>
      </c>
      <c r="BM17">
        <f t="shared" si="40"/>
        <v>0</v>
      </c>
      <c r="BN17">
        <f t="shared" si="41"/>
        <v>0</v>
      </c>
      <c r="BO17">
        <f t="shared" si="42"/>
        <v>0</v>
      </c>
      <c r="BP17">
        <f t="shared" si="43"/>
        <v>0</v>
      </c>
      <c r="BQ17">
        <f t="shared" si="44"/>
        <v>1</v>
      </c>
      <c r="BR17">
        <f t="shared" si="45"/>
        <v>0</v>
      </c>
      <c r="BV17">
        <f>+IF(X17=1,$Q17,0)</f>
        <v>0</v>
      </c>
      <c r="BW17">
        <f>+IF(Y17=1,$Q17,0)</f>
        <v>0</v>
      </c>
      <c r="BX17">
        <f>+IF(Z17=1,$Q17,0)</f>
        <v>0</v>
      </c>
      <c r="BY17">
        <f>+IF(AA17=1,$Q17,0)</f>
        <v>0</v>
      </c>
      <c r="BZ17">
        <f>+IF(AB17=1,$Q17,0)</f>
        <v>0</v>
      </c>
      <c r="CA17">
        <f>+IF(AC17=1,$Q17,0)</f>
        <v>0</v>
      </c>
      <c r="CB17">
        <f>+IF(AD17=1,$Q17,0)</f>
        <v>0</v>
      </c>
      <c r="CC17">
        <f>+IF(AE17=1,$Q17,0)</f>
        <v>0</v>
      </c>
      <c r="CD17">
        <f t="shared" si="46"/>
        <v>0</v>
      </c>
      <c r="CF17">
        <f t="shared" si="47"/>
        <v>0</v>
      </c>
      <c r="CG17">
        <f t="shared" si="10"/>
        <v>0</v>
      </c>
      <c r="CH17">
        <f t="shared" si="11"/>
        <v>0</v>
      </c>
      <c r="CI17">
        <f t="shared" si="12"/>
        <v>0</v>
      </c>
      <c r="CJ17">
        <f t="shared" si="13"/>
        <v>0</v>
      </c>
      <c r="CK17">
        <f t="shared" si="14"/>
        <v>0</v>
      </c>
      <c r="CL17">
        <f t="shared" si="15"/>
        <v>0</v>
      </c>
      <c r="CM17">
        <f t="shared" si="16"/>
        <v>0</v>
      </c>
      <c r="CS17" s="57"/>
      <c r="CT17" s="57"/>
      <c r="CU17" s="57"/>
      <c r="CV17" s="57"/>
      <c r="CW17" s="57"/>
      <c r="CX17" s="57"/>
      <c r="CY17" s="57"/>
      <c r="CZ17" s="57"/>
      <c r="DA17" s="57"/>
      <c r="DB17" s="57"/>
      <c r="DC17" s="57"/>
      <c r="DD17" s="57"/>
      <c r="DE17" s="57"/>
    </row>
    <row r="18" spans="1:109" x14ac:dyDescent="0.25">
      <c r="A18" s="25">
        <f t="shared" si="48"/>
        <v>16</v>
      </c>
      <c r="B18" s="26" t="s">
        <v>38</v>
      </c>
      <c r="C18" s="27">
        <v>43489</v>
      </c>
      <c r="D18" s="28">
        <v>3.125E-2</v>
      </c>
      <c r="E18" s="29" t="s">
        <v>23</v>
      </c>
      <c r="F18" s="30">
        <v>109.52</v>
      </c>
      <c r="G18" s="31" t="s">
        <v>30</v>
      </c>
      <c r="H18" s="32">
        <v>109.99</v>
      </c>
      <c r="I18" s="32">
        <v>109.322</v>
      </c>
      <c r="J18" s="33">
        <f t="shared" si="17"/>
        <v>66.799999999999216</v>
      </c>
      <c r="K18" s="34">
        <v>109.411</v>
      </c>
      <c r="L18" s="34">
        <v>109.791</v>
      </c>
      <c r="M18" s="40">
        <f t="shared" si="18"/>
        <v>10.899999999999466</v>
      </c>
      <c r="N18" s="41">
        <f t="shared" si="19"/>
        <v>-27.10000000000008</v>
      </c>
      <c r="O18" s="30">
        <f t="shared" si="20"/>
        <v>109.36636</v>
      </c>
      <c r="P18" s="37" t="s">
        <v>27</v>
      </c>
      <c r="Q18" s="37"/>
      <c r="R18" s="38" t="s">
        <v>29</v>
      </c>
      <c r="S18" s="38" t="s">
        <v>28</v>
      </c>
      <c r="T18" s="39" t="s">
        <v>29</v>
      </c>
      <c r="U18" s="38"/>
      <c r="V18" s="38"/>
      <c r="W18" s="38"/>
      <c r="X18">
        <f>+IF(AND(R18="ALCISTA",S18="ALCISTA",T18="ALCISTA"),1,0)</f>
        <v>0</v>
      </c>
      <c r="Y18">
        <f>+IF(AND(R18="BAJISTA",S18="BAJISTA",T18="BAJISTA"),1,0)</f>
        <v>0</v>
      </c>
      <c r="Z18">
        <f>+IF(AND(R18="ALCISTA",S18="ALCISTA",T18="BAJISTA"),1,0)</f>
        <v>0</v>
      </c>
      <c r="AA18">
        <f>+IF(AND(R18="ALCISTA",S18="BAJISTA",T18="ALCISTA"),1,0)</f>
        <v>0</v>
      </c>
      <c r="AB18">
        <f>+IF(AND(R18="ALCISTA",S18="BAJISTA",T18="BAJISTA"),1,0)</f>
        <v>0</v>
      </c>
      <c r="AC18">
        <f>+IF(AND(R18="BAJISTA",S18="BAJISTA",T18="ALCISTA"),1,0)</f>
        <v>0</v>
      </c>
      <c r="AD18">
        <f>+IF(AND(R18="BAJISTA",S18="ALCISTA",T18="BAJISTA"),1,0)</f>
        <v>1</v>
      </c>
      <c r="AE18">
        <f>+IF(AND(R18="BAJISTA",S18="ALCISTA",T18="ALCISTA"),1,0)</f>
        <v>0</v>
      </c>
      <c r="AG18">
        <f t="shared" si="21"/>
        <v>0</v>
      </c>
      <c r="AH18">
        <f t="shared" si="22"/>
        <v>0</v>
      </c>
      <c r="AI18">
        <f t="shared" si="23"/>
        <v>0</v>
      </c>
      <c r="AJ18">
        <f t="shared" si="24"/>
        <v>0</v>
      </c>
      <c r="AK18">
        <f t="shared" si="25"/>
        <v>0</v>
      </c>
      <c r="AL18">
        <f t="shared" si="26"/>
        <v>0</v>
      </c>
      <c r="AM18">
        <f t="shared" si="27"/>
        <v>10.899999999999466</v>
      </c>
      <c r="AN18">
        <f t="shared" si="28"/>
        <v>0</v>
      </c>
      <c r="AP18">
        <f t="shared" si="29"/>
        <v>0</v>
      </c>
      <c r="AQ18">
        <f t="shared" si="30"/>
        <v>0</v>
      </c>
      <c r="AR18">
        <f t="shared" si="31"/>
        <v>0</v>
      </c>
      <c r="AS18">
        <f t="shared" si="32"/>
        <v>0</v>
      </c>
      <c r="AT18">
        <f t="shared" si="33"/>
        <v>0</v>
      </c>
      <c r="AU18">
        <f t="shared" si="34"/>
        <v>0</v>
      </c>
      <c r="AV18">
        <f t="shared" si="35"/>
        <v>-27.10000000000008</v>
      </c>
      <c r="AW18">
        <f t="shared" si="36"/>
        <v>0</v>
      </c>
      <c r="AZ18">
        <f t="shared" si="37"/>
        <v>0</v>
      </c>
      <c r="BA18">
        <f t="shared" si="2"/>
        <v>0</v>
      </c>
      <c r="BB18">
        <f t="shared" si="3"/>
        <v>0</v>
      </c>
      <c r="BC18">
        <f t="shared" si="4"/>
        <v>0</v>
      </c>
      <c r="BD18">
        <f t="shared" si="5"/>
        <v>0</v>
      </c>
      <c r="BE18">
        <f t="shared" si="6"/>
        <v>0</v>
      </c>
      <c r="BF18" t="str">
        <f t="shared" si="7"/>
        <v>X</v>
      </c>
      <c r="BG18">
        <f t="shared" si="8"/>
        <v>0</v>
      </c>
      <c r="BH18">
        <f>+IF(P18=0,0,1)</f>
        <v>1</v>
      </c>
      <c r="BK18">
        <f t="shared" si="38"/>
        <v>0</v>
      </c>
      <c r="BL18">
        <f t="shared" si="39"/>
        <v>0</v>
      </c>
      <c r="BM18">
        <f t="shared" si="40"/>
        <v>0</v>
      </c>
      <c r="BN18">
        <f t="shared" si="41"/>
        <v>0</v>
      </c>
      <c r="BO18">
        <f t="shared" si="42"/>
        <v>0</v>
      </c>
      <c r="BP18">
        <f t="shared" si="43"/>
        <v>0</v>
      </c>
      <c r="BQ18">
        <f t="shared" si="44"/>
        <v>1</v>
      </c>
      <c r="BR18">
        <f t="shared" si="45"/>
        <v>0</v>
      </c>
      <c r="BV18">
        <f>+IF(X18=1,$Q18,0)</f>
        <v>0</v>
      </c>
      <c r="BW18">
        <f>+IF(Y18=1,$Q18,0)</f>
        <v>0</v>
      </c>
      <c r="BX18">
        <f>+IF(Z18=1,$Q18,0)</f>
        <v>0</v>
      </c>
      <c r="BY18">
        <f>+IF(AA18=1,$Q18,0)</f>
        <v>0</v>
      </c>
      <c r="BZ18">
        <f>+IF(AB18=1,$Q18,0)</f>
        <v>0</v>
      </c>
      <c r="CA18">
        <f>+IF(AC18=1,$Q18,0)</f>
        <v>0</v>
      </c>
      <c r="CB18">
        <f>+IF(AD18=1,$Q18,0)</f>
        <v>0</v>
      </c>
      <c r="CC18">
        <f>+IF(AE18=1,$Q18,0)</f>
        <v>0</v>
      </c>
      <c r="CD18">
        <f t="shared" si="46"/>
        <v>0</v>
      </c>
      <c r="CF18">
        <f t="shared" si="47"/>
        <v>0</v>
      </c>
      <c r="CG18">
        <f t="shared" si="10"/>
        <v>0</v>
      </c>
      <c r="CH18">
        <f t="shared" si="11"/>
        <v>0</v>
      </c>
      <c r="CI18">
        <f t="shared" si="12"/>
        <v>0</v>
      </c>
      <c r="CJ18">
        <f t="shared" si="13"/>
        <v>0</v>
      </c>
      <c r="CK18">
        <f t="shared" si="14"/>
        <v>0</v>
      </c>
      <c r="CL18">
        <f t="shared" si="15"/>
        <v>0</v>
      </c>
      <c r="CM18">
        <f t="shared" si="16"/>
        <v>0</v>
      </c>
      <c r="CS18" s="57"/>
      <c r="CT18" s="57"/>
      <c r="CU18" s="57"/>
      <c r="CV18" s="57"/>
      <c r="CW18" s="57"/>
      <c r="CX18" s="57"/>
      <c r="CY18" s="57"/>
      <c r="CZ18" s="57"/>
      <c r="DA18" s="57"/>
      <c r="DB18" s="57"/>
      <c r="DC18" s="57"/>
      <c r="DD18" s="57"/>
      <c r="DE18" s="57"/>
    </row>
    <row r="19" spans="1:109" x14ac:dyDescent="0.25">
      <c r="A19" s="25">
        <f t="shared" si="48"/>
        <v>17</v>
      </c>
      <c r="B19" s="26" t="s">
        <v>39</v>
      </c>
      <c r="C19" s="27">
        <v>43490</v>
      </c>
      <c r="D19" s="28">
        <v>7.2916666666666671E-2</v>
      </c>
      <c r="E19" s="29" t="s">
        <v>23</v>
      </c>
      <c r="F19" s="30">
        <v>109.687</v>
      </c>
      <c r="G19" s="31" t="s">
        <v>26</v>
      </c>
      <c r="H19" s="32">
        <v>109.791</v>
      </c>
      <c r="I19" s="32">
        <v>109.411</v>
      </c>
      <c r="J19" s="33">
        <f t="shared" si="17"/>
        <v>37.999999999999545</v>
      </c>
      <c r="K19" s="34">
        <v>109.446</v>
      </c>
      <c r="L19" s="34">
        <v>109.94199999999999</v>
      </c>
      <c r="M19" s="35">
        <f t="shared" si="18"/>
        <v>25.499999999999545</v>
      </c>
      <c r="N19" s="36">
        <f t="shared" si="19"/>
        <v>-24.099999999999966</v>
      </c>
      <c r="O19" s="30">
        <f t="shared" si="20"/>
        <v>109.7744</v>
      </c>
      <c r="P19" s="37" t="s">
        <v>27</v>
      </c>
      <c r="Q19" s="37"/>
      <c r="R19" s="38" t="s">
        <v>29</v>
      </c>
      <c r="S19" s="38" t="s">
        <v>28</v>
      </c>
      <c r="T19" s="39" t="s">
        <v>29</v>
      </c>
      <c r="U19" s="38"/>
      <c r="V19" s="38"/>
      <c r="W19" s="38"/>
      <c r="X19">
        <f>+IF(AND(R19="ALCISTA",S19="ALCISTA",T19="ALCISTA"),1,0)</f>
        <v>0</v>
      </c>
      <c r="Y19">
        <f>+IF(AND(R19="BAJISTA",S19="BAJISTA",T19="BAJISTA"),1,0)</f>
        <v>0</v>
      </c>
      <c r="Z19">
        <f>+IF(AND(R19="ALCISTA",S19="ALCISTA",T19="BAJISTA"),1,0)</f>
        <v>0</v>
      </c>
      <c r="AA19">
        <f>+IF(AND(R19="ALCISTA",S19="BAJISTA",T19="ALCISTA"),1,0)</f>
        <v>0</v>
      </c>
      <c r="AB19">
        <f>+IF(AND(R19="ALCISTA",S19="BAJISTA",T19="BAJISTA"),1,0)</f>
        <v>0</v>
      </c>
      <c r="AC19">
        <f>+IF(AND(R19="BAJISTA",S19="BAJISTA",T19="ALCISTA"),1,0)</f>
        <v>0</v>
      </c>
      <c r="AD19">
        <f>+IF(AND(R19="BAJISTA",S19="ALCISTA",T19="BAJISTA"),1,0)</f>
        <v>1</v>
      </c>
      <c r="AE19">
        <f>+IF(AND(R19="BAJISTA",S19="ALCISTA",T19="ALCISTA"),1,0)</f>
        <v>0</v>
      </c>
      <c r="AG19">
        <f t="shared" si="21"/>
        <v>0</v>
      </c>
      <c r="AH19">
        <f t="shared" si="22"/>
        <v>0</v>
      </c>
      <c r="AI19">
        <f t="shared" si="23"/>
        <v>0</v>
      </c>
      <c r="AJ19">
        <f t="shared" si="24"/>
        <v>0</v>
      </c>
      <c r="AK19">
        <f t="shared" si="25"/>
        <v>0</v>
      </c>
      <c r="AL19">
        <f t="shared" si="26"/>
        <v>0</v>
      </c>
      <c r="AM19">
        <f t="shared" si="27"/>
        <v>25.499999999999545</v>
      </c>
      <c r="AN19">
        <f t="shared" si="28"/>
        <v>0</v>
      </c>
      <c r="AP19">
        <f t="shared" si="29"/>
        <v>0</v>
      </c>
      <c r="AQ19">
        <f t="shared" si="30"/>
        <v>0</v>
      </c>
      <c r="AR19">
        <f t="shared" si="31"/>
        <v>0</v>
      </c>
      <c r="AS19">
        <f t="shared" si="32"/>
        <v>0</v>
      </c>
      <c r="AT19">
        <f t="shared" si="33"/>
        <v>0</v>
      </c>
      <c r="AU19">
        <f t="shared" si="34"/>
        <v>0</v>
      </c>
      <c r="AV19">
        <f t="shared" si="35"/>
        <v>-24.099999999999966</v>
      </c>
      <c r="AW19">
        <f t="shared" si="36"/>
        <v>0</v>
      </c>
      <c r="AZ19">
        <f t="shared" si="37"/>
        <v>0</v>
      </c>
      <c r="BA19">
        <f t="shared" si="2"/>
        <v>0</v>
      </c>
      <c r="BB19">
        <f t="shared" si="3"/>
        <v>0</v>
      </c>
      <c r="BC19">
        <f t="shared" si="4"/>
        <v>0</v>
      </c>
      <c r="BD19">
        <f t="shared" si="5"/>
        <v>0</v>
      </c>
      <c r="BE19">
        <f t="shared" si="6"/>
        <v>0</v>
      </c>
      <c r="BF19" t="str">
        <f t="shared" si="7"/>
        <v>X</v>
      </c>
      <c r="BG19">
        <f t="shared" si="8"/>
        <v>0</v>
      </c>
      <c r="BH19">
        <f>+IF(P19=0,0,1)</f>
        <v>1</v>
      </c>
      <c r="BK19">
        <f t="shared" si="38"/>
        <v>0</v>
      </c>
      <c r="BL19">
        <f t="shared" si="39"/>
        <v>0</v>
      </c>
      <c r="BM19">
        <f t="shared" si="40"/>
        <v>0</v>
      </c>
      <c r="BN19">
        <f t="shared" si="41"/>
        <v>0</v>
      </c>
      <c r="BO19">
        <f t="shared" si="42"/>
        <v>0</v>
      </c>
      <c r="BP19">
        <f t="shared" si="43"/>
        <v>0</v>
      </c>
      <c r="BQ19">
        <f t="shared" si="44"/>
        <v>1</v>
      </c>
      <c r="BR19">
        <f t="shared" si="45"/>
        <v>0</v>
      </c>
      <c r="BV19">
        <f>+IF(X19=1,$Q19,0)</f>
        <v>0</v>
      </c>
      <c r="BW19">
        <f>+IF(Y19=1,$Q19,0)</f>
        <v>0</v>
      </c>
      <c r="BX19">
        <f>+IF(Z19=1,$Q19,0)</f>
        <v>0</v>
      </c>
      <c r="BY19">
        <f>+IF(AA19=1,$Q19,0)</f>
        <v>0</v>
      </c>
      <c r="BZ19">
        <f>+IF(AB19=1,$Q19,0)</f>
        <v>0</v>
      </c>
      <c r="CA19">
        <f>+IF(AC19=1,$Q19,0)</f>
        <v>0</v>
      </c>
      <c r="CB19">
        <f>+IF(AD19=1,$Q19,0)</f>
        <v>0</v>
      </c>
      <c r="CC19">
        <f>+IF(AE19=1,$Q19,0)</f>
        <v>0</v>
      </c>
      <c r="CD19">
        <f t="shared" si="46"/>
        <v>0</v>
      </c>
      <c r="CF19">
        <f t="shared" si="47"/>
        <v>0</v>
      </c>
      <c r="CG19">
        <f t="shared" si="10"/>
        <v>0</v>
      </c>
      <c r="CH19">
        <f t="shared" si="11"/>
        <v>0</v>
      </c>
      <c r="CI19">
        <f t="shared" si="12"/>
        <v>0</v>
      </c>
      <c r="CJ19">
        <f t="shared" si="13"/>
        <v>0</v>
      </c>
      <c r="CK19">
        <f t="shared" si="14"/>
        <v>0</v>
      </c>
      <c r="CL19">
        <f t="shared" si="15"/>
        <v>0</v>
      </c>
      <c r="CM19">
        <f t="shared" si="16"/>
        <v>0</v>
      </c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7"/>
      <c r="DD19" s="57"/>
      <c r="DE19" s="57"/>
    </row>
    <row r="20" spans="1:109" x14ac:dyDescent="0.25">
      <c r="A20" s="25">
        <f t="shared" si="48"/>
        <v>18</v>
      </c>
      <c r="B20" s="26" t="s">
        <v>40</v>
      </c>
      <c r="C20" s="27">
        <v>43493</v>
      </c>
      <c r="D20" s="28">
        <v>4.1666666666666664E-2</v>
      </c>
      <c r="E20" s="29" t="s">
        <v>23</v>
      </c>
      <c r="F20" s="30">
        <v>109.386</v>
      </c>
      <c r="G20" s="31" t="s">
        <v>30</v>
      </c>
      <c r="H20" s="32">
        <v>109.94199999999999</v>
      </c>
      <c r="I20" s="32">
        <v>109.446</v>
      </c>
      <c r="J20" s="33">
        <f t="shared" si="17"/>
        <v>49.599999999999511</v>
      </c>
      <c r="K20" s="34">
        <v>109.152</v>
      </c>
      <c r="L20" s="34">
        <v>109.517</v>
      </c>
      <c r="M20" s="40">
        <f>+IF(G20="COMPRA",((L20-F20)/0.01),((F20-K20)/0.01))</f>
        <v>23.399999999999466</v>
      </c>
      <c r="N20" s="41">
        <f t="shared" si="19"/>
        <v>-13.100000000000023</v>
      </c>
      <c r="O20" s="30">
        <f t="shared" si="20"/>
        <v>109.27191999999999</v>
      </c>
      <c r="P20" s="37" t="s">
        <v>27</v>
      </c>
      <c r="Q20" s="37"/>
      <c r="R20" s="38" t="s">
        <v>29</v>
      </c>
      <c r="S20" s="38" t="s">
        <v>28</v>
      </c>
      <c r="T20" s="39" t="s">
        <v>29</v>
      </c>
      <c r="U20" s="38"/>
      <c r="V20" s="38"/>
      <c r="W20" s="38"/>
      <c r="X20">
        <f>+IF(AND(R20="ALCISTA",S20="ALCISTA",T20="ALCISTA"),1,0)</f>
        <v>0</v>
      </c>
      <c r="Y20">
        <f>+IF(AND(R20="BAJISTA",S20="BAJISTA",T20="BAJISTA"),1,0)</f>
        <v>0</v>
      </c>
      <c r="Z20">
        <f>+IF(AND(R20="ALCISTA",S20="ALCISTA",T20="BAJISTA"),1,0)</f>
        <v>0</v>
      </c>
      <c r="AA20">
        <f>+IF(AND(R20="ALCISTA",S20="BAJISTA",T20="ALCISTA"),1,0)</f>
        <v>0</v>
      </c>
      <c r="AB20">
        <f>+IF(AND(R20="ALCISTA",S20="BAJISTA",T20="BAJISTA"),1,0)</f>
        <v>0</v>
      </c>
      <c r="AC20">
        <f>+IF(AND(R20="BAJISTA",S20="BAJISTA",T20="ALCISTA"),1,0)</f>
        <v>0</v>
      </c>
      <c r="AD20">
        <f>+IF(AND(R20="BAJISTA",S20="ALCISTA",T20="BAJISTA"),1,0)</f>
        <v>1</v>
      </c>
      <c r="AE20">
        <f>+IF(AND(R20="BAJISTA",S20="ALCISTA",T20="ALCISTA"),1,0)</f>
        <v>0</v>
      </c>
      <c r="AG20">
        <f t="shared" si="21"/>
        <v>0</v>
      </c>
      <c r="AH20">
        <f t="shared" si="22"/>
        <v>0</v>
      </c>
      <c r="AI20">
        <f t="shared" si="23"/>
        <v>0</v>
      </c>
      <c r="AJ20">
        <f t="shared" si="24"/>
        <v>0</v>
      </c>
      <c r="AK20">
        <f t="shared" si="25"/>
        <v>0</v>
      </c>
      <c r="AL20">
        <f t="shared" si="26"/>
        <v>0</v>
      </c>
      <c r="AM20">
        <f t="shared" si="27"/>
        <v>23.399999999999466</v>
      </c>
      <c r="AN20">
        <f t="shared" si="28"/>
        <v>0</v>
      </c>
      <c r="AP20">
        <f t="shared" si="29"/>
        <v>0</v>
      </c>
      <c r="AQ20">
        <f t="shared" si="30"/>
        <v>0</v>
      </c>
      <c r="AR20">
        <f t="shared" si="31"/>
        <v>0</v>
      </c>
      <c r="AS20">
        <f t="shared" si="32"/>
        <v>0</v>
      </c>
      <c r="AT20">
        <f t="shared" si="33"/>
        <v>0</v>
      </c>
      <c r="AU20">
        <f t="shared" si="34"/>
        <v>0</v>
      </c>
      <c r="AV20">
        <f t="shared" si="35"/>
        <v>-13.100000000000023</v>
      </c>
      <c r="AW20">
        <f t="shared" si="36"/>
        <v>0</v>
      </c>
      <c r="AZ20">
        <f t="shared" si="37"/>
        <v>0</v>
      </c>
      <c r="BA20">
        <f t="shared" si="2"/>
        <v>0</v>
      </c>
      <c r="BB20">
        <f t="shared" si="3"/>
        <v>0</v>
      </c>
      <c r="BC20">
        <f t="shared" si="4"/>
        <v>0</v>
      </c>
      <c r="BD20">
        <f t="shared" si="5"/>
        <v>0</v>
      </c>
      <c r="BE20">
        <f t="shared" si="6"/>
        <v>0</v>
      </c>
      <c r="BF20" t="str">
        <f t="shared" si="7"/>
        <v>X</v>
      </c>
      <c r="BG20">
        <f t="shared" si="8"/>
        <v>0</v>
      </c>
      <c r="BH20">
        <f>+IF(P20=0,0,1)</f>
        <v>1</v>
      </c>
      <c r="BK20">
        <f t="shared" si="38"/>
        <v>0</v>
      </c>
      <c r="BL20">
        <f t="shared" si="39"/>
        <v>0</v>
      </c>
      <c r="BM20">
        <f t="shared" si="40"/>
        <v>0</v>
      </c>
      <c r="BN20">
        <f t="shared" si="41"/>
        <v>0</v>
      </c>
      <c r="BO20">
        <f t="shared" si="42"/>
        <v>0</v>
      </c>
      <c r="BP20">
        <f t="shared" si="43"/>
        <v>0</v>
      </c>
      <c r="BQ20">
        <f t="shared" si="44"/>
        <v>1</v>
      </c>
      <c r="BR20">
        <f t="shared" si="45"/>
        <v>0</v>
      </c>
      <c r="BV20">
        <f>+IF(X20=1,$Q20,0)</f>
        <v>0</v>
      </c>
      <c r="BW20">
        <f>+IF(Y20=1,$Q20,0)</f>
        <v>0</v>
      </c>
      <c r="BX20">
        <f>+IF(Z20=1,$Q20,0)</f>
        <v>0</v>
      </c>
      <c r="BY20">
        <f>+IF(AA20=1,$Q20,0)</f>
        <v>0</v>
      </c>
      <c r="BZ20">
        <f>+IF(AB20=1,$Q20,0)</f>
        <v>0</v>
      </c>
      <c r="CA20">
        <f>+IF(AC20=1,$Q20,0)</f>
        <v>0</v>
      </c>
      <c r="CB20">
        <f>+IF(AD20=1,$Q20,0)</f>
        <v>0</v>
      </c>
      <c r="CC20">
        <f>+IF(AE20=1,$Q20,0)</f>
        <v>0</v>
      </c>
      <c r="CD20">
        <f t="shared" si="46"/>
        <v>0</v>
      </c>
      <c r="CF20">
        <f t="shared" si="47"/>
        <v>0</v>
      </c>
      <c r="CG20">
        <f t="shared" si="10"/>
        <v>0</v>
      </c>
      <c r="CH20">
        <f t="shared" si="11"/>
        <v>0</v>
      </c>
      <c r="CI20">
        <f t="shared" si="12"/>
        <v>0</v>
      </c>
      <c r="CJ20">
        <f t="shared" si="13"/>
        <v>0</v>
      </c>
      <c r="CK20">
        <f t="shared" si="14"/>
        <v>0</v>
      </c>
      <c r="CL20">
        <f t="shared" si="15"/>
        <v>0</v>
      </c>
      <c r="CM20">
        <f t="shared" si="16"/>
        <v>0</v>
      </c>
      <c r="CS20" s="57"/>
      <c r="CT20" s="57"/>
      <c r="CU20" s="57"/>
      <c r="CV20" s="57"/>
      <c r="CW20" s="57"/>
      <c r="CX20" s="57"/>
      <c r="CY20" s="57"/>
      <c r="CZ20" s="57"/>
      <c r="DA20" s="57"/>
      <c r="DB20" s="57"/>
      <c r="DC20" s="57"/>
      <c r="DD20" s="57"/>
      <c r="DE20" s="57"/>
    </row>
    <row r="21" spans="1:109" x14ac:dyDescent="0.25">
      <c r="A21" s="25">
        <f t="shared" si="48"/>
        <v>19</v>
      </c>
      <c r="B21" s="26" t="s">
        <v>41</v>
      </c>
      <c r="C21" s="27">
        <v>43494</v>
      </c>
      <c r="D21" s="28">
        <v>8.3333333333333329E-2</v>
      </c>
      <c r="E21" s="29" t="s">
        <v>23</v>
      </c>
      <c r="F21" s="30">
        <v>109.127</v>
      </c>
      <c r="G21" s="31" t="s">
        <v>30</v>
      </c>
      <c r="H21" s="32">
        <v>109.57599999999999</v>
      </c>
      <c r="I21" s="32">
        <v>109.152</v>
      </c>
      <c r="J21" s="33">
        <f t="shared" si="17"/>
        <v>42.399999999999238</v>
      </c>
      <c r="K21" s="34">
        <v>109.121</v>
      </c>
      <c r="L21" s="34">
        <v>109.533</v>
      </c>
      <c r="M21" s="35">
        <f t="shared" si="18"/>
        <v>0.60000000000002274</v>
      </c>
      <c r="N21" s="36">
        <f t="shared" si="19"/>
        <v>-40.600000000000591</v>
      </c>
      <c r="O21" s="30">
        <f t="shared" si="20"/>
        <v>109.02947999999999</v>
      </c>
      <c r="P21" s="37"/>
      <c r="Q21" s="37" t="s">
        <v>27</v>
      </c>
      <c r="R21" s="38" t="s">
        <v>29</v>
      </c>
      <c r="S21" s="38" t="s">
        <v>29</v>
      </c>
      <c r="T21" s="39" t="s">
        <v>29</v>
      </c>
      <c r="U21" s="38"/>
      <c r="V21" s="38"/>
      <c r="W21" s="38"/>
      <c r="X21">
        <f>+IF(AND(R21="ALCISTA",S21="ALCISTA",T21="ALCISTA"),1,0)</f>
        <v>0</v>
      </c>
      <c r="Y21">
        <f>+IF(AND(R21="BAJISTA",S21="BAJISTA",T21="BAJISTA"),1,0)</f>
        <v>1</v>
      </c>
      <c r="Z21">
        <f>+IF(AND(R21="ALCISTA",S21="ALCISTA",T21="BAJISTA"),1,0)</f>
        <v>0</v>
      </c>
      <c r="AA21">
        <f>+IF(AND(R21="ALCISTA",S21="BAJISTA",T21="ALCISTA"),1,0)</f>
        <v>0</v>
      </c>
      <c r="AB21">
        <f>+IF(AND(R21="ALCISTA",S21="BAJISTA",T21="BAJISTA"),1,0)</f>
        <v>0</v>
      </c>
      <c r="AC21">
        <f>+IF(AND(R21="BAJISTA",S21="BAJISTA",T21="ALCISTA"),1,0)</f>
        <v>0</v>
      </c>
      <c r="AD21">
        <f>+IF(AND(R21="BAJISTA",S21="ALCISTA",T21="BAJISTA"),1,0)</f>
        <v>0</v>
      </c>
      <c r="AE21">
        <f>+IF(AND(R21="BAJISTA",S21="ALCISTA",T21="ALCISTA"),1,0)</f>
        <v>0</v>
      </c>
      <c r="AG21">
        <f t="shared" si="21"/>
        <v>0</v>
      </c>
      <c r="AH21">
        <f t="shared" si="22"/>
        <v>0.60000000000002274</v>
      </c>
      <c r="AI21">
        <f t="shared" si="23"/>
        <v>0</v>
      </c>
      <c r="AJ21">
        <f t="shared" si="24"/>
        <v>0</v>
      </c>
      <c r="AK21">
        <f t="shared" si="25"/>
        <v>0</v>
      </c>
      <c r="AL21">
        <f t="shared" si="26"/>
        <v>0</v>
      </c>
      <c r="AM21">
        <f t="shared" si="27"/>
        <v>0</v>
      </c>
      <c r="AN21">
        <f t="shared" si="28"/>
        <v>0</v>
      </c>
      <c r="AP21">
        <f t="shared" si="29"/>
        <v>0</v>
      </c>
      <c r="AQ21">
        <f t="shared" si="30"/>
        <v>-40.600000000000591</v>
      </c>
      <c r="AR21">
        <f t="shared" si="31"/>
        <v>0</v>
      </c>
      <c r="AS21">
        <f t="shared" si="32"/>
        <v>0</v>
      </c>
      <c r="AT21">
        <f t="shared" si="33"/>
        <v>0</v>
      </c>
      <c r="AU21">
        <f t="shared" si="34"/>
        <v>0</v>
      </c>
      <c r="AV21">
        <f t="shared" si="35"/>
        <v>0</v>
      </c>
      <c r="AW21">
        <f t="shared" si="36"/>
        <v>0</v>
      </c>
      <c r="AZ21">
        <f t="shared" si="37"/>
        <v>0</v>
      </c>
      <c r="BA21">
        <f t="shared" si="2"/>
        <v>0</v>
      </c>
      <c r="BB21">
        <f t="shared" si="3"/>
        <v>0</v>
      </c>
      <c r="BC21">
        <f t="shared" si="4"/>
        <v>0</v>
      </c>
      <c r="BD21">
        <f t="shared" si="5"/>
        <v>0</v>
      </c>
      <c r="BE21">
        <f t="shared" si="6"/>
        <v>0</v>
      </c>
      <c r="BF21">
        <f t="shared" si="7"/>
        <v>0</v>
      </c>
      <c r="BG21">
        <f t="shared" si="8"/>
        <v>0</v>
      </c>
      <c r="BH21">
        <f>+IF(P21=0,0,1)</f>
        <v>0</v>
      </c>
      <c r="BK21">
        <f t="shared" si="38"/>
        <v>0</v>
      </c>
      <c r="BL21">
        <f t="shared" si="39"/>
        <v>0</v>
      </c>
      <c r="BM21">
        <f t="shared" si="40"/>
        <v>0</v>
      </c>
      <c r="BN21">
        <f t="shared" si="41"/>
        <v>0</v>
      </c>
      <c r="BO21">
        <f t="shared" si="42"/>
        <v>0</v>
      </c>
      <c r="BP21">
        <f t="shared" si="43"/>
        <v>0</v>
      </c>
      <c r="BQ21">
        <f t="shared" si="44"/>
        <v>0</v>
      </c>
      <c r="BR21">
        <f t="shared" si="45"/>
        <v>0</v>
      </c>
      <c r="BV21">
        <f>+IF(X21=1,$Q21,0)</f>
        <v>0</v>
      </c>
      <c r="BW21" t="str">
        <f>+IF(Y21=1,$Q21,0)</f>
        <v>X</v>
      </c>
      <c r="BX21">
        <f>+IF(Z21=1,$Q21,0)</f>
        <v>0</v>
      </c>
      <c r="BY21">
        <f>+IF(AA21=1,$Q21,0)</f>
        <v>0</v>
      </c>
      <c r="BZ21">
        <f>+IF(AB21=1,$Q21,0)</f>
        <v>0</v>
      </c>
      <c r="CA21">
        <f>+IF(AC21=1,$Q21,0)</f>
        <v>0</v>
      </c>
      <c r="CB21">
        <f>+IF(AD21=1,$Q21,0)</f>
        <v>0</v>
      </c>
      <c r="CC21">
        <f>+IF(AE21=1,$Q21,0)</f>
        <v>0</v>
      </c>
      <c r="CD21">
        <f t="shared" si="46"/>
        <v>1</v>
      </c>
      <c r="CF21">
        <f t="shared" si="47"/>
        <v>0</v>
      </c>
      <c r="CG21">
        <f t="shared" si="10"/>
        <v>1</v>
      </c>
      <c r="CH21">
        <f t="shared" si="11"/>
        <v>0</v>
      </c>
      <c r="CI21">
        <f t="shared" si="12"/>
        <v>0</v>
      </c>
      <c r="CJ21">
        <f t="shared" si="13"/>
        <v>0</v>
      </c>
      <c r="CK21">
        <f t="shared" si="14"/>
        <v>0</v>
      </c>
      <c r="CL21">
        <f t="shared" si="15"/>
        <v>0</v>
      </c>
      <c r="CM21">
        <f t="shared" si="16"/>
        <v>0</v>
      </c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7"/>
      <c r="DD21" s="57"/>
      <c r="DE21" s="57"/>
    </row>
    <row r="22" spans="1:109" x14ac:dyDescent="0.25">
      <c r="A22" s="25">
        <f t="shared" si="48"/>
        <v>20</v>
      </c>
      <c r="B22" s="26" t="s">
        <v>37</v>
      </c>
      <c r="C22" s="27">
        <v>43495</v>
      </c>
      <c r="D22" s="28">
        <v>0.11458333333333333</v>
      </c>
      <c r="E22" s="29" t="s">
        <v>23</v>
      </c>
      <c r="F22" s="30">
        <v>109.212</v>
      </c>
      <c r="G22" s="31" t="s">
        <v>30</v>
      </c>
      <c r="H22" s="32">
        <v>109.533</v>
      </c>
      <c r="I22" s="32">
        <v>109.121</v>
      </c>
      <c r="J22" s="33">
        <f t="shared" si="17"/>
        <v>41.200000000000614</v>
      </c>
      <c r="K22" s="34">
        <v>108.801</v>
      </c>
      <c r="L22" s="34">
        <v>109.735</v>
      </c>
      <c r="M22" s="40">
        <f t="shared" si="18"/>
        <v>41.100000000000136</v>
      </c>
      <c r="N22" s="41">
        <f t="shared" si="19"/>
        <v>-52.299999999999613</v>
      </c>
      <c r="O22" s="30">
        <f t="shared" si="20"/>
        <v>109.11724</v>
      </c>
      <c r="P22" s="37" t="s">
        <v>27</v>
      </c>
      <c r="Q22" s="37" t="s">
        <v>27</v>
      </c>
      <c r="R22" s="38" t="s">
        <v>28</v>
      </c>
      <c r="S22" s="38" t="s">
        <v>29</v>
      </c>
      <c r="T22" s="39" t="s">
        <v>29</v>
      </c>
      <c r="U22" s="38"/>
      <c r="V22" s="38"/>
      <c r="W22" s="38"/>
      <c r="X22">
        <f>+IF(AND(R22="ALCISTA",S22="ALCISTA",T22="ALCISTA"),1,0)</f>
        <v>0</v>
      </c>
      <c r="Y22">
        <f>+IF(AND(R22="BAJISTA",S22="BAJISTA",T22="BAJISTA"),1,0)</f>
        <v>0</v>
      </c>
      <c r="Z22">
        <f>+IF(AND(R22="ALCISTA",S22="ALCISTA",T22="BAJISTA"),1,0)</f>
        <v>0</v>
      </c>
      <c r="AA22">
        <f>+IF(AND(R22="ALCISTA",S22="BAJISTA",T22="ALCISTA"),1,0)</f>
        <v>0</v>
      </c>
      <c r="AB22">
        <f>+IF(AND(R22="ALCISTA",S22="BAJISTA",T22="BAJISTA"),1,0)</f>
        <v>1</v>
      </c>
      <c r="AC22">
        <f>+IF(AND(R22="BAJISTA",S22="BAJISTA",T22="ALCISTA"),1,0)</f>
        <v>0</v>
      </c>
      <c r="AD22">
        <f>+IF(AND(R22="BAJISTA",S22="ALCISTA",T22="BAJISTA"),1,0)</f>
        <v>0</v>
      </c>
      <c r="AE22">
        <f>+IF(AND(R22="BAJISTA",S22="ALCISTA",T22="ALCISTA"),1,0)</f>
        <v>0</v>
      </c>
      <c r="AG22">
        <f t="shared" si="21"/>
        <v>0</v>
      </c>
      <c r="AH22">
        <f t="shared" si="22"/>
        <v>0</v>
      </c>
      <c r="AI22">
        <f t="shared" si="23"/>
        <v>0</v>
      </c>
      <c r="AJ22">
        <f t="shared" si="24"/>
        <v>0</v>
      </c>
      <c r="AK22">
        <f t="shared" si="25"/>
        <v>41.100000000000136</v>
      </c>
      <c r="AL22">
        <f t="shared" si="26"/>
        <v>0</v>
      </c>
      <c r="AM22">
        <f t="shared" si="27"/>
        <v>0</v>
      </c>
      <c r="AN22">
        <f t="shared" si="28"/>
        <v>0</v>
      </c>
      <c r="AP22">
        <f t="shared" si="29"/>
        <v>0</v>
      </c>
      <c r="AQ22">
        <f t="shared" si="30"/>
        <v>0</v>
      </c>
      <c r="AR22">
        <f t="shared" si="31"/>
        <v>0</v>
      </c>
      <c r="AS22">
        <f t="shared" si="32"/>
        <v>0</v>
      </c>
      <c r="AT22">
        <f t="shared" si="33"/>
        <v>-52.299999999999613</v>
      </c>
      <c r="AU22">
        <f t="shared" si="34"/>
        <v>0</v>
      </c>
      <c r="AV22">
        <f t="shared" si="35"/>
        <v>0</v>
      </c>
      <c r="AW22">
        <f t="shared" si="36"/>
        <v>0</v>
      </c>
      <c r="AZ22">
        <f t="shared" si="37"/>
        <v>0</v>
      </c>
      <c r="BA22">
        <f t="shared" si="2"/>
        <v>0</v>
      </c>
      <c r="BB22">
        <f t="shared" si="3"/>
        <v>0</v>
      </c>
      <c r="BC22">
        <f t="shared" si="4"/>
        <v>0</v>
      </c>
      <c r="BD22" t="str">
        <f t="shared" si="5"/>
        <v>X</v>
      </c>
      <c r="BE22">
        <f t="shared" si="6"/>
        <v>0</v>
      </c>
      <c r="BF22">
        <f t="shared" si="7"/>
        <v>0</v>
      </c>
      <c r="BG22">
        <f t="shared" si="8"/>
        <v>0</v>
      </c>
      <c r="BH22">
        <f>+IF(P22=0,0,1)</f>
        <v>1</v>
      </c>
      <c r="BK22">
        <f t="shared" si="38"/>
        <v>0</v>
      </c>
      <c r="BL22">
        <f t="shared" si="39"/>
        <v>0</v>
      </c>
      <c r="BM22">
        <f t="shared" si="40"/>
        <v>0</v>
      </c>
      <c r="BN22">
        <f t="shared" si="41"/>
        <v>0</v>
      </c>
      <c r="BO22">
        <f t="shared" si="42"/>
        <v>1</v>
      </c>
      <c r="BP22">
        <f t="shared" si="43"/>
        <v>0</v>
      </c>
      <c r="BQ22">
        <f t="shared" si="44"/>
        <v>0</v>
      </c>
      <c r="BR22">
        <f t="shared" si="45"/>
        <v>0</v>
      </c>
      <c r="BV22">
        <f>+IF(X22=1,$Q22,0)</f>
        <v>0</v>
      </c>
      <c r="BW22">
        <f>+IF(Y22=1,$Q22,0)</f>
        <v>0</v>
      </c>
      <c r="BX22">
        <f>+IF(Z22=1,$Q22,0)</f>
        <v>0</v>
      </c>
      <c r="BY22">
        <f>+IF(AA22=1,$Q22,0)</f>
        <v>0</v>
      </c>
      <c r="BZ22" t="str">
        <f>+IF(AB22=1,$Q22,0)</f>
        <v>X</v>
      </c>
      <c r="CA22">
        <f>+IF(AC22=1,$Q22,0)</f>
        <v>0</v>
      </c>
      <c r="CB22">
        <f>+IF(AD22=1,$Q22,0)</f>
        <v>0</v>
      </c>
      <c r="CC22">
        <f>+IF(AE22=1,$Q22,0)</f>
        <v>0</v>
      </c>
      <c r="CD22">
        <f t="shared" si="46"/>
        <v>1</v>
      </c>
      <c r="CF22">
        <f t="shared" si="47"/>
        <v>0</v>
      </c>
      <c r="CG22">
        <f t="shared" si="10"/>
        <v>0</v>
      </c>
      <c r="CH22">
        <f t="shared" si="11"/>
        <v>0</v>
      </c>
      <c r="CI22">
        <f t="shared" si="12"/>
        <v>0</v>
      </c>
      <c r="CJ22">
        <f t="shared" si="13"/>
        <v>1</v>
      </c>
      <c r="CK22">
        <f t="shared" si="14"/>
        <v>0</v>
      </c>
      <c r="CL22">
        <f t="shared" si="15"/>
        <v>0</v>
      </c>
      <c r="CM22">
        <f t="shared" si="16"/>
        <v>0</v>
      </c>
      <c r="CS22" s="57"/>
    </row>
    <row r="23" spans="1:109" x14ac:dyDescent="0.25">
      <c r="A23" s="25">
        <f t="shared" si="48"/>
        <v>21</v>
      </c>
      <c r="B23" s="26" t="s">
        <v>38</v>
      </c>
      <c r="C23" s="27">
        <v>43496</v>
      </c>
      <c r="D23" s="28">
        <v>2.0833333333333332E-2</v>
      </c>
      <c r="E23" s="29" t="s">
        <v>23</v>
      </c>
      <c r="F23" s="30">
        <v>108.935</v>
      </c>
      <c r="G23" s="31" t="s">
        <v>30</v>
      </c>
      <c r="H23" s="32">
        <v>109.735</v>
      </c>
      <c r="I23" s="32">
        <v>108.801</v>
      </c>
      <c r="J23" s="33">
        <f t="shared" si="17"/>
        <v>93.39999999999975</v>
      </c>
      <c r="K23" s="34">
        <v>108.48699999999999</v>
      </c>
      <c r="L23" s="34">
        <v>108.989</v>
      </c>
      <c r="M23" s="40">
        <f t="shared" si="18"/>
        <v>44.80000000000075</v>
      </c>
      <c r="N23" s="41">
        <f t="shared" si="19"/>
        <v>-5.4000000000002046</v>
      </c>
      <c r="O23" s="30">
        <f t="shared" si="20"/>
        <v>108.72018</v>
      </c>
      <c r="P23" s="37" t="s">
        <v>27</v>
      </c>
      <c r="Q23" s="37"/>
      <c r="R23" s="38" t="s">
        <v>29</v>
      </c>
      <c r="S23" s="38" t="s">
        <v>29</v>
      </c>
      <c r="T23" s="39" t="s">
        <v>29</v>
      </c>
      <c r="U23" s="38"/>
      <c r="V23" s="38"/>
      <c r="W23" s="38"/>
      <c r="X23">
        <f>+IF(AND(R23="ALCISTA",S23="ALCISTA",T23="ALCISTA"),1,0)</f>
        <v>0</v>
      </c>
      <c r="Y23">
        <f>+IF(AND(R23="BAJISTA",S23="BAJISTA",T23="BAJISTA"),1,0)</f>
        <v>1</v>
      </c>
      <c r="Z23">
        <f>+IF(AND(R23="ALCISTA",S23="ALCISTA",T23="BAJISTA"),1,0)</f>
        <v>0</v>
      </c>
      <c r="AA23">
        <f>+IF(AND(R23="ALCISTA",S23="BAJISTA",T23="ALCISTA"),1,0)</f>
        <v>0</v>
      </c>
      <c r="AB23">
        <f>+IF(AND(R23="ALCISTA",S23="BAJISTA",T23="BAJISTA"),1,0)</f>
        <v>0</v>
      </c>
      <c r="AC23">
        <f>+IF(AND(R23="BAJISTA",S23="BAJISTA",T23="ALCISTA"),1,0)</f>
        <v>0</v>
      </c>
      <c r="AD23">
        <f>+IF(AND(R23="BAJISTA",S23="ALCISTA",T23="BAJISTA"),1,0)</f>
        <v>0</v>
      </c>
      <c r="AE23">
        <f>+IF(AND(R23="BAJISTA",S23="ALCISTA",T23="ALCISTA"),1,0)</f>
        <v>0</v>
      </c>
      <c r="AG23">
        <f t="shared" si="21"/>
        <v>0</v>
      </c>
      <c r="AH23">
        <f t="shared" si="22"/>
        <v>44.80000000000075</v>
      </c>
      <c r="AI23">
        <f t="shared" si="23"/>
        <v>0</v>
      </c>
      <c r="AJ23">
        <f t="shared" si="24"/>
        <v>0</v>
      </c>
      <c r="AK23">
        <f t="shared" si="25"/>
        <v>0</v>
      </c>
      <c r="AL23">
        <f t="shared" si="26"/>
        <v>0</v>
      </c>
      <c r="AM23">
        <f t="shared" si="27"/>
        <v>0</v>
      </c>
      <c r="AN23">
        <f t="shared" si="28"/>
        <v>0</v>
      </c>
      <c r="AP23">
        <f t="shared" si="29"/>
        <v>0</v>
      </c>
      <c r="AQ23">
        <f t="shared" si="30"/>
        <v>-5.4000000000002046</v>
      </c>
      <c r="AR23">
        <f t="shared" si="31"/>
        <v>0</v>
      </c>
      <c r="AS23">
        <f t="shared" si="32"/>
        <v>0</v>
      </c>
      <c r="AT23">
        <f t="shared" si="33"/>
        <v>0</v>
      </c>
      <c r="AU23">
        <f t="shared" si="34"/>
        <v>0</v>
      </c>
      <c r="AV23">
        <f t="shared" si="35"/>
        <v>0</v>
      </c>
      <c r="AW23">
        <f t="shared" si="36"/>
        <v>0</v>
      </c>
      <c r="AZ23">
        <f t="shared" si="37"/>
        <v>0</v>
      </c>
      <c r="BA23" t="str">
        <f t="shared" si="2"/>
        <v>X</v>
      </c>
      <c r="BB23">
        <f t="shared" si="3"/>
        <v>0</v>
      </c>
      <c r="BC23">
        <f t="shared" si="4"/>
        <v>0</v>
      </c>
      <c r="BD23">
        <f t="shared" si="5"/>
        <v>0</v>
      </c>
      <c r="BE23">
        <f t="shared" si="6"/>
        <v>0</v>
      </c>
      <c r="BF23">
        <f t="shared" si="7"/>
        <v>0</v>
      </c>
      <c r="BG23">
        <f t="shared" si="8"/>
        <v>0</v>
      </c>
      <c r="BH23">
        <f>+IF(P23=0,0,1)</f>
        <v>1</v>
      </c>
      <c r="BK23">
        <f t="shared" si="38"/>
        <v>0</v>
      </c>
      <c r="BL23">
        <f t="shared" si="39"/>
        <v>1</v>
      </c>
      <c r="BM23">
        <f t="shared" si="40"/>
        <v>0</v>
      </c>
      <c r="BN23">
        <f t="shared" si="41"/>
        <v>0</v>
      </c>
      <c r="BO23">
        <f t="shared" si="42"/>
        <v>0</v>
      </c>
      <c r="BP23">
        <f t="shared" si="43"/>
        <v>0</v>
      </c>
      <c r="BQ23">
        <f t="shared" si="44"/>
        <v>0</v>
      </c>
      <c r="BR23">
        <f t="shared" si="45"/>
        <v>0</v>
      </c>
      <c r="BV23">
        <f>+IF(X23=1,$Q23,0)</f>
        <v>0</v>
      </c>
      <c r="BW23">
        <f>+IF(Y23=1,$Q23,0)</f>
        <v>0</v>
      </c>
      <c r="BX23">
        <f>+IF(Z23=1,$Q23,0)</f>
        <v>0</v>
      </c>
      <c r="BY23">
        <f>+IF(AA23=1,$Q23,0)</f>
        <v>0</v>
      </c>
      <c r="BZ23">
        <f>+IF(AB23=1,$Q23,0)</f>
        <v>0</v>
      </c>
      <c r="CA23">
        <f>+IF(AC23=1,$Q23,0)</f>
        <v>0</v>
      </c>
      <c r="CB23">
        <f>+IF(AD23=1,$Q23,0)</f>
        <v>0</v>
      </c>
      <c r="CC23">
        <f>+IF(AE23=1,$Q23,0)</f>
        <v>0</v>
      </c>
      <c r="CD23">
        <f t="shared" si="46"/>
        <v>0</v>
      </c>
      <c r="CF23">
        <f t="shared" si="47"/>
        <v>0</v>
      </c>
      <c r="CG23">
        <f t="shared" si="10"/>
        <v>0</v>
      </c>
      <c r="CH23">
        <f t="shared" si="11"/>
        <v>0</v>
      </c>
      <c r="CI23">
        <f t="shared" si="12"/>
        <v>0</v>
      </c>
      <c r="CJ23">
        <f t="shared" si="13"/>
        <v>0</v>
      </c>
      <c r="CK23">
        <f t="shared" si="14"/>
        <v>0</v>
      </c>
      <c r="CL23">
        <f t="shared" si="15"/>
        <v>0</v>
      </c>
      <c r="CM23">
        <f t="shared" si="16"/>
        <v>0</v>
      </c>
      <c r="CS23" s="57"/>
    </row>
    <row r="24" spans="1:109" x14ac:dyDescent="0.25">
      <c r="A24" s="25">
        <f t="shared" si="48"/>
        <v>22</v>
      </c>
      <c r="B24" s="26" t="s">
        <v>39</v>
      </c>
      <c r="C24" s="27">
        <v>43497</v>
      </c>
      <c r="D24" s="28">
        <v>0.15625</v>
      </c>
      <c r="E24" s="29" t="s">
        <v>23</v>
      </c>
      <c r="F24" s="30">
        <v>108.883</v>
      </c>
      <c r="G24" s="31" t="s">
        <v>26</v>
      </c>
      <c r="H24" s="32">
        <v>109.04900000000001</v>
      </c>
      <c r="I24" s="32">
        <v>108.48699999999999</v>
      </c>
      <c r="J24" s="33">
        <f t="shared" si="17"/>
        <v>56.200000000001182</v>
      </c>
      <c r="K24" s="34">
        <v>108.855</v>
      </c>
      <c r="L24" s="34">
        <v>109.57</v>
      </c>
      <c r="M24" s="40">
        <f t="shared" si="18"/>
        <v>68.699999999999761</v>
      </c>
      <c r="N24" s="41">
        <f>+IF(G24="COMPRA",((K24-F24)/0.01),((F24-L24)/0.01))</f>
        <v>-2.7999999999991587</v>
      </c>
      <c r="O24" s="30">
        <f t="shared" si="20"/>
        <v>109.01226</v>
      </c>
      <c r="P24" s="37" t="s">
        <v>27</v>
      </c>
      <c r="Q24" s="37"/>
      <c r="R24" s="38" t="s">
        <v>28</v>
      </c>
      <c r="S24" s="38" t="s">
        <v>29</v>
      </c>
      <c r="T24" s="39" t="s">
        <v>28</v>
      </c>
      <c r="U24" s="38"/>
      <c r="V24" s="38"/>
      <c r="W24" s="38"/>
      <c r="X24">
        <f>+IF(AND(R24="ALCISTA",S24="ALCISTA",T24="ALCISTA"),1,0)</f>
        <v>0</v>
      </c>
      <c r="Y24">
        <f>+IF(AND(R24="BAJISTA",S24="BAJISTA",T24="BAJISTA"),1,0)</f>
        <v>0</v>
      </c>
      <c r="Z24">
        <f>+IF(AND(R24="ALCISTA",S24="ALCISTA",T24="BAJISTA"),1,0)</f>
        <v>0</v>
      </c>
      <c r="AA24">
        <f>+IF(AND(R24="ALCISTA",S24="BAJISTA",T24="ALCISTA"),1,0)</f>
        <v>1</v>
      </c>
      <c r="AB24">
        <f>+IF(AND(R24="ALCISTA",S24="BAJISTA",T24="BAJISTA"),1,0)</f>
        <v>0</v>
      </c>
      <c r="AC24">
        <f>+IF(AND(R24="BAJISTA",S24="BAJISTA",T24="ALCISTA"),1,0)</f>
        <v>0</v>
      </c>
      <c r="AD24">
        <f>+IF(AND(R24="BAJISTA",S24="ALCISTA",T24="BAJISTA"),1,0)</f>
        <v>0</v>
      </c>
      <c r="AE24">
        <f>+IF(AND(R24="BAJISTA",S24="ALCISTA",T24="ALCISTA"),1,0)</f>
        <v>0</v>
      </c>
      <c r="AG24">
        <f t="shared" si="21"/>
        <v>0</v>
      </c>
      <c r="AH24">
        <f t="shared" si="22"/>
        <v>0</v>
      </c>
      <c r="AI24">
        <f t="shared" si="23"/>
        <v>0</v>
      </c>
      <c r="AJ24">
        <f t="shared" si="24"/>
        <v>68.699999999999761</v>
      </c>
      <c r="AK24">
        <f t="shared" si="25"/>
        <v>0</v>
      </c>
      <c r="AL24">
        <f t="shared" si="26"/>
        <v>0</v>
      </c>
      <c r="AM24">
        <f t="shared" si="27"/>
        <v>0</v>
      </c>
      <c r="AN24">
        <f t="shared" si="28"/>
        <v>0</v>
      </c>
      <c r="AP24">
        <f t="shared" si="29"/>
        <v>0</v>
      </c>
      <c r="AQ24">
        <f t="shared" si="30"/>
        <v>0</v>
      </c>
      <c r="AR24">
        <f t="shared" si="31"/>
        <v>0</v>
      </c>
      <c r="AS24">
        <f t="shared" si="32"/>
        <v>-2.7999999999991587</v>
      </c>
      <c r="AT24">
        <f t="shared" si="33"/>
        <v>0</v>
      </c>
      <c r="AU24">
        <f t="shared" si="34"/>
        <v>0</v>
      </c>
      <c r="AV24">
        <f t="shared" si="35"/>
        <v>0</v>
      </c>
      <c r="AW24">
        <f t="shared" si="36"/>
        <v>0</v>
      </c>
      <c r="AZ24">
        <f t="shared" si="37"/>
        <v>0</v>
      </c>
      <c r="BA24">
        <f t="shared" si="2"/>
        <v>0</v>
      </c>
      <c r="BB24">
        <f t="shared" si="3"/>
        <v>0</v>
      </c>
      <c r="BC24" t="str">
        <f t="shared" si="4"/>
        <v>X</v>
      </c>
      <c r="BD24">
        <f t="shared" si="5"/>
        <v>0</v>
      </c>
      <c r="BE24">
        <f t="shared" si="6"/>
        <v>0</v>
      </c>
      <c r="BF24">
        <f t="shared" si="7"/>
        <v>0</v>
      </c>
      <c r="BG24">
        <f t="shared" si="8"/>
        <v>0</v>
      </c>
      <c r="BH24">
        <f>+IF(P24=0,0,1)</f>
        <v>1</v>
      </c>
      <c r="BK24">
        <f t="shared" si="38"/>
        <v>0</v>
      </c>
      <c r="BL24">
        <f t="shared" si="39"/>
        <v>0</v>
      </c>
      <c r="BM24">
        <f t="shared" si="40"/>
        <v>0</v>
      </c>
      <c r="BN24">
        <f t="shared" si="41"/>
        <v>1</v>
      </c>
      <c r="BO24">
        <f t="shared" si="42"/>
        <v>0</v>
      </c>
      <c r="BP24">
        <f t="shared" si="43"/>
        <v>0</v>
      </c>
      <c r="BQ24">
        <f t="shared" si="44"/>
        <v>0</v>
      </c>
      <c r="BR24">
        <f t="shared" si="45"/>
        <v>0</v>
      </c>
      <c r="BV24">
        <f>+IF(X24=1,$Q24,0)</f>
        <v>0</v>
      </c>
      <c r="BW24">
        <f>+IF(Y24=1,$Q24,0)</f>
        <v>0</v>
      </c>
      <c r="BX24">
        <f>+IF(Z24=1,$Q24,0)</f>
        <v>0</v>
      </c>
      <c r="BY24">
        <f>+IF(AA24=1,$Q24,0)</f>
        <v>0</v>
      </c>
      <c r="BZ24">
        <f>+IF(AB24=1,$Q24,0)</f>
        <v>0</v>
      </c>
      <c r="CA24">
        <f>+IF(AC24=1,$Q24,0)</f>
        <v>0</v>
      </c>
      <c r="CB24">
        <f>+IF(AD24=1,$Q24,0)</f>
        <v>0</v>
      </c>
      <c r="CC24">
        <f>+IF(AE24=1,$Q24,0)</f>
        <v>0</v>
      </c>
      <c r="CD24">
        <f t="shared" si="46"/>
        <v>0</v>
      </c>
      <c r="CF24">
        <f t="shared" si="47"/>
        <v>0</v>
      </c>
      <c r="CG24">
        <f t="shared" si="10"/>
        <v>0</v>
      </c>
      <c r="CH24">
        <f t="shared" si="11"/>
        <v>0</v>
      </c>
      <c r="CI24">
        <f t="shared" si="12"/>
        <v>0</v>
      </c>
      <c r="CJ24">
        <f t="shared" si="13"/>
        <v>0</v>
      </c>
      <c r="CK24">
        <f t="shared" si="14"/>
        <v>0</v>
      </c>
      <c r="CL24">
        <f t="shared" si="15"/>
        <v>0</v>
      </c>
      <c r="CM24">
        <f t="shared" si="16"/>
        <v>0</v>
      </c>
      <c r="CS24" s="57"/>
    </row>
    <row r="25" spans="1:109" x14ac:dyDescent="0.25">
      <c r="A25" s="25">
        <f t="shared" si="48"/>
        <v>23</v>
      </c>
      <c r="B25" s="26" t="s">
        <v>40</v>
      </c>
      <c r="C25" s="27">
        <v>43500</v>
      </c>
      <c r="D25" s="28">
        <v>8.3333333333333329E-2</v>
      </c>
      <c r="E25" s="29" t="s">
        <v>23</v>
      </c>
      <c r="F25" s="30">
        <v>109.553</v>
      </c>
      <c r="G25" s="31" t="s">
        <v>26</v>
      </c>
      <c r="H25" s="32">
        <v>109.57</v>
      </c>
      <c r="I25" s="32">
        <v>108.715</v>
      </c>
      <c r="J25" s="33">
        <f t="shared" si="17"/>
        <v>85.499999999998977</v>
      </c>
      <c r="K25" s="34">
        <v>109.465</v>
      </c>
      <c r="L25" s="34">
        <v>110.15300000000001</v>
      </c>
      <c r="M25" s="40">
        <f t="shared" si="18"/>
        <v>60.000000000000853</v>
      </c>
      <c r="N25" s="41">
        <f t="shared" si="19"/>
        <v>-8.7999999999993861</v>
      </c>
      <c r="O25" s="30">
        <f t="shared" si="20"/>
        <v>109.74964999999999</v>
      </c>
      <c r="P25" s="37" t="s">
        <v>27</v>
      </c>
      <c r="Q25" s="37"/>
      <c r="R25" s="38" t="s">
        <v>28</v>
      </c>
      <c r="S25" s="38" t="s">
        <v>29</v>
      </c>
      <c r="T25" s="39" t="s">
        <v>28</v>
      </c>
      <c r="U25" s="38"/>
      <c r="V25" s="38"/>
      <c r="W25" s="38"/>
      <c r="X25">
        <f>+IF(AND(R25="ALCISTA",S25="ALCISTA",T25="ALCISTA"),1,0)</f>
        <v>0</v>
      </c>
      <c r="Y25">
        <f>+IF(AND(R25="BAJISTA",S25="BAJISTA",T25="BAJISTA"),1,0)</f>
        <v>0</v>
      </c>
      <c r="Z25">
        <f>+IF(AND(R25="ALCISTA",S25="ALCISTA",T25="BAJISTA"),1,0)</f>
        <v>0</v>
      </c>
      <c r="AA25">
        <f>+IF(AND(R25="ALCISTA",S25="BAJISTA",T25="ALCISTA"),1,0)</f>
        <v>1</v>
      </c>
      <c r="AB25">
        <f>+IF(AND(R25="ALCISTA",S25="BAJISTA",T25="BAJISTA"),1,0)</f>
        <v>0</v>
      </c>
      <c r="AC25">
        <f>+IF(AND(R25="BAJISTA",S25="BAJISTA",T25="ALCISTA"),1,0)</f>
        <v>0</v>
      </c>
      <c r="AD25">
        <f>+IF(AND(R25="BAJISTA",S25="ALCISTA",T25="BAJISTA"),1,0)</f>
        <v>0</v>
      </c>
      <c r="AE25">
        <f>+IF(AND(R25="BAJISTA",S25="ALCISTA",T25="ALCISTA"),1,0)</f>
        <v>0</v>
      </c>
      <c r="AG25">
        <f t="shared" si="21"/>
        <v>0</v>
      </c>
      <c r="AH25">
        <f t="shared" si="22"/>
        <v>0</v>
      </c>
      <c r="AI25">
        <f t="shared" si="23"/>
        <v>0</v>
      </c>
      <c r="AJ25">
        <f t="shared" si="24"/>
        <v>60.000000000000853</v>
      </c>
      <c r="AK25">
        <f t="shared" si="25"/>
        <v>0</v>
      </c>
      <c r="AL25">
        <f t="shared" si="26"/>
        <v>0</v>
      </c>
      <c r="AM25">
        <f t="shared" si="27"/>
        <v>0</v>
      </c>
      <c r="AN25">
        <f t="shared" si="28"/>
        <v>0</v>
      </c>
      <c r="AP25">
        <f t="shared" si="29"/>
        <v>0</v>
      </c>
      <c r="AQ25">
        <f t="shared" si="30"/>
        <v>0</v>
      </c>
      <c r="AR25">
        <f t="shared" si="31"/>
        <v>0</v>
      </c>
      <c r="AS25">
        <f t="shared" si="32"/>
        <v>-8.7999999999993861</v>
      </c>
      <c r="AT25">
        <f t="shared" si="33"/>
        <v>0</v>
      </c>
      <c r="AU25">
        <f t="shared" si="34"/>
        <v>0</v>
      </c>
      <c r="AV25">
        <f t="shared" si="35"/>
        <v>0</v>
      </c>
      <c r="AW25">
        <f t="shared" si="36"/>
        <v>0</v>
      </c>
      <c r="AZ25">
        <f t="shared" si="37"/>
        <v>0</v>
      </c>
      <c r="BA25">
        <f t="shared" si="2"/>
        <v>0</v>
      </c>
      <c r="BB25">
        <f t="shared" si="3"/>
        <v>0</v>
      </c>
      <c r="BC25" t="str">
        <f t="shared" si="4"/>
        <v>X</v>
      </c>
      <c r="BD25">
        <f t="shared" si="5"/>
        <v>0</v>
      </c>
      <c r="BE25">
        <f t="shared" si="6"/>
        <v>0</v>
      </c>
      <c r="BF25">
        <f t="shared" si="7"/>
        <v>0</v>
      </c>
      <c r="BG25">
        <f t="shared" si="8"/>
        <v>0</v>
      </c>
      <c r="BH25">
        <f>+IF(P25=0,0,1)</f>
        <v>1</v>
      </c>
      <c r="BK25">
        <f t="shared" si="38"/>
        <v>0</v>
      </c>
      <c r="BL25">
        <f t="shared" si="39"/>
        <v>0</v>
      </c>
      <c r="BM25">
        <f t="shared" si="40"/>
        <v>0</v>
      </c>
      <c r="BN25">
        <f t="shared" si="41"/>
        <v>1</v>
      </c>
      <c r="BO25">
        <f t="shared" si="42"/>
        <v>0</v>
      </c>
      <c r="BP25">
        <f t="shared" si="43"/>
        <v>0</v>
      </c>
      <c r="BQ25">
        <f t="shared" si="44"/>
        <v>0</v>
      </c>
      <c r="BR25">
        <f t="shared" si="45"/>
        <v>0</v>
      </c>
      <c r="BV25">
        <f>+IF(X25=1,$Q25,0)</f>
        <v>0</v>
      </c>
      <c r="BW25">
        <f>+IF(Y25=1,$Q25,0)</f>
        <v>0</v>
      </c>
      <c r="BX25">
        <f>+IF(Z25=1,$Q25,0)</f>
        <v>0</v>
      </c>
      <c r="BY25">
        <f>+IF(AA25=1,$Q25,0)</f>
        <v>0</v>
      </c>
      <c r="BZ25">
        <f>+IF(AB25=1,$Q25,0)</f>
        <v>0</v>
      </c>
      <c r="CA25">
        <f>+IF(AC25=1,$Q25,0)</f>
        <v>0</v>
      </c>
      <c r="CB25">
        <f>+IF(AD25=1,$Q25,0)</f>
        <v>0</v>
      </c>
      <c r="CC25">
        <f>+IF(AE25=1,$Q25,0)</f>
        <v>0</v>
      </c>
      <c r="CD25">
        <f t="shared" si="46"/>
        <v>0</v>
      </c>
      <c r="CF25">
        <f t="shared" si="47"/>
        <v>0</v>
      </c>
      <c r="CG25">
        <f t="shared" si="10"/>
        <v>0</v>
      </c>
      <c r="CH25">
        <f t="shared" si="11"/>
        <v>0</v>
      </c>
      <c r="CI25">
        <f t="shared" si="12"/>
        <v>0</v>
      </c>
      <c r="CJ25">
        <f t="shared" si="13"/>
        <v>0</v>
      </c>
      <c r="CK25">
        <f t="shared" si="14"/>
        <v>0</v>
      </c>
      <c r="CL25">
        <f t="shared" si="15"/>
        <v>0</v>
      </c>
      <c r="CM25">
        <f t="shared" si="16"/>
        <v>0</v>
      </c>
      <c r="CS25" s="57"/>
    </row>
    <row r="26" spans="1:109" x14ac:dyDescent="0.25">
      <c r="A26" s="25">
        <f t="shared" si="48"/>
        <v>24</v>
      </c>
      <c r="B26" s="26" t="s">
        <v>41</v>
      </c>
      <c r="C26" s="27">
        <v>43501</v>
      </c>
      <c r="D26" s="28">
        <v>1.0416666666666666E-2</v>
      </c>
      <c r="E26" s="29" t="s">
        <v>23</v>
      </c>
      <c r="F26" s="30">
        <v>109.931</v>
      </c>
      <c r="G26" s="31" t="s">
        <v>26</v>
      </c>
      <c r="H26" s="32">
        <v>110.15300000000001</v>
      </c>
      <c r="I26" s="32">
        <v>109.423</v>
      </c>
      <c r="J26" s="33">
        <f t="shared" si="17"/>
        <v>73.000000000000398</v>
      </c>
      <c r="K26" s="34">
        <v>109.768</v>
      </c>
      <c r="L26" s="34">
        <v>110.03100000000001</v>
      </c>
      <c r="M26" s="40">
        <f t="shared" si="18"/>
        <v>10.000000000000853</v>
      </c>
      <c r="N26" s="41">
        <f t="shared" si="19"/>
        <v>-16.29999999999967</v>
      </c>
      <c r="O26" s="30">
        <f t="shared" si="20"/>
        <v>110.0989</v>
      </c>
      <c r="P26" s="37" t="s">
        <v>27</v>
      </c>
      <c r="Q26" s="37"/>
      <c r="R26" s="38" t="s">
        <v>28</v>
      </c>
      <c r="S26" s="38" t="s">
        <v>28</v>
      </c>
      <c r="T26" s="39" t="s">
        <v>28</v>
      </c>
      <c r="U26" s="38"/>
      <c r="V26" s="38"/>
      <c r="W26" s="38"/>
      <c r="X26">
        <f>+IF(AND(R26="ALCISTA",S26="ALCISTA",T26="ALCISTA"),1,0)</f>
        <v>1</v>
      </c>
      <c r="Y26">
        <f>+IF(AND(R26="BAJISTA",S26="BAJISTA",T26="BAJISTA"),1,0)</f>
        <v>0</v>
      </c>
      <c r="Z26">
        <f>+IF(AND(R26="ALCISTA",S26="ALCISTA",T26="BAJISTA"),1,0)</f>
        <v>0</v>
      </c>
      <c r="AA26">
        <f>+IF(AND(R26="ALCISTA",S26="BAJISTA",T26="ALCISTA"),1,0)</f>
        <v>0</v>
      </c>
      <c r="AB26">
        <f>+IF(AND(R26="ALCISTA",S26="BAJISTA",T26="BAJISTA"),1,0)</f>
        <v>0</v>
      </c>
      <c r="AC26">
        <f>+IF(AND(R26="BAJISTA",S26="BAJISTA",T26="ALCISTA"),1,0)</f>
        <v>0</v>
      </c>
      <c r="AD26">
        <f>+IF(AND(R26="BAJISTA",S26="ALCISTA",T26="BAJISTA"),1,0)</f>
        <v>0</v>
      </c>
      <c r="AE26">
        <f>+IF(AND(R26="BAJISTA",S26="ALCISTA",T26="ALCISTA"),1,0)</f>
        <v>0</v>
      </c>
      <c r="AG26">
        <f t="shared" si="21"/>
        <v>10.000000000000853</v>
      </c>
      <c r="AH26">
        <f t="shared" si="22"/>
        <v>0</v>
      </c>
      <c r="AI26">
        <f t="shared" si="23"/>
        <v>0</v>
      </c>
      <c r="AJ26">
        <f t="shared" si="24"/>
        <v>0</v>
      </c>
      <c r="AK26">
        <f t="shared" si="25"/>
        <v>0</v>
      </c>
      <c r="AL26">
        <f t="shared" si="26"/>
        <v>0</v>
      </c>
      <c r="AM26">
        <f t="shared" si="27"/>
        <v>0</v>
      </c>
      <c r="AN26">
        <f t="shared" si="28"/>
        <v>0</v>
      </c>
      <c r="AP26">
        <f t="shared" si="29"/>
        <v>-16.29999999999967</v>
      </c>
      <c r="AQ26">
        <f t="shared" si="30"/>
        <v>0</v>
      </c>
      <c r="AR26">
        <f t="shared" si="31"/>
        <v>0</v>
      </c>
      <c r="AS26">
        <f t="shared" si="32"/>
        <v>0</v>
      </c>
      <c r="AT26">
        <f t="shared" si="33"/>
        <v>0</v>
      </c>
      <c r="AU26">
        <f t="shared" si="34"/>
        <v>0</v>
      </c>
      <c r="AV26">
        <f t="shared" si="35"/>
        <v>0</v>
      </c>
      <c r="AW26">
        <f t="shared" si="36"/>
        <v>0</v>
      </c>
      <c r="AZ26" t="str">
        <f>+IF(X26=1,$P26,0)</f>
        <v>X</v>
      </c>
      <c r="BA26">
        <f t="shared" si="2"/>
        <v>0</v>
      </c>
      <c r="BB26">
        <f t="shared" si="3"/>
        <v>0</v>
      </c>
      <c r="BC26">
        <f t="shared" si="4"/>
        <v>0</v>
      </c>
      <c r="BD26">
        <f t="shared" si="5"/>
        <v>0</v>
      </c>
      <c r="BE26">
        <f t="shared" si="6"/>
        <v>0</v>
      </c>
      <c r="BF26">
        <f t="shared" si="7"/>
        <v>0</v>
      </c>
      <c r="BG26">
        <f t="shared" si="8"/>
        <v>0</v>
      </c>
      <c r="BH26">
        <f>+IF(P26=0,0,1)</f>
        <v>1</v>
      </c>
      <c r="BK26">
        <f t="shared" si="38"/>
        <v>1</v>
      </c>
      <c r="BL26">
        <f t="shared" si="39"/>
        <v>0</v>
      </c>
      <c r="BM26">
        <f t="shared" si="40"/>
        <v>0</v>
      </c>
      <c r="BN26">
        <f t="shared" si="41"/>
        <v>0</v>
      </c>
      <c r="BO26">
        <f t="shared" si="42"/>
        <v>0</v>
      </c>
      <c r="BP26">
        <f t="shared" si="43"/>
        <v>0</v>
      </c>
      <c r="BQ26">
        <f t="shared" si="44"/>
        <v>0</v>
      </c>
      <c r="BR26">
        <f t="shared" si="45"/>
        <v>0</v>
      </c>
      <c r="BV26">
        <f>+IF(X26=1,$Q26,0)</f>
        <v>0</v>
      </c>
      <c r="BW26">
        <f>+IF(Y26=1,$Q26,0)</f>
        <v>0</v>
      </c>
      <c r="BX26">
        <f>+IF(Z26=1,$Q26,0)</f>
        <v>0</v>
      </c>
      <c r="BY26">
        <f>+IF(AA26=1,$Q26,0)</f>
        <v>0</v>
      </c>
      <c r="BZ26">
        <f>+IF(AB26=1,$Q26,0)</f>
        <v>0</v>
      </c>
      <c r="CA26">
        <f>+IF(AC26=1,$Q26,0)</f>
        <v>0</v>
      </c>
      <c r="CB26">
        <f>+IF(AD26=1,$Q26,0)</f>
        <v>0</v>
      </c>
      <c r="CC26">
        <f>+IF(AE26=1,$Q26,0)</f>
        <v>0</v>
      </c>
      <c r="CD26">
        <f t="shared" si="46"/>
        <v>0</v>
      </c>
      <c r="CF26">
        <f t="shared" si="47"/>
        <v>0</v>
      </c>
      <c r="CG26">
        <f t="shared" si="10"/>
        <v>0</v>
      </c>
      <c r="CH26">
        <f t="shared" si="11"/>
        <v>0</v>
      </c>
      <c r="CI26">
        <f t="shared" si="12"/>
        <v>0</v>
      </c>
      <c r="CJ26">
        <f t="shared" si="13"/>
        <v>0</v>
      </c>
      <c r="CK26">
        <f t="shared" si="14"/>
        <v>0</v>
      </c>
      <c r="CL26">
        <f t="shared" si="15"/>
        <v>0</v>
      </c>
      <c r="CM26">
        <f t="shared" si="16"/>
        <v>0</v>
      </c>
    </row>
    <row r="27" spans="1:109" x14ac:dyDescent="0.25">
      <c r="A27" s="25">
        <f t="shared" si="48"/>
        <v>25</v>
      </c>
      <c r="B27" s="26" t="s">
        <v>37</v>
      </c>
      <c r="C27" s="27">
        <v>43502</v>
      </c>
      <c r="D27" s="28">
        <v>4.1666666666666664E-2</v>
      </c>
      <c r="E27" s="29" t="s">
        <v>23</v>
      </c>
      <c r="F27" s="30">
        <v>109.922</v>
      </c>
      <c r="G27" s="31" t="s">
        <v>30</v>
      </c>
      <c r="H27" s="32">
        <v>110.03100000000001</v>
      </c>
      <c r="I27" s="32">
        <v>109.768</v>
      </c>
      <c r="J27" s="33">
        <f t="shared" si="17"/>
        <v>26.300000000000523</v>
      </c>
      <c r="K27" s="34">
        <v>109.54900000000001</v>
      </c>
      <c r="L27" s="34">
        <v>110.044</v>
      </c>
      <c r="M27" s="40">
        <f t="shared" si="18"/>
        <v>37.299999999999045</v>
      </c>
      <c r="N27" s="41">
        <f t="shared" si="19"/>
        <v>-12.199999999999989</v>
      </c>
      <c r="O27" s="30">
        <f>+IF(G27="COMPRA",F27+((J27*23%)*0.01),F27-((J27*23%)*0.01))</f>
        <v>109.86151</v>
      </c>
      <c r="P27" s="37" t="s">
        <v>27</v>
      </c>
      <c r="Q27" s="37"/>
      <c r="R27" s="38" t="s">
        <v>28</v>
      </c>
      <c r="S27" s="38" t="s">
        <v>28</v>
      </c>
      <c r="T27" s="39" t="s">
        <v>28</v>
      </c>
      <c r="U27" s="38"/>
      <c r="V27" s="38"/>
      <c r="W27" s="38"/>
      <c r="X27">
        <f>+IF(AND(R27="ALCISTA",S27="ALCISTA",T27="ALCISTA"),1,0)</f>
        <v>1</v>
      </c>
      <c r="Y27">
        <f>+IF(AND(R27="BAJISTA",S27="BAJISTA",T27="BAJISTA"),1,0)</f>
        <v>0</v>
      </c>
      <c r="Z27">
        <f>+IF(AND(R27="ALCISTA",S27="ALCISTA",T27="BAJISTA"),1,0)</f>
        <v>0</v>
      </c>
      <c r="AA27">
        <f>+IF(AND(R27="ALCISTA",S27="BAJISTA",T27="ALCISTA"),1,0)</f>
        <v>0</v>
      </c>
      <c r="AB27">
        <f>+IF(AND(R27="ALCISTA",S27="BAJISTA",T27="BAJISTA"),1,0)</f>
        <v>0</v>
      </c>
      <c r="AC27">
        <f>+IF(AND(R27="BAJISTA",S27="BAJISTA",T27="ALCISTA"),1,0)</f>
        <v>0</v>
      </c>
      <c r="AD27">
        <f>+IF(AND(R27="BAJISTA",S27="ALCISTA",T27="BAJISTA"),1,0)</f>
        <v>0</v>
      </c>
      <c r="AE27">
        <f>+IF(AND(R27="BAJISTA",S27="ALCISTA",T27="ALCISTA"),1,0)</f>
        <v>0</v>
      </c>
      <c r="AG27">
        <f t="shared" si="21"/>
        <v>37.299999999999045</v>
      </c>
      <c r="AH27">
        <f t="shared" si="22"/>
        <v>0</v>
      </c>
      <c r="AI27">
        <f t="shared" si="23"/>
        <v>0</v>
      </c>
      <c r="AJ27">
        <f t="shared" si="24"/>
        <v>0</v>
      </c>
      <c r="AK27">
        <f t="shared" si="25"/>
        <v>0</v>
      </c>
      <c r="AL27">
        <f t="shared" si="26"/>
        <v>0</v>
      </c>
      <c r="AM27">
        <f t="shared" si="27"/>
        <v>0</v>
      </c>
      <c r="AN27">
        <f t="shared" si="28"/>
        <v>0</v>
      </c>
      <c r="AP27">
        <f t="shared" si="29"/>
        <v>-12.199999999999989</v>
      </c>
      <c r="AQ27">
        <f t="shared" si="30"/>
        <v>0</v>
      </c>
      <c r="AR27">
        <f t="shared" si="31"/>
        <v>0</v>
      </c>
      <c r="AS27">
        <f t="shared" si="32"/>
        <v>0</v>
      </c>
      <c r="AT27">
        <f t="shared" si="33"/>
        <v>0</v>
      </c>
      <c r="AU27">
        <f t="shared" si="34"/>
        <v>0</v>
      </c>
      <c r="AV27">
        <f t="shared" si="35"/>
        <v>0</v>
      </c>
      <c r="AW27">
        <f t="shared" si="36"/>
        <v>0</v>
      </c>
      <c r="AZ27" t="str">
        <f t="shared" si="37"/>
        <v>X</v>
      </c>
      <c r="BA27">
        <f t="shared" si="2"/>
        <v>0</v>
      </c>
      <c r="BB27">
        <f t="shared" si="3"/>
        <v>0</v>
      </c>
      <c r="BC27">
        <f t="shared" si="4"/>
        <v>0</v>
      </c>
      <c r="BD27">
        <f t="shared" si="5"/>
        <v>0</v>
      </c>
      <c r="BE27">
        <f t="shared" si="6"/>
        <v>0</v>
      </c>
      <c r="BF27">
        <f t="shared" si="7"/>
        <v>0</v>
      </c>
      <c r="BG27">
        <f t="shared" si="8"/>
        <v>0</v>
      </c>
      <c r="BH27">
        <f>+IF(P27=0,0,1)</f>
        <v>1</v>
      </c>
      <c r="BK27">
        <f t="shared" si="38"/>
        <v>1</v>
      </c>
      <c r="BL27">
        <f t="shared" si="39"/>
        <v>0</v>
      </c>
      <c r="BM27">
        <f t="shared" si="40"/>
        <v>0</v>
      </c>
      <c r="BN27">
        <f t="shared" si="41"/>
        <v>0</v>
      </c>
      <c r="BO27">
        <f t="shared" si="42"/>
        <v>0</v>
      </c>
      <c r="BP27">
        <f t="shared" si="43"/>
        <v>0</v>
      </c>
      <c r="BQ27">
        <f t="shared" si="44"/>
        <v>0</v>
      </c>
      <c r="BR27">
        <f t="shared" si="45"/>
        <v>0</v>
      </c>
      <c r="BV27">
        <f>+IF(X27=1,$Q27,0)</f>
        <v>0</v>
      </c>
      <c r="BW27">
        <f>+IF(Y27=1,$Q27,0)</f>
        <v>0</v>
      </c>
      <c r="BX27">
        <f>+IF(Z27=1,$Q27,0)</f>
        <v>0</v>
      </c>
      <c r="BY27">
        <f>+IF(AA27=1,$Q27,0)</f>
        <v>0</v>
      </c>
      <c r="BZ27">
        <f>+IF(AB27=1,$Q27,0)</f>
        <v>0</v>
      </c>
      <c r="CA27">
        <f>+IF(AC27=1,$Q27,0)</f>
        <v>0</v>
      </c>
      <c r="CB27">
        <f>+IF(AD27=1,$Q27,0)</f>
        <v>0</v>
      </c>
      <c r="CC27">
        <f>+IF(AE27=1,$Q27,0)</f>
        <v>0</v>
      </c>
      <c r="CD27">
        <f t="shared" si="46"/>
        <v>0</v>
      </c>
      <c r="CF27">
        <f t="shared" si="47"/>
        <v>0</v>
      </c>
      <c r="CG27">
        <f t="shared" si="10"/>
        <v>0</v>
      </c>
      <c r="CH27">
        <f t="shared" si="11"/>
        <v>0</v>
      </c>
      <c r="CI27">
        <f t="shared" si="12"/>
        <v>0</v>
      </c>
      <c r="CJ27">
        <f t="shared" si="13"/>
        <v>0</v>
      </c>
      <c r="CK27">
        <f t="shared" si="14"/>
        <v>0</v>
      </c>
      <c r="CL27">
        <f t="shared" si="15"/>
        <v>0</v>
      </c>
      <c r="CM27">
        <f t="shared" si="16"/>
        <v>0</v>
      </c>
    </row>
    <row r="28" spans="1:109" x14ac:dyDescent="0.25">
      <c r="A28" s="25">
        <f t="shared" si="48"/>
        <v>26</v>
      </c>
      <c r="B28" s="26" t="s">
        <v>38</v>
      </c>
      <c r="C28" s="27">
        <v>43503</v>
      </c>
      <c r="D28" s="28">
        <v>2.0833333333333332E-2</v>
      </c>
      <c r="E28" s="29" t="s">
        <v>23</v>
      </c>
      <c r="F28" s="30">
        <v>109.905</v>
      </c>
      <c r="G28" s="31" t="s">
        <v>30</v>
      </c>
      <c r="H28" s="32">
        <v>110.044</v>
      </c>
      <c r="I28" s="32">
        <v>109.54900000000001</v>
      </c>
      <c r="J28" s="33">
        <f t="shared" si="17"/>
        <v>49.499999999999034</v>
      </c>
      <c r="K28" s="34">
        <v>109.596</v>
      </c>
      <c r="L28" s="34">
        <v>110.07899999999999</v>
      </c>
      <c r="M28" s="40">
        <f t="shared" si="18"/>
        <v>30.89999999999975</v>
      </c>
      <c r="N28" s="41">
        <f t="shared" si="19"/>
        <v>-17.399999999999238</v>
      </c>
      <c r="O28" s="30">
        <f t="shared" si="20"/>
        <v>109.79115</v>
      </c>
      <c r="P28" s="37" t="s">
        <v>27</v>
      </c>
      <c r="Q28" s="37"/>
      <c r="R28" s="38" t="s">
        <v>28</v>
      </c>
      <c r="S28" s="38" t="s">
        <v>28</v>
      </c>
      <c r="T28" s="39" t="s">
        <v>28</v>
      </c>
      <c r="U28" s="38"/>
      <c r="V28" s="38"/>
      <c r="W28" s="38"/>
      <c r="X28">
        <f>+IF(AND(R28="ALCISTA",S28="ALCISTA",T28="ALCISTA"),1,0)</f>
        <v>1</v>
      </c>
      <c r="Y28">
        <f>+IF(AND(R28="BAJISTA",S28="BAJISTA",T28="BAJISTA"),1,0)</f>
        <v>0</v>
      </c>
      <c r="Z28">
        <f>+IF(AND(R28="ALCISTA",S28="ALCISTA",T28="BAJISTA"),1,0)</f>
        <v>0</v>
      </c>
      <c r="AA28">
        <f>+IF(AND(R28="ALCISTA",S28="BAJISTA",T28="ALCISTA"),1,0)</f>
        <v>0</v>
      </c>
      <c r="AB28">
        <f>+IF(AND(R28="ALCISTA",S28="BAJISTA",T28="BAJISTA"),1,0)</f>
        <v>0</v>
      </c>
      <c r="AC28">
        <f>+IF(AND(R28="BAJISTA",S28="BAJISTA",T28="ALCISTA"),1,0)</f>
        <v>0</v>
      </c>
      <c r="AD28">
        <f>+IF(AND(R28="BAJISTA",S28="ALCISTA",T28="BAJISTA"),1,0)</f>
        <v>0</v>
      </c>
      <c r="AE28">
        <f>+IF(AND(R28="BAJISTA",S28="ALCISTA",T28="ALCISTA"),1,0)</f>
        <v>0</v>
      </c>
      <c r="AG28">
        <f t="shared" si="21"/>
        <v>30.89999999999975</v>
      </c>
      <c r="AH28">
        <f t="shared" si="22"/>
        <v>0</v>
      </c>
      <c r="AI28">
        <f t="shared" si="23"/>
        <v>0</v>
      </c>
      <c r="AJ28">
        <f t="shared" si="24"/>
        <v>0</v>
      </c>
      <c r="AK28">
        <f t="shared" si="25"/>
        <v>0</v>
      </c>
      <c r="AL28">
        <f t="shared" si="26"/>
        <v>0</v>
      </c>
      <c r="AM28">
        <f t="shared" si="27"/>
        <v>0</v>
      </c>
      <c r="AN28">
        <f t="shared" si="28"/>
        <v>0</v>
      </c>
      <c r="AP28">
        <f t="shared" si="29"/>
        <v>-17.399999999999238</v>
      </c>
      <c r="AQ28">
        <f t="shared" si="30"/>
        <v>0</v>
      </c>
      <c r="AR28">
        <f t="shared" si="31"/>
        <v>0</v>
      </c>
      <c r="AS28">
        <f t="shared" si="32"/>
        <v>0</v>
      </c>
      <c r="AT28">
        <f t="shared" si="33"/>
        <v>0</v>
      </c>
      <c r="AU28">
        <f t="shared" si="34"/>
        <v>0</v>
      </c>
      <c r="AV28">
        <f t="shared" si="35"/>
        <v>0</v>
      </c>
      <c r="AW28">
        <f t="shared" si="36"/>
        <v>0</v>
      </c>
      <c r="AZ28" t="str">
        <f t="shared" si="37"/>
        <v>X</v>
      </c>
      <c r="BA28">
        <f t="shared" si="2"/>
        <v>0</v>
      </c>
      <c r="BB28">
        <f t="shared" si="3"/>
        <v>0</v>
      </c>
      <c r="BC28">
        <f t="shared" si="4"/>
        <v>0</v>
      </c>
      <c r="BD28">
        <f t="shared" si="5"/>
        <v>0</v>
      </c>
      <c r="BE28">
        <f t="shared" si="6"/>
        <v>0</v>
      </c>
      <c r="BF28">
        <f t="shared" si="7"/>
        <v>0</v>
      </c>
      <c r="BG28">
        <f t="shared" si="8"/>
        <v>0</v>
      </c>
      <c r="BH28">
        <f>+IF(P28=0,0,1)</f>
        <v>1</v>
      </c>
      <c r="BK28">
        <f t="shared" si="38"/>
        <v>1</v>
      </c>
      <c r="BL28">
        <f t="shared" si="39"/>
        <v>0</v>
      </c>
      <c r="BM28">
        <f t="shared" si="40"/>
        <v>0</v>
      </c>
      <c r="BN28">
        <f t="shared" si="41"/>
        <v>0</v>
      </c>
      <c r="BO28">
        <f t="shared" si="42"/>
        <v>0</v>
      </c>
      <c r="BP28">
        <f t="shared" si="43"/>
        <v>0</v>
      </c>
      <c r="BQ28">
        <f t="shared" si="44"/>
        <v>0</v>
      </c>
      <c r="BR28">
        <f t="shared" si="45"/>
        <v>0</v>
      </c>
      <c r="BV28">
        <f>+IF(X28=1,$Q28,0)</f>
        <v>0</v>
      </c>
      <c r="BW28">
        <f>+IF(Y28=1,$Q28,0)</f>
        <v>0</v>
      </c>
      <c r="BX28">
        <f>+IF(Z28=1,$Q28,0)</f>
        <v>0</v>
      </c>
      <c r="BY28">
        <f>+IF(AA28=1,$Q28,0)</f>
        <v>0</v>
      </c>
      <c r="BZ28">
        <f>+IF(AB28=1,$Q28,0)</f>
        <v>0</v>
      </c>
      <c r="CA28">
        <f>+IF(AC28=1,$Q28,0)</f>
        <v>0</v>
      </c>
      <c r="CB28">
        <f>+IF(AD28=1,$Q28,0)</f>
        <v>0</v>
      </c>
      <c r="CC28">
        <f>+IF(AE28=1,$Q28,0)</f>
        <v>0</v>
      </c>
      <c r="CD28">
        <f t="shared" si="46"/>
        <v>0</v>
      </c>
      <c r="CF28">
        <f t="shared" si="47"/>
        <v>0</v>
      </c>
      <c r="CG28">
        <f t="shared" si="10"/>
        <v>0</v>
      </c>
      <c r="CH28">
        <f t="shared" si="11"/>
        <v>0</v>
      </c>
      <c r="CI28">
        <f t="shared" si="12"/>
        <v>0</v>
      </c>
      <c r="CJ28">
        <f t="shared" si="13"/>
        <v>0</v>
      </c>
      <c r="CK28">
        <f t="shared" si="14"/>
        <v>0</v>
      </c>
      <c r="CL28">
        <f t="shared" si="15"/>
        <v>0</v>
      </c>
      <c r="CM28">
        <f t="shared" si="16"/>
        <v>0</v>
      </c>
    </row>
    <row r="29" spans="1:109" x14ac:dyDescent="0.25">
      <c r="A29" s="25">
        <f t="shared" si="48"/>
        <v>27</v>
      </c>
      <c r="B29" s="26" t="s">
        <v>39</v>
      </c>
      <c r="C29" s="27">
        <v>43504</v>
      </c>
      <c r="D29" s="28">
        <v>9.375E-2</v>
      </c>
      <c r="E29" s="29" t="s">
        <v>23</v>
      </c>
      <c r="F29" s="30">
        <v>109.705</v>
      </c>
      <c r="G29" s="31" t="s">
        <v>30</v>
      </c>
      <c r="H29" s="32">
        <v>110.07899999999999</v>
      </c>
      <c r="I29" s="32">
        <v>109.596</v>
      </c>
      <c r="J29" s="33">
        <f t="shared" si="17"/>
        <v>48.299999999998988</v>
      </c>
      <c r="K29" s="34">
        <v>109.639</v>
      </c>
      <c r="L29" s="34">
        <v>109.889</v>
      </c>
      <c r="M29" s="35">
        <f t="shared" si="18"/>
        <v>6.6000000000002501</v>
      </c>
      <c r="N29" s="36">
        <f t="shared" si="19"/>
        <v>-18.39999999999975</v>
      </c>
      <c r="O29" s="30">
        <f t="shared" si="20"/>
        <v>109.59390999999999</v>
      </c>
      <c r="P29" s="37" t="s">
        <v>27</v>
      </c>
      <c r="Q29" s="37"/>
      <c r="R29" s="38" t="s">
        <v>29</v>
      </c>
      <c r="S29" s="38" t="s">
        <v>28</v>
      </c>
      <c r="T29" s="39" t="s">
        <v>28</v>
      </c>
      <c r="U29" s="38"/>
      <c r="V29" s="38"/>
      <c r="W29" s="38"/>
      <c r="X29">
        <f>+IF(AND(R29="ALCISTA",S29="ALCISTA",T29="ALCISTA"),1,0)</f>
        <v>0</v>
      </c>
      <c r="Y29">
        <f>+IF(AND(R29="BAJISTA",S29="BAJISTA",T29="BAJISTA"),1,0)</f>
        <v>0</v>
      </c>
      <c r="Z29">
        <f>+IF(AND(R29="ALCISTA",S29="ALCISTA",T29="BAJISTA"),1,0)</f>
        <v>0</v>
      </c>
      <c r="AA29">
        <f>+IF(AND(R29="ALCISTA",S29="BAJISTA",T29="ALCISTA"),1,0)</f>
        <v>0</v>
      </c>
      <c r="AB29">
        <f>+IF(AND(R29="ALCISTA",S29="BAJISTA",T29="BAJISTA"),1,0)</f>
        <v>0</v>
      </c>
      <c r="AC29">
        <f>+IF(AND(R29="BAJISTA",S29="BAJISTA",T29="ALCISTA"),1,0)</f>
        <v>0</v>
      </c>
      <c r="AD29">
        <f>+IF(AND(R29="BAJISTA",S29="ALCISTA",T29="BAJISTA"),1,0)</f>
        <v>0</v>
      </c>
      <c r="AE29">
        <f>+IF(AND(R29="BAJISTA",S29="ALCISTA",T29="ALCISTA"),1,0)</f>
        <v>1</v>
      </c>
      <c r="AG29">
        <f t="shared" si="21"/>
        <v>0</v>
      </c>
      <c r="AH29">
        <f t="shared" si="22"/>
        <v>0</v>
      </c>
      <c r="AI29">
        <f t="shared" si="23"/>
        <v>0</v>
      </c>
      <c r="AJ29">
        <f t="shared" si="24"/>
        <v>0</v>
      </c>
      <c r="AK29">
        <f t="shared" si="25"/>
        <v>0</v>
      </c>
      <c r="AL29">
        <f t="shared" si="26"/>
        <v>0</v>
      </c>
      <c r="AM29">
        <f t="shared" si="27"/>
        <v>0</v>
      </c>
      <c r="AN29">
        <f t="shared" si="28"/>
        <v>6.6000000000002501</v>
      </c>
      <c r="AP29">
        <f t="shared" si="29"/>
        <v>0</v>
      </c>
      <c r="AQ29">
        <f t="shared" si="30"/>
        <v>0</v>
      </c>
      <c r="AR29">
        <f t="shared" si="31"/>
        <v>0</v>
      </c>
      <c r="AS29">
        <f t="shared" si="32"/>
        <v>0</v>
      </c>
      <c r="AT29">
        <f t="shared" si="33"/>
        <v>0</v>
      </c>
      <c r="AU29">
        <f t="shared" si="34"/>
        <v>0</v>
      </c>
      <c r="AV29">
        <f t="shared" si="35"/>
        <v>0</v>
      </c>
      <c r="AW29">
        <f t="shared" si="36"/>
        <v>-18.39999999999975</v>
      </c>
      <c r="AZ29">
        <f t="shared" si="37"/>
        <v>0</v>
      </c>
      <c r="BA29">
        <f t="shared" si="2"/>
        <v>0</v>
      </c>
      <c r="BB29">
        <f t="shared" si="3"/>
        <v>0</v>
      </c>
      <c r="BC29">
        <f t="shared" si="4"/>
        <v>0</v>
      </c>
      <c r="BD29">
        <f t="shared" si="5"/>
        <v>0</v>
      </c>
      <c r="BE29">
        <f t="shared" si="6"/>
        <v>0</v>
      </c>
      <c r="BF29">
        <f t="shared" si="7"/>
        <v>0</v>
      </c>
      <c r="BG29" t="str">
        <f t="shared" si="8"/>
        <v>X</v>
      </c>
      <c r="BH29">
        <f>+IF(P29=0,0,1)</f>
        <v>1</v>
      </c>
      <c r="BK29">
        <f t="shared" si="38"/>
        <v>0</v>
      </c>
      <c r="BL29">
        <f t="shared" si="39"/>
        <v>0</v>
      </c>
      <c r="BM29">
        <f t="shared" si="40"/>
        <v>0</v>
      </c>
      <c r="BN29">
        <f t="shared" si="41"/>
        <v>0</v>
      </c>
      <c r="BO29">
        <f t="shared" si="42"/>
        <v>0</v>
      </c>
      <c r="BP29">
        <f t="shared" si="43"/>
        <v>0</v>
      </c>
      <c r="BQ29">
        <f t="shared" si="44"/>
        <v>0</v>
      </c>
      <c r="BR29">
        <f t="shared" si="45"/>
        <v>1</v>
      </c>
      <c r="BV29">
        <f>+IF(X29=1,$Q29,0)</f>
        <v>0</v>
      </c>
      <c r="BW29">
        <f>+IF(Y29=1,$Q29,0)</f>
        <v>0</v>
      </c>
      <c r="BX29">
        <f>+IF(Z29=1,$Q29,0)</f>
        <v>0</v>
      </c>
      <c r="BY29">
        <f>+IF(AA29=1,$Q29,0)</f>
        <v>0</v>
      </c>
      <c r="BZ29">
        <f>+IF(AB29=1,$Q29,0)</f>
        <v>0</v>
      </c>
      <c r="CA29">
        <f>+IF(AC29=1,$Q29,0)</f>
        <v>0</v>
      </c>
      <c r="CB29">
        <f>+IF(AD29=1,$Q29,0)</f>
        <v>0</v>
      </c>
      <c r="CC29">
        <f>+IF(AE29=1,$Q29,0)</f>
        <v>0</v>
      </c>
      <c r="CD29">
        <f t="shared" si="46"/>
        <v>0</v>
      </c>
      <c r="CF29">
        <f t="shared" si="47"/>
        <v>0</v>
      </c>
      <c r="CG29">
        <f t="shared" si="10"/>
        <v>0</v>
      </c>
      <c r="CH29">
        <f t="shared" si="11"/>
        <v>0</v>
      </c>
      <c r="CI29">
        <f t="shared" si="12"/>
        <v>0</v>
      </c>
      <c r="CJ29">
        <f t="shared" si="13"/>
        <v>0</v>
      </c>
      <c r="CK29">
        <f t="shared" si="14"/>
        <v>0</v>
      </c>
      <c r="CL29">
        <f t="shared" si="15"/>
        <v>0</v>
      </c>
      <c r="CM29">
        <f t="shared" si="16"/>
        <v>0</v>
      </c>
    </row>
    <row r="30" spans="1:109" x14ac:dyDescent="0.25">
      <c r="A30" s="25">
        <f t="shared" si="48"/>
        <v>28</v>
      </c>
      <c r="B30" s="26" t="s">
        <v>40</v>
      </c>
      <c r="C30" s="27">
        <v>43507</v>
      </c>
      <c r="D30" s="28">
        <v>0.16666666666666666</v>
      </c>
      <c r="E30" s="29" t="s">
        <v>23</v>
      </c>
      <c r="F30" s="30">
        <v>109.83499999999999</v>
      </c>
      <c r="G30" s="31" t="s">
        <v>26</v>
      </c>
      <c r="H30" s="32">
        <v>109.889</v>
      </c>
      <c r="I30" s="32">
        <v>109.639</v>
      </c>
      <c r="J30" s="33">
        <f t="shared" si="17"/>
        <v>25</v>
      </c>
      <c r="K30" s="34">
        <v>109.81</v>
      </c>
      <c r="L30" s="34">
        <v>110.45</v>
      </c>
      <c r="M30" s="40">
        <f t="shared" si="18"/>
        <v>61.500000000000909</v>
      </c>
      <c r="N30" s="41">
        <f t="shared" si="19"/>
        <v>-2.4999999999991473</v>
      </c>
      <c r="O30" s="30">
        <f t="shared" si="20"/>
        <v>109.8925</v>
      </c>
      <c r="P30" s="37" t="s">
        <v>27</v>
      </c>
      <c r="Q30" s="37"/>
      <c r="R30" s="38" t="s">
        <v>28</v>
      </c>
      <c r="S30" s="38" t="s">
        <v>28</v>
      </c>
      <c r="T30" s="39" t="s">
        <v>28</v>
      </c>
      <c r="U30" s="38"/>
      <c r="V30" s="38"/>
      <c r="W30" s="38"/>
      <c r="X30">
        <f>+IF(AND(R30="ALCISTA",S30="ALCISTA",T30="ALCISTA"),1,0)</f>
        <v>1</v>
      </c>
      <c r="Y30">
        <f>+IF(AND(R30="BAJISTA",S30="BAJISTA",T30="BAJISTA"),1,0)</f>
        <v>0</v>
      </c>
      <c r="Z30">
        <f>+IF(AND(R30="ALCISTA",S30="ALCISTA",T30="BAJISTA"),1,0)</f>
        <v>0</v>
      </c>
      <c r="AA30">
        <f>+IF(AND(R30="ALCISTA",S30="BAJISTA",T30="ALCISTA"),1,0)</f>
        <v>0</v>
      </c>
      <c r="AB30">
        <f>+IF(AND(R30="ALCISTA",S30="BAJISTA",T30="BAJISTA"),1,0)</f>
        <v>0</v>
      </c>
      <c r="AC30">
        <f>+IF(AND(R30="BAJISTA",S30="BAJISTA",T30="ALCISTA"),1,0)</f>
        <v>0</v>
      </c>
      <c r="AD30">
        <f>+IF(AND(R30="BAJISTA",S30="ALCISTA",T30="BAJISTA"),1,0)</f>
        <v>0</v>
      </c>
      <c r="AE30">
        <f>+IF(AND(R30="BAJISTA",S30="ALCISTA",T30="ALCISTA"),1,0)</f>
        <v>0</v>
      </c>
      <c r="AG30">
        <f t="shared" si="21"/>
        <v>61.500000000000909</v>
      </c>
      <c r="AH30">
        <f t="shared" si="22"/>
        <v>0</v>
      </c>
      <c r="AI30">
        <f t="shared" si="23"/>
        <v>0</v>
      </c>
      <c r="AJ30">
        <f t="shared" si="24"/>
        <v>0</v>
      </c>
      <c r="AK30">
        <f t="shared" si="25"/>
        <v>0</v>
      </c>
      <c r="AL30">
        <f t="shared" si="26"/>
        <v>0</v>
      </c>
      <c r="AM30">
        <f t="shared" si="27"/>
        <v>0</v>
      </c>
      <c r="AN30">
        <f t="shared" si="28"/>
        <v>0</v>
      </c>
      <c r="AP30">
        <f t="shared" si="29"/>
        <v>-2.4999999999991473</v>
      </c>
      <c r="AQ30">
        <f t="shared" si="30"/>
        <v>0</v>
      </c>
      <c r="AR30">
        <f t="shared" si="31"/>
        <v>0</v>
      </c>
      <c r="AS30">
        <f t="shared" si="32"/>
        <v>0</v>
      </c>
      <c r="AT30">
        <f t="shared" si="33"/>
        <v>0</v>
      </c>
      <c r="AU30">
        <f t="shared" si="34"/>
        <v>0</v>
      </c>
      <c r="AV30">
        <f t="shared" si="35"/>
        <v>0</v>
      </c>
      <c r="AW30">
        <f t="shared" si="36"/>
        <v>0</v>
      </c>
      <c r="AZ30" t="str">
        <f t="shared" si="37"/>
        <v>X</v>
      </c>
      <c r="BA30">
        <f t="shared" si="2"/>
        <v>0</v>
      </c>
      <c r="BB30">
        <f t="shared" si="3"/>
        <v>0</v>
      </c>
      <c r="BC30">
        <f t="shared" si="4"/>
        <v>0</v>
      </c>
      <c r="BD30">
        <f t="shared" si="5"/>
        <v>0</v>
      </c>
      <c r="BE30">
        <f t="shared" si="6"/>
        <v>0</v>
      </c>
      <c r="BF30">
        <f t="shared" si="7"/>
        <v>0</v>
      </c>
      <c r="BG30">
        <f t="shared" si="8"/>
        <v>0</v>
      </c>
      <c r="BH30">
        <f>+IF(P30=0,0,1)</f>
        <v>1</v>
      </c>
      <c r="BK30">
        <f t="shared" si="38"/>
        <v>1</v>
      </c>
      <c r="BL30">
        <f t="shared" si="39"/>
        <v>0</v>
      </c>
      <c r="BM30">
        <f t="shared" si="40"/>
        <v>0</v>
      </c>
      <c r="BN30">
        <f t="shared" si="41"/>
        <v>0</v>
      </c>
      <c r="BO30">
        <f t="shared" si="42"/>
        <v>0</v>
      </c>
      <c r="BP30">
        <f t="shared" si="43"/>
        <v>0</v>
      </c>
      <c r="BQ30">
        <f t="shared" si="44"/>
        <v>0</v>
      </c>
      <c r="BR30">
        <f t="shared" si="45"/>
        <v>0</v>
      </c>
      <c r="BV30">
        <f>+IF(X30=1,$Q30,0)</f>
        <v>0</v>
      </c>
      <c r="BW30">
        <f>+IF(Y30=1,$Q30,0)</f>
        <v>0</v>
      </c>
      <c r="BX30">
        <f>+IF(Z30=1,$Q30,0)</f>
        <v>0</v>
      </c>
      <c r="BY30">
        <f>+IF(AA30=1,$Q30,0)</f>
        <v>0</v>
      </c>
      <c r="BZ30">
        <f>+IF(AB30=1,$Q30,0)</f>
        <v>0</v>
      </c>
      <c r="CA30">
        <f>+IF(AC30=1,$Q30,0)</f>
        <v>0</v>
      </c>
      <c r="CB30">
        <f>+IF(AD30=1,$Q30,0)</f>
        <v>0</v>
      </c>
      <c r="CC30">
        <f>+IF(AE30=1,$Q30,0)</f>
        <v>0</v>
      </c>
      <c r="CD30">
        <f t="shared" si="46"/>
        <v>0</v>
      </c>
      <c r="CF30">
        <f t="shared" si="47"/>
        <v>0</v>
      </c>
      <c r="CG30">
        <f t="shared" si="10"/>
        <v>0</v>
      </c>
      <c r="CH30">
        <f t="shared" si="11"/>
        <v>0</v>
      </c>
      <c r="CI30">
        <f t="shared" si="12"/>
        <v>0</v>
      </c>
      <c r="CJ30">
        <f t="shared" si="13"/>
        <v>0</v>
      </c>
      <c r="CK30">
        <f t="shared" si="14"/>
        <v>0</v>
      </c>
      <c r="CL30">
        <f t="shared" si="15"/>
        <v>0</v>
      </c>
      <c r="CM30">
        <f t="shared" si="16"/>
        <v>0</v>
      </c>
    </row>
    <row r="31" spans="1:109" x14ac:dyDescent="0.25">
      <c r="A31" s="25">
        <f t="shared" si="48"/>
        <v>29</v>
      </c>
      <c r="B31" s="26" t="s">
        <v>41</v>
      </c>
      <c r="C31" s="27">
        <v>43508</v>
      </c>
      <c r="D31" s="28">
        <v>7.2916666666666671E-2</v>
      </c>
      <c r="E31" s="29" t="s">
        <v>23</v>
      </c>
      <c r="F31" s="30">
        <v>110.465</v>
      </c>
      <c r="G31" s="31" t="s">
        <v>26</v>
      </c>
      <c r="H31" s="32">
        <v>110.45</v>
      </c>
      <c r="I31" s="32">
        <v>109.765</v>
      </c>
      <c r="J31" s="33">
        <f t="shared" si="17"/>
        <v>68.500000000000227</v>
      </c>
      <c r="K31" s="34">
        <v>110.33499999999999</v>
      </c>
      <c r="L31" s="34">
        <v>110.64400000000001</v>
      </c>
      <c r="M31" s="35">
        <f t="shared" si="18"/>
        <v>17.900000000000205</v>
      </c>
      <c r="N31" s="36">
        <f t="shared" si="19"/>
        <v>-13.000000000000966</v>
      </c>
      <c r="O31" s="30">
        <f t="shared" si="20"/>
        <v>110.62255</v>
      </c>
      <c r="P31" s="37" t="s">
        <v>27</v>
      </c>
      <c r="Q31" s="37"/>
      <c r="R31" s="38" t="s">
        <v>28</v>
      </c>
      <c r="S31" s="38" t="s">
        <v>28</v>
      </c>
      <c r="T31" s="39" t="s">
        <v>28</v>
      </c>
      <c r="U31" s="38"/>
      <c r="V31" s="38"/>
      <c r="W31" s="38"/>
      <c r="X31">
        <f>+IF(AND(R31="ALCISTA",S31="ALCISTA",T31="ALCISTA"),1,0)</f>
        <v>1</v>
      </c>
      <c r="Y31">
        <f>+IF(AND(R31="BAJISTA",S31="BAJISTA",T31="BAJISTA"),1,0)</f>
        <v>0</v>
      </c>
      <c r="Z31">
        <f>+IF(AND(R31="ALCISTA",S31="ALCISTA",T31="BAJISTA"),1,0)</f>
        <v>0</v>
      </c>
      <c r="AA31">
        <f>+IF(AND(R31="ALCISTA",S31="BAJISTA",T31="ALCISTA"),1,0)</f>
        <v>0</v>
      </c>
      <c r="AB31">
        <f>+IF(AND(R31="ALCISTA",S31="BAJISTA",T31="BAJISTA"),1,0)</f>
        <v>0</v>
      </c>
      <c r="AC31">
        <f>+IF(AND(R31="BAJISTA",S31="BAJISTA",T31="ALCISTA"),1,0)</f>
        <v>0</v>
      </c>
      <c r="AD31">
        <f>+IF(AND(R31="BAJISTA",S31="ALCISTA",T31="BAJISTA"),1,0)</f>
        <v>0</v>
      </c>
      <c r="AE31">
        <f>+IF(AND(R31="BAJISTA",S31="ALCISTA",T31="ALCISTA"),1,0)</f>
        <v>0</v>
      </c>
      <c r="AG31">
        <f t="shared" si="21"/>
        <v>17.900000000000205</v>
      </c>
      <c r="AH31">
        <f t="shared" si="22"/>
        <v>0</v>
      </c>
      <c r="AI31">
        <f t="shared" si="23"/>
        <v>0</v>
      </c>
      <c r="AJ31">
        <f t="shared" si="24"/>
        <v>0</v>
      </c>
      <c r="AK31">
        <f t="shared" si="25"/>
        <v>0</v>
      </c>
      <c r="AL31">
        <f t="shared" si="26"/>
        <v>0</v>
      </c>
      <c r="AM31">
        <f t="shared" si="27"/>
        <v>0</v>
      </c>
      <c r="AN31">
        <f t="shared" si="28"/>
        <v>0</v>
      </c>
      <c r="AP31">
        <f t="shared" si="29"/>
        <v>-13.000000000000966</v>
      </c>
      <c r="AQ31">
        <f t="shared" si="30"/>
        <v>0</v>
      </c>
      <c r="AR31">
        <f t="shared" si="31"/>
        <v>0</v>
      </c>
      <c r="AS31">
        <f t="shared" si="32"/>
        <v>0</v>
      </c>
      <c r="AT31">
        <f t="shared" si="33"/>
        <v>0</v>
      </c>
      <c r="AU31">
        <f t="shared" si="34"/>
        <v>0</v>
      </c>
      <c r="AV31">
        <f t="shared" si="35"/>
        <v>0</v>
      </c>
      <c r="AW31">
        <f t="shared" si="36"/>
        <v>0</v>
      </c>
      <c r="AZ31" t="str">
        <f t="shared" si="37"/>
        <v>X</v>
      </c>
      <c r="BA31">
        <f t="shared" si="2"/>
        <v>0</v>
      </c>
      <c r="BB31">
        <f t="shared" si="3"/>
        <v>0</v>
      </c>
      <c r="BC31">
        <f t="shared" si="4"/>
        <v>0</v>
      </c>
      <c r="BD31">
        <f t="shared" si="5"/>
        <v>0</v>
      </c>
      <c r="BE31">
        <f t="shared" si="6"/>
        <v>0</v>
      </c>
      <c r="BF31">
        <f t="shared" si="7"/>
        <v>0</v>
      </c>
      <c r="BG31">
        <f t="shared" si="8"/>
        <v>0</v>
      </c>
      <c r="BH31">
        <f>+IF(P31=0,0,1)</f>
        <v>1</v>
      </c>
      <c r="BK31">
        <f t="shared" si="38"/>
        <v>1</v>
      </c>
      <c r="BL31">
        <f t="shared" si="39"/>
        <v>0</v>
      </c>
      <c r="BM31">
        <f t="shared" si="40"/>
        <v>0</v>
      </c>
      <c r="BN31">
        <f t="shared" si="41"/>
        <v>0</v>
      </c>
      <c r="BO31">
        <f t="shared" si="42"/>
        <v>0</v>
      </c>
      <c r="BP31">
        <f t="shared" si="43"/>
        <v>0</v>
      </c>
      <c r="BQ31">
        <f t="shared" si="44"/>
        <v>0</v>
      </c>
      <c r="BR31">
        <f t="shared" si="45"/>
        <v>0</v>
      </c>
      <c r="BV31">
        <f>+IF(X31=1,$Q31,0)</f>
        <v>0</v>
      </c>
      <c r="BW31">
        <f>+IF(Y31=1,$Q31,0)</f>
        <v>0</v>
      </c>
      <c r="BX31">
        <f>+IF(Z31=1,$Q31,0)</f>
        <v>0</v>
      </c>
      <c r="BY31">
        <f>+IF(AA31=1,$Q31,0)</f>
        <v>0</v>
      </c>
      <c r="BZ31">
        <f>+IF(AB31=1,$Q31,0)</f>
        <v>0</v>
      </c>
      <c r="CA31">
        <f>+IF(AC31=1,$Q31,0)</f>
        <v>0</v>
      </c>
      <c r="CB31">
        <f>+IF(AD31=1,$Q31,0)</f>
        <v>0</v>
      </c>
      <c r="CC31">
        <f>+IF(AE31=1,$Q31,0)</f>
        <v>0</v>
      </c>
      <c r="CD31">
        <f t="shared" si="46"/>
        <v>0</v>
      </c>
      <c r="CF31">
        <f t="shared" si="47"/>
        <v>0</v>
      </c>
      <c r="CG31">
        <f t="shared" si="10"/>
        <v>0</v>
      </c>
      <c r="CH31">
        <f t="shared" si="11"/>
        <v>0</v>
      </c>
      <c r="CI31">
        <f t="shared" si="12"/>
        <v>0</v>
      </c>
      <c r="CJ31">
        <f t="shared" si="13"/>
        <v>0</v>
      </c>
      <c r="CK31">
        <f t="shared" si="14"/>
        <v>0</v>
      </c>
      <c r="CL31">
        <f t="shared" si="15"/>
        <v>0</v>
      </c>
      <c r="CM31">
        <f t="shared" si="16"/>
        <v>0</v>
      </c>
    </row>
    <row r="32" spans="1:109" x14ac:dyDescent="0.25">
      <c r="A32" s="25">
        <f t="shared" si="48"/>
        <v>30</v>
      </c>
      <c r="B32" s="26" t="s">
        <v>37</v>
      </c>
      <c r="C32" s="27">
        <v>43509</v>
      </c>
      <c r="D32" s="28">
        <v>4.1666666666666664E-2</v>
      </c>
      <c r="E32" s="29" t="s">
        <v>23</v>
      </c>
      <c r="F32" s="30">
        <v>110.529</v>
      </c>
      <c r="G32" s="31" t="s">
        <v>26</v>
      </c>
      <c r="H32" s="32">
        <v>110.64400000000001</v>
      </c>
      <c r="I32" s="32">
        <v>110.33499999999999</v>
      </c>
      <c r="J32" s="33">
        <f t="shared" si="17"/>
        <v>30.900000000001171</v>
      </c>
      <c r="K32" s="34">
        <v>110.499</v>
      </c>
      <c r="L32" s="34">
        <v>111.04600000000001</v>
      </c>
      <c r="M32" s="40">
        <f t="shared" si="18"/>
        <v>51.700000000001012</v>
      </c>
      <c r="N32" s="41">
        <f t="shared" si="19"/>
        <v>-3.0000000000001137</v>
      </c>
      <c r="O32" s="30">
        <f t="shared" si="20"/>
        <v>110.60007</v>
      </c>
      <c r="P32" s="37" t="s">
        <v>27</v>
      </c>
      <c r="Q32" s="37"/>
      <c r="R32" s="38" t="s">
        <v>29</v>
      </c>
      <c r="S32" s="38" t="s">
        <v>28</v>
      </c>
      <c r="T32" s="39" t="s">
        <v>28</v>
      </c>
      <c r="U32" s="38"/>
      <c r="V32" s="38"/>
      <c r="W32" s="38"/>
      <c r="X32">
        <f>+IF(AND(R32="ALCISTA",S32="ALCISTA",T32="ALCISTA"),1,0)</f>
        <v>0</v>
      </c>
      <c r="Y32">
        <f>+IF(AND(R32="BAJISTA",S32="BAJISTA",T32="BAJISTA"),1,0)</f>
        <v>0</v>
      </c>
      <c r="Z32">
        <f>+IF(AND(R32="ALCISTA",S32="ALCISTA",T32="BAJISTA"),1,0)</f>
        <v>0</v>
      </c>
      <c r="AA32">
        <f>+IF(AND(R32="ALCISTA",S32="BAJISTA",T32="ALCISTA"),1,0)</f>
        <v>0</v>
      </c>
      <c r="AB32">
        <f>+IF(AND(R32="ALCISTA",S32="BAJISTA",T32="BAJISTA"),1,0)</f>
        <v>0</v>
      </c>
      <c r="AC32">
        <f>+IF(AND(R32="BAJISTA",S32="BAJISTA",T32="ALCISTA"),1,0)</f>
        <v>0</v>
      </c>
      <c r="AD32">
        <f>+IF(AND(R32="BAJISTA",S32="ALCISTA",T32="BAJISTA"),1,0)</f>
        <v>0</v>
      </c>
      <c r="AE32">
        <f>+IF(AND(R32="BAJISTA",S32="ALCISTA",T32="ALCISTA"),1,0)</f>
        <v>1</v>
      </c>
      <c r="AG32">
        <f t="shared" si="21"/>
        <v>0</v>
      </c>
      <c r="AH32">
        <f t="shared" si="22"/>
        <v>0</v>
      </c>
      <c r="AI32">
        <f t="shared" si="23"/>
        <v>0</v>
      </c>
      <c r="AJ32">
        <f t="shared" si="24"/>
        <v>0</v>
      </c>
      <c r="AK32">
        <f t="shared" si="25"/>
        <v>0</v>
      </c>
      <c r="AL32">
        <f t="shared" si="26"/>
        <v>0</v>
      </c>
      <c r="AM32">
        <f t="shared" si="27"/>
        <v>0</v>
      </c>
      <c r="AN32">
        <f t="shared" si="28"/>
        <v>51.700000000001012</v>
      </c>
      <c r="AP32">
        <f t="shared" si="29"/>
        <v>0</v>
      </c>
      <c r="AQ32">
        <f t="shared" si="30"/>
        <v>0</v>
      </c>
      <c r="AR32">
        <f t="shared" si="31"/>
        <v>0</v>
      </c>
      <c r="AS32">
        <f t="shared" si="32"/>
        <v>0</v>
      </c>
      <c r="AT32">
        <f t="shared" si="33"/>
        <v>0</v>
      </c>
      <c r="AU32">
        <f t="shared" si="34"/>
        <v>0</v>
      </c>
      <c r="AV32">
        <f t="shared" si="35"/>
        <v>0</v>
      </c>
      <c r="AW32">
        <f t="shared" si="36"/>
        <v>-3.0000000000001137</v>
      </c>
      <c r="AZ32">
        <f t="shared" si="37"/>
        <v>0</v>
      </c>
      <c r="BA32">
        <f t="shared" si="2"/>
        <v>0</v>
      </c>
      <c r="BB32">
        <f t="shared" si="3"/>
        <v>0</v>
      </c>
      <c r="BC32">
        <f t="shared" si="4"/>
        <v>0</v>
      </c>
      <c r="BD32">
        <f t="shared" si="5"/>
        <v>0</v>
      </c>
      <c r="BE32">
        <f t="shared" si="6"/>
        <v>0</v>
      </c>
      <c r="BF32">
        <f t="shared" si="7"/>
        <v>0</v>
      </c>
      <c r="BG32" t="str">
        <f t="shared" si="8"/>
        <v>X</v>
      </c>
      <c r="BH32">
        <f>+IF(P32=0,0,1)</f>
        <v>1</v>
      </c>
      <c r="BK32">
        <f t="shared" si="38"/>
        <v>0</v>
      </c>
      <c r="BL32">
        <f t="shared" si="39"/>
        <v>0</v>
      </c>
      <c r="BM32">
        <f t="shared" si="40"/>
        <v>0</v>
      </c>
      <c r="BN32">
        <f t="shared" si="41"/>
        <v>0</v>
      </c>
      <c r="BO32">
        <f t="shared" si="42"/>
        <v>0</v>
      </c>
      <c r="BP32">
        <f t="shared" si="43"/>
        <v>0</v>
      </c>
      <c r="BQ32">
        <f t="shared" si="44"/>
        <v>0</v>
      </c>
      <c r="BR32">
        <f t="shared" si="45"/>
        <v>1</v>
      </c>
      <c r="BV32">
        <f>+IF(X32=1,$Q32,0)</f>
        <v>0</v>
      </c>
      <c r="BW32">
        <f>+IF(Y32=1,$Q32,0)</f>
        <v>0</v>
      </c>
      <c r="BX32">
        <f>+IF(Z32=1,$Q32,0)</f>
        <v>0</v>
      </c>
      <c r="BY32">
        <f>+IF(AA32=1,$Q32,0)</f>
        <v>0</v>
      </c>
      <c r="BZ32">
        <f>+IF(AB32=1,$Q32,0)</f>
        <v>0</v>
      </c>
      <c r="CA32">
        <f>+IF(AC32=1,$Q32,0)</f>
        <v>0</v>
      </c>
      <c r="CB32">
        <f>+IF(AD32=1,$Q32,0)</f>
        <v>0</v>
      </c>
      <c r="CC32">
        <f>+IF(AE32=1,$Q32,0)</f>
        <v>0</v>
      </c>
      <c r="CD32">
        <f t="shared" si="46"/>
        <v>0</v>
      </c>
      <c r="CF32">
        <f t="shared" si="47"/>
        <v>0</v>
      </c>
      <c r="CG32">
        <f t="shared" si="10"/>
        <v>0</v>
      </c>
      <c r="CH32">
        <f t="shared" si="11"/>
        <v>0</v>
      </c>
      <c r="CI32">
        <f t="shared" si="12"/>
        <v>0</v>
      </c>
      <c r="CJ32">
        <f t="shared" si="13"/>
        <v>0</v>
      </c>
      <c r="CK32">
        <f t="shared" si="14"/>
        <v>0</v>
      </c>
      <c r="CL32">
        <f t="shared" si="15"/>
        <v>0</v>
      </c>
      <c r="CM32">
        <f t="shared" si="16"/>
        <v>0</v>
      </c>
    </row>
    <row r="33" spans="1:91" x14ac:dyDescent="0.25">
      <c r="A33" s="25">
        <f t="shared" si="48"/>
        <v>31</v>
      </c>
      <c r="B33" s="26" t="s">
        <v>38</v>
      </c>
      <c r="C33" s="27">
        <v>43510</v>
      </c>
      <c r="D33" s="28">
        <v>2.0833333333333332E-2</v>
      </c>
      <c r="E33" s="29" t="s">
        <v>23</v>
      </c>
      <c r="F33" s="30">
        <v>110.962</v>
      </c>
      <c r="G33" s="31" t="s">
        <v>30</v>
      </c>
      <c r="H33" s="32">
        <v>111.04600000000001</v>
      </c>
      <c r="I33" s="32">
        <v>110.42400000000001</v>
      </c>
      <c r="J33" s="33">
        <f t="shared" si="17"/>
        <v>62.199999999999989</v>
      </c>
      <c r="K33" s="34">
        <v>110.39</v>
      </c>
      <c r="L33" s="34">
        <v>111.119</v>
      </c>
      <c r="M33" s="40">
        <f t="shared" si="18"/>
        <v>57.200000000000273</v>
      </c>
      <c r="N33" s="41">
        <f t="shared" si="19"/>
        <v>-15.699999999999648</v>
      </c>
      <c r="O33" s="30">
        <f t="shared" si="20"/>
        <v>110.81894</v>
      </c>
      <c r="P33" s="37" t="s">
        <v>27</v>
      </c>
      <c r="Q33" s="37"/>
      <c r="R33" s="38" t="s">
        <v>28</v>
      </c>
      <c r="S33" s="38" t="s">
        <v>28</v>
      </c>
      <c r="T33" s="39" t="s">
        <v>28</v>
      </c>
      <c r="U33" s="38"/>
      <c r="V33" s="38"/>
      <c r="W33" s="38"/>
      <c r="X33">
        <f>+IF(AND(R33="ALCISTA",S33="ALCISTA",T33="ALCISTA"),1,0)</f>
        <v>1</v>
      </c>
      <c r="Y33">
        <f>+IF(AND(R33="BAJISTA",S33="BAJISTA",T33="BAJISTA"),1,0)</f>
        <v>0</v>
      </c>
      <c r="Z33">
        <f>+IF(AND(R33="ALCISTA",S33="ALCISTA",T33="BAJISTA"),1,0)</f>
        <v>0</v>
      </c>
      <c r="AA33">
        <f>+IF(AND(R33="ALCISTA",S33="BAJISTA",T33="ALCISTA"),1,0)</f>
        <v>0</v>
      </c>
      <c r="AB33">
        <f>+IF(AND(R33="ALCISTA",S33="BAJISTA",T33="BAJISTA"),1,0)</f>
        <v>0</v>
      </c>
      <c r="AC33">
        <f>+IF(AND(R33="BAJISTA",S33="BAJISTA",T33="ALCISTA"),1,0)</f>
        <v>0</v>
      </c>
      <c r="AD33">
        <f>+IF(AND(R33="BAJISTA",S33="ALCISTA",T33="BAJISTA"),1,0)</f>
        <v>0</v>
      </c>
      <c r="AE33">
        <f>+IF(AND(R33="BAJISTA",S33="ALCISTA",T33="ALCISTA"),1,0)</f>
        <v>0</v>
      </c>
      <c r="AG33">
        <f t="shared" si="21"/>
        <v>57.200000000000273</v>
      </c>
      <c r="AH33">
        <f t="shared" si="22"/>
        <v>0</v>
      </c>
      <c r="AI33">
        <f t="shared" si="23"/>
        <v>0</v>
      </c>
      <c r="AJ33">
        <f t="shared" si="24"/>
        <v>0</v>
      </c>
      <c r="AK33">
        <f t="shared" si="25"/>
        <v>0</v>
      </c>
      <c r="AL33">
        <f t="shared" si="26"/>
        <v>0</v>
      </c>
      <c r="AM33">
        <f t="shared" si="27"/>
        <v>0</v>
      </c>
      <c r="AN33">
        <f t="shared" si="28"/>
        <v>0</v>
      </c>
      <c r="AP33">
        <f t="shared" si="29"/>
        <v>-15.699999999999648</v>
      </c>
      <c r="AQ33">
        <f t="shared" si="30"/>
        <v>0</v>
      </c>
      <c r="AR33">
        <f t="shared" si="31"/>
        <v>0</v>
      </c>
      <c r="AS33">
        <f t="shared" si="32"/>
        <v>0</v>
      </c>
      <c r="AT33">
        <f t="shared" si="33"/>
        <v>0</v>
      </c>
      <c r="AU33">
        <f t="shared" si="34"/>
        <v>0</v>
      </c>
      <c r="AV33">
        <f t="shared" si="35"/>
        <v>0</v>
      </c>
      <c r="AW33">
        <f t="shared" si="36"/>
        <v>0</v>
      </c>
      <c r="AZ33" t="str">
        <f t="shared" si="37"/>
        <v>X</v>
      </c>
      <c r="BA33">
        <f t="shared" si="2"/>
        <v>0</v>
      </c>
      <c r="BB33">
        <f t="shared" si="3"/>
        <v>0</v>
      </c>
      <c r="BC33">
        <f t="shared" si="4"/>
        <v>0</v>
      </c>
      <c r="BD33">
        <f t="shared" si="5"/>
        <v>0</v>
      </c>
      <c r="BE33">
        <f t="shared" si="6"/>
        <v>0</v>
      </c>
      <c r="BF33">
        <f t="shared" si="7"/>
        <v>0</v>
      </c>
      <c r="BG33">
        <f t="shared" si="8"/>
        <v>0</v>
      </c>
      <c r="BH33">
        <f>+IF(P33=0,0,1)</f>
        <v>1</v>
      </c>
      <c r="BK33">
        <f t="shared" si="38"/>
        <v>1</v>
      </c>
      <c r="BL33">
        <f t="shared" si="39"/>
        <v>0</v>
      </c>
      <c r="BM33">
        <f t="shared" si="40"/>
        <v>0</v>
      </c>
      <c r="BN33">
        <f t="shared" si="41"/>
        <v>0</v>
      </c>
      <c r="BO33">
        <f t="shared" si="42"/>
        <v>0</v>
      </c>
      <c r="BP33">
        <f t="shared" si="43"/>
        <v>0</v>
      </c>
      <c r="BQ33">
        <f t="shared" si="44"/>
        <v>0</v>
      </c>
      <c r="BR33">
        <f t="shared" si="45"/>
        <v>0</v>
      </c>
      <c r="BV33">
        <f>+IF(X33=1,$Q33,0)</f>
        <v>0</v>
      </c>
      <c r="BW33">
        <f>+IF(Y33=1,$Q33,0)</f>
        <v>0</v>
      </c>
      <c r="BX33">
        <f>+IF(Z33=1,$Q33,0)</f>
        <v>0</v>
      </c>
      <c r="BY33">
        <f>+IF(AA33=1,$Q33,0)</f>
        <v>0</v>
      </c>
      <c r="BZ33">
        <f>+IF(AB33=1,$Q33,0)</f>
        <v>0</v>
      </c>
      <c r="CA33">
        <f>+IF(AC33=1,$Q33,0)</f>
        <v>0</v>
      </c>
      <c r="CB33">
        <f>+IF(AD33=1,$Q33,0)</f>
        <v>0</v>
      </c>
      <c r="CC33">
        <f>+IF(AE33=1,$Q33,0)</f>
        <v>0</v>
      </c>
      <c r="CD33">
        <f t="shared" si="46"/>
        <v>0</v>
      </c>
      <c r="CF33">
        <f t="shared" si="47"/>
        <v>0</v>
      </c>
      <c r="CG33">
        <f t="shared" si="10"/>
        <v>0</v>
      </c>
      <c r="CH33">
        <f t="shared" si="11"/>
        <v>0</v>
      </c>
      <c r="CI33">
        <f t="shared" si="12"/>
        <v>0</v>
      </c>
      <c r="CJ33">
        <f t="shared" si="13"/>
        <v>0</v>
      </c>
      <c r="CK33">
        <f t="shared" si="14"/>
        <v>0</v>
      </c>
      <c r="CL33">
        <f t="shared" si="15"/>
        <v>0</v>
      </c>
      <c r="CM33">
        <f t="shared" si="16"/>
        <v>0</v>
      </c>
    </row>
    <row r="34" spans="1:91" x14ac:dyDescent="0.25">
      <c r="A34" s="25">
        <f t="shared" si="48"/>
        <v>32</v>
      </c>
      <c r="B34" s="26" t="s">
        <v>39</v>
      </c>
      <c r="C34" s="27">
        <v>43511</v>
      </c>
      <c r="D34" s="28">
        <v>6.25E-2</v>
      </c>
      <c r="E34" s="29" t="s">
        <v>23</v>
      </c>
      <c r="F34" s="30">
        <v>110.438</v>
      </c>
      <c r="G34" s="31" t="s">
        <v>30</v>
      </c>
      <c r="H34" s="32">
        <v>111.119</v>
      </c>
      <c r="I34" s="32">
        <v>110.39</v>
      </c>
      <c r="J34" s="33">
        <f t="shared" si="17"/>
        <v>72.89999999999992</v>
      </c>
      <c r="K34" s="34">
        <v>110.247</v>
      </c>
      <c r="L34" s="34">
        <v>110.636</v>
      </c>
      <c r="M34" s="35">
        <f t="shared" si="18"/>
        <v>19.10000000000025</v>
      </c>
      <c r="N34" s="36">
        <f t="shared" si="19"/>
        <v>-19.799999999999329</v>
      </c>
      <c r="O34" s="30">
        <f t="shared" si="20"/>
        <v>110.27033</v>
      </c>
      <c r="P34" s="37" t="s">
        <v>27</v>
      </c>
      <c r="Q34" s="37"/>
      <c r="R34" s="38" t="s">
        <v>29</v>
      </c>
      <c r="S34" s="38" t="s">
        <v>29</v>
      </c>
      <c r="T34" s="39" t="s">
        <v>28</v>
      </c>
      <c r="U34" s="38"/>
      <c r="V34" s="38"/>
      <c r="W34" s="38"/>
      <c r="X34">
        <f>+IF(AND(R34="ALCISTA",S34="ALCISTA",T34="ALCISTA"),1,0)</f>
        <v>0</v>
      </c>
      <c r="Y34">
        <f>+IF(AND(R34="BAJISTA",S34="BAJISTA",T34="BAJISTA"),1,0)</f>
        <v>0</v>
      </c>
      <c r="Z34">
        <f>+IF(AND(R34="ALCISTA",S34="ALCISTA",T34="BAJISTA"),1,0)</f>
        <v>0</v>
      </c>
      <c r="AA34">
        <f>+IF(AND(R34="ALCISTA",S34="BAJISTA",T34="ALCISTA"),1,0)</f>
        <v>0</v>
      </c>
      <c r="AB34">
        <f>+IF(AND(R34="ALCISTA",S34="BAJISTA",T34="BAJISTA"),1,0)</f>
        <v>0</v>
      </c>
      <c r="AC34">
        <f>+IF(AND(R34="BAJISTA",S34="BAJISTA",T34="ALCISTA"),1,0)</f>
        <v>1</v>
      </c>
      <c r="AD34">
        <f>+IF(AND(R34="BAJISTA",S34="ALCISTA",T34="BAJISTA"),1,0)</f>
        <v>0</v>
      </c>
      <c r="AE34">
        <f>+IF(AND(R34="BAJISTA",S34="ALCISTA",T34="ALCISTA"),1,0)</f>
        <v>0</v>
      </c>
      <c r="AG34">
        <f t="shared" si="21"/>
        <v>0</v>
      </c>
      <c r="AH34">
        <f t="shared" si="22"/>
        <v>0</v>
      </c>
      <c r="AI34">
        <f t="shared" si="23"/>
        <v>0</v>
      </c>
      <c r="AJ34">
        <f t="shared" si="24"/>
        <v>0</v>
      </c>
      <c r="AK34">
        <f t="shared" si="25"/>
        <v>0</v>
      </c>
      <c r="AL34">
        <f t="shared" si="26"/>
        <v>19.10000000000025</v>
      </c>
      <c r="AM34">
        <f t="shared" si="27"/>
        <v>0</v>
      </c>
      <c r="AN34">
        <f t="shared" si="28"/>
        <v>0</v>
      </c>
      <c r="AP34">
        <f t="shared" si="29"/>
        <v>0</v>
      </c>
      <c r="AQ34">
        <f t="shared" si="30"/>
        <v>0</v>
      </c>
      <c r="AR34">
        <f t="shared" si="31"/>
        <v>0</v>
      </c>
      <c r="AS34">
        <f t="shared" si="32"/>
        <v>0</v>
      </c>
      <c r="AT34">
        <f t="shared" si="33"/>
        <v>0</v>
      </c>
      <c r="AU34">
        <f t="shared" si="34"/>
        <v>-19.799999999999329</v>
      </c>
      <c r="AV34">
        <f t="shared" si="35"/>
        <v>0</v>
      </c>
      <c r="AW34">
        <f t="shared" si="36"/>
        <v>0</v>
      </c>
      <c r="AZ34">
        <f t="shared" si="37"/>
        <v>0</v>
      </c>
      <c r="BA34">
        <f t="shared" si="2"/>
        <v>0</v>
      </c>
      <c r="BB34">
        <f t="shared" si="3"/>
        <v>0</v>
      </c>
      <c r="BC34">
        <f t="shared" si="4"/>
        <v>0</v>
      </c>
      <c r="BD34">
        <f t="shared" si="5"/>
        <v>0</v>
      </c>
      <c r="BE34" t="str">
        <f t="shared" si="6"/>
        <v>X</v>
      </c>
      <c r="BF34">
        <f t="shared" si="7"/>
        <v>0</v>
      </c>
      <c r="BG34">
        <f t="shared" si="8"/>
        <v>0</v>
      </c>
      <c r="BH34">
        <f>+IF(P34=0,0,1)</f>
        <v>1</v>
      </c>
      <c r="BK34">
        <f t="shared" si="38"/>
        <v>0</v>
      </c>
      <c r="BL34">
        <f t="shared" si="39"/>
        <v>0</v>
      </c>
      <c r="BM34">
        <f t="shared" si="40"/>
        <v>0</v>
      </c>
      <c r="BN34">
        <f t="shared" si="41"/>
        <v>0</v>
      </c>
      <c r="BO34">
        <f t="shared" si="42"/>
        <v>0</v>
      </c>
      <c r="BP34">
        <f t="shared" si="43"/>
        <v>1</v>
      </c>
      <c r="BQ34">
        <f t="shared" si="44"/>
        <v>0</v>
      </c>
      <c r="BR34">
        <f t="shared" si="45"/>
        <v>0</v>
      </c>
      <c r="BV34">
        <f>+IF(X34=1,$Q34,0)</f>
        <v>0</v>
      </c>
      <c r="BW34">
        <f>+IF(Y34=1,$Q34,0)</f>
        <v>0</v>
      </c>
      <c r="BX34">
        <f>+IF(Z34=1,$Q34,0)</f>
        <v>0</v>
      </c>
      <c r="BY34">
        <f>+IF(AA34=1,$Q34,0)</f>
        <v>0</v>
      </c>
      <c r="BZ34">
        <f>+IF(AB34=1,$Q34,0)</f>
        <v>0</v>
      </c>
      <c r="CA34">
        <f>+IF(AC34=1,$Q34,0)</f>
        <v>0</v>
      </c>
      <c r="CB34">
        <f>+IF(AD34=1,$Q34,0)</f>
        <v>0</v>
      </c>
      <c r="CC34">
        <f>+IF(AE34=1,$Q34,0)</f>
        <v>0</v>
      </c>
      <c r="CD34">
        <f t="shared" si="46"/>
        <v>0</v>
      </c>
      <c r="CF34">
        <f t="shared" si="47"/>
        <v>0</v>
      </c>
      <c r="CG34">
        <f t="shared" si="10"/>
        <v>0</v>
      </c>
      <c r="CH34">
        <f t="shared" si="11"/>
        <v>0</v>
      </c>
      <c r="CI34">
        <f t="shared" si="12"/>
        <v>0</v>
      </c>
      <c r="CJ34">
        <f t="shared" si="13"/>
        <v>0</v>
      </c>
      <c r="CK34">
        <f t="shared" si="14"/>
        <v>0</v>
      </c>
      <c r="CL34">
        <f t="shared" si="15"/>
        <v>0</v>
      </c>
      <c r="CM34">
        <f t="shared" si="16"/>
        <v>0</v>
      </c>
    </row>
    <row r="35" spans="1:91" x14ac:dyDescent="0.25">
      <c r="A35" s="25">
        <f t="shared" si="48"/>
        <v>33</v>
      </c>
      <c r="B35" s="26" t="s">
        <v>40</v>
      </c>
      <c r="C35" s="27">
        <v>43514</v>
      </c>
      <c r="D35" s="28">
        <v>0.98958333333333337</v>
      </c>
      <c r="E35" s="29" t="s">
        <v>23</v>
      </c>
      <c r="F35" s="30">
        <v>110.479</v>
      </c>
      <c r="G35" s="31" t="s">
        <v>26</v>
      </c>
      <c r="H35" s="32">
        <v>110.636</v>
      </c>
      <c r="I35" s="32">
        <v>110.247</v>
      </c>
      <c r="J35" s="33">
        <f t="shared" si="17"/>
        <v>38.899999999999579</v>
      </c>
      <c r="K35" s="34">
        <v>110.449</v>
      </c>
      <c r="L35" s="34">
        <v>110.643</v>
      </c>
      <c r="M35" s="40">
        <f t="shared" si="18"/>
        <v>16.400000000000148</v>
      </c>
      <c r="N35" s="41">
        <f t="shared" si="19"/>
        <v>-3.0000000000001137</v>
      </c>
      <c r="O35" s="30">
        <f t="shared" si="20"/>
        <v>110.56847</v>
      </c>
      <c r="P35" s="37"/>
      <c r="Q35" s="37" t="s">
        <v>27</v>
      </c>
      <c r="R35" s="38" t="s">
        <v>28</v>
      </c>
      <c r="S35" s="38" t="s">
        <v>28</v>
      </c>
      <c r="T35" s="39" t="s">
        <v>28</v>
      </c>
      <c r="U35" s="38"/>
      <c r="V35" s="38"/>
      <c r="W35" s="38"/>
      <c r="X35">
        <f>+IF(AND(R35="ALCISTA",S35="ALCISTA",T35="ALCISTA"),1,0)</f>
        <v>1</v>
      </c>
      <c r="Y35">
        <f>+IF(AND(R35="BAJISTA",S35="BAJISTA",T35="BAJISTA"),1,0)</f>
        <v>0</v>
      </c>
      <c r="Z35">
        <f>+IF(AND(R35="ALCISTA",S35="ALCISTA",T35="BAJISTA"),1,0)</f>
        <v>0</v>
      </c>
      <c r="AA35">
        <f>+IF(AND(R35="ALCISTA",S35="BAJISTA",T35="ALCISTA"),1,0)</f>
        <v>0</v>
      </c>
      <c r="AB35">
        <f>+IF(AND(R35="ALCISTA",S35="BAJISTA",T35="BAJISTA"),1,0)</f>
        <v>0</v>
      </c>
      <c r="AC35">
        <f>+IF(AND(R35="BAJISTA",S35="BAJISTA",T35="ALCISTA"),1,0)</f>
        <v>0</v>
      </c>
      <c r="AD35">
        <f>+IF(AND(R35="BAJISTA",S35="ALCISTA",T35="BAJISTA"),1,0)</f>
        <v>0</v>
      </c>
      <c r="AE35">
        <f>+IF(AND(R35="BAJISTA",S35="ALCISTA",T35="ALCISTA"),1,0)</f>
        <v>0</v>
      </c>
      <c r="AG35">
        <f t="shared" si="21"/>
        <v>16.400000000000148</v>
      </c>
      <c r="AH35">
        <f t="shared" si="22"/>
        <v>0</v>
      </c>
      <c r="AI35">
        <f t="shared" si="23"/>
        <v>0</v>
      </c>
      <c r="AJ35">
        <f t="shared" si="24"/>
        <v>0</v>
      </c>
      <c r="AK35">
        <f t="shared" si="25"/>
        <v>0</v>
      </c>
      <c r="AL35">
        <f t="shared" si="26"/>
        <v>0</v>
      </c>
      <c r="AM35">
        <f t="shared" si="27"/>
        <v>0</v>
      </c>
      <c r="AN35">
        <f t="shared" si="28"/>
        <v>0</v>
      </c>
      <c r="AP35">
        <f t="shared" si="29"/>
        <v>-3.0000000000001137</v>
      </c>
      <c r="AQ35">
        <f t="shared" si="30"/>
        <v>0</v>
      </c>
      <c r="AR35">
        <f t="shared" si="31"/>
        <v>0</v>
      </c>
      <c r="AS35">
        <f t="shared" si="32"/>
        <v>0</v>
      </c>
      <c r="AT35">
        <f t="shared" si="33"/>
        <v>0</v>
      </c>
      <c r="AU35">
        <f t="shared" si="34"/>
        <v>0</v>
      </c>
      <c r="AV35">
        <f t="shared" si="35"/>
        <v>0</v>
      </c>
      <c r="AW35">
        <f t="shared" si="36"/>
        <v>0</v>
      </c>
      <c r="AZ35">
        <f t="shared" si="37"/>
        <v>0</v>
      </c>
      <c r="BA35">
        <f t="shared" si="2"/>
        <v>0</v>
      </c>
      <c r="BB35">
        <f t="shared" si="3"/>
        <v>0</v>
      </c>
      <c r="BC35">
        <f t="shared" si="4"/>
        <v>0</v>
      </c>
      <c r="BD35">
        <f t="shared" si="5"/>
        <v>0</v>
      </c>
      <c r="BE35">
        <f t="shared" si="6"/>
        <v>0</v>
      </c>
      <c r="BF35">
        <f t="shared" si="7"/>
        <v>0</v>
      </c>
      <c r="BG35">
        <f t="shared" si="8"/>
        <v>0</v>
      </c>
      <c r="BH35">
        <f>+IF(P35=0,0,1)</f>
        <v>0</v>
      </c>
      <c r="BK35">
        <f t="shared" si="38"/>
        <v>0</v>
      </c>
      <c r="BL35">
        <f t="shared" si="39"/>
        <v>0</v>
      </c>
      <c r="BM35">
        <f t="shared" si="40"/>
        <v>0</v>
      </c>
      <c r="BN35">
        <f t="shared" si="41"/>
        <v>0</v>
      </c>
      <c r="BO35">
        <f t="shared" si="42"/>
        <v>0</v>
      </c>
      <c r="BP35">
        <f t="shared" si="43"/>
        <v>0</v>
      </c>
      <c r="BQ35">
        <f t="shared" si="44"/>
        <v>0</v>
      </c>
      <c r="BR35">
        <f t="shared" si="45"/>
        <v>0</v>
      </c>
      <c r="BV35" t="str">
        <f>+IF(X35=1,$Q35,0)</f>
        <v>X</v>
      </c>
      <c r="BW35">
        <f>+IF(Y35=1,$Q35,0)</f>
        <v>0</v>
      </c>
      <c r="BX35">
        <f>+IF(Z35=1,$Q35,0)</f>
        <v>0</v>
      </c>
      <c r="BY35">
        <f>+IF(AA35=1,$Q35,0)</f>
        <v>0</v>
      </c>
      <c r="BZ35">
        <f>+IF(AB35=1,$Q35,0)</f>
        <v>0</v>
      </c>
      <c r="CA35">
        <f>+IF(AC35=1,$Q35,0)</f>
        <v>0</v>
      </c>
      <c r="CB35">
        <f>+IF(AD35=1,$Q35,0)</f>
        <v>0</v>
      </c>
      <c r="CC35">
        <f>+IF(AE35=1,$Q35,0)</f>
        <v>0</v>
      </c>
      <c r="CD35">
        <f t="shared" si="46"/>
        <v>1</v>
      </c>
      <c r="CF35">
        <f t="shared" si="47"/>
        <v>1</v>
      </c>
      <c r="CG35">
        <f t="shared" si="10"/>
        <v>0</v>
      </c>
      <c r="CH35">
        <f t="shared" si="11"/>
        <v>0</v>
      </c>
      <c r="CI35">
        <f t="shared" si="12"/>
        <v>0</v>
      </c>
      <c r="CJ35">
        <f t="shared" si="13"/>
        <v>0</v>
      </c>
      <c r="CK35">
        <f t="shared" si="14"/>
        <v>0</v>
      </c>
      <c r="CL35">
        <f t="shared" si="15"/>
        <v>0</v>
      </c>
      <c r="CM35">
        <f t="shared" si="16"/>
        <v>0</v>
      </c>
    </row>
    <row r="36" spans="1:91" x14ac:dyDescent="0.25">
      <c r="A36" s="25">
        <f t="shared" si="48"/>
        <v>34</v>
      </c>
      <c r="B36" s="26" t="s">
        <v>41</v>
      </c>
      <c r="C36" s="27">
        <v>43515</v>
      </c>
      <c r="D36" s="28">
        <v>0.10416666666666667</v>
      </c>
      <c r="E36" s="29" t="s">
        <v>23</v>
      </c>
      <c r="F36" s="30">
        <v>110.551</v>
      </c>
      <c r="G36" s="31" t="s">
        <v>30</v>
      </c>
      <c r="H36" s="30">
        <v>110.643</v>
      </c>
      <c r="I36" s="30">
        <v>110.43</v>
      </c>
      <c r="J36" s="33">
        <f t="shared" si="17"/>
        <v>21.299999999999386</v>
      </c>
      <c r="K36" s="34">
        <v>110.443</v>
      </c>
      <c r="L36" s="34">
        <v>110.81399999999999</v>
      </c>
      <c r="M36" s="35">
        <f t="shared" si="18"/>
        <v>10.800000000000409</v>
      </c>
      <c r="N36" s="36">
        <f t="shared" si="19"/>
        <v>-26.299999999999102</v>
      </c>
      <c r="O36" s="30">
        <f t="shared" si="20"/>
        <v>110.50201</v>
      </c>
      <c r="P36" s="37" t="s">
        <v>27</v>
      </c>
      <c r="Q36" s="37"/>
      <c r="R36" s="38" t="s">
        <v>28</v>
      </c>
      <c r="S36" s="38" t="s">
        <v>28</v>
      </c>
      <c r="T36" s="39" t="s">
        <v>28</v>
      </c>
      <c r="U36" s="38"/>
      <c r="V36" s="38"/>
      <c r="W36" s="38"/>
      <c r="X36">
        <f>+IF(AND(R36="ALCISTA",S36="ALCISTA",T36="ALCISTA"),1,0)</f>
        <v>1</v>
      </c>
      <c r="Y36">
        <f>+IF(AND(R36="BAJISTA",S36="BAJISTA",T36="BAJISTA"),1,0)</f>
        <v>0</v>
      </c>
      <c r="Z36">
        <f>+IF(AND(R36="ALCISTA",S36="ALCISTA",T36="BAJISTA"),1,0)</f>
        <v>0</v>
      </c>
      <c r="AA36">
        <f>+IF(AND(R36="ALCISTA",S36="BAJISTA",T36="ALCISTA"),1,0)</f>
        <v>0</v>
      </c>
      <c r="AB36">
        <f>+IF(AND(R36="ALCISTA",S36="BAJISTA",T36="BAJISTA"),1,0)</f>
        <v>0</v>
      </c>
      <c r="AC36">
        <f>+IF(AND(R36="BAJISTA",S36="BAJISTA",T36="ALCISTA"),1,0)</f>
        <v>0</v>
      </c>
      <c r="AD36">
        <f>+IF(AND(R36="BAJISTA",S36="ALCISTA",T36="BAJISTA"),1,0)</f>
        <v>0</v>
      </c>
      <c r="AE36">
        <f>+IF(AND(R36="BAJISTA",S36="ALCISTA",T36="ALCISTA"),1,0)</f>
        <v>0</v>
      </c>
      <c r="AG36">
        <f t="shared" si="21"/>
        <v>10.800000000000409</v>
      </c>
      <c r="AH36">
        <f t="shared" si="22"/>
        <v>0</v>
      </c>
      <c r="AI36">
        <f t="shared" si="23"/>
        <v>0</v>
      </c>
      <c r="AJ36">
        <f t="shared" si="24"/>
        <v>0</v>
      </c>
      <c r="AK36">
        <f t="shared" si="25"/>
        <v>0</v>
      </c>
      <c r="AL36">
        <f t="shared" si="26"/>
        <v>0</v>
      </c>
      <c r="AM36">
        <f t="shared" si="27"/>
        <v>0</v>
      </c>
      <c r="AN36">
        <f t="shared" si="28"/>
        <v>0</v>
      </c>
      <c r="AP36">
        <f t="shared" si="29"/>
        <v>-26.299999999999102</v>
      </c>
      <c r="AQ36">
        <f t="shared" si="30"/>
        <v>0</v>
      </c>
      <c r="AR36">
        <f t="shared" si="31"/>
        <v>0</v>
      </c>
      <c r="AS36">
        <f t="shared" si="32"/>
        <v>0</v>
      </c>
      <c r="AT36">
        <f t="shared" si="33"/>
        <v>0</v>
      </c>
      <c r="AU36">
        <f t="shared" si="34"/>
        <v>0</v>
      </c>
      <c r="AV36">
        <f t="shared" si="35"/>
        <v>0</v>
      </c>
      <c r="AW36">
        <f t="shared" si="36"/>
        <v>0</v>
      </c>
      <c r="AZ36" t="str">
        <f t="shared" si="37"/>
        <v>X</v>
      </c>
      <c r="BA36">
        <f t="shared" si="2"/>
        <v>0</v>
      </c>
      <c r="BB36">
        <f t="shared" si="3"/>
        <v>0</v>
      </c>
      <c r="BC36">
        <f t="shared" si="4"/>
        <v>0</v>
      </c>
      <c r="BD36">
        <f t="shared" si="5"/>
        <v>0</v>
      </c>
      <c r="BE36">
        <f t="shared" si="6"/>
        <v>0</v>
      </c>
      <c r="BF36">
        <f t="shared" si="7"/>
        <v>0</v>
      </c>
      <c r="BG36">
        <f t="shared" si="8"/>
        <v>0</v>
      </c>
      <c r="BH36">
        <f>+IF(P36=0,0,1)</f>
        <v>1</v>
      </c>
      <c r="BK36">
        <f t="shared" si="38"/>
        <v>1</v>
      </c>
      <c r="BL36">
        <f t="shared" si="39"/>
        <v>0</v>
      </c>
      <c r="BM36">
        <f t="shared" si="40"/>
        <v>0</v>
      </c>
      <c r="BN36">
        <f t="shared" si="41"/>
        <v>0</v>
      </c>
      <c r="BO36">
        <f t="shared" si="42"/>
        <v>0</v>
      </c>
      <c r="BP36">
        <f t="shared" si="43"/>
        <v>0</v>
      </c>
      <c r="BQ36">
        <f t="shared" si="44"/>
        <v>0</v>
      </c>
      <c r="BR36">
        <f t="shared" si="45"/>
        <v>0</v>
      </c>
      <c r="BV36">
        <f>+IF(X36=1,$Q36,0)</f>
        <v>0</v>
      </c>
      <c r="BW36">
        <f>+IF(Y36=1,$Q36,0)</f>
        <v>0</v>
      </c>
      <c r="BX36">
        <f>+IF(Z36=1,$Q36,0)</f>
        <v>0</v>
      </c>
      <c r="BY36">
        <f>+IF(AA36=1,$Q36,0)</f>
        <v>0</v>
      </c>
      <c r="BZ36">
        <f>+IF(AB36=1,$Q36,0)</f>
        <v>0</v>
      </c>
      <c r="CA36">
        <f>+IF(AC36=1,$Q36,0)</f>
        <v>0</v>
      </c>
      <c r="CB36">
        <f>+IF(AD36=1,$Q36,0)</f>
        <v>0</v>
      </c>
      <c r="CC36">
        <f>+IF(AE36=1,$Q36,0)</f>
        <v>0</v>
      </c>
      <c r="CD36">
        <f t="shared" si="46"/>
        <v>0</v>
      </c>
      <c r="CF36">
        <f t="shared" si="47"/>
        <v>0</v>
      </c>
      <c r="CG36">
        <f t="shared" si="10"/>
        <v>0</v>
      </c>
      <c r="CH36">
        <f t="shared" si="11"/>
        <v>0</v>
      </c>
      <c r="CI36">
        <f t="shared" si="12"/>
        <v>0</v>
      </c>
      <c r="CJ36">
        <f t="shared" si="13"/>
        <v>0</v>
      </c>
      <c r="CK36">
        <f t="shared" si="14"/>
        <v>0</v>
      </c>
      <c r="CL36">
        <f t="shared" si="15"/>
        <v>0</v>
      </c>
      <c r="CM36">
        <f t="shared" si="16"/>
        <v>0</v>
      </c>
    </row>
    <row r="37" spans="1:91" x14ac:dyDescent="0.25">
      <c r="A37" s="25">
        <f t="shared" si="48"/>
        <v>35</v>
      </c>
      <c r="B37" s="26" t="s">
        <v>37</v>
      </c>
      <c r="C37" s="27">
        <v>43516</v>
      </c>
      <c r="D37" s="28">
        <v>7.2916666666666671E-2</v>
      </c>
      <c r="E37" s="29" t="s">
        <v>23</v>
      </c>
      <c r="F37" s="30">
        <v>110.687</v>
      </c>
      <c r="G37" s="31" t="s">
        <v>26</v>
      </c>
      <c r="H37" s="32">
        <v>110.81399999999999</v>
      </c>
      <c r="I37" s="32">
        <v>110.443</v>
      </c>
      <c r="J37" s="33">
        <f t="shared" si="17"/>
        <v>37.099999999999511</v>
      </c>
      <c r="K37" s="34">
        <v>110.616</v>
      </c>
      <c r="L37" s="34">
        <v>110.941</v>
      </c>
      <c r="M37" s="35">
        <f t="shared" si="18"/>
        <v>25.400000000000489</v>
      </c>
      <c r="N37" s="36">
        <f t="shared" si="19"/>
        <v>-7.0999999999997954</v>
      </c>
      <c r="O37" s="30">
        <f t="shared" si="20"/>
        <v>110.77233</v>
      </c>
      <c r="P37" s="37" t="s">
        <v>27</v>
      </c>
      <c r="Q37" s="37"/>
      <c r="R37" s="38" t="s">
        <v>29</v>
      </c>
      <c r="S37" s="38" t="s">
        <v>28</v>
      </c>
      <c r="T37" s="39" t="s">
        <v>28</v>
      </c>
      <c r="U37" s="38"/>
      <c r="V37" s="38"/>
      <c r="W37" s="38"/>
      <c r="X37">
        <f>+IF(AND(R37="ALCISTA",S37="ALCISTA",T37="ALCISTA"),1,0)</f>
        <v>0</v>
      </c>
      <c r="Y37">
        <f>+IF(AND(R37="BAJISTA",S37="BAJISTA",T37="BAJISTA"),1,0)</f>
        <v>0</v>
      </c>
      <c r="Z37">
        <f>+IF(AND(R37="ALCISTA",S37="ALCISTA",T37="BAJISTA"),1,0)</f>
        <v>0</v>
      </c>
      <c r="AA37">
        <f>+IF(AND(R37="ALCISTA",S37="BAJISTA",T37="ALCISTA"),1,0)</f>
        <v>0</v>
      </c>
      <c r="AB37">
        <f>+IF(AND(R37="ALCISTA",S37="BAJISTA",T37="BAJISTA"),1,0)</f>
        <v>0</v>
      </c>
      <c r="AC37">
        <f>+IF(AND(R37="BAJISTA",S37="BAJISTA",T37="ALCISTA"),1,0)</f>
        <v>0</v>
      </c>
      <c r="AD37">
        <f>+IF(AND(R37="BAJISTA",S37="ALCISTA",T37="BAJISTA"),1,0)</f>
        <v>0</v>
      </c>
      <c r="AE37">
        <f>+IF(AND(R37="BAJISTA",S37="ALCISTA",T37="ALCISTA"),1,0)</f>
        <v>1</v>
      </c>
      <c r="AG37">
        <f t="shared" si="21"/>
        <v>0</v>
      </c>
      <c r="AH37">
        <f t="shared" si="22"/>
        <v>0</v>
      </c>
      <c r="AI37">
        <f t="shared" si="23"/>
        <v>0</v>
      </c>
      <c r="AJ37">
        <f t="shared" si="24"/>
        <v>0</v>
      </c>
      <c r="AK37">
        <f t="shared" si="25"/>
        <v>0</v>
      </c>
      <c r="AL37">
        <f t="shared" si="26"/>
        <v>0</v>
      </c>
      <c r="AM37">
        <f t="shared" si="27"/>
        <v>0</v>
      </c>
      <c r="AN37">
        <f t="shared" si="28"/>
        <v>25.400000000000489</v>
      </c>
      <c r="AP37">
        <f t="shared" si="29"/>
        <v>0</v>
      </c>
      <c r="AQ37">
        <f t="shared" si="30"/>
        <v>0</v>
      </c>
      <c r="AR37">
        <f t="shared" si="31"/>
        <v>0</v>
      </c>
      <c r="AS37">
        <f t="shared" si="32"/>
        <v>0</v>
      </c>
      <c r="AT37">
        <f t="shared" si="33"/>
        <v>0</v>
      </c>
      <c r="AU37">
        <f t="shared" si="34"/>
        <v>0</v>
      </c>
      <c r="AV37">
        <f t="shared" si="35"/>
        <v>0</v>
      </c>
      <c r="AW37">
        <f t="shared" si="36"/>
        <v>-7.0999999999997954</v>
      </c>
      <c r="AZ37">
        <f t="shared" si="37"/>
        <v>0</v>
      </c>
      <c r="BA37">
        <f t="shared" si="2"/>
        <v>0</v>
      </c>
      <c r="BB37">
        <f t="shared" si="3"/>
        <v>0</v>
      </c>
      <c r="BC37">
        <f t="shared" si="4"/>
        <v>0</v>
      </c>
      <c r="BD37">
        <f t="shared" si="5"/>
        <v>0</v>
      </c>
      <c r="BE37">
        <f t="shared" si="6"/>
        <v>0</v>
      </c>
      <c r="BF37">
        <f t="shared" si="7"/>
        <v>0</v>
      </c>
      <c r="BG37" t="str">
        <f t="shared" si="8"/>
        <v>X</v>
      </c>
      <c r="BH37">
        <f>+IF(P37=0,0,1)</f>
        <v>1</v>
      </c>
      <c r="BK37">
        <f t="shared" si="38"/>
        <v>0</v>
      </c>
      <c r="BL37">
        <f t="shared" si="39"/>
        <v>0</v>
      </c>
      <c r="BM37">
        <f t="shared" si="40"/>
        <v>0</v>
      </c>
      <c r="BN37">
        <f t="shared" si="41"/>
        <v>0</v>
      </c>
      <c r="BO37">
        <f t="shared" si="42"/>
        <v>0</v>
      </c>
      <c r="BP37">
        <f t="shared" si="43"/>
        <v>0</v>
      </c>
      <c r="BQ37">
        <f t="shared" si="44"/>
        <v>0</v>
      </c>
      <c r="BR37">
        <f t="shared" si="45"/>
        <v>1</v>
      </c>
      <c r="BV37">
        <f>+IF(X37=1,$Q37,0)</f>
        <v>0</v>
      </c>
      <c r="BW37">
        <f>+IF(Y37=1,$Q37,0)</f>
        <v>0</v>
      </c>
      <c r="BX37">
        <f>+IF(Z37=1,$Q37,0)</f>
        <v>0</v>
      </c>
      <c r="BY37">
        <f>+IF(AA37=1,$Q37,0)</f>
        <v>0</v>
      </c>
      <c r="BZ37">
        <f>+IF(AB37=1,$Q37,0)</f>
        <v>0</v>
      </c>
      <c r="CA37">
        <f>+IF(AC37=1,$Q37,0)</f>
        <v>0</v>
      </c>
      <c r="CB37">
        <f>+IF(AD37=1,$Q37,0)</f>
        <v>0</v>
      </c>
      <c r="CC37">
        <f>+IF(AE37=1,$Q37,0)</f>
        <v>0</v>
      </c>
      <c r="CD37">
        <f t="shared" si="46"/>
        <v>0</v>
      </c>
      <c r="CF37">
        <f t="shared" si="47"/>
        <v>0</v>
      </c>
      <c r="CG37">
        <f t="shared" si="10"/>
        <v>0</v>
      </c>
      <c r="CH37">
        <f t="shared" si="11"/>
        <v>0</v>
      </c>
      <c r="CI37">
        <f t="shared" si="12"/>
        <v>0</v>
      </c>
      <c r="CJ37">
        <f t="shared" si="13"/>
        <v>0</v>
      </c>
      <c r="CK37">
        <f t="shared" si="14"/>
        <v>0</v>
      </c>
      <c r="CL37">
        <f t="shared" si="15"/>
        <v>0</v>
      </c>
      <c r="CM37">
        <f t="shared" si="16"/>
        <v>0</v>
      </c>
    </row>
    <row r="38" spans="1:91" x14ac:dyDescent="0.25">
      <c r="A38" s="25">
        <f t="shared" si="48"/>
        <v>36</v>
      </c>
      <c r="B38" s="26" t="s">
        <v>38</v>
      </c>
      <c r="C38" s="27">
        <v>43517</v>
      </c>
      <c r="D38" s="28">
        <v>4.1666666666666664E-2</v>
      </c>
      <c r="E38" s="29" t="s">
        <v>23</v>
      </c>
      <c r="F38" s="30">
        <v>110.741</v>
      </c>
      <c r="G38" s="31" t="s">
        <v>30</v>
      </c>
      <c r="H38" s="32">
        <v>110.941</v>
      </c>
      <c r="I38" s="32">
        <v>110.553</v>
      </c>
      <c r="J38" s="33">
        <f t="shared" si="17"/>
        <v>38.800000000000523</v>
      </c>
      <c r="K38" s="34">
        <v>110.55500000000001</v>
      </c>
      <c r="L38" s="34">
        <v>110.843</v>
      </c>
      <c r="M38" s="35">
        <f t="shared" si="18"/>
        <v>18.599999999999284</v>
      </c>
      <c r="N38" s="36">
        <f t="shared" si="19"/>
        <v>-10.200000000000387</v>
      </c>
      <c r="O38" s="30">
        <f t="shared" si="20"/>
        <v>110.65176</v>
      </c>
      <c r="P38" s="37" t="s">
        <v>27</v>
      </c>
      <c r="Q38" s="37"/>
      <c r="R38" s="38" t="s">
        <v>28</v>
      </c>
      <c r="S38" s="38" t="s">
        <v>28</v>
      </c>
      <c r="T38" s="39" t="s">
        <v>28</v>
      </c>
      <c r="U38" s="38"/>
      <c r="V38" s="38"/>
      <c r="W38" s="38"/>
      <c r="X38">
        <f>+IF(AND(R38="ALCISTA",S38="ALCISTA",T38="ALCISTA"),1,0)</f>
        <v>1</v>
      </c>
      <c r="Y38">
        <f>+IF(AND(R38="BAJISTA",S38="BAJISTA",T38="BAJISTA"),1,0)</f>
        <v>0</v>
      </c>
      <c r="Z38">
        <f>+IF(AND(R38="ALCISTA",S38="ALCISTA",T38="BAJISTA"),1,0)</f>
        <v>0</v>
      </c>
      <c r="AA38">
        <f>+IF(AND(R38="ALCISTA",S38="BAJISTA",T38="ALCISTA"),1,0)</f>
        <v>0</v>
      </c>
      <c r="AB38">
        <f>+IF(AND(R38="ALCISTA",S38="BAJISTA",T38="BAJISTA"),1,0)</f>
        <v>0</v>
      </c>
      <c r="AC38">
        <f>+IF(AND(R38="BAJISTA",S38="BAJISTA",T38="ALCISTA"),1,0)</f>
        <v>0</v>
      </c>
      <c r="AD38">
        <f>+IF(AND(R38="BAJISTA",S38="ALCISTA",T38="BAJISTA"),1,0)</f>
        <v>0</v>
      </c>
      <c r="AE38">
        <f>+IF(AND(R38="BAJISTA",S38="ALCISTA",T38="ALCISTA"),1,0)</f>
        <v>0</v>
      </c>
      <c r="AG38">
        <f t="shared" si="21"/>
        <v>18.599999999999284</v>
      </c>
      <c r="AH38">
        <f t="shared" si="22"/>
        <v>0</v>
      </c>
      <c r="AI38">
        <f t="shared" si="23"/>
        <v>0</v>
      </c>
      <c r="AJ38">
        <f t="shared" si="24"/>
        <v>0</v>
      </c>
      <c r="AK38">
        <f t="shared" si="25"/>
        <v>0</v>
      </c>
      <c r="AL38">
        <f t="shared" si="26"/>
        <v>0</v>
      </c>
      <c r="AM38">
        <f t="shared" si="27"/>
        <v>0</v>
      </c>
      <c r="AN38">
        <f t="shared" si="28"/>
        <v>0</v>
      </c>
      <c r="AP38">
        <f t="shared" si="29"/>
        <v>-10.200000000000387</v>
      </c>
      <c r="AQ38">
        <f t="shared" si="30"/>
        <v>0</v>
      </c>
      <c r="AR38">
        <f t="shared" si="31"/>
        <v>0</v>
      </c>
      <c r="AS38">
        <f t="shared" si="32"/>
        <v>0</v>
      </c>
      <c r="AT38">
        <f t="shared" si="33"/>
        <v>0</v>
      </c>
      <c r="AU38">
        <f t="shared" si="34"/>
        <v>0</v>
      </c>
      <c r="AV38">
        <f t="shared" si="35"/>
        <v>0</v>
      </c>
      <c r="AW38">
        <f t="shared" si="36"/>
        <v>0</v>
      </c>
      <c r="AZ38" t="str">
        <f t="shared" si="37"/>
        <v>X</v>
      </c>
      <c r="BA38">
        <f t="shared" si="2"/>
        <v>0</v>
      </c>
      <c r="BB38">
        <f t="shared" si="3"/>
        <v>0</v>
      </c>
      <c r="BC38">
        <f t="shared" si="4"/>
        <v>0</v>
      </c>
      <c r="BD38">
        <f t="shared" si="5"/>
        <v>0</v>
      </c>
      <c r="BE38">
        <f t="shared" si="6"/>
        <v>0</v>
      </c>
      <c r="BF38">
        <f t="shared" si="7"/>
        <v>0</v>
      </c>
      <c r="BG38">
        <f t="shared" si="8"/>
        <v>0</v>
      </c>
      <c r="BH38">
        <f>+IF(P38=0,0,1)</f>
        <v>1</v>
      </c>
      <c r="BK38">
        <f t="shared" si="38"/>
        <v>1</v>
      </c>
      <c r="BL38">
        <f t="shared" si="39"/>
        <v>0</v>
      </c>
      <c r="BM38">
        <f t="shared" si="40"/>
        <v>0</v>
      </c>
      <c r="BN38">
        <f t="shared" si="41"/>
        <v>0</v>
      </c>
      <c r="BO38">
        <f t="shared" si="42"/>
        <v>0</v>
      </c>
      <c r="BP38">
        <f t="shared" si="43"/>
        <v>0</v>
      </c>
      <c r="BQ38">
        <f t="shared" si="44"/>
        <v>0</v>
      </c>
      <c r="BR38">
        <f t="shared" si="45"/>
        <v>0</v>
      </c>
      <c r="BV38">
        <f>+IF(X38=1,$Q38,0)</f>
        <v>0</v>
      </c>
      <c r="BW38">
        <f>+IF(Y38=1,$Q38,0)</f>
        <v>0</v>
      </c>
      <c r="BX38">
        <f>+IF(Z38=1,$Q38,0)</f>
        <v>0</v>
      </c>
      <c r="BY38">
        <f>+IF(AA38=1,$Q38,0)</f>
        <v>0</v>
      </c>
      <c r="BZ38">
        <f>+IF(AB38=1,$Q38,0)</f>
        <v>0</v>
      </c>
      <c r="CA38">
        <f>+IF(AC38=1,$Q38,0)</f>
        <v>0</v>
      </c>
      <c r="CB38">
        <f>+IF(AD38=1,$Q38,0)</f>
        <v>0</v>
      </c>
      <c r="CC38">
        <f>+IF(AE38=1,$Q38,0)</f>
        <v>0</v>
      </c>
      <c r="CD38">
        <f t="shared" si="46"/>
        <v>0</v>
      </c>
      <c r="CF38">
        <f t="shared" si="47"/>
        <v>0</v>
      </c>
      <c r="CG38">
        <f t="shared" si="10"/>
        <v>0</v>
      </c>
      <c r="CH38">
        <f t="shared" si="11"/>
        <v>0</v>
      </c>
      <c r="CI38">
        <f t="shared" si="12"/>
        <v>0</v>
      </c>
      <c r="CJ38">
        <f t="shared" si="13"/>
        <v>0</v>
      </c>
      <c r="CK38">
        <f t="shared" si="14"/>
        <v>0</v>
      </c>
      <c r="CL38">
        <f t="shared" si="15"/>
        <v>0</v>
      </c>
      <c r="CM38">
        <f t="shared" si="16"/>
        <v>0</v>
      </c>
    </row>
    <row r="39" spans="1:91" x14ac:dyDescent="0.25">
      <c r="A39" s="25">
        <f t="shared" si="48"/>
        <v>37</v>
      </c>
      <c r="B39" s="26" t="s">
        <v>39</v>
      </c>
      <c r="C39" s="27">
        <v>43518</v>
      </c>
      <c r="D39" s="28">
        <v>0.23958333333333334</v>
      </c>
      <c r="E39" s="29" t="s">
        <v>23</v>
      </c>
      <c r="F39" s="30">
        <v>110.78700000000001</v>
      </c>
      <c r="G39" s="31" t="s">
        <v>26</v>
      </c>
      <c r="H39" s="32">
        <v>110.843</v>
      </c>
      <c r="I39" s="32">
        <v>110.55500000000001</v>
      </c>
      <c r="J39" s="33">
        <f t="shared" si="17"/>
        <v>28.79999999999967</v>
      </c>
      <c r="K39" s="34">
        <v>110.54900000000001</v>
      </c>
      <c r="L39" s="34">
        <v>110.89700000000001</v>
      </c>
      <c r="M39" s="35">
        <f t="shared" si="18"/>
        <v>10.999999999999943</v>
      </c>
      <c r="N39" s="36">
        <f t="shared" si="19"/>
        <v>-23.799999999999955</v>
      </c>
      <c r="O39" s="30">
        <f t="shared" si="20"/>
        <v>110.85324</v>
      </c>
      <c r="P39" s="37" t="s">
        <v>27</v>
      </c>
      <c r="Q39" s="37"/>
      <c r="R39" s="38" t="s">
        <v>29</v>
      </c>
      <c r="S39" s="38" t="s">
        <v>28</v>
      </c>
      <c r="T39" s="39" t="s">
        <v>28</v>
      </c>
      <c r="U39" s="38"/>
      <c r="V39" s="38"/>
      <c r="W39" s="38"/>
      <c r="X39">
        <f>+IF(AND(R39="ALCISTA",S39="ALCISTA",T39="ALCISTA"),1,0)</f>
        <v>0</v>
      </c>
      <c r="Y39">
        <f>+IF(AND(R39="BAJISTA",S39="BAJISTA",T39="BAJISTA"),1,0)</f>
        <v>0</v>
      </c>
      <c r="Z39">
        <f>+IF(AND(R39="ALCISTA",S39="ALCISTA",T39="BAJISTA"),1,0)</f>
        <v>0</v>
      </c>
      <c r="AA39">
        <f>+IF(AND(R39="ALCISTA",S39="BAJISTA",T39="ALCISTA"),1,0)</f>
        <v>0</v>
      </c>
      <c r="AB39">
        <f>+IF(AND(R39="ALCISTA",S39="BAJISTA",T39="BAJISTA"),1,0)</f>
        <v>0</v>
      </c>
      <c r="AC39">
        <f>+IF(AND(R39="BAJISTA",S39="BAJISTA",T39="ALCISTA"),1,0)</f>
        <v>0</v>
      </c>
      <c r="AD39">
        <f>+IF(AND(R39="BAJISTA",S39="ALCISTA",T39="BAJISTA"),1,0)</f>
        <v>0</v>
      </c>
      <c r="AE39">
        <f>+IF(AND(R39="BAJISTA",S39="ALCISTA",T39="ALCISTA"),1,0)</f>
        <v>1</v>
      </c>
      <c r="AG39">
        <f t="shared" si="21"/>
        <v>0</v>
      </c>
      <c r="AH39">
        <f t="shared" si="22"/>
        <v>0</v>
      </c>
      <c r="AI39">
        <f t="shared" si="23"/>
        <v>0</v>
      </c>
      <c r="AJ39">
        <f t="shared" si="24"/>
        <v>0</v>
      </c>
      <c r="AK39">
        <f t="shared" si="25"/>
        <v>0</v>
      </c>
      <c r="AL39">
        <f t="shared" si="26"/>
        <v>0</v>
      </c>
      <c r="AM39">
        <f t="shared" si="27"/>
        <v>0</v>
      </c>
      <c r="AN39">
        <f t="shared" si="28"/>
        <v>10.999999999999943</v>
      </c>
      <c r="AP39">
        <f t="shared" si="29"/>
        <v>0</v>
      </c>
      <c r="AQ39">
        <f t="shared" si="30"/>
        <v>0</v>
      </c>
      <c r="AR39">
        <f t="shared" si="31"/>
        <v>0</v>
      </c>
      <c r="AS39">
        <f t="shared" si="32"/>
        <v>0</v>
      </c>
      <c r="AT39">
        <f t="shared" si="33"/>
        <v>0</v>
      </c>
      <c r="AU39">
        <f t="shared" si="34"/>
        <v>0</v>
      </c>
      <c r="AV39">
        <f t="shared" si="35"/>
        <v>0</v>
      </c>
      <c r="AW39">
        <f t="shared" si="36"/>
        <v>-23.799999999999955</v>
      </c>
      <c r="AZ39">
        <f t="shared" si="37"/>
        <v>0</v>
      </c>
      <c r="BA39">
        <f t="shared" si="2"/>
        <v>0</v>
      </c>
      <c r="BB39">
        <f t="shared" si="3"/>
        <v>0</v>
      </c>
      <c r="BC39">
        <f t="shared" si="4"/>
        <v>0</v>
      </c>
      <c r="BD39">
        <f t="shared" si="5"/>
        <v>0</v>
      </c>
      <c r="BE39">
        <f t="shared" si="6"/>
        <v>0</v>
      </c>
      <c r="BF39">
        <f t="shared" si="7"/>
        <v>0</v>
      </c>
      <c r="BG39" t="str">
        <f t="shared" si="8"/>
        <v>X</v>
      </c>
      <c r="BH39">
        <f>+IF(P39=0,0,1)</f>
        <v>1</v>
      </c>
      <c r="BK39">
        <f t="shared" si="38"/>
        <v>0</v>
      </c>
      <c r="BL39">
        <f t="shared" si="39"/>
        <v>0</v>
      </c>
      <c r="BM39">
        <f t="shared" si="40"/>
        <v>0</v>
      </c>
      <c r="BN39">
        <f t="shared" si="41"/>
        <v>0</v>
      </c>
      <c r="BO39">
        <f t="shared" si="42"/>
        <v>0</v>
      </c>
      <c r="BP39">
        <f t="shared" si="43"/>
        <v>0</v>
      </c>
      <c r="BQ39">
        <f t="shared" si="44"/>
        <v>0</v>
      </c>
      <c r="BR39">
        <f t="shared" si="45"/>
        <v>1</v>
      </c>
      <c r="BV39">
        <f>+IF(X39=1,$Q39,0)</f>
        <v>0</v>
      </c>
      <c r="BW39">
        <f>+IF(Y39=1,$Q39,0)</f>
        <v>0</v>
      </c>
      <c r="BX39">
        <f>+IF(Z39=1,$Q39,0)</f>
        <v>0</v>
      </c>
      <c r="BY39">
        <f>+IF(AA39=1,$Q39,0)</f>
        <v>0</v>
      </c>
      <c r="BZ39">
        <f>+IF(AB39=1,$Q39,0)</f>
        <v>0</v>
      </c>
      <c r="CA39">
        <f>+IF(AC39=1,$Q39,0)</f>
        <v>0</v>
      </c>
      <c r="CB39">
        <f>+IF(AD39=1,$Q39,0)</f>
        <v>0</v>
      </c>
      <c r="CC39">
        <f>+IF(AE39=1,$Q39,0)</f>
        <v>0</v>
      </c>
      <c r="CD39">
        <f t="shared" si="46"/>
        <v>0</v>
      </c>
      <c r="CF39">
        <f t="shared" si="47"/>
        <v>0</v>
      </c>
      <c r="CG39">
        <f t="shared" si="10"/>
        <v>0</v>
      </c>
      <c r="CH39">
        <f t="shared" si="11"/>
        <v>0</v>
      </c>
      <c r="CI39">
        <f t="shared" si="12"/>
        <v>0</v>
      </c>
      <c r="CJ39">
        <f t="shared" si="13"/>
        <v>0</v>
      </c>
      <c r="CK39">
        <f t="shared" si="14"/>
        <v>0</v>
      </c>
      <c r="CL39">
        <f t="shared" si="15"/>
        <v>0</v>
      </c>
      <c r="CM39">
        <f t="shared" si="16"/>
        <v>0</v>
      </c>
    </row>
    <row r="40" spans="1:91" x14ac:dyDescent="0.25">
      <c r="A40" s="25">
        <f t="shared" si="48"/>
        <v>38</v>
      </c>
      <c r="B40" s="26" t="s">
        <v>40</v>
      </c>
      <c r="C40" s="27">
        <v>43521</v>
      </c>
      <c r="D40" s="28">
        <v>0</v>
      </c>
      <c r="E40" s="29" t="s">
        <v>23</v>
      </c>
      <c r="F40" s="30">
        <v>110.77</v>
      </c>
      <c r="G40" s="31" t="s">
        <v>26</v>
      </c>
      <c r="H40" s="32">
        <v>110.89700000000001</v>
      </c>
      <c r="I40" s="32">
        <v>110.54900000000001</v>
      </c>
      <c r="J40" s="33">
        <f t="shared" si="17"/>
        <v>34.799999999999898</v>
      </c>
      <c r="K40" s="34">
        <v>110.574</v>
      </c>
      <c r="L40" s="34">
        <v>111.226</v>
      </c>
      <c r="M40" s="40">
        <f t="shared" si="18"/>
        <v>45.600000000000307</v>
      </c>
      <c r="N40" s="41">
        <f t="shared" si="19"/>
        <v>-19.599999999999795</v>
      </c>
      <c r="O40" s="30">
        <f t="shared" si="20"/>
        <v>110.85003999999999</v>
      </c>
      <c r="P40" s="37"/>
      <c r="Q40" s="37" t="s">
        <v>27</v>
      </c>
      <c r="R40" s="38" t="s">
        <v>28</v>
      </c>
      <c r="S40" s="38" t="s">
        <v>28</v>
      </c>
      <c r="T40" s="39" t="s">
        <v>28</v>
      </c>
      <c r="U40" s="38"/>
      <c r="V40" s="38"/>
      <c r="W40" s="38"/>
      <c r="X40">
        <f>+IF(AND(R40="ALCISTA",S40="ALCISTA",T40="ALCISTA"),1,0)</f>
        <v>1</v>
      </c>
      <c r="Y40">
        <f>+IF(AND(R40="BAJISTA",S40="BAJISTA",T40="BAJISTA"),1,0)</f>
        <v>0</v>
      </c>
      <c r="Z40">
        <f>+IF(AND(R40="ALCISTA",S40="ALCISTA",T40="BAJISTA"),1,0)</f>
        <v>0</v>
      </c>
      <c r="AA40">
        <f>+IF(AND(R40="ALCISTA",S40="BAJISTA",T40="ALCISTA"),1,0)</f>
        <v>0</v>
      </c>
      <c r="AB40">
        <f>+IF(AND(R40="ALCISTA",S40="BAJISTA",T40="BAJISTA"),1,0)</f>
        <v>0</v>
      </c>
      <c r="AC40">
        <f>+IF(AND(R40="BAJISTA",S40="BAJISTA",T40="ALCISTA"),1,0)</f>
        <v>0</v>
      </c>
      <c r="AD40">
        <f>+IF(AND(R40="BAJISTA",S40="ALCISTA",T40="BAJISTA"),1,0)</f>
        <v>0</v>
      </c>
      <c r="AE40">
        <f>+IF(AND(R40="BAJISTA",S40="ALCISTA",T40="ALCISTA"),1,0)</f>
        <v>0</v>
      </c>
      <c r="AG40">
        <f t="shared" si="21"/>
        <v>45.600000000000307</v>
      </c>
      <c r="AH40">
        <f t="shared" si="22"/>
        <v>0</v>
      </c>
      <c r="AI40">
        <f t="shared" si="23"/>
        <v>0</v>
      </c>
      <c r="AJ40">
        <f t="shared" si="24"/>
        <v>0</v>
      </c>
      <c r="AK40">
        <f t="shared" si="25"/>
        <v>0</v>
      </c>
      <c r="AL40">
        <f t="shared" si="26"/>
        <v>0</v>
      </c>
      <c r="AM40">
        <f t="shared" si="27"/>
        <v>0</v>
      </c>
      <c r="AN40">
        <f t="shared" si="28"/>
        <v>0</v>
      </c>
      <c r="AP40">
        <f t="shared" si="29"/>
        <v>-19.599999999999795</v>
      </c>
      <c r="AQ40">
        <f t="shared" si="30"/>
        <v>0</v>
      </c>
      <c r="AR40">
        <f t="shared" si="31"/>
        <v>0</v>
      </c>
      <c r="AS40">
        <f t="shared" si="32"/>
        <v>0</v>
      </c>
      <c r="AT40">
        <f t="shared" si="33"/>
        <v>0</v>
      </c>
      <c r="AU40">
        <f t="shared" si="34"/>
        <v>0</v>
      </c>
      <c r="AV40">
        <f t="shared" si="35"/>
        <v>0</v>
      </c>
      <c r="AW40">
        <f t="shared" si="36"/>
        <v>0</v>
      </c>
      <c r="AZ40">
        <f t="shared" si="37"/>
        <v>0</v>
      </c>
      <c r="BA40">
        <f t="shared" si="2"/>
        <v>0</v>
      </c>
      <c r="BB40">
        <f t="shared" si="3"/>
        <v>0</v>
      </c>
      <c r="BC40">
        <f t="shared" si="4"/>
        <v>0</v>
      </c>
      <c r="BD40">
        <f t="shared" si="5"/>
        <v>0</v>
      </c>
      <c r="BE40">
        <f t="shared" si="6"/>
        <v>0</v>
      </c>
      <c r="BF40">
        <f t="shared" si="7"/>
        <v>0</v>
      </c>
      <c r="BG40">
        <f t="shared" si="8"/>
        <v>0</v>
      </c>
      <c r="BH40">
        <f>+IF(P40=0,0,1)</f>
        <v>0</v>
      </c>
      <c r="BK40">
        <f t="shared" si="38"/>
        <v>0</v>
      </c>
      <c r="BL40">
        <f t="shared" si="39"/>
        <v>0</v>
      </c>
      <c r="BM40">
        <f t="shared" si="40"/>
        <v>0</v>
      </c>
      <c r="BN40">
        <f t="shared" si="41"/>
        <v>0</v>
      </c>
      <c r="BO40">
        <f t="shared" si="42"/>
        <v>0</v>
      </c>
      <c r="BP40">
        <f t="shared" si="43"/>
        <v>0</v>
      </c>
      <c r="BQ40">
        <f t="shared" si="44"/>
        <v>0</v>
      </c>
      <c r="BR40">
        <f t="shared" si="45"/>
        <v>0</v>
      </c>
      <c r="BV40" t="str">
        <f>+IF(X40=1,$Q40,0)</f>
        <v>X</v>
      </c>
      <c r="BW40">
        <f>+IF(Y40=1,$Q40,0)</f>
        <v>0</v>
      </c>
      <c r="BX40">
        <f>+IF(Z40=1,$Q40,0)</f>
        <v>0</v>
      </c>
      <c r="BY40">
        <f>+IF(AA40=1,$Q40,0)</f>
        <v>0</v>
      </c>
      <c r="BZ40">
        <f>+IF(AB40=1,$Q40,0)</f>
        <v>0</v>
      </c>
      <c r="CA40">
        <f>+IF(AC40=1,$Q40,0)</f>
        <v>0</v>
      </c>
      <c r="CB40">
        <f>+IF(AD40=1,$Q40,0)</f>
        <v>0</v>
      </c>
      <c r="CC40">
        <f>+IF(AE40=1,$Q40,0)</f>
        <v>0</v>
      </c>
      <c r="CD40">
        <f t="shared" si="46"/>
        <v>1</v>
      </c>
      <c r="CF40">
        <f t="shared" si="47"/>
        <v>1</v>
      </c>
      <c r="CG40">
        <f t="shared" si="10"/>
        <v>0</v>
      </c>
      <c r="CH40">
        <f t="shared" si="11"/>
        <v>0</v>
      </c>
      <c r="CI40">
        <f t="shared" si="12"/>
        <v>0</v>
      </c>
      <c r="CJ40">
        <f t="shared" si="13"/>
        <v>0</v>
      </c>
      <c r="CK40">
        <f t="shared" si="14"/>
        <v>0</v>
      </c>
      <c r="CL40">
        <f t="shared" si="15"/>
        <v>0</v>
      </c>
      <c r="CM40">
        <f t="shared" si="16"/>
        <v>0</v>
      </c>
    </row>
    <row r="41" spans="1:91" x14ac:dyDescent="0.25">
      <c r="A41" s="25">
        <f t="shared" si="48"/>
        <v>39</v>
      </c>
      <c r="B41" s="26" t="s">
        <v>41</v>
      </c>
      <c r="C41" s="27">
        <v>43522</v>
      </c>
      <c r="D41" s="28">
        <v>0.125</v>
      </c>
      <c r="E41" s="29" t="s">
        <v>23</v>
      </c>
      <c r="F41" s="30">
        <v>110.90600000000001</v>
      </c>
      <c r="G41" s="31" t="s">
        <v>30</v>
      </c>
      <c r="H41" s="32">
        <v>111.226</v>
      </c>
      <c r="I41" s="32">
        <v>110.574</v>
      </c>
      <c r="J41" s="33">
        <f t="shared" si="17"/>
        <v>65.200000000000102</v>
      </c>
      <c r="K41" s="34">
        <v>110.413</v>
      </c>
      <c r="L41" s="34">
        <v>110.908</v>
      </c>
      <c r="M41" s="40">
        <f t="shared" si="18"/>
        <v>49.300000000000921</v>
      </c>
      <c r="N41" s="41">
        <f t="shared" si="19"/>
        <v>-0.19999999999953388</v>
      </c>
      <c r="O41" s="30">
        <f t="shared" si="20"/>
        <v>110.75604</v>
      </c>
      <c r="P41" s="37" t="s">
        <v>27</v>
      </c>
      <c r="Q41" s="37"/>
      <c r="R41" s="38" t="s">
        <v>28</v>
      </c>
      <c r="S41" s="38" t="s">
        <v>28</v>
      </c>
      <c r="T41" s="39" t="s">
        <v>28</v>
      </c>
      <c r="U41" s="38"/>
      <c r="V41" s="38"/>
      <c r="W41" s="38"/>
      <c r="X41">
        <f>+IF(AND(R41="ALCISTA",S41="ALCISTA",T41="ALCISTA"),1,0)</f>
        <v>1</v>
      </c>
      <c r="Y41">
        <f>+IF(AND(R41="BAJISTA",S41="BAJISTA",T41="BAJISTA"),1,0)</f>
        <v>0</v>
      </c>
      <c r="Z41">
        <f>+IF(AND(R41="ALCISTA",S41="ALCISTA",T41="BAJISTA"),1,0)</f>
        <v>0</v>
      </c>
      <c r="AA41">
        <f>+IF(AND(R41="ALCISTA",S41="BAJISTA",T41="ALCISTA"),1,0)</f>
        <v>0</v>
      </c>
      <c r="AB41">
        <f>+IF(AND(R41="ALCISTA",S41="BAJISTA",T41="BAJISTA"),1,0)</f>
        <v>0</v>
      </c>
      <c r="AC41">
        <f>+IF(AND(R41="BAJISTA",S41="BAJISTA",T41="ALCISTA"),1,0)</f>
        <v>0</v>
      </c>
      <c r="AD41">
        <f>+IF(AND(R41="BAJISTA",S41="ALCISTA",T41="BAJISTA"),1,0)</f>
        <v>0</v>
      </c>
      <c r="AE41">
        <f>+IF(AND(R41="BAJISTA",S41="ALCISTA",T41="ALCISTA"),1,0)</f>
        <v>0</v>
      </c>
      <c r="AG41">
        <f t="shared" si="21"/>
        <v>49.300000000000921</v>
      </c>
      <c r="AH41">
        <f t="shared" si="22"/>
        <v>0</v>
      </c>
      <c r="AI41">
        <f t="shared" si="23"/>
        <v>0</v>
      </c>
      <c r="AJ41">
        <f t="shared" si="24"/>
        <v>0</v>
      </c>
      <c r="AK41">
        <f t="shared" si="25"/>
        <v>0</v>
      </c>
      <c r="AL41">
        <f t="shared" si="26"/>
        <v>0</v>
      </c>
      <c r="AM41">
        <f t="shared" si="27"/>
        <v>0</v>
      </c>
      <c r="AN41">
        <f t="shared" si="28"/>
        <v>0</v>
      </c>
      <c r="AP41">
        <f t="shared" si="29"/>
        <v>-0.19999999999953388</v>
      </c>
      <c r="AQ41">
        <f t="shared" si="30"/>
        <v>0</v>
      </c>
      <c r="AR41">
        <f t="shared" si="31"/>
        <v>0</v>
      </c>
      <c r="AS41">
        <f t="shared" si="32"/>
        <v>0</v>
      </c>
      <c r="AT41">
        <f t="shared" si="33"/>
        <v>0</v>
      </c>
      <c r="AU41">
        <f t="shared" si="34"/>
        <v>0</v>
      </c>
      <c r="AV41">
        <f t="shared" si="35"/>
        <v>0</v>
      </c>
      <c r="AW41">
        <f t="shared" si="36"/>
        <v>0</v>
      </c>
      <c r="AZ41" t="str">
        <f t="shared" si="37"/>
        <v>X</v>
      </c>
      <c r="BA41">
        <f t="shared" si="2"/>
        <v>0</v>
      </c>
      <c r="BB41">
        <f t="shared" si="3"/>
        <v>0</v>
      </c>
      <c r="BC41">
        <f t="shared" si="4"/>
        <v>0</v>
      </c>
      <c r="BD41">
        <f t="shared" si="5"/>
        <v>0</v>
      </c>
      <c r="BE41">
        <f t="shared" si="6"/>
        <v>0</v>
      </c>
      <c r="BF41">
        <f t="shared" si="7"/>
        <v>0</v>
      </c>
      <c r="BG41">
        <f t="shared" si="8"/>
        <v>0</v>
      </c>
      <c r="BH41">
        <f>+IF(P41=0,0,1)</f>
        <v>1</v>
      </c>
      <c r="BK41">
        <f t="shared" si="38"/>
        <v>1</v>
      </c>
      <c r="BL41">
        <f t="shared" si="39"/>
        <v>0</v>
      </c>
      <c r="BM41">
        <f t="shared" si="40"/>
        <v>0</v>
      </c>
      <c r="BN41">
        <f t="shared" si="41"/>
        <v>0</v>
      </c>
      <c r="BO41">
        <f t="shared" si="42"/>
        <v>0</v>
      </c>
      <c r="BP41">
        <f t="shared" si="43"/>
        <v>0</v>
      </c>
      <c r="BQ41">
        <f t="shared" si="44"/>
        <v>0</v>
      </c>
      <c r="BR41">
        <f t="shared" si="45"/>
        <v>0</v>
      </c>
      <c r="BV41">
        <f>+IF(X41=1,$Q41,0)</f>
        <v>0</v>
      </c>
      <c r="BW41">
        <f>+IF(Y41=1,$Q41,0)</f>
        <v>0</v>
      </c>
      <c r="BX41">
        <f>+IF(Z41=1,$Q41,0)</f>
        <v>0</v>
      </c>
      <c r="BY41">
        <f>+IF(AA41=1,$Q41,0)</f>
        <v>0</v>
      </c>
      <c r="BZ41">
        <f>+IF(AB41=1,$Q41,0)</f>
        <v>0</v>
      </c>
      <c r="CA41">
        <f>+IF(AC41=1,$Q41,0)</f>
        <v>0</v>
      </c>
      <c r="CB41">
        <f>+IF(AD41=1,$Q41,0)</f>
        <v>0</v>
      </c>
      <c r="CC41">
        <f>+IF(AE41=1,$Q41,0)</f>
        <v>0</v>
      </c>
      <c r="CD41">
        <f t="shared" si="46"/>
        <v>0</v>
      </c>
      <c r="CF41">
        <f t="shared" si="47"/>
        <v>0</v>
      </c>
      <c r="CG41">
        <f t="shared" si="10"/>
        <v>0</v>
      </c>
      <c r="CH41">
        <f t="shared" si="11"/>
        <v>0</v>
      </c>
      <c r="CI41">
        <f t="shared" si="12"/>
        <v>0</v>
      </c>
      <c r="CJ41">
        <f t="shared" si="13"/>
        <v>0</v>
      </c>
      <c r="CK41">
        <f t="shared" si="14"/>
        <v>0</v>
      </c>
      <c r="CL41">
        <f t="shared" si="15"/>
        <v>0</v>
      </c>
      <c r="CM41">
        <f t="shared" si="16"/>
        <v>0</v>
      </c>
    </row>
    <row r="42" spans="1:91" x14ac:dyDescent="0.25">
      <c r="A42" s="25">
        <f t="shared" si="48"/>
        <v>40</v>
      </c>
      <c r="B42" s="26" t="s">
        <v>37</v>
      </c>
      <c r="C42" s="27">
        <v>43523</v>
      </c>
      <c r="D42" s="28">
        <v>0.10416666666666667</v>
      </c>
      <c r="E42" s="29" t="s">
        <v>23</v>
      </c>
      <c r="F42" s="30">
        <v>110.596</v>
      </c>
      <c r="G42" s="31" t="s">
        <v>26</v>
      </c>
      <c r="H42" s="32">
        <v>111.06699999999999</v>
      </c>
      <c r="I42" s="32">
        <v>110.413</v>
      </c>
      <c r="J42" s="33">
        <f t="shared" si="17"/>
        <v>65.399999999999636</v>
      </c>
      <c r="K42" s="34">
        <v>110.345</v>
      </c>
      <c r="L42" s="34">
        <v>111.06399999999999</v>
      </c>
      <c r="M42" s="40">
        <f t="shared" si="18"/>
        <v>46.799999999998931</v>
      </c>
      <c r="N42" s="41">
        <f t="shared" si="19"/>
        <v>-25.100000000000477</v>
      </c>
      <c r="O42" s="30">
        <f t="shared" si="20"/>
        <v>110.74642</v>
      </c>
      <c r="P42" s="37" t="s">
        <v>27</v>
      </c>
      <c r="Q42" s="37"/>
      <c r="R42" s="38" t="s">
        <v>29</v>
      </c>
      <c r="S42" s="38" t="s">
        <v>29</v>
      </c>
      <c r="T42" s="39" t="s">
        <v>28</v>
      </c>
      <c r="U42" s="38"/>
      <c r="V42" s="38"/>
      <c r="W42" s="38"/>
      <c r="X42">
        <f>+IF(AND(R42="ALCISTA",S42="ALCISTA",T42="ALCISTA"),1,0)</f>
        <v>0</v>
      </c>
      <c r="Y42">
        <f>+IF(AND(R42="BAJISTA",S42="BAJISTA",T42="BAJISTA"),1,0)</f>
        <v>0</v>
      </c>
      <c r="Z42">
        <f>+IF(AND(R42="ALCISTA",S42="ALCISTA",T42="BAJISTA"),1,0)</f>
        <v>0</v>
      </c>
      <c r="AA42">
        <f>+IF(AND(R42="ALCISTA",S42="BAJISTA",T42="ALCISTA"),1,0)</f>
        <v>0</v>
      </c>
      <c r="AB42">
        <f>+IF(AND(R42="ALCISTA",S42="BAJISTA",T42="BAJISTA"),1,0)</f>
        <v>0</v>
      </c>
      <c r="AC42">
        <f>+IF(AND(R42="BAJISTA",S42="BAJISTA",T42="ALCISTA"),1,0)</f>
        <v>1</v>
      </c>
      <c r="AD42">
        <f>+IF(AND(R42="BAJISTA",S42="ALCISTA",T42="BAJISTA"),1,0)</f>
        <v>0</v>
      </c>
      <c r="AE42">
        <f>+IF(AND(R42="BAJISTA",S42="ALCISTA",T42="ALCISTA"),1,0)</f>
        <v>0</v>
      </c>
      <c r="AG42">
        <f t="shared" si="21"/>
        <v>0</v>
      </c>
      <c r="AH42">
        <f t="shared" si="22"/>
        <v>0</v>
      </c>
      <c r="AI42">
        <f t="shared" si="23"/>
        <v>0</v>
      </c>
      <c r="AJ42">
        <f t="shared" si="24"/>
        <v>0</v>
      </c>
      <c r="AK42">
        <f t="shared" si="25"/>
        <v>0</v>
      </c>
      <c r="AL42">
        <f t="shared" si="26"/>
        <v>46.799999999998931</v>
      </c>
      <c r="AM42">
        <f t="shared" si="27"/>
        <v>0</v>
      </c>
      <c r="AN42">
        <f t="shared" si="28"/>
        <v>0</v>
      </c>
      <c r="AP42">
        <f t="shared" si="29"/>
        <v>0</v>
      </c>
      <c r="AQ42">
        <f t="shared" si="30"/>
        <v>0</v>
      </c>
      <c r="AR42">
        <f t="shared" si="31"/>
        <v>0</v>
      </c>
      <c r="AS42">
        <f t="shared" si="32"/>
        <v>0</v>
      </c>
      <c r="AT42">
        <f t="shared" si="33"/>
        <v>0</v>
      </c>
      <c r="AU42">
        <f t="shared" si="34"/>
        <v>-25.100000000000477</v>
      </c>
      <c r="AV42">
        <f t="shared" si="35"/>
        <v>0</v>
      </c>
      <c r="AW42">
        <f t="shared" si="36"/>
        <v>0</v>
      </c>
      <c r="AZ42">
        <f t="shared" si="37"/>
        <v>0</v>
      </c>
      <c r="BA42">
        <f t="shared" si="2"/>
        <v>0</v>
      </c>
      <c r="BB42">
        <f t="shared" si="3"/>
        <v>0</v>
      </c>
      <c r="BC42">
        <f t="shared" si="4"/>
        <v>0</v>
      </c>
      <c r="BD42">
        <f t="shared" si="5"/>
        <v>0</v>
      </c>
      <c r="BE42" t="str">
        <f t="shared" si="6"/>
        <v>X</v>
      </c>
      <c r="BF42">
        <f t="shared" si="7"/>
        <v>0</v>
      </c>
      <c r="BG42">
        <f t="shared" si="8"/>
        <v>0</v>
      </c>
      <c r="BH42">
        <f>+IF(P42=0,0,1)</f>
        <v>1</v>
      </c>
      <c r="BK42">
        <f t="shared" si="38"/>
        <v>0</v>
      </c>
      <c r="BL42">
        <f t="shared" si="39"/>
        <v>0</v>
      </c>
      <c r="BM42">
        <f t="shared" si="40"/>
        <v>0</v>
      </c>
      <c r="BN42">
        <f t="shared" si="41"/>
        <v>0</v>
      </c>
      <c r="BO42">
        <f t="shared" si="42"/>
        <v>0</v>
      </c>
      <c r="BP42">
        <f t="shared" si="43"/>
        <v>1</v>
      </c>
      <c r="BQ42">
        <f t="shared" si="44"/>
        <v>0</v>
      </c>
      <c r="BR42">
        <f t="shared" si="45"/>
        <v>0</v>
      </c>
      <c r="BV42">
        <f>+IF(X42=1,$Q42,0)</f>
        <v>0</v>
      </c>
      <c r="BW42">
        <f>+IF(Y42=1,$Q42,0)</f>
        <v>0</v>
      </c>
      <c r="BX42">
        <f>+IF(Z42=1,$Q42,0)</f>
        <v>0</v>
      </c>
      <c r="BY42">
        <f>+IF(AA42=1,$Q42,0)</f>
        <v>0</v>
      </c>
      <c r="BZ42">
        <f>+IF(AB42=1,$Q42,0)</f>
        <v>0</v>
      </c>
      <c r="CA42">
        <f>+IF(AC42=1,$Q42,0)</f>
        <v>0</v>
      </c>
      <c r="CB42">
        <f>+IF(AD42=1,$Q42,0)</f>
        <v>0</v>
      </c>
      <c r="CC42">
        <f>+IF(AE42=1,$Q42,0)</f>
        <v>0</v>
      </c>
      <c r="CD42">
        <f t="shared" si="46"/>
        <v>0</v>
      </c>
      <c r="CF42">
        <f t="shared" si="47"/>
        <v>0</v>
      </c>
      <c r="CG42">
        <f t="shared" si="10"/>
        <v>0</v>
      </c>
      <c r="CH42">
        <f t="shared" si="11"/>
        <v>0</v>
      </c>
      <c r="CI42">
        <f t="shared" si="12"/>
        <v>0</v>
      </c>
      <c r="CJ42">
        <f t="shared" si="13"/>
        <v>0</v>
      </c>
      <c r="CK42">
        <f t="shared" si="14"/>
        <v>0</v>
      </c>
      <c r="CL42">
        <f t="shared" si="15"/>
        <v>0</v>
      </c>
      <c r="CM42">
        <f t="shared" si="16"/>
        <v>0</v>
      </c>
    </row>
    <row r="43" spans="1:91" x14ac:dyDescent="0.25">
      <c r="A43" s="25">
        <f t="shared" si="48"/>
        <v>41</v>
      </c>
      <c r="B43" s="26" t="s">
        <v>38</v>
      </c>
      <c r="C43" s="27">
        <v>43524</v>
      </c>
      <c r="D43" s="28">
        <v>1.0416666666666666E-2</v>
      </c>
      <c r="E43" s="29" t="s">
        <v>23</v>
      </c>
      <c r="F43" s="30">
        <v>110.904</v>
      </c>
      <c r="G43" s="31" t="s">
        <v>30</v>
      </c>
      <c r="H43" s="32">
        <v>111.06399999999999</v>
      </c>
      <c r="I43" s="32">
        <v>110.345</v>
      </c>
      <c r="J43" s="33">
        <f t="shared" si="17"/>
        <v>71.899999999999409</v>
      </c>
      <c r="K43" s="34">
        <v>110.651</v>
      </c>
      <c r="L43" s="34">
        <v>111.485</v>
      </c>
      <c r="M43" s="35">
        <f t="shared" si="18"/>
        <v>25.300000000000011</v>
      </c>
      <c r="N43" s="36">
        <f t="shared" si="19"/>
        <v>-58.100000000000307</v>
      </c>
      <c r="O43" s="30">
        <f t="shared" si="20"/>
        <v>110.73863</v>
      </c>
      <c r="P43" s="37"/>
      <c r="Q43" s="37" t="s">
        <v>27</v>
      </c>
      <c r="R43" s="38" t="s">
        <v>28</v>
      </c>
      <c r="S43" s="38" t="s">
        <v>28</v>
      </c>
      <c r="T43" s="39" t="s">
        <v>28</v>
      </c>
      <c r="U43" s="38"/>
      <c r="V43" s="38"/>
      <c r="W43" s="38"/>
      <c r="X43">
        <f>+IF(AND(R43="ALCISTA",S43="ALCISTA",T43="ALCISTA"),1,0)</f>
        <v>1</v>
      </c>
      <c r="Y43">
        <f>+IF(AND(R43="BAJISTA",S43="BAJISTA",T43="BAJISTA"),1,0)</f>
        <v>0</v>
      </c>
      <c r="Z43">
        <f>+IF(AND(R43="ALCISTA",S43="ALCISTA",T43="BAJISTA"),1,0)</f>
        <v>0</v>
      </c>
      <c r="AA43">
        <f>+IF(AND(R43="ALCISTA",S43="BAJISTA",T43="ALCISTA"),1,0)</f>
        <v>0</v>
      </c>
      <c r="AB43">
        <f>+IF(AND(R43="ALCISTA",S43="BAJISTA",T43="BAJISTA"),1,0)</f>
        <v>0</v>
      </c>
      <c r="AC43">
        <f>+IF(AND(R43="BAJISTA",S43="BAJISTA",T43="ALCISTA"),1,0)</f>
        <v>0</v>
      </c>
      <c r="AD43">
        <f>+IF(AND(R43="BAJISTA",S43="ALCISTA",T43="BAJISTA"),1,0)</f>
        <v>0</v>
      </c>
      <c r="AE43">
        <f>+IF(AND(R43="BAJISTA",S43="ALCISTA",T43="ALCISTA"),1,0)</f>
        <v>0</v>
      </c>
      <c r="AG43">
        <f t="shared" si="21"/>
        <v>25.300000000000011</v>
      </c>
      <c r="AH43">
        <f t="shared" si="22"/>
        <v>0</v>
      </c>
      <c r="AI43">
        <f t="shared" si="23"/>
        <v>0</v>
      </c>
      <c r="AJ43">
        <f t="shared" si="24"/>
        <v>0</v>
      </c>
      <c r="AK43">
        <f t="shared" si="25"/>
        <v>0</v>
      </c>
      <c r="AL43">
        <f t="shared" si="26"/>
        <v>0</v>
      </c>
      <c r="AM43">
        <f t="shared" si="27"/>
        <v>0</v>
      </c>
      <c r="AN43">
        <f t="shared" si="28"/>
        <v>0</v>
      </c>
      <c r="AP43">
        <f t="shared" si="29"/>
        <v>-58.100000000000307</v>
      </c>
      <c r="AQ43">
        <f t="shared" si="30"/>
        <v>0</v>
      </c>
      <c r="AR43">
        <f t="shared" si="31"/>
        <v>0</v>
      </c>
      <c r="AS43">
        <f t="shared" si="32"/>
        <v>0</v>
      </c>
      <c r="AT43">
        <f t="shared" si="33"/>
        <v>0</v>
      </c>
      <c r="AU43">
        <f t="shared" si="34"/>
        <v>0</v>
      </c>
      <c r="AV43">
        <f t="shared" si="35"/>
        <v>0</v>
      </c>
      <c r="AW43">
        <f t="shared" si="36"/>
        <v>0</v>
      </c>
      <c r="AZ43">
        <f t="shared" si="37"/>
        <v>0</v>
      </c>
      <c r="BA43">
        <f t="shared" si="2"/>
        <v>0</v>
      </c>
      <c r="BB43">
        <f t="shared" si="3"/>
        <v>0</v>
      </c>
      <c r="BC43">
        <f t="shared" si="4"/>
        <v>0</v>
      </c>
      <c r="BD43">
        <f t="shared" si="5"/>
        <v>0</v>
      </c>
      <c r="BE43">
        <f t="shared" si="6"/>
        <v>0</v>
      </c>
      <c r="BF43">
        <f t="shared" si="7"/>
        <v>0</v>
      </c>
      <c r="BG43">
        <f t="shared" si="8"/>
        <v>0</v>
      </c>
      <c r="BH43">
        <f>+IF(P43=0,0,1)</f>
        <v>0</v>
      </c>
      <c r="BK43">
        <f t="shared" si="38"/>
        <v>0</v>
      </c>
      <c r="BL43">
        <f t="shared" si="39"/>
        <v>0</v>
      </c>
      <c r="BM43">
        <f t="shared" si="40"/>
        <v>0</v>
      </c>
      <c r="BN43">
        <f t="shared" si="41"/>
        <v>0</v>
      </c>
      <c r="BO43">
        <f t="shared" si="42"/>
        <v>0</v>
      </c>
      <c r="BP43">
        <f t="shared" si="43"/>
        <v>0</v>
      </c>
      <c r="BQ43">
        <f t="shared" si="44"/>
        <v>0</v>
      </c>
      <c r="BR43">
        <f t="shared" si="45"/>
        <v>0</v>
      </c>
      <c r="BV43" t="str">
        <f>+IF(X43=1,$Q43,0)</f>
        <v>X</v>
      </c>
      <c r="BW43">
        <f>+IF(Y43=1,$Q43,0)</f>
        <v>0</v>
      </c>
      <c r="BX43">
        <f>+IF(Z43=1,$Q43,0)</f>
        <v>0</v>
      </c>
      <c r="BY43">
        <f>+IF(AA43=1,$Q43,0)</f>
        <v>0</v>
      </c>
      <c r="BZ43">
        <f>+IF(AB43=1,$Q43,0)</f>
        <v>0</v>
      </c>
      <c r="CA43">
        <f>+IF(AC43=1,$Q43,0)</f>
        <v>0</v>
      </c>
      <c r="CB43">
        <f>+IF(AD43=1,$Q43,0)</f>
        <v>0</v>
      </c>
      <c r="CC43">
        <f>+IF(AE43=1,$Q43,0)</f>
        <v>0</v>
      </c>
      <c r="CD43">
        <f t="shared" si="46"/>
        <v>1</v>
      </c>
      <c r="CF43">
        <f t="shared" si="47"/>
        <v>1</v>
      </c>
      <c r="CG43">
        <f t="shared" si="10"/>
        <v>0</v>
      </c>
      <c r="CH43">
        <f t="shared" si="11"/>
        <v>0</v>
      </c>
      <c r="CI43">
        <f t="shared" si="12"/>
        <v>0</v>
      </c>
      <c r="CJ43">
        <f t="shared" si="13"/>
        <v>0</v>
      </c>
      <c r="CK43">
        <f t="shared" si="14"/>
        <v>0</v>
      </c>
      <c r="CL43">
        <f t="shared" si="15"/>
        <v>0</v>
      </c>
      <c r="CM43">
        <f t="shared" si="16"/>
        <v>0</v>
      </c>
    </row>
    <row r="44" spans="1:91" x14ac:dyDescent="0.25">
      <c r="A44" s="25">
        <f t="shared" si="48"/>
        <v>42</v>
      </c>
      <c r="B44" s="26" t="s">
        <v>39</v>
      </c>
      <c r="C44" s="27">
        <v>43525</v>
      </c>
      <c r="D44" s="28">
        <v>9.375E-2</v>
      </c>
      <c r="E44" s="29" t="s">
        <v>23</v>
      </c>
      <c r="F44" s="30">
        <v>111.575</v>
      </c>
      <c r="G44" s="31" t="s">
        <v>26</v>
      </c>
      <c r="H44" s="32">
        <v>111.485</v>
      </c>
      <c r="I44" s="32">
        <v>110.651</v>
      </c>
      <c r="J44" s="33">
        <f t="shared" si="17"/>
        <v>83.400000000000318</v>
      </c>
      <c r="K44" s="34">
        <v>111.51300000000001</v>
      </c>
      <c r="L44" s="34">
        <v>112.06699999999999</v>
      </c>
      <c r="M44" s="40">
        <f t="shared" si="18"/>
        <v>49.199999999999022</v>
      </c>
      <c r="N44" s="41">
        <f t="shared" si="19"/>
        <v>-6.1999999999997613</v>
      </c>
      <c r="O44" s="30">
        <f t="shared" si="20"/>
        <v>111.76682000000001</v>
      </c>
      <c r="P44" s="37" t="s">
        <v>27</v>
      </c>
      <c r="Q44" s="37"/>
      <c r="R44" s="38" t="s">
        <v>28</v>
      </c>
      <c r="S44" s="38" t="s">
        <v>28</v>
      </c>
      <c r="T44" s="39" t="s">
        <v>28</v>
      </c>
      <c r="U44" s="38"/>
      <c r="V44" s="38"/>
      <c r="W44" s="38"/>
      <c r="X44">
        <f>+IF(AND(R44="ALCISTA",S44="ALCISTA",T44="ALCISTA"),1,0)</f>
        <v>1</v>
      </c>
      <c r="Y44">
        <f>+IF(AND(R44="BAJISTA",S44="BAJISTA",T44="BAJISTA"),1,0)</f>
        <v>0</v>
      </c>
      <c r="Z44">
        <f>+IF(AND(R44="ALCISTA",S44="ALCISTA",T44="BAJISTA"),1,0)</f>
        <v>0</v>
      </c>
      <c r="AA44">
        <f>+IF(AND(R44="ALCISTA",S44="BAJISTA",T44="ALCISTA"),1,0)</f>
        <v>0</v>
      </c>
      <c r="AB44">
        <f>+IF(AND(R44="ALCISTA",S44="BAJISTA",T44="BAJISTA"),1,0)</f>
        <v>0</v>
      </c>
      <c r="AC44">
        <f>+IF(AND(R44="BAJISTA",S44="BAJISTA",T44="ALCISTA"),1,0)</f>
        <v>0</v>
      </c>
      <c r="AD44">
        <f>+IF(AND(R44="BAJISTA",S44="ALCISTA",T44="BAJISTA"),1,0)</f>
        <v>0</v>
      </c>
      <c r="AE44">
        <f>+IF(AND(R44="BAJISTA",S44="ALCISTA",T44="ALCISTA"),1,0)</f>
        <v>0</v>
      </c>
      <c r="AG44">
        <f t="shared" si="21"/>
        <v>49.199999999999022</v>
      </c>
      <c r="AH44">
        <f t="shared" si="22"/>
        <v>0</v>
      </c>
      <c r="AI44">
        <f t="shared" si="23"/>
        <v>0</v>
      </c>
      <c r="AJ44">
        <f t="shared" si="24"/>
        <v>0</v>
      </c>
      <c r="AK44">
        <f t="shared" si="25"/>
        <v>0</v>
      </c>
      <c r="AL44">
        <f t="shared" si="26"/>
        <v>0</v>
      </c>
      <c r="AM44">
        <f t="shared" si="27"/>
        <v>0</v>
      </c>
      <c r="AN44">
        <f t="shared" si="28"/>
        <v>0</v>
      </c>
      <c r="AP44">
        <f t="shared" si="29"/>
        <v>-6.1999999999997613</v>
      </c>
      <c r="AQ44">
        <f t="shared" si="30"/>
        <v>0</v>
      </c>
      <c r="AR44">
        <f t="shared" si="31"/>
        <v>0</v>
      </c>
      <c r="AS44">
        <f t="shared" si="32"/>
        <v>0</v>
      </c>
      <c r="AT44">
        <f t="shared" si="33"/>
        <v>0</v>
      </c>
      <c r="AU44">
        <f t="shared" si="34"/>
        <v>0</v>
      </c>
      <c r="AV44">
        <f t="shared" si="35"/>
        <v>0</v>
      </c>
      <c r="AW44">
        <f t="shared" si="36"/>
        <v>0</v>
      </c>
      <c r="AZ44" t="str">
        <f t="shared" si="37"/>
        <v>X</v>
      </c>
      <c r="BA44">
        <f t="shared" si="2"/>
        <v>0</v>
      </c>
      <c r="BB44">
        <f t="shared" si="3"/>
        <v>0</v>
      </c>
      <c r="BC44">
        <f t="shared" si="4"/>
        <v>0</v>
      </c>
      <c r="BD44">
        <f t="shared" si="5"/>
        <v>0</v>
      </c>
      <c r="BE44">
        <f t="shared" si="6"/>
        <v>0</v>
      </c>
      <c r="BF44">
        <f t="shared" si="7"/>
        <v>0</v>
      </c>
      <c r="BG44">
        <f t="shared" si="8"/>
        <v>0</v>
      </c>
      <c r="BH44">
        <f>+IF(P44=0,0,1)</f>
        <v>1</v>
      </c>
      <c r="BK44">
        <f t="shared" si="38"/>
        <v>1</v>
      </c>
      <c r="BL44">
        <f t="shared" si="39"/>
        <v>0</v>
      </c>
      <c r="BM44">
        <f t="shared" si="40"/>
        <v>0</v>
      </c>
      <c r="BN44">
        <f t="shared" si="41"/>
        <v>0</v>
      </c>
      <c r="BO44">
        <f t="shared" si="42"/>
        <v>0</v>
      </c>
      <c r="BP44">
        <f t="shared" si="43"/>
        <v>0</v>
      </c>
      <c r="BQ44">
        <f t="shared" si="44"/>
        <v>0</v>
      </c>
      <c r="BR44">
        <f t="shared" si="45"/>
        <v>0</v>
      </c>
      <c r="BV44">
        <f>+IF(X44=1,$Q44,0)</f>
        <v>0</v>
      </c>
      <c r="BW44">
        <f>+IF(Y44=1,$Q44,0)</f>
        <v>0</v>
      </c>
      <c r="BX44">
        <f>+IF(Z44=1,$Q44,0)</f>
        <v>0</v>
      </c>
      <c r="BY44">
        <f>+IF(AA44=1,$Q44,0)</f>
        <v>0</v>
      </c>
      <c r="BZ44">
        <f>+IF(AB44=1,$Q44,0)</f>
        <v>0</v>
      </c>
      <c r="CA44">
        <f>+IF(AC44=1,$Q44,0)</f>
        <v>0</v>
      </c>
      <c r="CB44">
        <f>+IF(AD44=1,$Q44,0)</f>
        <v>0</v>
      </c>
      <c r="CC44">
        <f>+IF(AE44=1,$Q44,0)</f>
        <v>0</v>
      </c>
      <c r="CD44">
        <f t="shared" si="46"/>
        <v>0</v>
      </c>
      <c r="CF44">
        <f t="shared" si="47"/>
        <v>0</v>
      </c>
      <c r="CG44">
        <f t="shared" si="10"/>
        <v>0</v>
      </c>
      <c r="CH44">
        <f t="shared" si="11"/>
        <v>0</v>
      </c>
      <c r="CI44">
        <f t="shared" si="12"/>
        <v>0</v>
      </c>
      <c r="CJ44">
        <f t="shared" si="13"/>
        <v>0</v>
      </c>
      <c r="CK44">
        <f t="shared" si="14"/>
        <v>0</v>
      </c>
      <c r="CL44">
        <f t="shared" si="15"/>
        <v>0</v>
      </c>
      <c r="CM44">
        <f t="shared" si="16"/>
        <v>0</v>
      </c>
    </row>
    <row r="45" spans="1:91" x14ac:dyDescent="0.25">
      <c r="A45" s="25">
        <f t="shared" si="48"/>
        <v>43</v>
      </c>
      <c r="B45" s="26" t="s">
        <v>40</v>
      </c>
      <c r="C45" s="27">
        <v>43528</v>
      </c>
      <c r="D45" s="28">
        <v>111.955</v>
      </c>
      <c r="E45" s="29" t="s">
        <v>23</v>
      </c>
      <c r="F45" s="30">
        <v>111.938</v>
      </c>
      <c r="G45" s="31" t="s">
        <v>26</v>
      </c>
      <c r="H45" s="32">
        <v>112.06699999999999</v>
      </c>
      <c r="I45" s="32">
        <v>111.315</v>
      </c>
      <c r="J45" s="33">
        <f t="shared" si="17"/>
        <v>75.199999999999534</v>
      </c>
      <c r="K45" s="34">
        <v>111.631</v>
      </c>
      <c r="L45" s="34">
        <v>112.005</v>
      </c>
      <c r="M45" s="35">
        <f t="shared" si="18"/>
        <v>6.6999999999993065</v>
      </c>
      <c r="N45" s="36">
        <f t="shared" si="19"/>
        <v>-30.700000000000216</v>
      </c>
      <c r="O45" s="30">
        <f t="shared" si="20"/>
        <v>112.11096000000001</v>
      </c>
      <c r="P45" s="37"/>
      <c r="Q45" s="37" t="s">
        <v>27</v>
      </c>
      <c r="R45" s="38" t="s">
        <v>29</v>
      </c>
      <c r="S45" s="38" t="s">
        <v>28</v>
      </c>
      <c r="T45" s="39" t="s">
        <v>28</v>
      </c>
      <c r="U45" s="38"/>
      <c r="V45" s="38"/>
      <c r="W45" s="38"/>
      <c r="X45">
        <f>+IF(AND(R45="ALCISTA",S45="ALCISTA",T45="ALCISTA"),1,0)</f>
        <v>0</v>
      </c>
      <c r="Y45">
        <f>+IF(AND(R45="BAJISTA",S45="BAJISTA",T45="BAJISTA"),1,0)</f>
        <v>0</v>
      </c>
      <c r="Z45">
        <f>+IF(AND(R45="ALCISTA",S45="ALCISTA",T45="BAJISTA"),1,0)</f>
        <v>0</v>
      </c>
      <c r="AA45">
        <f>+IF(AND(R45="ALCISTA",S45="BAJISTA",T45="ALCISTA"),1,0)</f>
        <v>0</v>
      </c>
      <c r="AB45">
        <f>+IF(AND(R45="ALCISTA",S45="BAJISTA",T45="BAJISTA"),1,0)</f>
        <v>0</v>
      </c>
      <c r="AC45">
        <f>+IF(AND(R45="BAJISTA",S45="BAJISTA",T45="ALCISTA"),1,0)</f>
        <v>0</v>
      </c>
      <c r="AD45">
        <f>+IF(AND(R45="BAJISTA",S45="ALCISTA",T45="BAJISTA"),1,0)</f>
        <v>0</v>
      </c>
      <c r="AE45">
        <f>+IF(AND(R45="BAJISTA",S45="ALCISTA",T45="ALCISTA"),1,0)</f>
        <v>1</v>
      </c>
      <c r="AG45">
        <f t="shared" si="21"/>
        <v>0</v>
      </c>
      <c r="AH45">
        <f t="shared" si="22"/>
        <v>0</v>
      </c>
      <c r="AI45">
        <f t="shared" si="23"/>
        <v>0</v>
      </c>
      <c r="AJ45">
        <f t="shared" si="24"/>
        <v>0</v>
      </c>
      <c r="AK45">
        <f t="shared" si="25"/>
        <v>0</v>
      </c>
      <c r="AL45">
        <f t="shared" si="26"/>
        <v>0</v>
      </c>
      <c r="AM45">
        <f t="shared" si="27"/>
        <v>0</v>
      </c>
      <c r="AN45">
        <f t="shared" si="28"/>
        <v>6.6999999999993065</v>
      </c>
      <c r="AP45">
        <f t="shared" si="29"/>
        <v>0</v>
      </c>
      <c r="AQ45">
        <f t="shared" si="30"/>
        <v>0</v>
      </c>
      <c r="AR45">
        <f t="shared" si="31"/>
        <v>0</v>
      </c>
      <c r="AS45">
        <f t="shared" si="32"/>
        <v>0</v>
      </c>
      <c r="AT45">
        <f t="shared" si="33"/>
        <v>0</v>
      </c>
      <c r="AU45">
        <f t="shared" si="34"/>
        <v>0</v>
      </c>
      <c r="AV45">
        <f t="shared" si="35"/>
        <v>0</v>
      </c>
      <c r="AW45">
        <f t="shared" si="36"/>
        <v>-30.700000000000216</v>
      </c>
      <c r="AZ45">
        <f t="shared" si="37"/>
        <v>0</v>
      </c>
      <c r="BA45">
        <f t="shared" si="2"/>
        <v>0</v>
      </c>
      <c r="BB45">
        <f t="shared" si="3"/>
        <v>0</v>
      </c>
      <c r="BC45">
        <f t="shared" si="4"/>
        <v>0</v>
      </c>
      <c r="BD45">
        <f t="shared" si="5"/>
        <v>0</v>
      </c>
      <c r="BE45">
        <f t="shared" si="6"/>
        <v>0</v>
      </c>
      <c r="BF45">
        <f t="shared" si="7"/>
        <v>0</v>
      </c>
      <c r="BG45">
        <f t="shared" si="8"/>
        <v>0</v>
      </c>
      <c r="BH45">
        <f>+IF(P45=0,0,1)</f>
        <v>0</v>
      </c>
      <c r="BK45">
        <f t="shared" si="38"/>
        <v>0</v>
      </c>
      <c r="BL45">
        <f t="shared" si="39"/>
        <v>0</v>
      </c>
      <c r="BM45">
        <f t="shared" si="40"/>
        <v>0</v>
      </c>
      <c r="BN45">
        <f t="shared" si="41"/>
        <v>0</v>
      </c>
      <c r="BO45">
        <f t="shared" si="42"/>
        <v>0</v>
      </c>
      <c r="BP45">
        <f t="shared" si="43"/>
        <v>0</v>
      </c>
      <c r="BQ45">
        <f t="shared" si="44"/>
        <v>0</v>
      </c>
      <c r="BR45">
        <f t="shared" si="45"/>
        <v>0</v>
      </c>
      <c r="BV45">
        <f>+IF(X45=1,$Q45,0)</f>
        <v>0</v>
      </c>
      <c r="BW45">
        <f>+IF(Y45=1,$Q45,0)</f>
        <v>0</v>
      </c>
      <c r="BX45">
        <f>+IF(Z45=1,$Q45,0)</f>
        <v>0</v>
      </c>
      <c r="BY45">
        <f>+IF(AA45=1,$Q45,0)</f>
        <v>0</v>
      </c>
      <c r="BZ45">
        <f>+IF(AB45=1,$Q45,0)</f>
        <v>0</v>
      </c>
      <c r="CA45">
        <f>+IF(AC45=1,$Q45,0)</f>
        <v>0</v>
      </c>
      <c r="CB45">
        <f>+IF(AD45=1,$Q45,0)</f>
        <v>0</v>
      </c>
      <c r="CC45" t="str">
        <f>+IF(AE45=1,$Q45,0)</f>
        <v>X</v>
      </c>
      <c r="CD45">
        <f t="shared" si="46"/>
        <v>1</v>
      </c>
      <c r="CF45">
        <f t="shared" si="47"/>
        <v>0</v>
      </c>
      <c r="CG45">
        <f t="shared" si="10"/>
        <v>0</v>
      </c>
      <c r="CH45">
        <f t="shared" si="11"/>
        <v>0</v>
      </c>
      <c r="CI45">
        <f t="shared" si="12"/>
        <v>0</v>
      </c>
      <c r="CJ45">
        <f t="shared" si="13"/>
        <v>0</v>
      </c>
      <c r="CK45">
        <f t="shared" si="14"/>
        <v>0</v>
      </c>
      <c r="CL45">
        <f t="shared" si="15"/>
        <v>0</v>
      </c>
      <c r="CM45">
        <f t="shared" si="16"/>
        <v>1</v>
      </c>
    </row>
    <row r="46" spans="1:91" x14ac:dyDescent="0.25">
      <c r="A46" s="25">
        <f t="shared" si="48"/>
        <v>44</v>
      </c>
      <c r="B46" s="26" t="s">
        <v>41</v>
      </c>
      <c r="C46" s="27">
        <v>43529</v>
      </c>
      <c r="D46" s="28">
        <v>5.2083333333333336E-2</v>
      </c>
      <c r="E46" s="29" t="s">
        <v>23</v>
      </c>
      <c r="F46" s="30">
        <v>111.81699999999999</v>
      </c>
      <c r="G46" s="31" t="s">
        <v>26</v>
      </c>
      <c r="H46" s="32">
        <v>112.005</v>
      </c>
      <c r="I46" s="32">
        <v>111.631</v>
      </c>
      <c r="J46" s="33">
        <f t="shared" si="17"/>
        <v>37.399999999999523</v>
      </c>
      <c r="K46" s="34">
        <v>111.779</v>
      </c>
      <c r="L46" s="34">
        <v>112.127</v>
      </c>
      <c r="M46" s="40">
        <f t="shared" si="18"/>
        <v>31.000000000000227</v>
      </c>
      <c r="N46" s="41">
        <f t="shared" si="19"/>
        <v>-3.7999999999996703</v>
      </c>
      <c r="O46" s="30">
        <f t="shared" si="20"/>
        <v>111.90302</v>
      </c>
      <c r="P46" s="37" t="s">
        <v>27</v>
      </c>
      <c r="Q46" s="37"/>
      <c r="R46" s="38" t="s">
        <v>29</v>
      </c>
      <c r="S46" s="38" t="s">
        <v>28</v>
      </c>
      <c r="T46" s="39" t="s">
        <v>28</v>
      </c>
      <c r="U46" s="38"/>
      <c r="V46" s="38"/>
      <c r="W46" s="38"/>
      <c r="X46">
        <f>+IF(AND(R46="ALCISTA",S46="ALCISTA",T46="ALCISTA"),1,0)</f>
        <v>0</v>
      </c>
      <c r="Y46">
        <f>+IF(AND(R46="BAJISTA",S46="BAJISTA",T46="BAJISTA"),1,0)</f>
        <v>0</v>
      </c>
      <c r="Z46">
        <f>+IF(AND(R46="ALCISTA",S46="ALCISTA",T46="BAJISTA"),1,0)</f>
        <v>0</v>
      </c>
      <c r="AA46">
        <f>+IF(AND(R46="ALCISTA",S46="BAJISTA",T46="ALCISTA"),1,0)</f>
        <v>0</v>
      </c>
      <c r="AB46">
        <f>+IF(AND(R46="ALCISTA",S46="BAJISTA",T46="BAJISTA"),1,0)</f>
        <v>0</v>
      </c>
      <c r="AC46">
        <f>+IF(AND(R46="BAJISTA",S46="BAJISTA",T46="ALCISTA"),1,0)</f>
        <v>0</v>
      </c>
      <c r="AD46">
        <f>+IF(AND(R46="BAJISTA",S46="ALCISTA",T46="BAJISTA"),1,0)</f>
        <v>0</v>
      </c>
      <c r="AE46">
        <f>+IF(AND(R46="BAJISTA",S46="ALCISTA",T46="ALCISTA"),1,0)</f>
        <v>1</v>
      </c>
      <c r="AG46">
        <f t="shared" si="21"/>
        <v>0</v>
      </c>
      <c r="AH46">
        <f t="shared" si="22"/>
        <v>0</v>
      </c>
      <c r="AI46">
        <f t="shared" si="23"/>
        <v>0</v>
      </c>
      <c r="AJ46">
        <f t="shared" si="24"/>
        <v>0</v>
      </c>
      <c r="AK46">
        <f t="shared" si="25"/>
        <v>0</v>
      </c>
      <c r="AL46">
        <f t="shared" si="26"/>
        <v>0</v>
      </c>
      <c r="AM46">
        <f t="shared" si="27"/>
        <v>0</v>
      </c>
      <c r="AN46">
        <f t="shared" si="28"/>
        <v>31.000000000000227</v>
      </c>
      <c r="AP46">
        <f t="shared" si="29"/>
        <v>0</v>
      </c>
      <c r="AQ46">
        <f t="shared" si="30"/>
        <v>0</v>
      </c>
      <c r="AR46">
        <f t="shared" si="31"/>
        <v>0</v>
      </c>
      <c r="AS46">
        <f t="shared" si="32"/>
        <v>0</v>
      </c>
      <c r="AT46">
        <f t="shared" si="33"/>
        <v>0</v>
      </c>
      <c r="AU46">
        <f t="shared" si="34"/>
        <v>0</v>
      </c>
      <c r="AV46">
        <f t="shared" si="35"/>
        <v>0</v>
      </c>
      <c r="AW46">
        <f t="shared" si="36"/>
        <v>-3.7999999999996703</v>
      </c>
      <c r="AZ46">
        <f t="shared" si="37"/>
        <v>0</v>
      </c>
      <c r="BA46">
        <f t="shared" si="2"/>
        <v>0</v>
      </c>
      <c r="BB46">
        <f t="shared" si="3"/>
        <v>0</v>
      </c>
      <c r="BC46">
        <f t="shared" si="4"/>
        <v>0</v>
      </c>
      <c r="BD46">
        <f t="shared" si="5"/>
        <v>0</v>
      </c>
      <c r="BE46">
        <f t="shared" si="6"/>
        <v>0</v>
      </c>
      <c r="BF46">
        <f t="shared" si="7"/>
        <v>0</v>
      </c>
      <c r="BG46" t="str">
        <f t="shared" si="8"/>
        <v>X</v>
      </c>
      <c r="BH46">
        <f>+IF(P46=0,0,1)</f>
        <v>1</v>
      </c>
      <c r="BK46">
        <f t="shared" si="38"/>
        <v>0</v>
      </c>
      <c r="BL46">
        <f t="shared" si="39"/>
        <v>0</v>
      </c>
      <c r="BM46">
        <f t="shared" si="40"/>
        <v>0</v>
      </c>
      <c r="BN46">
        <f t="shared" si="41"/>
        <v>0</v>
      </c>
      <c r="BO46">
        <f t="shared" si="42"/>
        <v>0</v>
      </c>
      <c r="BP46">
        <f t="shared" si="43"/>
        <v>0</v>
      </c>
      <c r="BQ46">
        <f t="shared" si="44"/>
        <v>0</v>
      </c>
      <c r="BR46">
        <f t="shared" si="45"/>
        <v>1</v>
      </c>
      <c r="BV46">
        <f>+IF(X46=1,$Q46,0)</f>
        <v>0</v>
      </c>
      <c r="BW46">
        <f>+IF(Y46=1,$Q46,0)</f>
        <v>0</v>
      </c>
      <c r="BX46">
        <f>+IF(Z46=1,$Q46,0)</f>
        <v>0</v>
      </c>
      <c r="BY46">
        <f>+IF(AA46=1,$Q46,0)</f>
        <v>0</v>
      </c>
      <c r="BZ46">
        <f>+IF(AB46=1,$Q46,0)</f>
        <v>0</v>
      </c>
      <c r="CA46">
        <f>+IF(AC46=1,$Q46,0)</f>
        <v>0</v>
      </c>
      <c r="CB46">
        <f>+IF(AD46=1,$Q46,0)</f>
        <v>0</v>
      </c>
      <c r="CC46">
        <f>+IF(AE46=1,$Q46,0)</f>
        <v>0</v>
      </c>
      <c r="CD46">
        <f t="shared" si="46"/>
        <v>0</v>
      </c>
      <c r="CF46">
        <f t="shared" si="47"/>
        <v>0</v>
      </c>
      <c r="CG46">
        <f t="shared" si="10"/>
        <v>0</v>
      </c>
      <c r="CH46">
        <f t="shared" si="11"/>
        <v>0</v>
      </c>
      <c r="CI46">
        <f t="shared" si="12"/>
        <v>0</v>
      </c>
      <c r="CJ46">
        <f t="shared" si="13"/>
        <v>0</v>
      </c>
      <c r="CK46">
        <f t="shared" si="14"/>
        <v>0</v>
      </c>
      <c r="CL46">
        <f t="shared" si="15"/>
        <v>0</v>
      </c>
      <c r="CM46">
        <f t="shared" si="16"/>
        <v>0</v>
      </c>
    </row>
    <row r="47" spans="1:91" x14ac:dyDescent="0.25">
      <c r="A47" s="25">
        <f t="shared" si="48"/>
        <v>45</v>
      </c>
      <c r="B47" s="26" t="s">
        <v>37</v>
      </c>
      <c r="C47" s="27">
        <v>43530</v>
      </c>
      <c r="D47" s="28">
        <v>0.27083333333333331</v>
      </c>
      <c r="E47" s="29" t="s">
        <v>23</v>
      </c>
      <c r="F47" s="30">
        <v>111.80200000000001</v>
      </c>
      <c r="G47" s="31" t="s">
        <v>26</v>
      </c>
      <c r="H47" s="32">
        <v>112.127</v>
      </c>
      <c r="I47" s="32">
        <v>111.71299999999999</v>
      </c>
      <c r="J47" s="33">
        <f t="shared" si="17"/>
        <v>41.400000000000148</v>
      </c>
      <c r="K47" s="34">
        <v>111.60599999999999</v>
      </c>
      <c r="L47" s="34">
        <v>111.913</v>
      </c>
      <c r="M47" s="35">
        <f t="shared" si="18"/>
        <v>11.099999999999</v>
      </c>
      <c r="N47" s="36">
        <f t="shared" si="19"/>
        <v>-19.600000000001216</v>
      </c>
      <c r="O47" s="30">
        <f t="shared" si="20"/>
        <v>111.89722</v>
      </c>
      <c r="P47" s="37"/>
      <c r="Q47" s="37" t="s">
        <v>27</v>
      </c>
      <c r="R47" s="38" t="s">
        <v>29</v>
      </c>
      <c r="S47" s="38" t="s">
        <v>28</v>
      </c>
      <c r="T47" s="39" t="s">
        <v>28</v>
      </c>
      <c r="U47" s="38"/>
      <c r="V47" s="38"/>
      <c r="W47" s="38"/>
      <c r="X47">
        <f>+IF(AND(R47="ALCISTA",S47="ALCISTA",T47="ALCISTA"),1,0)</f>
        <v>0</v>
      </c>
      <c r="Y47">
        <f>+IF(AND(R47="BAJISTA",S47="BAJISTA",T47="BAJISTA"),1,0)</f>
        <v>0</v>
      </c>
      <c r="Z47">
        <f>+IF(AND(R47="ALCISTA",S47="ALCISTA",T47="BAJISTA"),1,0)</f>
        <v>0</v>
      </c>
      <c r="AA47">
        <f>+IF(AND(R47="ALCISTA",S47="BAJISTA",T47="ALCISTA"),1,0)</f>
        <v>0</v>
      </c>
      <c r="AB47">
        <f>+IF(AND(R47="ALCISTA",S47="BAJISTA",T47="BAJISTA"),1,0)</f>
        <v>0</v>
      </c>
      <c r="AC47">
        <f>+IF(AND(R47="BAJISTA",S47="BAJISTA",T47="ALCISTA"),1,0)</f>
        <v>0</v>
      </c>
      <c r="AD47">
        <f>+IF(AND(R47="BAJISTA",S47="ALCISTA",T47="BAJISTA"),1,0)</f>
        <v>0</v>
      </c>
      <c r="AE47">
        <f>+IF(AND(R47="BAJISTA",S47="ALCISTA",T47="ALCISTA"),1,0)</f>
        <v>1</v>
      </c>
      <c r="AG47">
        <f t="shared" si="21"/>
        <v>0</v>
      </c>
      <c r="AH47">
        <f t="shared" si="22"/>
        <v>0</v>
      </c>
      <c r="AI47">
        <f t="shared" si="23"/>
        <v>0</v>
      </c>
      <c r="AJ47">
        <f t="shared" si="24"/>
        <v>0</v>
      </c>
      <c r="AK47">
        <f t="shared" si="25"/>
        <v>0</v>
      </c>
      <c r="AL47">
        <f t="shared" si="26"/>
        <v>0</v>
      </c>
      <c r="AM47">
        <f t="shared" si="27"/>
        <v>0</v>
      </c>
      <c r="AN47">
        <f t="shared" si="28"/>
        <v>11.099999999999</v>
      </c>
      <c r="AP47">
        <f t="shared" si="29"/>
        <v>0</v>
      </c>
      <c r="AQ47">
        <f t="shared" si="30"/>
        <v>0</v>
      </c>
      <c r="AR47">
        <f t="shared" si="31"/>
        <v>0</v>
      </c>
      <c r="AS47">
        <f t="shared" si="32"/>
        <v>0</v>
      </c>
      <c r="AT47">
        <f t="shared" si="33"/>
        <v>0</v>
      </c>
      <c r="AU47">
        <f t="shared" si="34"/>
        <v>0</v>
      </c>
      <c r="AV47">
        <f t="shared" si="35"/>
        <v>0</v>
      </c>
      <c r="AW47">
        <f t="shared" si="36"/>
        <v>-19.600000000001216</v>
      </c>
      <c r="AZ47">
        <f t="shared" si="37"/>
        <v>0</v>
      </c>
      <c r="BA47">
        <f t="shared" si="2"/>
        <v>0</v>
      </c>
      <c r="BB47">
        <f t="shared" si="3"/>
        <v>0</v>
      </c>
      <c r="BC47">
        <f t="shared" si="4"/>
        <v>0</v>
      </c>
      <c r="BD47">
        <f t="shared" si="5"/>
        <v>0</v>
      </c>
      <c r="BE47">
        <f t="shared" si="6"/>
        <v>0</v>
      </c>
      <c r="BF47">
        <f t="shared" si="7"/>
        <v>0</v>
      </c>
      <c r="BG47">
        <f t="shared" si="8"/>
        <v>0</v>
      </c>
      <c r="BH47">
        <f>+IF(P47=0,0,1)</f>
        <v>0</v>
      </c>
      <c r="BK47">
        <f t="shared" si="38"/>
        <v>0</v>
      </c>
      <c r="BL47">
        <f t="shared" si="39"/>
        <v>0</v>
      </c>
      <c r="BM47">
        <f t="shared" si="40"/>
        <v>0</v>
      </c>
      <c r="BN47">
        <f t="shared" si="41"/>
        <v>0</v>
      </c>
      <c r="BO47">
        <f t="shared" si="42"/>
        <v>0</v>
      </c>
      <c r="BP47">
        <f t="shared" si="43"/>
        <v>0</v>
      </c>
      <c r="BQ47">
        <f t="shared" si="44"/>
        <v>0</v>
      </c>
      <c r="BR47">
        <f t="shared" si="45"/>
        <v>0</v>
      </c>
      <c r="BV47">
        <f>+IF(X47=1,$Q47,0)</f>
        <v>0</v>
      </c>
      <c r="BW47">
        <f>+IF(Y47=1,$Q47,0)</f>
        <v>0</v>
      </c>
      <c r="BX47">
        <f>+IF(Z47=1,$Q47,0)</f>
        <v>0</v>
      </c>
      <c r="BY47">
        <f>+IF(AA47=1,$Q47,0)</f>
        <v>0</v>
      </c>
      <c r="BZ47">
        <f>+IF(AB47=1,$Q47,0)</f>
        <v>0</v>
      </c>
      <c r="CA47">
        <f>+IF(AC47=1,$Q47,0)</f>
        <v>0</v>
      </c>
      <c r="CB47">
        <f>+IF(AD47=1,$Q47,0)</f>
        <v>0</v>
      </c>
      <c r="CC47" t="str">
        <f>+IF(AE47=1,$Q47,0)</f>
        <v>X</v>
      </c>
      <c r="CD47">
        <f t="shared" si="46"/>
        <v>1</v>
      </c>
      <c r="CF47">
        <f t="shared" si="47"/>
        <v>0</v>
      </c>
      <c r="CG47">
        <f t="shared" si="10"/>
        <v>0</v>
      </c>
      <c r="CH47">
        <f t="shared" si="11"/>
        <v>0</v>
      </c>
      <c r="CI47">
        <f t="shared" si="12"/>
        <v>0</v>
      </c>
      <c r="CJ47">
        <f t="shared" si="13"/>
        <v>0</v>
      </c>
      <c r="CK47">
        <f t="shared" si="14"/>
        <v>0</v>
      </c>
      <c r="CL47">
        <f t="shared" si="15"/>
        <v>0</v>
      </c>
      <c r="CM47">
        <f t="shared" si="16"/>
        <v>1</v>
      </c>
    </row>
    <row r="48" spans="1:91" x14ac:dyDescent="0.25">
      <c r="A48" s="25">
        <f t="shared" si="48"/>
        <v>46</v>
      </c>
      <c r="B48" s="26" t="s">
        <v>38</v>
      </c>
      <c r="C48" s="27">
        <v>43531</v>
      </c>
      <c r="D48" s="28">
        <v>3.125E-2</v>
      </c>
      <c r="E48" s="29" t="s">
        <v>23</v>
      </c>
      <c r="F48" s="30">
        <v>111.67100000000001</v>
      </c>
      <c r="G48" s="31" t="s">
        <v>30</v>
      </c>
      <c r="H48" s="32">
        <v>111.913</v>
      </c>
      <c r="I48" s="32">
        <v>111.60599999999999</v>
      </c>
      <c r="J48" s="33">
        <f t="shared" si="17"/>
        <v>30.700000000000216</v>
      </c>
      <c r="K48" s="34">
        <v>111.473</v>
      </c>
      <c r="L48" s="34">
        <v>111.783</v>
      </c>
      <c r="M48" s="40">
        <f t="shared" si="18"/>
        <v>19.80000000000075</v>
      </c>
      <c r="N48" s="41">
        <f t="shared" si="19"/>
        <v>-11.199999999999477</v>
      </c>
      <c r="O48" s="30">
        <f t="shared" si="20"/>
        <v>111.60039</v>
      </c>
      <c r="P48" s="37" t="s">
        <v>27</v>
      </c>
      <c r="Q48" s="37"/>
      <c r="R48" s="38" t="s">
        <v>29</v>
      </c>
      <c r="S48" s="38" t="s">
        <v>28</v>
      </c>
      <c r="T48" s="39" t="s">
        <v>28</v>
      </c>
      <c r="U48" s="38"/>
      <c r="V48" s="38"/>
      <c r="W48" s="38"/>
      <c r="X48">
        <f>+IF(AND(R48="ALCISTA",S48="ALCISTA",T48="ALCISTA"),1,0)</f>
        <v>0</v>
      </c>
      <c r="Y48">
        <f>+IF(AND(R48="BAJISTA",S48="BAJISTA",T48="BAJISTA"),1,0)</f>
        <v>0</v>
      </c>
      <c r="Z48">
        <f>+IF(AND(R48="ALCISTA",S48="ALCISTA",T48="BAJISTA"),1,0)</f>
        <v>0</v>
      </c>
      <c r="AA48">
        <f>+IF(AND(R48="ALCISTA",S48="BAJISTA",T48="ALCISTA"),1,0)</f>
        <v>0</v>
      </c>
      <c r="AB48">
        <f>+IF(AND(R48="ALCISTA",S48="BAJISTA",T48="BAJISTA"),1,0)</f>
        <v>0</v>
      </c>
      <c r="AC48">
        <f>+IF(AND(R48="BAJISTA",S48="BAJISTA",T48="ALCISTA"),1,0)</f>
        <v>0</v>
      </c>
      <c r="AD48">
        <f>+IF(AND(R48="BAJISTA",S48="ALCISTA",T48="BAJISTA"),1,0)</f>
        <v>0</v>
      </c>
      <c r="AE48">
        <f>+IF(AND(R48="BAJISTA",S48="ALCISTA",T48="ALCISTA"),1,0)</f>
        <v>1</v>
      </c>
      <c r="AG48">
        <f t="shared" si="21"/>
        <v>0</v>
      </c>
      <c r="AH48">
        <f t="shared" si="22"/>
        <v>0</v>
      </c>
      <c r="AI48">
        <f t="shared" si="23"/>
        <v>0</v>
      </c>
      <c r="AJ48">
        <f t="shared" si="24"/>
        <v>0</v>
      </c>
      <c r="AK48">
        <f t="shared" si="25"/>
        <v>0</v>
      </c>
      <c r="AL48">
        <f t="shared" si="26"/>
        <v>0</v>
      </c>
      <c r="AM48">
        <f t="shared" si="27"/>
        <v>0</v>
      </c>
      <c r="AN48">
        <f t="shared" si="28"/>
        <v>19.80000000000075</v>
      </c>
      <c r="AP48">
        <f t="shared" si="29"/>
        <v>0</v>
      </c>
      <c r="AQ48">
        <f t="shared" si="30"/>
        <v>0</v>
      </c>
      <c r="AR48">
        <f t="shared" si="31"/>
        <v>0</v>
      </c>
      <c r="AS48">
        <f t="shared" si="32"/>
        <v>0</v>
      </c>
      <c r="AT48">
        <f t="shared" si="33"/>
        <v>0</v>
      </c>
      <c r="AU48">
        <f t="shared" si="34"/>
        <v>0</v>
      </c>
      <c r="AV48">
        <f t="shared" si="35"/>
        <v>0</v>
      </c>
      <c r="AW48">
        <f t="shared" si="36"/>
        <v>-11.199999999999477</v>
      </c>
      <c r="AZ48">
        <f t="shared" si="37"/>
        <v>0</v>
      </c>
      <c r="BA48">
        <f t="shared" si="2"/>
        <v>0</v>
      </c>
      <c r="BB48">
        <f t="shared" si="3"/>
        <v>0</v>
      </c>
      <c r="BC48">
        <f t="shared" si="4"/>
        <v>0</v>
      </c>
      <c r="BD48">
        <f t="shared" si="5"/>
        <v>0</v>
      </c>
      <c r="BE48">
        <f t="shared" si="6"/>
        <v>0</v>
      </c>
      <c r="BF48">
        <f t="shared" si="7"/>
        <v>0</v>
      </c>
      <c r="BG48" t="str">
        <f t="shared" si="8"/>
        <v>X</v>
      </c>
      <c r="BH48">
        <f>+IF(P48=0,0,1)</f>
        <v>1</v>
      </c>
      <c r="BK48">
        <f t="shared" si="38"/>
        <v>0</v>
      </c>
      <c r="BL48">
        <f t="shared" si="39"/>
        <v>0</v>
      </c>
      <c r="BM48">
        <f t="shared" si="40"/>
        <v>0</v>
      </c>
      <c r="BN48">
        <f t="shared" si="41"/>
        <v>0</v>
      </c>
      <c r="BO48">
        <f t="shared" si="42"/>
        <v>0</v>
      </c>
      <c r="BP48">
        <f t="shared" si="43"/>
        <v>0</v>
      </c>
      <c r="BQ48">
        <f t="shared" si="44"/>
        <v>0</v>
      </c>
      <c r="BR48">
        <f t="shared" si="45"/>
        <v>1</v>
      </c>
      <c r="BV48">
        <f>+IF(X48=1,$Q48,0)</f>
        <v>0</v>
      </c>
      <c r="BW48">
        <f>+IF(Y48=1,$Q48,0)</f>
        <v>0</v>
      </c>
      <c r="BX48">
        <f>+IF(Z48=1,$Q48,0)</f>
        <v>0</v>
      </c>
      <c r="BY48">
        <f>+IF(AA48=1,$Q48,0)</f>
        <v>0</v>
      </c>
      <c r="BZ48">
        <f>+IF(AB48=1,$Q48,0)</f>
        <v>0</v>
      </c>
      <c r="CA48">
        <f>+IF(AC48=1,$Q48,0)</f>
        <v>0</v>
      </c>
      <c r="CB48">
        <f>+IF(AD48=1,$Q48,0)</f>
        <v>0</v>
      </c>
      <c r="CC48">
        <f>+IF(AE48=1,$Q48,0)</f>
        <v>0</v>
      </c>
      <c r="CD48">
        <f t="shared" si="46"/>
        <v>0</v>
      </c>
      <c r="CF48">
        <f t="shared" si="47"/>
        <v>0</v>
      </c>
      <c r="CG48">
        <f t="shared" si="10"/>
        <v>0</v>
      </c>
      <c r="CH48">
        <f t="shared" si="11"/>
        <v>0</v>
      </c>
      <c r="CI48">
        <f t="shared" si="12"/>
        <v>0</v>
      </c>
      <c r="CJ48">
        <f t="shared" si="13"/>
        <v>0</v>
      </c>
      <c r="CK48">
        <f t="shared" si="14"/>
        <v>0</v>
      </c>
      <c r="CL48">
        <f t="shared" si="15"/>
        <v>0</v>
      </c>
      <c r="CM48">
        <f t="shared" si="16"/>
        <v>0</v>
      </c>
    </row>
    <row r="49" spans="1:91" x14ac:dyDescent="0.25">
      <c r="A49" s="25">
        <f t="shared" si="48"/>
        <v>47</v>
      </c>
      <c r="B49" s="26" t="s">
        <v>39</v>
      </c>
      <c r="C49" s="27">
        <v>43532</v>
      </c>
      <c r="D49" s="28">
        <v>8.3333333333333329E-2</v>
      </c>
      <c r="E49" s="29" t="s">
        <v>23</v>
      </c>
      <c r="F49" s="30">
        <v>111.46599999999999</v>
      </c>
      <c r="G49" s="31" t="s">
        <v>30</v>
      </c>
      <c r="H49" s="32">
        <v>111.783</v>
      </c>
      <c r="I49" s="32">
        <v>111.473</v>
      </c>
      <c r="J49" s="33">
        <f>+(H49-I49)/0.01</f>
        <v>31.000000000000227</v>
      </c>
      <c r="K49" s="34">
        <v>110.762</v>
      </c>
      <c r="L49" s="34">
        <v>111.504</v>
      </c>
      <c r="M49" s="35">
        <f t="shared" si="18"/>
        <v>70.399999999999352</v>
      </c>
      <c r="N49" s="36">
        <f t="shared" si="19"/>
        <v>-3.8000000000010914</v>
      </c>
      <c r="O49" s="30">
        <f t="shared" si="20"/>
        <v>111.3947</v>
      </c>
      <c r="P49" s="37" t="s">
        <v>27</v>
      </c>
      <c r="Q49" s="37"/>
      <c r="R49" s="38" t="s">
        <v>29</v>
      </c>
      <c r="S49" s="38" t="s">
        <v>28</v>
      </c>
      <c r="T49" s="39" t="s">
        <v>28</v>
      </c>
      <c r="U49" s="38"/>
      <c r="V49" s="38"/>
      <c r="W49" s="38"/>
      <c r="X49">
        <f>+IF(AND(R49="ALCISTA",S49="ALCISTA",T49="ALCISTA"),1,0)</f>
        <v>0</v>
      </c>
      <c r="Y49">
        <f>+IF(AND(R49="BAJISTA",S49="BAJISTA",T49="BAJISTA"),1,0)</f>
        <v>0</v>
      </c>
      <c r="Z49">
        <f>+IF(AND(R49="ALCISTA",S49="ALCISTA",T49="BAJISTA"),1,0)</f>
        <v>0</v>
      </c>
      <c r="AA49">
        <f>+IF(AND(R49="ALCISTA",S49="BAJISTA",T49="ALCISTA"),1,0)</f>
        <v>0</v>
      </c>
      <c r="AB49">
        <f>+IF(AND(R49="ALCISTA",S49="BAJISTA",T49="BAJISTA"),1,0)</f>
        <v>0</v>
      </c>
      <c r="AC49">
        <f>+IF(AND(R49="BAJISTA",S49="BAJISTA",T49="ALCISTA"),1,0)</f>
        <v>0</v>
      </c>
      <c r="AD49">
        <f>+IF(AND(R49="BAJISTA",S49="ALCISTA",T49="BAJISTA"),1,0)</f>
        <v>0</v>
      </c>
      <c r="AE49">
        <f>+IF(AND(R49="BAJISTA",S49="ALCISTA",T49="ALCISTA"),1,0)</f>
        <v>1</v>
      </c>
      <c r="AG49">
        <f t="shared" si="21"/>
        <v>0</v>
      </c>
      <c r="AH49">
        <f t="shared" si="22"/>
        <v>0</v>
      </c>
      <c r="AI49">
        <f t="shared" si="23"/>
        <v>0</v>
      </c>
      <c r="AJ49">
        <f t="shared" si="24"/>
        <v>0</v>
      </c>
      <c r="AK49">
        <f t="shared" si="25"/>
        <v>0</v>
      </c>
      <c r="AL49">
        <f t="shared" si="26"/>
        <v>0</v>
      </c>
      <c r="AM49">
        <f t="shared" si="27"/>
        <v>0</v>
      </c>
      <c r="AN49">
        <f t="shared" si="28"/>
        <v>70.399999999999352</v>
      </c>
      <c r="AP49">
        <f t="shared" si="29"/>
        <v>0</v>
      </c>
      <c r="AQ49">
        <f t="shared" si="30"/>
        <v>0</v>
      </c>
      <c r="AR49">
        <f t="shared" si="31"/>
        <v>0</v>
      </c>
      <c r="AS49">
        <f t="shared" si="32"/>
        <v>0</v>
      </c>
      <c r="AT49">
        <f t="shared" si="33"/>
        <v>0</v>
      </c>
      <c r="AU49">
        <f t="shared" si="34"/>
        <v>0</v>
      </c>
      <c r="AV49">
        <f t="shared" si="35"/>
        <v>0</v>
      </c>
      <c r="AW49">
        <f t="shared" si="36"/>
        <v>-3.8000000000010914</v>
      </c>
      <c r="AZ49">
        <f t="shared" si="37"/>
        <v>0</v>
      </c>
      <c r="BA49">
        <f t="shared" si="2"/>
        <v>0</v>
      </c>
      <c r="BB49">
        <f t="shared" si="3"/>
        <v>0</v>
      </c>
      <c r="BC49">
        <f t="shared" si="4"/>
        <v>0</v>
      </c>
      <c r="BD49">
        <f t="shared" si="5"/>
        <v>0</v>
      </c>
      <c r="BE49">
        <f t="shared" si="6"/>
        <v>0</v>
      </c>
      <c r="BF49">
        <f t="shared" si="7"/>
        <v>0</v>
      </c>
      <c r="BG49" t="str">
        <f t="shared" si="8"/>
        <v>X</v>
      </c>
      <c r="BH49">
        <f>+IF(P49=0,0,1)</f>
        <v>1</v>
      </c>
      <c r="BK49">
        <f t="shared" si="38"/>
        <v>0</v>
      </c>
      <c r="BL49">
        <f t="shared" si="39"/>
        <v>0</v>
      </c>
      <c r="BM49">
        <f t="shared" si="40"/>
        <v>0</v>
      </c>
      <c r="BN49">
        <f t="shared" si="41"/>
        <v>0</v>
      </c>
      <c r="BO49">
        <f t="shared" si="42"/>
        <v>0</v>
      </c>
      <c r="BP49">
        <f t="shared" si="43"/>
        <v>0</v>
      </c>
      <c r="BQ49">
        <f t="shared" si="44"/>
        <v>0</v>
      </c>
      <c r="BR49">
        <f t="shared" si="45"/>
        <v>1</v>
      </c>
      <c r="BV49">
        <f>+IF(X49=1,$Q49,0)</f>
        <v>0</v>
      </c>
      <c r="BW49">
        <f>+IF(Y49=1,$Q49,0)</f>
        <v>0</v>
      </c>
      <c r="BX49">
        <f>+IF(Z49=1,$Q49,0)</f>
        <v>0</v>
      </c>
      <c r="BY49">
        <f>+IF(AA49=1,$Q49,0)</f>
        <v>0</v>
      </c>
      <c r="BZ49">
        <f>+IF(AB49=1,$Q49,0)</f>
        <v>0</v>
      </c>
      <c r="CA49">
        <f>+IF(AC49=1,$Q49,0)</f>
        <v>0</v>
      </c>
      <c r="CB49">
        <f>+IF(AD49=1,$Q49,0)</f>
        <v>0</v>
      </c>
      <c r="CC49">
        <f>+IF(AE49=1,$Q49,0)</f>
        <v>0</v>
      </c>
      <c r="CD49">
        <f t="shared" si="46"/>
        <v>0</v>
      </c>
      <c r="CF49">
        <f t="shared" si="47"/>
        <v>0</v>
      </c>
      <c r="CG49">
        <f t="shared" si="10"/>
        <v>0</v>
      </c>
      <c r="CH49">
        <f t="shared" si="11"/>
        <v>0</v>
      </c>
      <c r="CI49">
        <f t="shared" si="12"/>
        <v>0</v>
      </c>
      <c r="CJ49">
        <f t="shared" si="13"/>
        <v>0</v>
      </c>
      <c r="CK49">
        <f t="shared" si="14"/>
        <v>0</v>
      </c>
      <c r="CL49">
        <f t="shared" si="15"/>
        <v>0</v>
      </c>
      <c r="CM49">
        <f t="shared" si="16"/>
        <v>0</v>
      </c>
    </row>
    <row r="50" spans="1:91" x14ac:dyDescent="0.25">
      <c r="A50" s="25">
        <f t="shared" si="48"/>
        <v>48</v>
      </c>
      <c r="B50" s="26" t="s">
        <v>40</v>
      </c>
      <c r="C50" s="27">
        <v>43535</v>
      </c>
      <c r="D50" s="28">
        <v>7.2916666666666671E-2</v>
      </c>
      <c r="E50" s="29" t="s">
        <v>23</v>
      </c>
      <c r="F50" s="30">
        <v>110.967</v>
      </c>
      <c r="G50" s="31" t="s">
        <v>30</v>
      </c>
      <c r="H50" s="32">
        <v>111.642</v>
      </c>
      <c r="I50" s="32">
        <v>110.762</v>
      </c>
      <c r="J50" s="33">
        <f t="shared" si="17"/>
        <v>87.999999999999545</v>
      </c>
      <c r="K50" s="34">
        <v>110.869</v>
      </c>
      <c r="L50" s="34">
        <v>111.321</v>
      </c>
      <c r="M50" s="35">
        <f t="shared" si="18"/>
        <v>9.7999999999998977</v>
      </c>
      <c r="N50" s="36">
        <f t="shared" si="19"/>
        <v>-35.39999999999992</v>
      </c>
      <c r="O50" s="30">
        <f t="shared" si="20"/>
        <v>110.7646</v>
      </c>
      <c r="P50" s="37"/>
      <c r="Q50" s="37" t="s">
        <v>27</v>
      </c>
      <c r="R50" s="38" t="s">
        <v>29</v>
      </c>
      <c r="S50" s="38" t="s">
        <v>29</v>
      </c>
      <c r="T50" s="39" t="s">
        <v>28</v>
      </c>
      <c r="U50" s="38"/>
      <c r="V50" s="38"/>
      <c r="W50" s="38"/>
      <c r="X50">
        <f>+IF(AND(R50="ALCISTA",S50="ALCISTA",T50="ALCISTA"),1,0)</f>
        <v>0</v>
      </c>
      <c r="Y50">
        <f>+IF(AND(R50="BAJISTA",S50="BAJISTA",T50="BAJISTA"),1,0)</f>
        <v>0</v>
      </c>
      <c r="Z50">
        <f>+IF(AND(R50="ALCISTA",S50="ALCISTA",T50="BAJISTA"),1,0)</f>
        <v>0</v>
      </c>
      <c r="AA50">
        <f>+IF(AND(R50="ALCISTA",S50="BAJISTA",T50="ALCISTA"),1,0)</f>
        <v>0</v>
      </c>
      <c r="AB50">
        <f>+IF(AND(R50="ALCISTA",S50="BAJISTA",T50="BAJISTA"),1,0)</f>
        <v>0</v>
      </c>
      <c r="AC50">
        <f>+IF(AND(R50="BAJISTA",S50="BAJISTA",T50="ALCISTA"),1,0)</f>
        <v>1</v>
      </c>
      <c r="AD50">
        <f>+IF(AND(R50="BAJISTA",S50="ALCISTA",T50="BAJISTA"),1,0)</f>
        <v>0</v>
      </c>
      <c r="AE50">
        <f>+IF(AND(R50="BAJISTA",S50="ALCISTA",T50="ALCISTA"),1,0)</f>
        <v>0</v>
      </c>
      <c r="AG50">
        <f t="shared" si="21"/>
        <v>0</v>
      </c>
      <c r="AH50">
        <f t="shared" si="22"/>
        <v>0</v>
      </c>
      <c r="AI50">
        <f t="shared" si="23"/>
        <v>0</v>
      </c>
      <c r="AJ50">
        <f t="shared" si="24"/>
        <v>0</v>
      </c>
      <c r="AK50">
        <f t="shared" si="25"/>
        <v>0</v>
      </c>
      <c r="AL50">
        <f t="shared" si="26"/>
        <v>9.7999999999998977</v>
      </c>
      <c r="AM50">
        <f t="shared" si="27"/>
        <v>0</v>
      </c>
      <c r="AN50">
        <f t="shared" si="28"/>
        <v>0</v>
      </c>
      <c r="AP50">
        <f t="shared" si="29"/>
        <v>0</v>
      </c>
      <c r="AQ50">
        <f t="shared" si="30"/>
        <v>0</v>
      </c>
      <c r="AR50">
        <f t="shared" si="31"/>
        <v>0</v>
      </c>
      <c r="AS50">
        <f t="shared" si="32"/>
        <v>0</v>
      </c>
      <c r="AT50">
        <f t="shared" si="33"/>
        <v>0</v>
      </c>
      <c r="AU50">
        <f t="shared" si="34"/>
        <v>-35.39999999999992</v>
      </c>
      <c r="AV50">
        <f t="shared" si="35"/>
        <v>0</v>
      </c>
      <c r="AW50">
        <f t="shared" si="36"/>
        <v>0</v>
      </c>
      <c r="AZ50">
        <f t="shared" si="37"/>
        <v>0</v>
      </c>
      <c r="BA50">
        <f t="shared" si="2"/>
        <v>0</v>
      </c>
      <c r="BB50">
        <f t="shared" si="3"/>
        <v>0</v>
      </c>
      <c r="BC50">
        <f t="shared" si="4"/>
        <v>0</v>
      </c>
      <c r="BD50">
        <f t="shared" si="5"/>
        <v>0</v>
      </c>
      <c r="BE50">
        <f t="shared" si="6"/>
        <v>0</v>
      </c>
      <c r="BF50">
        <f t="shared" si="7"/>
        <v>0</v>
      </c>
      <c r="BG50">
        <f t="shared" si="8"/>
        <v>0</v>
      </c>
      <c r="BH50">
        <f>+IF(P50=0,0,1)</f>
        <v>0</v>
      </c>
      <c r="BK50">
        <f t="shared" si="38"/>
        <v>0</v>
      </c>
      <c r="BL50">
        <f t="shared" si="39"/>
        <v>0</v>
      </c>
      <c r="BM50">
        <f t="shared" si="40"/>
        <v>0</v>
      </c>
      <c r="BN50">
        <f t="shared" si="41"/>
        <v>0</v>
      </c>
      <c r="BO50">
        <f t="shared" si="42"/>
        <v>0</v>
      </c>
      <c r="BP50">
        <f t="shared" si="43"/>
        <v>0</v>
      </c>
      <c r="BQ50">
        <f t="shared" si="44"/>
        <v>0</v>
      </c>
      <c r="BR50">
        <f t="shared" si="45"/>
        <v>0</v>
      </c>
      <c r="BV50">
        <f>+IF(X50=1,$Q50,0)</f>
        <v>0</v>
      </c>
      <c r="BW50">
        <f>+IF(Y50=1,$Q50,0)</f>
        <v>0</v>
      </c>
      <c r="BX50">
        <f>+IF(Z50=1,$Q50,0)</f>
        <v>0</v>
      </c>
      <c r="BY50">
        <f>+IF(AA50=1,$Q50,0)</f>
        <v>0</v>
      </c>
      <c r="BZ50">
        <f>+IF(AB50=1,$Q50,0)</f>
        <v>0</v>
      </c>
      <c r="CA50" t="str">
        <f>+IF(AC50=1,$Q50,0)</f>
        <v>X</v>
      </c>
      <c r="CB50">
        <f>+IF(AD50=1,$Q50,0)</f>
        <v>0</v>
      </c>
      <c r="CC50">
        <f>+IF(AE50=1,$Q50,0)</f>
        <v>0</v>
      </c>
      <c r="CD50">
        <f t="shared" si="46"/>
        <v>1</v>
      </c>
      <c r="CF50">
        <f t="shared" si="47"/>
        <v>0</v>
      </c>
      <c r="CG50">
        <f t="shared" si="10"/>
        <v>0</v>
      </c>
      <c r="CH50">
        <f t="shared" si="11"/>
        <v>0</v>
      </c>
      <c r="CI50">
        <f t="shared" si="12"/>
        <v>0</v>
      </c>
      <c r="CJ50">
        <f t="shared" si="13"/>
        <v>0</v>
      </c>
      <c r="CK50">
        <f t="shared" si="14"/>
        <v>1</v>
      </c>
      <c r="CL50">
        <f t="shared" si="15"/>
        <v>0</v>
      </c>
      <c r="CM50">
        <f t="shared" si="16"/>
        <v>0</v>
      </c>
    </row>
    <row r="51" spans="1:91" x14ac:dyDescent="0.25">
      <c r="A51" s="25">
        <f t="shared" si="48"/>
        <v>49</v>
      </c>
      <c r="B51" s="26" t="s">
        <v>41</v>
      </c>
      <c r="C51" s="27">
        <v>43536</v>
      </c>
      <c r="D51" s="28">
        <v>6.25E-2</v>
      </c>
      <c r="E51" s="29" t="s">
        <v>23</v>
      </c>
      <c r="F51" s="30">
        <v>111.34399999999999</v>
      </c>
      <c r="G51" s="31" t="s">
        <v>26</v>
      </c>
      <c r="H51" s="32">
        <v>111.321</v>
      </c>
      <c r="I51" s="32">
        <v>110.869</v>
      </c>
      <c r="J51" s="33">
        <f t="shared" si="17"/>
        <v>45.199999999999818</v>
      </c>
      <c r="K51" s="34">
        <v>111.1</v>
      </c>
      <c r="L51" s="34">
        <v>111.458</v>
      </c>
      <c r="M51" s="35">
        <f t="shared" si="18"/>
        <v>11.400000000000432</v>
      </c>
      <c r="N51" s="36">
        <f t="shared" si="19"/>
        <v>-24.399999999999977</v>
      </c>
      <c r="O51" s="30">
        <f t="shared" si="20"/>
        <v>111.44795999999999</v>
      </c>
      <c r="P51" s="37" t="s">
        <v>27</v>
      </c>
      <c r="Q51" s="37"/>
      <c r="R51" s="38" t="s">
        <v>29</v>
      </c>
      <c r="S51" s="38" t="s">
        <v>29</v>
      </c>
      <c r="T51" s="39" t="s">
        <v>28</v>
      </c>
      <c r="U51" s="38"/>
      <c r="V51" s="38"/>
      <c r="W51" s="38"/>
      <c r="X51">
        <f>+IF(AND(R51="ALCISTA",S51="ALCISTA",T51="ALCISTA"),1,0)</f>
        <v>0</v>
      </c>
      <c r="Y51">
        <f>+IF(AND(R51="BAJISTA",S51="BAJISTA",T51="BAJISTA"),1,0)</f>
        <v>0</v>
      </c>
      <c r="Z51">
        <f>+IF(AND(R51="ALCISTA",S51="ALCISTA",T51="BAJISTA"),1,0)</f>
        <v>0</v>
      </c>
      <c r="AA51">
        <f>+IF(AND(R51="ALCISTA",S51="BAJISTA",T51="ALCISTA"),1,0)</f>
        <v>0</v>
      </c>
      <c r="AB51">
        <f>+IF(AND(R51="ALCISTA",S51="BAJISTA",T51="BAJISTA"),1,0)</f>
        <v>0</v>
      </c>
      <c r="AC51">
        <f>+IF(AND(R51="BAJISTA",S51="BAJISTA",T51="ALCISTA"),1,0)</f>
        <v>1</v>
      </c>
      <c r="AD51">
        <f>+IF(AND(R51="BAJISTA",S51="ALCISTA",T51="BAJISTA"),1,0)</f>
        <v>0</v>
      </c>
      <c r="AE51">
        <f>+IF(AND(R51="BAJISTA",S51="ALCISTA",T51="ALCISTA"),1,0)</f>
        <v>0</v>
      </c>
      <c r="AG51">
        <f t="shared" si="21"/>
        <v>0</v>
      </c>
      <c r="AH51">
        <f t="shared" si="22"/>
        <v>0</v>
      </c>
      <c r="AI51">
        <f t="shared" si="23"/>
        <v>0</v>
      </c>
      <c r="AJ51">
        <f t="shared" si="24"/>
        <v>0</v>
      </c>
      <c r="AK51">
        <f t="shared" si="25"/>
        <v>0</v>
      </c>
      <c r="AL51">
        <f t="shared" si="26"/>
        <v>11.400000000000432</v>
      </c>
      <c r="AM51">
        <f t="shared" si="27"/>
        <v>0</v>
      </c>
      <c r="AN51">
        <f t="shared" si="28"/>
        <v>0</v>
      </c>
      <c r="AP51">
        <f t="shared" si="29"/>
        <v>0</v>
      </c>
      <c r="AQ51">
        <f t="shared" si="30"/>
        <v>0</v>
      </c>
      <c r="AR51">
        <f t="shared" si="31"/>
        <v>0</v>
      </c>
      <c r="AS51">
        <f t="shared" si="32"/>
        <v>0</v>
      </c>
      <c r="AT51">
        <f t="shared" si="33"/>
        <v>0</v>
      </c>
      <c r="AU51">
        <f t="shared" si="34"/>
        <v>-24.399999999999977</v>
      </c>
      <c r="AV51">
        <f t="shared" si="35"/>
        <v>0</v>
      </c>
      <c r="AW51">
        <f t="shared" si="36"/>
        <v>0</v>
      </c>
      <c r="AZ51">
        <f t="shared" si="37"/>
        <v>0</v>
      </c>
      <c r="BA51">
        <f t="shared" si="2"/>
        <v>0</v>
      </c>
      <c r="BB51">
        <f t="shared" si="3"/>
        <v>0</v>
      </c>
      <c r="BC51">
        <f t="shared" si="4"/>
        <v>0</v>
      </c>
      <c r="BD51">
        <f t="shared" si="5"/>
        <v>0</v>
      </c>
      <c r="BE51" t="str">
        <f t="shared" si="6"/>
        <v>X</v>
      </c>
      <c r="BF51">
        <f t="shared" si="7"/>
        <v>0</v>
      </c>
      <c r="BG51">
        <f t="shared" si="8"/>
        <v>0</v>
      </c>
      <c r="BH51">
        <f>+IF(P51=0,0,1)</f>
        <v>1</v>
      </c>
      <c r="BK51">
        <f t="shared" si="38"/>
        <v>0</v>
      </c>
      <c r="BL51">
        <f t="shared" si="39"/>
        <v>0</v>
      </c>
      <c r="BM51">
        <f t="shared" si="40"/>
        <v>0</v>
      </c>
      <c r="BN51">
        <f t="shared" si="41"/>
        <v>0</v>
      </c>
      <c r="BO51">
        <f t="shared" si="42"/>
        <v>0</v>
      </c>
      <c r="BP51">
        <f t="shared" si="43"/>
        <v>1</v>
      </c>
      <c r="BQ51">
        <f t="shared" si="44"/>
        <v>0</v>
      </c>
      <c r="BR51">
        <f t="shared" si="45"/>
        <v>0</v>
      </c>
      <c r="BV51">
        <f>+IF(X51=1,$Q51,0)</f>
        <v>0</v>
      </c>
      <c r="BW51">
        <f>+IF(Y51=1,$Q51,0)</f>
        <v>0</v>
      </c>
      <c r="BX51">
        <f>+IF(Z51=1,$Q51,0)</f>
        <v>0</v>
      </c>
      <c r="BY51">
        <f>+IF(AA51=1,$Q51,0)</f>
        <v>0</v>
      </c>
      <c r="BZ51">
        <f>+IF(AB51=1,$Q51,0)</f>
        <v>0</v>
      </c>
      <c r="CA51">
        <f>+IF(AC51=1,$Q51,0)</f>
        <v>0</v>
      </c>
      <c r="CB51">
        <f>+IF(AD51=1,$Q51,0)</f>
        <v>0</v>
      </c>
      <c r="CC51">
        <f>+IF(AE51=1,$Q51,0)</f>
        <v>0</v>
      </c>
      <c r="CD51">
        <f t="shared" si="46"/>
        <v>0</v>
      </c>
      <c r="CF51">
        <f t="shared" si="47"/>
        <v>0</v>
      </c>
      <c r="CG51">
        <f t="shared" si="10"/>
        <v>0</v>
      </c>
      <c r="CH51">
        <f t="shared" si="11"/>
        <v>0</v>
      </c>
      <c r="CI51">
        <f t="shared" si="12"/>
        <v>0</v>
      </c>
      <c r="CJ51">
        <f t="shared" si="13"/>
        <v>0</v>
      </c>
      <c r="CK51">
        <f t="shared" si="14"/>
        <v>0</v>
      </c>
      <c r="CL51">
        <f t="shared" si="15"/>
        <v>0</v>
      </c>
      <c r="CM51">
        <f t="shared" si="16"/>
        <v>0</v>
      </c>
    </row>
    <row r="52" spans="1:91" x14ac:dyDescent="0.25">
      <c r="A52" s="25">
        <f t="shared" si="48"/>
        <v>50</v>
      </c>
      <c r="B52" s="26" t="s">
        <v>37</v>
      </c>
      <c r="C52" s="27">
        <v>43537</v>
      </c>
      <c r="D52" s="28">
        <v>0.10416666666666667</v>
      </c>
      <c r="E52" s="29" t="s">
        <v>23</v>
      </c>
      <c r="F52" s="30">
        <v>111.19499999999999</v>
      </c>
      <c r="G52" s="31" t="s">
        <v>30</v>
      </c>
      <c r="H52" s="32">
        <v>111.458</v>
      </c>
      <c r="I52" s="32">
        <v>111.1</v>
      </c>
      <c r="J52" s="33">
        <f t="shared" si="17"/>
        <v>35.800000000000409</v>
      </c>
      <c r="K52" s="34">
        <v>110.997</v>
      </c>
      <c r="L52" s="34">
        <v>111.456</v>
      </c>
      <c r="M52" s="40">
        <f t="shared" si="18"/>
        <v>19.799999999999329</v>
      </c>
      <c r="N52" s="41">
        <f t="shared" si="19"/>
        <v>-26.100000000000989</v>
      </c>
      <c r="O52" s="30">
        <f t="shared" si="20"/>
        <v>111.11265999999999</v>
      </c>
      <c r="P52" s="37" t="s">
        <v>27</v>
      </c>
      <c r="Q52" s="37"/>
      <c r="R52" s="38" t="s">
        <v>28</v>
      </c>
      <c r="S52" s="38" t="s">
        <v>29</v>
      </c>
      <c r="T52" s="39" t="s">
        <v>28</v>
      </c>
      <c r="U52" s="38"/>
      <c r="V52" s="38"/>
      <c r="W52" s="38"/>
      <c r="X52">
        <f>+IF(AND(R52="ALCISTA",S52="ALCISTA",T52="ALCISTA"),1,0)</f>
        <v>0</v>
      </c>
      <c r="Y52">
        <f>+IF(AND(R52="BAJISTA",S52="BAJISTA",T52="BAJISTA"),1,0)</f>
        <v>0</v>
      </c>
      <c r="Z52">
        <f>+IF(AND(R52="ALCISTA",S52="ALCISTA",T52="BAJISTA"),1,0)</f>
        <v>0</v>
      </c>
      <c r="AA52">
        <f>+IF(AND(R52="ALCISTA",S52="BAJISTA",T52="ALCISTA"),1,0)</f>
        <v>1</v>
      </c>
      <c r="AB52">
        <f>+IF(AND(R52="ALCISTA",S52="BAJISTA",T52="BAJISTA"),1,0)</f>
        <v>0</v>
      </c>
      <c r="AC52">
        <f>+IF(AND(R52="BAJISTA",S52="BAJISTA",T52="ALCISTA"),1,0)</f>
        <v>0</v>
      </c>
      <c r="AD52">
        <f>+IF(AND(R52="BAJISTA",S52="ALCISTA",T52="BAJISTA"),1,0)</f>
        <v>0</v>
      </c>
      <c r="AE52">
        <f>+IF(AND(R52="BAJISTA",S52="ALCISTA",T52="ALCISTA"),1,0)</f>
        <v>0</v>
      </c>
      <c r="AG52">
        <f t="shared" si="21"/>
        <v>0</v>
      </c>
      <c r="AH52">
        <f t="shared" si="22"/>
        <v>0</v>
      </c>
      <c r="AI52">
        <f t="shared" si="23"/>
        <v>0</v>
      </c>
      <c r="AJ52">
        <f t="shared" si="24"/>
        <v>19.799999999999329</v>
      </c>
      <c r="AK52">
        <f t="shared" si="25"/>
        <v>0</v>
      </c>
      <c r="AL52">
        <f t="shared" si="26"/>
        <v>0</v>
      </c>
      <c r="AM52">
        <f t="shared" si="27"/>
        <v>0</v>
      </c>
      <c r="AN52">
        <f t="shared" si="28"/>
        <v>0</v>
      </c>
      <c r="AP52">
        <f t="shared" si="29"/>
        <v>0</v>
      </c>
      <c r="AQ52">
        <f t="shared" si="30"/>
        <v>0</v>
      </c>
      <c r="AR52">
        <f t="shared" si="31"/>
        <v>0</v>
      </c>
      <c r="AS52">
        <f t="shared" si="32"/>
        <v>-26.100000000000989</v>
      </c>
      <c r="AT52">
        <f t="shared" si="33"/>
        <v>0</v>
      </c>
      <c r="AU52">
        <f t="shared" si="34"/>
        <v>0</v>
      </c>
      <c r="AV52">
        <f t="shared" si="35"/>
        <v>0</v>
      </c>
      <c r="AW52">
        <f t="shared" si="36"/>
        <v>0</v>
      </c>
      <c r="AZ52">
        <f t="shared" si="37"/>
        <v>0</v>
      </c>
      <c r="BA52">
        <f t="shared" si="2"/>
        <v>0</v>
      </c>
      <c r="BB52">
        <f t="shared" si="3"/>
        <v>0</v>
      </c>
      <c r="BC52" t="str">
        <f t="shared" si="4"/>
        <v>X</v>
      </c>
      <c r="BD52">
        <f t="shared" si="5"/>
        <v>0</v>
      </c>
      <c r="BE52">
        <f t="shared" si="6"/>
        <v>0</v>
      </c>
      <c r="BF52">
        <f t="shared" si="7"/>
        <v>0</v>
      </c>
      <c r="BG52">
        <f t="shared" si="8"/>
        <v>0</v>
      </c>
      <c r="BH52">
        <f>+IF(P52=0,0,1)</f>
        <v>1</v>
      </c>
      <c r="BK52">
        <f t="shared" si="38"/>
        <v>0</v>
      </c>
      <c r="BL52">
        <f t="shared" si="39"/>
        <v>0</v>
      </c>
      <c r="BM52">
        <f t="shared" si="40"/>
        <v>0</v>
      </c>
      <c r="BN52">
        <f t="shared" si="41"/>
        <v>1</v>
      </c>
      <c r="BO52">
        <f t="shared" si="42"/>
        <v>0</v>
      </c>
      <c r="BP52">
        <f t="shared" si="43"/>
        <v>0</v>
      </c>
      <c r="BQ52">
        <f t="shared" si="44"/>
        <v>0</v>
      </c>
      <c r="BR52">
        <f t="shared" si="45"/>
        <v>0</v>
      </c>
      <c r="BV52">
        <f>+IF(X52=1,$Q52,0)</f>
        <v>0</v>
      </c>
      <c r="BW52">
        <f>+IF(Y52=1,$Q52,0)</f>
        <v>0</v>
      </c>
      <c r="BX52">
        <f>+IF(Z52=1,$Q52,0)</f>
        <v>0</v>
      </c>
      <c r="BY52">
        <f>+IF(AA52=1,$Q52,0)</f>
        <v>0</v>
      </c>
      <c r="BZ52">
        <f>+IF(AB52=1,$Q52,0)</f>
        <v>0</v>
      </c>
      <c r="CA52">
        <f>+IF(AC52=1,$Q52,0)</f>
        <v>0</v>
      </c>
      <c r="CB52">
        <f>+IF(AD52=1,$Q52,0)</f>
        <v>0</v>
      </c>
      <c r="CC52">
        <f>+IF(AE52=1,$Q52,0)</f>
        <v>0</v>
      </c>
      <c r="CD52">
        <f t="shared" si="46"/>
        <v>0</v>
      </c>
      <c r="CF52">
        <f t="shared" si="47"/>
        <v>0</v>
      </c>
      <c r="CG52">
        <f t="shared" si="10"/>
        <v>0</v>
      </c>
      <c r="CH52">
        <f t="shared" si="11"/>
        <v>0</v>
      </c>
      <c r="CI52">
        <f t="shared" si="12"/>
        <v>0</v>
      </c>
      <c r="CJ52">
        <f t="shared" si="13"/>
        <v>0</v>
      </c>
      <c r="CK52">
        <f t="shared" si="14"/>
        <v>0</v>
      </c>
      <c r="CL52">
        <f t="shared" si="15"/>
        <v>0</v>
      </c>
      <c r="CM52">
        <f t="shared" si="16"/>
        <v>0</v>
      </c>
    </row>
    <row r="53" spans="1:91" x14ac:dyDescent="0.25">
      <c r="A53" s="25">
        <f t="shared" si="48"/>
        <v>51</v>
      </c>
      <c r="B53" s="26" t="s">
        <v>38</v>
      </c>
      <c r="C53" s="27">
        <v>43538</v>
      </c>
      <c r="D53" s="28">
        <v>2.0833333333333332E-2</v>
      </c>
      <c r="E53" s="29" t="s">
        <v>23</v>
      </c>
      <c r="F53" s="30">
        <v>111.164</v>
      </c>
      <c r="G53" s="31" t="s">
        <v>30</v>
      </c>
      <c r="H53" s="32">
        <v>111.456</v>
      </c>
      <c r="I53" s="32">
        <v>110.997</v>
      </c>
      <c r="J53" s="33">
        <f t="shared" si="17"/>
        <v>45.900000000000318</v>
      </c>
      <c r="K53" s="34">
        <v>111.136</v>
      </c>
      <c r="L53" s="34">
        <v>111.614</v>
      </c>
      <c r="M53" s="35">
        <f t="shared" si="18"/>
        <v>2.8000000000005798</v>
      </c>
      <c r="N53" s="36">
        <f t="shared" si="19"/>
        <v>-45.000000000000284</v>
      </c>
      <c r="O53" s="30">
        <f t="shared" si="20"/>
        <v>111.05843</v>
      </c>
      <c r="P53" s="37"/>
      <c r="Q53" s="37" t="s">
        <v>27</v>
      </c>
      <c r="R53" s="38" t="s">
        <v>29</v>
      </c>
      <c r="S53" s="38" t="s">
        <v>29</v>
      </c>
      <c r="T53" s="39" t="s">
        <v>28</v>
      </c>
      <c r="U53" s="38"/>
      <c r="V53" s="38"/>
      <c r="W53" s="38"/>
      <c r="X53">
        <f>+IF(AND(R53="ALCISTA",S53="ALCISTA",T53="ALCISTA"),1,0)</f>
        <v>0</v>
      </c>
      <c r="Y53">
        <f>+IF(AND(R53="BAJISTA",S53="BAJISTA",T53="BAJISTA"),1,0)</f>
        <v>0</v>
      </c>
      <c r="Z53">
        <f>+IF(AND(R53="ALCISTA",S53="ALCISTA",T53="BAJISTA"),1,0)</f>
        <v>0</v>
      </c>
      <c r="AA53">
        <f>+IF(AND(R53="ALCISTA",S53="BAJISTA",T53="ALCISTA"),1,0)</f>
        <v>0</v>
      </c>
      <c r="AB53">
        <f>+IF(AND(R53="ALCISTA",S53="BAJISTA",T53="BAJISTA"),1,0)</f>
        <v>0</v>
      </c>
      <c r="AC53">
        <f>+IF(AND(R53="BAJISTA",S53="BAJISTA",T53="ALCISTA"),1,0)</f>
        <v>1</v>
      </c>
      <c r="AD53">
        <f>+IF(AND(R53="BAJISTA",S53="ALCISTA",T53="BAJISTA"),1,0)</f>
        <v>0</v>
      </c>
      <c r="AE53">
        <f>+IF(AND(R53="BAJISTA",S53="ALCISTA",T53="ALCISTA"),1,0)</f>
        <v>0</v>
      </c>
      <c r="AG53">
        <f t="shared" si="21"/>
        <v>0</v>
      </c>
      <c r="AH53">
        <f t="shared" si="22"/>
        <v>0</v>
      </c>
      <c r="AI53">
        <f t="shared" si="23"/>
        <v>0</v>
      </c>
      <c r="AJ53">
        <f t="shared" si="24"/>
        <v>0</v>
      </c>
      <c r="AK53">
        <f t="shared" si="25"/>
        <v>0</v>
      </c>
      <c r="AL53">
        <f t="shared" si="26"/>
        <v>2.8000000000005798</v>
      </c>
      <c r="AM53">
        <f t="shared" si="27"/>
        <v>0</v>
      </c>
      <c r="AN53">
        <f t="shared" si="28"/>
        <v>0</v>
      </c>
      <c r="AP53">
        <f t="shared" si="29"/>
        <v>0</v>
      </c>
      <c r="AQ53">
        <f t="shared" si="30"/>
        <v>0</v>
      </c>
      <c r="AR53">
        <f t="shared" si="31"/>
        <v>0</v>
      </c>
      <c r="AS53">
        <f t="shared" si="32"/>
        <v>0</v>
      </c>
      <c r="AT53">
        <f t="shared" si="33"/>
        <v>0</v>
      </c>
      <c r="AU53">
        <f t="shared" si="34"/>
        <v>-45.000000000000284</v>
      </c>
      <c r="AV53">
        <f t="shared" si="35"/>
        <v>0</v>
      </c>
      <c r="AW53">
        <f t="shared" si="36"/>
        <v>0</v>
      </c>
      <c r="AZ53">
        <f t="shared" si="37"/>
        <v>0</v>
      </c>
      <c r="BA53">
        <f t="shared" si="2"/>
        <v>0</v>
      </c>
      <c r="BB53">
        <f t="shared" si="3"/>
        <v>0</v>
      </c>
      <c r="BC53">
        <f t="shared" si="4"/>
        <v>0</v>
      </c>
      <c r="BD53">
        <f t="shared" si="5"/>
        <v>0</v>
      </c>
      <c r="BE53">
        <f t="shared" si="6"/>
        <v>0</v>
      </c>
      <c r="BF53">
        <f t="shared" si="7"/>
        <v>0</v>
      </c>
      <c r="BG53">
        <f t="shared" si="8"/>
        <v>0</v>
      </c>
      <c r="BH53">
        <f>+IF(P53=0,0,1)</f>
        <v>0</v>
      </c>
      <c r="BK53">
        <f t="shared" si="38"/>
        <v>0</v>
      </c>
      <c r="BL53">
        <f t="shared" si="39"/>
        <v>0</v>
      </c>
      <c r="BM53">
        <f t="shared" si="40"/>
        <v>0</v>
      </c>
      <c r="BN53">
        <f t="shared" si="41"/>
        <v>0</v>
      </c>
      <c r="BO53">
        <f t="shared" si="42"/>
        <v>0</v>
      </c>
      <c r="BP53">
        <f t="shared" si="43"/>
        <v>0</v>
      </c>
      <c r="BQ53">
        <f t="shared" si="44"/>
        <v>0</v>
      </c>
      <c r="BR53">
        <f t="shared" si="45"/>
        <v>0</v>
      </c>
      <c r="BV53">
        <f>+IF(X53=1,$Q53,0)</f>
        <v>0</v>
      </c>
      <c r="BW53">
        <f>+IF(Y53=1,$Q53,0)</f>
        <v>0</v>
      </c>
      <c r="BX53">
        <f>+IF(Z53=1,$Q53,0)</f>
        <v>0</v>
      </c>
      <c r="BY53">
        <f>+IF(AA53=1,$Q53,0)</f>
        <v>0</v>
      </c>
      <c r="BZ53">
        <f>+IF(AB53=1,$Q53,0)</f>
        <v>0</v>
      </c>
      <c r="CA53" t="str">
        <f>+IF(AC53=1,$Q53,0)</f>
        <v>X</v>
      </c>
      <c r="CB53">
        <f>+IF(AD53=1,$Q53,0)</f>
        <v>0</v>
      </c>
      <c r="CC53">
        <f>+IF(AE53=1,$Q53,0)</f>
        <v>0</v>
      </c>
      <c r="CD53">
        <f t="shared" si="46"/>
        <v>1</v>
      </c>
      <c r="CF53">
        <f t="shared" si="47"/>
        <v>0</v>
      </c>
      <c r="CG53">
        <f t="shared" si="10"/>
        <v>0</v>
      </c>
      <c r="CH53">
        <f t="shared" si="11"/>
        <v>0</v>
      </c>
      <c r="CI53">
        <f t="shared" si="12"/>
        <v>0</v>
      </c>
      <c r="CJ53">
        <f t="shared" si="13"/>
        <v>0</v>
      </c>
      <c r="CK53">
        <f t="shared" si="14"/>
        <v>1</v>
      </c>
      <c r="CL53">
        <f t="shared" si="15"/>
        <v>0</v>
      </c>
      <c r="CM53">
        <f t="shared" si="16"/>
        <v>0</v>
      </c>
    </row>
    <row r="54" spans="1:91" x14ac:dyDescent="0.25">
      <c r="A54" s="25">
        <f t="shared" si="48"/>
        <v>52</v>
      </c>
      <c r="B54" s="26" t="s">
        <v>39</v>
      </c>
      <c r="C54" s="27">
        <v>43539</v>
      </c>
      <c r="D54" s="28">
        <v>6.25E-2</v>
      </c>
      <c r="E54" s="29" t="s">
        <v>23</v>
      </c>
      <c r="F54" s="30">
        <v>111.797</v>
      </c>
      <c r="G54" s="31" t="s">
        <v>26</v>
      </c>
      <c r="H54" s="32">
        <v>111.614</v>
      </c>
      <c r="I54" s="32">
        <v>111.136</v>
      </c>
      <c r="J54" s="33">
        <f t="shared" si="17"/>
        <v>47.800000000000864</v>
      </c>
      <c r="K54" s="34">
        <v>111.375</v>
      </c>
      <c r="L54" s="34">
        <v>111.892</v>
      </c>
      <c r="M54" s="35">
        <f t="shared" si="18"/>
        <v>9.4999999999998863</v>
      </c>
      <c r="N54" s="36">
        <f t="shared" si="19"/>
        <v>-42.199999999999704</v>
      </c>
      <c r="O54" s="30">
        <f t="shared" si="20"/>
        <v>111.90694000000001</v>
      </c>
      <c r="P54" s="37"/>
      <c r="Q54" s="37"/>
      <c r="R54" s="38" t="s">
        <v>28</v>
      </c>
      <c r="S54" s="38" t="s">
        <v>28</v>
      </c>
      <c r="T54" s="39" t="s">
        <v>28</v>
      </c>
      <c r="U54" s="38"/>
      <c r="V54" s="38"/>
      <c r="W54" s="38"/>
      <c r="X54">
        <f>+IF(AND(R54="ALCISTA",S54="ALCISTA",T54="ALCISTA"),1,0)</f>
        <v>1</v>
      </c>
      <c r="Y54">
        <f>+IF(AND(R54="BAJISTA",S54="BAJISTA",T54="BAJISTA"),1,0)</f>
        <v>0</v>
      </c>
      <c r="Z54">
        <f>+IF(AND(R54="ALCISTA",S54="ALCISTA",T54="BAJISTA"),1,0)</f>
        <v>0</v>
      </c>
      <c r="AA54">
        <f>+IF(AND(R54="ALCISTA",S54="BAJISTA",T54="ALCISTA"),1,0)</f>
        <v>0</v>
      </c>
      <c r="AB54">
        <f>+IF(AND(R54="ALCISTA",S54="BAJISTA",T54="BAJISTA"),1,0)</f>
        <v>0</v>
      </c>
      <c r="AC54">
        <f>+IF(AND(R54="BAJISTA",S54="BAJISTA",T54="ALCISTA"),1,0)</f>
        <v>0</v>
      </c>
      <c r="AD54">
        <f>+IF(AND(R54="BAJISTA",S54="ALCISTA",T54="BAJISTA"),1,0)</f>
        <v>0</v>
      </c>
      <c r="AE54">
        <f>+IF(AND(R54="BAJISTA",S54="ALCISTA",T54="ALCISTA"),1,0)</f>
        <v>0</v>
      </c>
      <c r="AG54">
        <f t="shared" si="21"/>
        <v>9.4999999999998863</v>
      </c>
      <c r="AH54">
        <f t="shared" si="22"/>
        <v>0</v>
      </c>
      <c r="AI54">
        <f t="shared" si="23"/>
        <v>0</v>
      </c>
      <c r="AJ54">
        <f t="shared" si="24"/>
        <v>0</v>
      </c>
      <c r="AK54">
        <f t="shared" si="25"/>
        <v>0</v>
      </c>
      <c r="AL54">
        <f t="shared" si="26"/>
        <v>0</v>
      </c>
      <c r="AM54">
        <f t="shared" si="27"/>
        <v>0</v>
      </c>
      <c r="AN54">
        <f t="shared" si="28"/>
        <v>0</v>
      </c>
      <c r="AP54">
        <f t="shared" si="29"/>
        <v>-42.199999999999704</v>
      </c>
      <c r="AQ54">
        <f t="shared" si="30"/>
        <v>0</v>
      </c>
      <c r="AR54">
        <f t="shared" si="31"/>
        <v>0</v>
      </c>
      <c r="AS54">
        <f t="shared" si="32"/>
        <v>0</v>
      </c>
      <c r="AT54">
        <f t="shared" si="33"/>
        <v>0</v>
      </c>
      <c r="AU54">
        <f t="shared" si="34"/>
        <v>0</v>
      </c>
      <c r="AV54">
        <f t="shared" si="35"/>
        <v>0</v>
      </c>
      <c r="AW54">
        <f t="shared" si="36"/>
        <v>0</v>
      </c>
      <c r="AZ54">
        <f t="shared" si="37"/>
        <v>0</v>
      </c>
      <c r="BA54">
        <f t="shared" si="2"/>
        <v>0</v>
      </c>
      <c r="BB54">
        <f t="shared" si="3"/>
        <v>0</v>
      </c>
      <c r="BC54">
        <f t="shared" si="4"/>
        <v>0</v>
      </c>
      <c r="BD54">
        <f t="shared" si="5"/>
        <v>0</v>
      </c>
      <c r="BE54">
        <f t="shared" si="6"/>
        <v>0</v>
      </c>
      <c r="BF54">
        <f t="shared" si="7"/>
        <v>0</v>
      </c>
      <c r="BG54">
        <f t="shared" si="8"/>
        <v>0</v>
      </c>
      <c r="BH54">
        <f>+IF(P54=0,0,1)</f>
        <v>0</v>
      </c>
      <c r="BK54">
        <f t="shared" si="38"/>
        <v>0</v>
      </c>
      <c r="BL54">
        <f t="shared" si="39"/>
        <v>0</v>
      </c>
      <c r="BM54">
        <f t="shared" si="40"/>
        <v>0</v>
      </c>
      <c r="BN54">
        <f t="shared" si="41"/>
        <v>0</v>
      </c>
      <c r="BO54">
        <f t="shared" si="42"/>
        <v>0</v>
      </c>
      <c r="BP54">
        <f t="shared" si="43"/>
        <v>0</v>
      </c>
      <c r="BQ54">
        <f t="shared" si="44"/>
        <v>0</v>
      </c>
      <c r="BR54">
        <f t="shared" si="45"/>
        <v>0</v>
      </c>
      <c r="BV54">
        <f>+IF(X54=1,$Q54,0)</f>
        <v>0</v>
      </c>
      <c r="BW54">
        <f>+IF(Y54=1,$Q54,0)</f>
        <v>0</v>
      </c>
      <c r="BX54">
        <f>+IF(Z54=1,$Q54,0)</f>
        <v>0</v>
      </c>
      <c r="BY54">
        <f>+IF(AA54=1,$Q54,0)</f>
        <v>0</v>
      </c>
      <c r="BZ54">
        <f>+IF(AB54=1,$Q54,0)</f>
        <v>0</v>
      </c>
      <c r="CA54">
        <f>+IF(AC54=1,$Q54,0)</f>
        <v>0</v>
      </c>
      <c r="CB54">
        <f>+IF(AD54=1,$Q54,0)</f>
        <v>0</v>
      </c>
      <c r="CC54">
        <f>+IF(AE54=1,$Q54,0)</f>
        <v>0</v>
      </c>
      <c r="CD54">
        <f t="shared" si="46"/>
        <v>0</v>
      </c>
      <c r="CF54">
        <f t="shared" si="47"/>
        <v>0</v>
      </c>
      <c r="CG54">
        <f t="shared" si="10"/>
        <v>0</v>
      </c>
      <c r="CH54">
        <f t="shared" si="11"/>
        <v>0</v>
      </c>
      <c r="CI54">
        <f t="shared" si="12"/>
        <v>0</v>
      </c>
      <c r="CJ54">
        <f t="shared" si="13"/>
        <v>0</v>
      </c>
      <c r="CK54">
        <f t="shared" si="14"/>
        <v>0</v>
      </c>
      <c r="CL54">
        <f t="shared" si="15"/>
        <v>0</v>
      </c>
      <c r="CM54">
        <f t="shared" si="16"/>
        <v>0</v>
      </c>
    </row>
    <row r="55" spans="1:91" x14ac:dyDescent="0.25">
      <c r="A55" s="25">
        <f t="shared" si="48"/>
        <v>53</v>
      </c>
      <c r="B55" s="26" t="s">
        <v>40</v>
      </c>
      <c r="C55" s="27">
        <v>43542</v>
      </c>
      <c r="D55" s="28">
        <v>3.125E-2</v>
      </c>
      <c r="E55" s="29" t="s">
        <v>23</v>
      </c>
      <c r="F55" s="30">
        <v>111.53700000000001</v>
      </c>
      <c r="G55" s="31" t="s">
        <v>26</v>
      </c>
      <c r="H55" s="32">
        <v>111.892</v>
      </c>
      <c r="I55" s="32">
        <v>111.375</v>
      </c>
      <c r="J55" s="33">
        <f t="shared" si="17"/>
        <v>51.699999999999591</v>
      </c>
      <c r="K55" s="34">
        <v>111.28700000000001</v>
      </c>
      <c r="L55" s="34">
        <v>111.621</v>
      </c>
      <c r="M55" s="35">
        <f t="shared" si="18"/>
        <v>8.3999999999988972</v>
      </c>
      <c r="N55" s="36">
        <f t="shared" si="19"/>
        <v>-25</v>
      </c>
      <c r="O55" s="30">
        <f t="shared" si="20"/>
        <v>111.65591000000001</v>
      </c>
      <c r="P55" s="37"/>
      <c r="Q55" s="37" t="s">
        <v>27</v>
      </c>
      <c r="R55" s="38" t="s">
        <v>29</v>
      </c>
      <c r="S55" s="38" t="s">
        <v>28</v>
      </c>
      <c r="T55" s="39" t="s">
        <v>28</v>
      </c>
      <c r="U55" s="38"/>
      <c r="V55" s="38"/>
      <c r="W55" s="38"/>
      <c r="X55">
        <f>+IF(AND(R55="ALCISTA",S55="ALCISTA",T55="ALCISTA"),1,0)</f>
        <v>0</v>
      </c>
      <c r="Y55">
        <f>+IF(AND(R55="BAJISTA",S55="BAJISTA",T55="BAJISTA"),1,0)</f>
        <v>0</v>
      </c>
      <c r="Z55">
        <f>+IF(AND(R55="ALCISTA",S55="ALCISTA",T55="BAJISTA"),1,0)</f>
        <v>0</v>
      </c>
      <c r="AA55">
        <f>+IF(AND(R55="ALCISTA",S55="BAJISTA",T55="ALCISTA"),1,0)</f>
        <v>0</v>
      </c>
      <c r="AB55">
        <f>+IF(AND(R55="ALCISTA",S55="BAJISTA",T55="BAJISTA"),1,0)</f>
        <v>0</v>
      </c>
      <c r="AC55">
        <f>+IF(AND(R55="BAJISTA",S55="BAJISTA",T55="ALCISTA"),1,0)</f>
        <v>0</v>
      </c>
      <c r="AD55">
        <f>+IF(AND(R55="BAJISTA",S55="ALCISTA",T55="BAJISTA"),1,0)</f>
        <v>0</v>
      </c>
      <c r="AE55">
        <f>+IF(AND(R55="BAJISTA",S55="ALCISTA",T55="ALCISTA"),1,0)</f>
        <v>1</v>
      </c>
      <c r="AG55">
        <f t="shared" si="21"/>
        <v>0</v>
      </c>
      <c r="AH55">
        <f t="shared" si="22"/>
        <v>0</v>
      </c>
      <c r="AI55">
        <f t="shared" si="23"/>
        <v>0</v>
      </c>
      <c r="AJ55">
        <f t="shared" si="24"/>
        <v>0</v>
      </c>
      <c r="AK55">
        <f t="shared" si="25"/>
        <v>0</v>
      </c>
      <c r="AL55">
        <f t="shared" si="26"/>
        <v>0</v>
      </c>
      <c r="AM55">
        <f t="shared" si="27"/>
        <v>0</v>
      </c>
      <c r="AN55">
        <f t="shared" si="28"/>
        <v>8.3999999999988972</v>
      </c>
      <c r="AP55">
        <f t="shared" si="29"/>
        <v>0</v>
      </c>
      <c r="AQ55">
        <f t="shared" si="30"/>
        <v>0</v>
      </c>
      <c r="AR55">
        <f t="shared" si="31"/>
        <v>0</v>
      </c>
      <c r="AS55">
        <f t="shared" si="32"/>
        <v>0</v>
      </c>
      <c r="AT55">
        <f t="shared" si="33"/>
        <v>0</v>
      </c>
      <c r="AU55">
        <f t="shared" si="34"/>
        <v>0</v>
      </c>
      <c r="AV55">
        <f t="shared" si="35"/>
        <v>0</v>
      </c>
      <c r="AW55">
        <f t="shared" si="36"/>
        <v>-25</v>
      </c>
      <c r="AZ55">
        <f t="shared" si="37"/>
        <v>0</v>
      </c>
      <c r="BA55">
        <f t="shared" si="2"/>
        <v>0</v>
      </c>
      <c r="BB55">
        <f t="shared" si="3"/>
        <v>0</v>
      </c>
      <c r="BC55">
        <f t="shared" si="4"/>
        <v>0</v>
      </c>
      <c r="BD55">
        <f t="shared" si="5"/>
        <v>0</v>
      </c>
      <c r="BE55">
        <f t="shared" si="6"/>
        <v>0</v>
      </c>
      <c r="BF55">
        <f t="shared" si="7"/>
        <v>0</v>
      </c>
      <c r="BG55">
        <f t="shared" si="8"/>
        <v>0</v>
      </c>
      <c r="BH55">
        <f>+IF(P55=0,0,1)</f>
        <v>0</v>
      </c>
      <c r="BK55">
        <f t="shared" si="38"/>
        <v>0</v>
      </c>
      <c r="BL55">
        <f t="shared" si="39"/>
        <v>0</v>
      </c>
      <c r="BM55">
        <f t="shared" si="40"/>
        <v>0</v>
      </c>
      <c r="BN55">
        <f t="shared" si="41"/>
        <v>0</v>
      </c>
      <c r="BO55">
        <f t="shared" si="42"/>
        <v>0</v>
      </c>
      <c r="BP55">
        <f t="shared" si="43"/>
        <v>0</v>
      </c>
      <c r="BQ55">
        <f t="shared" si="44"/>
        <v>0</v>
      </c>
      <c r="BR55">
        <f t="shared" si="45"/>
        <v>0</v>
      </c>
      <c r="BV55">
        <f>+IF(X55=1,$Q55,0)</f>
        <v>0</v>
      </c>
      <c r="BW55">
        <f>+IF(Y55=1,$Q55,0)</f>
        <v>0</v>
      </c>
      <c r="BX55">
        <f>+IF(Z55=1,$Q55,0)</f>
        <v>0</v>
      </c>
      <c r="BY55">
        <f>+IF(AA55=1,$Q55,0)</f>
        <v>0</v>
      </c>
      <c r="BZ55">
        <f>+IF(AB55=1,$Q55,0)</f>
        <v>0</v>
      </c>
      <c r="CA55">
        <f>+IF(AC55=1,$Q55,0)</f>
        <v>0</v>
      </c>
      <c r="CB55">
        <f>+IF(AD55=1,$Q55,0)</f>
        <v>0</v>
      </c>
      <c r="CC55" t="str">
        <f>+IF(AE55=1,$Q55,0)</f>
        <v>X</v>
      </c>
      <c r="CD55">
        <f t="shared" si="46"/>
        <v>1</v>
      </c>
      <c r="CF55">
        <f t="shared" si="47"/>
        <v>0</v>
      </c>
      <c r="CG55">
        <f t="shared" si="10"/>
        <v>0</v>
      </c>
      <c r="CH55">
        <f t="shared" si="11"/>
        <v>0</v>
      </c>
      <c r="CI55">
        <f t="shared" si="12"/>
        <v>0</v>
      </c>
      <c r="CJ55">
        <f t="shared" si="13"/>
        <v>0</v>
      </c>
      <c r="CK55">
        <f t="shared" si="14"/>
        <v>0</v>
      </c>
      <c r="CL55">
        <f t="shared" si="15"/>
        <v>0</v>
      </c>
      <c r="CM55">
        <f t="shared" si="16"/>
        <v>1</v>
      </c>
    </row>
    <row r="56" spans="1:91" x14ac:dyDescent="0.25">
      <c r="A56" s="25">
        <f t="shared" si="48"/>
        <v>54</v>
      </c>
      <c r="B56" s="26" t="s">
        <v>41</v>
      </c>
      <c r="C56" s="27">
        <v>43543</v>
      </c>
      <c r="D56" s="28">
        <v>5.2083333333333336E-2</v>
      </c>
      <c r="E56" s="29" t="s">
        <v>23</v>
      </c>
      <c r="F56" s="30">
        <v>111.258</v>
      </c>
      <c r="G56" s="31" t="s">
        <v>30</v>
      </c>
      <c r="H56" s="32">
        <v>111.621</v>
      </c>
      <c r="I56" s="32">
        <v>111.28700000000001</v>
      </c>
      <c r="J56" s="33">
        <f t="shared" si="17"/>
        <v>33.399999999998897</v>
      </c>
      <c r="K56" s="34">
        <v>111.149</v>
      </c>
      <c r="L56" s="34">
        <v>111.46599999999999</v>
      </c>
      <c r="M56" s="35">
        <f t="shared" si="18"/>
        <v>10.899999999999466</v>
      </c>
      <c r="N56" s="36">
        <f t="shared" si="19"/>
        <v>-20.799999999999841</v>
      </c>
      <c r="O56" s="30">
        <f t="shared" si="20"/>
        <v>111.18118</v>
      </c>
      <c r="P56" s="37" t="s">
        <v>27</v>
      </c>
      <c r="Q56" s="37"/>
      <c r="R56" s="38" t="s">
        <v>29</v>
      </c>
      <c r="S56" s="38" t="s">
        <v>29</v>
      </c>
      <c r="T56" s="39" t="s">
        <v>28</v>
      </c>
      <c r="U56" s="38"/>
      <c r="V56" s="38"/>
      <c r="W56" s="38"/>
      <c r="X56">
        <f>+IF(AND(R56="ALCISTA",S56="ALCISTA",T56="ALCISTA"),1,0)</f>
        <v>0</v>
      </c>
      <c r="Y56">
        <f>+IF(AND(R56="BAJISTA",S56="BAJISTA",T56="BAJISTA"),1,0)</f>
        <v>0</v>
      </c>
      <c r="Z56">
        <f>+IF(AND(R56="ALCISTA",S56="ALCISTA",T56="BAJISTA"),1,0)</f>
        <v>0</v>
      </c>
      <c r="AA56">
        <f>+IF(AND(R56="ALCISTA",S56="BAJISTA",T56="ALCISTA"),1,0)</f>
        <v>0</v>
      </c>
      <c r="AB56">
        <f>+IF(AND(R56="ALCISTA",S56="BAJISTA",T56="BAJISTA"),1,0)</f>
        <v>0</v>
      </c>
      <c r="AC56">
        <f>+IF(AND(R56="BAJISTA",S56="BAJISTA",T56="ALCISTA"),1,0)</f>
        <v>1</v>
      </c>
      <c r="AD56">
        <f>+IF(AND(R56="BAJISTA",S56="ALCISTA",T56="BAJISTA"),1,0)</f>
        <v>0</v>
      </c>
      <c r="AE56">
        <f>+IF(AND(R56="BAJISTA",S56="ALCISTA",T56="ALCISTA"),1,0)</f>
        <v>0</v>
      </c>
      <c r="AG56">
        <f t="shared" si="21"/>
        <v>0</v>
      </c>
      <c r="AH56">
        <f t="shared" si="22"/>
        <v>0</v>
      </c>
      <c r="AI56">
        <f t="shared" si="23"/>
        <v>0</v>
      </c>
      <c r="AJ56">
        <f t="shared" si="24"/>
        <v>0</v>
      </c>
      <c r="AK56">
        <f t="shared" si="25"/>
        <v>0</v>
      </c>
      <c r="AL56">
        <f t="shared" si="26"/>
        <v>10.899999999999466</v>
      </c>
      <c r="AM56">
        <f t="shared" si="27"/>
        <v>0</v>
      </c>
      <c r="AN56">
        <f t="shared" si="28"/>
        <v>0</v>
      </c>
      <c r="AP56">
        <f t="shared" si="29"/>
        <v>0</v>
      </c>
      <c r="AQ56">
        <f t="shared" si="30"/>
        <v>0</v>
      </c>
      <c r="AR56">
        <f t="shared" si="31"/>
        <v>0</v>
      </c>
      <c r="AS56">
        <f t="shared" si="32"/>
        <v>0</v>
      </c>
      <c r="AT56">
        <f t="shared" si="33"/>
        <v>0</v>
      </c>
      <c r="AU56">
        <f t="shared" si="34"/>
        <v>-20.799999999999841</v>
      </c>
      <c r="AV56">
        <f t="shared" si="35"/>
        <v>0</v>
      </c>
      <c r="AW56">
        <f t="shared" si="36"/>
        <v>0</v>
      </c>
      <c r="AZ56">
        <f t="shared" si="37"/>
        <v>0</v>
      </c>
      <c r="BA56">
        <f t="shared" si="2"/>
        <v>0</v>
      </c>
      <c r="BB56">
        <f t="shared" si="3"/>
        <v>0</v>
      </c>
      <c r="BC56">
        <f t="shared" si="4"/>
        <v>0</v>
      </c>
      <c r="BD56">
        <f t="shared" si="5"/>
        <v>0</v>
      </c>
      <c r="BE56" t="str">
        <f t="shared" si="6"/>
        <v>X</v>
      </c>
      <c r="BF56">
        <f t="shared" si="7"/>
        <v>0</v>
      </c>
      <c r="BG56">
        <f t="shared" si="8"/>
        <v>0</v>
      </c>
      <c r="BH56">
        <f>+IF(P56=0,0,1)</f>
        <v>1</v>
      </c>
      <c r="BK56">
        <f t="shared" si="38"/>
        <v>0</v>
      </c>
      <c r="BL56">
        <f t="shared" si="39"/>
        <v>0</v>
      </c>
      <c r="BM56">
        <f t="shared" si="40"/>
        <v>0</v>
      </c>
      <c r="BN56">
        <f t="shared" si="41"/>
        <v>0</v>
      </c>
      <c r="BO56">
        <f t="shared" si="42"/>
        <v>0</v>
      </c>
      <c r="BP56">
        <f t="shared" si="43"/>
        <v>1</v>
      </c>
      <c r="BQ56">
        <f t="shared" si="44"/>
        <v>0</v>
      </c>
      <c r="BR56">
        <f t="shared" si="45"/>
        <v>0</v>
      </c>
      <c r="BV56">
        <f>+IF(X56=1,$Q56,0)</f>
        <v>0</v>
      </c>
      <c r="BW56">
        <f>+IF(Y56=1,$Q56,0)</f>
        <v>0</v>
      </c>
      <c r="BX56">
        <f>+IF(Z56=1,$Q56,0)</f>
        <v>0</v>
      </c>
      <c r="BY56">
        <f>+IF(AA56=1,$Q56,0)</f>
        <v>0</v>
      </c>
      <c r="BZ56">
        <f>+IF(AB56=1,$Q56,0)</f>
        <v>0</v>
      </c>
      <c r="CA56">
        <f>+IF(AC56=1,$Q56,0)</f>
        <v>0</v>
      </c>
      <c r="CB56">
        <f>+IF(AD56=1,$Q56,0)</f>
        <v>0</v>
      </c>
      <c r="CC56">
        <f>+IF(AE56=1,$Q56,0)</f>
        <v>0</v>
      </c>
      <c r="CD56">
        <f t="shared" si="46"/>
        <v>0</v>
      </c>
      <c r="CF56">
        <f t="shared" si="47"/>
        <v>0</v>
      </c>
      <c r="CG56">
        <f t="shared" si="10"/>
        <v>0</v>
      </c>
      <c r="CH56">
        <f t="shared" si="11"/>
        <v>0</v>
      </c>
      <c r="CI56">
        <f t="shared" si="12"/>
        <v>0</v>
      </c>
      <c r="CJ56">
        <f t="shared" si="13"/>
        <v>0</v>
      </c>
      <c r="CK56">
        <f t="shared" si="14"/>
        <v>0</v>
      </c>
      <c r="CL56">
        <f t="shared" si="15"/>
        <v>0</v>
      </c>
      <c r="CM56">
        <f t="shared" si="16"/>
        <v>0</v>
      </c>
    </row>
    <row r="57" spans="1:91" x14ac:dyDescent="0.25">
      <c r="A57" s="25">
        <f t="shared" si="48"/>
        <v>55</v>
      </c>
      <c r="B57" s="26" t="s">
        <v>37</v>
      </c>
      <c r="C57" s="27">
        <v>43544</v>
      </c>
      <c r="D57" s="28">
        <v>4.1666666666666664E-2</v>
      </c>
      <c r="E57" s="29" t="s">
        <v>23</v>
      </c>
      <c r="F57" s="30">
        <v>111.41</v>
      </c>
      <c r="G57" s="31" t="s">
        <v>26</v>
      </c>
      <c r="H57" s="32">
        <v>111.46599999999999</v>
      </c>
      <c r="I57" s="32">
        <v>111.149</v>
      </c>
      <c r="J57" s="33">
        <f t="shared" ref="J57:J109" si="49">+(H57-I57)/0.01</f>
        <v>31.699999999999307</v>
      </c>
      <c r="K57" s="34">
        <v>110.526</v>
      </c>
      <c r="L57" s="34">
        <v>111.68600000000001</v>
      </c>
      <c r="M57" s="35">
        <f t="shared" si="18"/>
        <v>27.600000000001046</v>
      </c>
      <c r="N57" s="36">
        <f t="shared" si="19"/>
        <v>-88.400000000000034</v>
      </c>
      <c r="O57" s="30">
        <f t="shared" ref="O57:O109" si="50">+IF(G57="COMPRA",F57+((J57*23%)*0.01),F57-((J57*23%)*0.01))</f>
        <v>111.48290999999999</v>
      </c>
      <c r="P57" s="37" t="s">
        <v>27</v>
      </c>
      <c r="Q57" s="37"/>
      <c r="R57" s="38" t="s">
        <v>28</v>
      </c>
      <c r="S57" s="38" t="s">
        <v>29</v>
      </c>
      <c r="T57" s="39" t="s">
        <v>28</v>
      </c>
      <c r="U57" s="38"/>
      <c r="V57" s="38"/>
      <c r="W57" s="38"/>
      <c r="X57">
        <f>+IF(AND(R57="ALCISTA",S57="ALCISTA",T57="ALCISTA"),1,0)</f>
        <v>0</v>
      </c>
      <c r="Y57">
        <f>+IF(AND(R57="BAJISTA",S57="BAJISTA",T57="BAJISTA"),1,0)</f>
        <v>0</v>
      </c>
      <c r="Z57">
        <f>+IF(AND(R57="ALCISTA",S57="ALCISTA",T57="BAJISTA"),1,0)</f>
        <v>0</v>
      </c>
      <c r="AA57">
        <f>+IF(AND(R57="ALCISTA",S57="BAJISTA",T57="ALCISTA"),1,0)</f>
        <v>1</v>
      </c>
      <c r="AB57">
        <f>+IF(AND(R57="ALCISTA",S57="BAJISTA",T57="BAJISTA"),1,0)</f>
        <v>0</v>
      </c>
      <c r="AC57">
        <f>+IF(AND(R57="BAJISTA",S57="BAJISTA",T57="ALCISTA"),1,0)</f>
        <v>0</v>
      </c>
      <c r="AD57">
        <f>+IF(AND(R57="BAJISTA",S57="ALCISTA",T57="BAJISTA"),1,0)</f>
        <v>0</v>
      </c>
      <c r="AE57">
        <f>+IF(AND(R57="BAJISTA",S57="ALCISTA",T57="ALCISTA"),1,0)</f>
        <v>0</v>
      </c>
      <c r="AG57">
        <f t="shared" si="21"/>
        <v>0</v>
      </c>
      <c r="AH57">
        <f t="shared" si="22"/>
        <v>0</v>
      </c>
      <c r="AI57">
        <f t="shared" si="23"/>
        <v>0</v>
      </c>
      <c r="AJ57">
        <f t="shared" si="24"/>
        <v>27.600000000001046</v>
      </c>
      <c r="AK57">
        <f t="shared" si="25"/>
        <v>0</v>
      </c>
      <c r="AL57">
        <f t="shared" si="26"/>
        <v>0</v>
      </c>
      <c r="AM57">
        <f t="shared" si="27"/>
        <v>0</v>
      </c>
      <c r="AN57">
        <f t="shared" si="28"/>
        <v>0</v>
      </c>
      <c r="AP57">
        <f t="shared" si="29"/>
        <v>0</v>
      </c>
      <c r="AQ57">
        <f t="shared" si="30"/>
        <v>0</v>
      </c>
      <c r="AR57">
        <f t="shared" si="31"/>
        <v>0</v>
      </c>
      <c r="AS57">
        <f t="shared" si="32"/>
        <v>-88.400000000000034</v>
      </c>
      <c r="AT57">
        <f t="shared" si="33"/>
        <v>0</v>
      </c>
      <c r="AU57">
        <f t="shared" si="34"/>
        <v>0</v>
      </c>
      <c r="AV57">
        <f t="shared" si="35"/>
        <v>0</v>
      </c>
      <c r="AW57">
        <f t="shared" si="36"/>
        <v>0</v>
      </c>
      <c r="AZ57">
        <f t="shared" si="37"/>
        <v>0</v>
      </c>
      <c r="BA57">
        <f t="shared" si="2"/>
        <v>0</v>
      </c>
      <c r="BB57">
        <f t="shared" si="3"/>
        <v>0</v>
      </c>
      <c r="BC57" t="str">
        <f t="shared" si="4"/>
        <v>X</v>
      </c>
      <c r="BD57">
        <f t="shared" si="5"/>
        <v>0</v>
      </c>
      <c r="BE57">
        <f t="shared" si="6"/>
        <v>0</v>
      </c>
      <c r="BF57">
        <f t="shared" si="7"/>
        <v>0</v>
      </c>
      <c r="BG57">
        <f t="shared" si="8"/>
        <v>0</v>
      </c>
      <c r="BH57">
        <f>+IF(P57=0,0,1)</f>
        <v>1</v>
      </c>
      <c r="BK57">
        <f t="shared" si="38"/>
        <v>0</v>
      </c>
      <c r="BL57">
        <f t="shared" si="39"/>
        <v>0</v>
      </c>
      <c r="BM57">
        <f t="shared" si="40"/>
        <v>0</v>
      </c>
      <c r="BN57">
        <f t="shared" si="41"/>
        <v>1</v>
      </c>
      <c r="BO57">
        <f t="shared" si="42"/>
        <v>0</v>
      </c>
      <c r="BP57">
        <f t="shared" si="43"/>
        <v>0</v>
      </c>
      <c r="BQ57">
        <f t="shared" si="44"/>
        <v>0</v>
      </c>
      <c r="BR57">
        <f t="shared" si="45"/>
        <v>0</v>
      </c>
      <c r="BV57">
        <f>+IF(X57=1,$Q57,0)</f>
        <v>0</v>
      </c>
      <c r="BW57">
        <f>+IF(Y57=1,$Q57,0)</f>
        <v>0</v>
      </c>
      <c r="BX57">
        <f>+IF(Z57=1,$Q57,0)</f>
        <v>0</v>
      </c>
      <c r="BY57">
        <f>+IF(AA57=1,$Q57,0)</f>
        <v>0</v>
      </c>
      <c r="BZ57">
        <f>+IF(AB57=1,$Q57,0)</f>
        <v>0</v>
      </c>
      <c r="CA57">
        <f>+IF(AC57=1,$Q57,0)</f>
        <v>0</v>
      </c>
      <c r="CB57">
        <f>+IF(AD57=1,$Q57,0)</f>
        <v>0</v>
      </c>
      <c r="CC57">
        <f>+IF(AE57=1,$Q57,0)</f>
        <v>0</v>
      </c>
      <c r="CD57">
        <f t="shared" si="46"/>
        <v>0</v>
      </c>
      <c r="CF57">
        <f t="shared" si="47"/>
        <v>0</v>
      </c>
      <c r="CG57">
        <f t="shared" si="10"/>
        <v>0</v>
      </c>
      <c r="CH57">
        <f t="shared" si="11"/>
        <v>0</v>
      </c>
      <c r="CI57">
        <f t="shared" si="12"/>
        <v>0</v>
      </c>
      <c r="CJ57">
        <f t="shared" si="13"/>
        <v>0</v>
      </c>
      <c r="CK57">
        <f t="shared" si="14"/>
        <v>0</v>
      </c>
      <c r="CL57">
        <f t="shared" si="15"/>
        <v>0</v>
      </c>
      <c r="CM57">
        <f t="shared" si="16"/>
        <v>0</v>
      </c>
    </row>
    <row r="58" spans="1:91" x14ac:dyDescent="0.25">
      <c r="A58" s="25">
        <f t="shared" si="48"/>
        <v>56</v>
      </c>
      <c r="B58" s="26" t="s">
        <v>38</v>
      </c>
      <c r="C58" s="27">
        <v>43545</v>
      </c>
      <c r="D58" s="28">
        <v>0.13541666666666666</v>
      </c>
      <c r="E58" s="29" t="s">
        <v>23</v>
      </c>
      <c r="F58" s="30">
        <v>110.623</v>
      </c>
      <c r="G58" s="31" t="s">
        <v>30</v>
      </c>
      <c r="H58" s="32">
        <v>111.68600000000001</v>
      </c>
      <c r="I58" s="32">
        <v>110.526</v>
      </c>
      <c r="J58" s="33">
        <f t="shared" si="49"/>
        <v>116.00000000000108</v>
      </c>
      <c r="K58" s="34">
        <v>110.289</v>
      </c>
      <c r="L58" s="34">
        <v>110.95</v>
      </c>
      <c r="M58" s="35">
        <f t="shared" si="18"/>
        <v>33.400000000000318</v>
      </c>
      <c r="N58" s="36">
        <f t="shared" si="19"/>
        <v>-32.699999999999818</v>
      </c>
      <c r="O58" s="30">
        <f t="shared" si="50"/>
        <v>110.3562</v>
      </c>
      <c r="P58" s="37" t="s">
        <v>27</v>
      </c>
      <c r="Q58" s="37"/>
      <c r="R58" s="38" t="s">
        <v>29</v>
      </c>
      <c r="S58" s="38" t="s">
        <v>29</v>
      </c>
      <c r="T58" s="39" t="s">
        <v>28</v>
      </c>
      <c r="U58" s="38"/>
      <c r="V58" s="38"/>
      <c r="W58" s="38"/>
      <c r="X58">
        <f>+IF(AND(R58="ALCISTA",S58="ALCISTA",T58="ALCISTA"),1,0)</f>
        <v>0</v>
      </c>
      <c r="Y58">
        <f>+IF(AND(R58="BAJISTA",S58="BAJISTA",T58="BAJISTA"),1,0)</f>
        <v>0</v>
      </c>
      <c r="Z58">
        <f>+IF(AND(R58="ALCISTA",S58="ALCISTA",T58="BAJISTA"),1,0)</f>
        <v>0</v>
      </c>
      <c r="AA58">
        <f>+IF(AND(R58="ALCISTA",S58="BAJISTA",T58="ALCISTA"),1,0)</f>
        <v>0</v>
      </c>
      <c r="AB58">
        <f>+IF(AND(R58="ALCISTA",S58="BAJISTA",T58="BAJISTA"),1,0)</f>
        <v>0</v>
      </c>
      <c r="AC58">
        <f>+IF(AND(R58="BAJISTA",S58="BAJISTA",T58="ALCISTA"),1,0)</f>
        <v>1</v>
      </c>
      <c r="AD58">
        <f>+IF(AND(R58="BAJISTA",S58="ALCISTA",T58="BAJISTA"),1,0)</f>
        <v>0</v>
      </c>
      <c r="AE58">
        <f>+IF(AND(R58="BAJISTA",S58="ALCISTA",T58="ALCISTA"),1,0)</f>
        <v>0</v>
      </c>
      <c r="AG58">
        <f t="shared" si="21"/>
        <v>0</v>
      </c>
      <c r="AH58">
        <f t="shared" si="22"/>
        <v>0</v>
      </c>
      <c r="AI58">
        <f t="shared" si="23"/>
        <v>0</v>
      </c>
      <c r="AJ58">
        <f t="shared" si="24"/>
        <v>0</v>
      </c>
      <c r="AK58">
        <f t="shared" si="25"/>
        <v>0</v>
      </c>
      <c r="AL58">
        <f t="shared" si="26"/>
        <v>33.400000000000318</v>
      </c>
      <c r="AM58">
        <f t="shared" si="27"/>
        <v>0</v>
      </c>
      <c r="AN58">
        <f t="shared" si="28"/>
        <v>0</v>
      </c>
      <c r="AP58">
        <f t="shared" si="29"/>
        <v>0</v>
      </c>
      <c r="AQ58">
        <f t="shared" si="30"/>
        <v>0</v>
      </c>
      <c r="AR58">
        <f t="shared" si="31"/>
        <v>0</v>
      </c>
      <c r="AS58">
        <f t="shared" si="32"/>
        <v>0</v>
      </c>
      <c r="AT58">
        <f t="shared" si="33"/>
        <v>0</v>
      </c>
      <c r="AU58">
        <f t="shared" si="34"/>
        <v>-32.699999999999818</v>
      </c>
      <c r="AV58">
        <f t="shared" si="35"/>
        <v>0</v>
      </c>
      <c r="AW58">
        <f t="shared" si="36"/>
        <v>0</v>
      </c>
      <c r="AZ58">
        <f t="shared" si="37"/>
        <v>0</v>
      </c>
      <c r="BA58">
        <f t="shared" si="2"/>
        <v>0</v>
      </c>
      <c r="BB58">
        <f t="shared" si="3"/>
        <v>0</v>
      </c>
      <c r="BC58">
        <f t="shared" si="4"/>
        <v>0</v>
      </c>
      <c r="BD58">
        <f t="shared" si="5"/>
        <v>0</v>
      </c>
      <c r="BE58" t="str">
        <f t="shared" si="6"/>
        <v>X</v>
      </c>
      <c r="BF58">
        <f t="shared" si="7"/>
        <v>0</v>
      </c>
      <c r="BG58">
        <f t="shared" si="8"/>
        <v>0</v>
      </c>
      <c r="BH58">
        <f>+IF(P58=0,0,1)</f>
        <v>1</v>
      </c>
      <c r="BK58">
        <f t="shared" si="38"/>
        <v>0</v>
      </c>
      <c r="BL58">
        <f t="shared" si="39"/>
        <v>0</v>
      </c>
      <c r="BM58">
        <f t="shared" si="40"/>
        <v>0</v>
      </c>
      <c r="BN58">
        <f t="shared" si="41"/>
        <v>0</v>
      </c>
      <c r="BO58">
        <f t="shared" si="42"/>
        <v>0</v>
      </c>
      <c r="BP58">
        <f t="shared" si="43"/>
        <v>1</v>
      </c>
      <c r="BQ58">
        <f t="shared" si="44"/>
        <v>0</v>
      </c>
      <c r="BR58">
        <f t="shared" si="45"/>
        <v>0</v>
      </c>
      <c r="BV58">
        <f>+IF(X58=1,$Q58,0)</f>
        <v>0</v>
      </c>
      <c r="BW58">
        <f>+IF(Y58=1,$Q58,0)</f>
        <v>0</v>
      </c>
      <c r="BX58">
        <f>+IF(Z58=1,$Q58,0)</f>
        <v>0</v>
      </c>
      <c r="BY58">
        <f>+IF(AA58=1,$Q58,0)</f>
        <v>0</v>
      </c>
      <c r="BZ58">
        <f>+IF(AB58=1,$Q58,0)</f>
        <v>0</v>
      </c>
      <c r="CA58">
        <f>+IF(AC58=1,$Q58,0)</f>
        <v>0</v>
      </c>
      <c r="CB58">
        <f>+IF(AD58=1,$Q58,0)</f>
        <v>0</v>
      </c>
      <c r="CC58">
        <f>+IF(AE58=1,$Q58,0)</f>
        <v>0</v>
      </c>
      <c r="CD58">
        <f t="shared" si="46"/>
        <v>0</v>
      </c>
      <c r="CF58">
        <f t="shared" si="47"/>
        <v>0</v>
      </c>
      <c r="CG58">
        <f t="shared" si="10"/>
        <v>0</v>
      </c>
      <c r="CH58">
        <f t="shared" si="11"/>
        <v>0</v>
      </c>
      <c r="CI58">
        <f t="shared" si="12"/>
        <v>0</v>
      </c>
      <c r="CJ58">
        <f t="shared" si="13"/>
        <v>0</v>
      </c>
      <c r="CK58">
        <f t="shared" si="14"/>
        <v>0</v>
      </c>
      <c r="CL58">
        <f t="shared" si="15"/>
        <v>0</v>
      </c>
      <c r="CM58">
        <f t="shared" si="16"/>
        <v>0</v>
      </c>
    </row>
    <row r="59" spans="1:91" x14ac:dyDescent="0.25">
      <c r="A59" s="25">
        <f t="shared" si="48"/>
        <v>57</v>
      </c>
      <c r="B59" s="26" t="s">
        <v>39</v>
      </c>
      <c r="C59" s="27">
        <v>43546</v>
      </c>
      <c r="D59" s="28">
        <v>9.375E-2</v>
      </c>
      <c r="E59" s="29" t="s">
        <v>23</v>
      </c>
      <c r="F59" s="30">
        <v>110.687</v>
      </c>
      <c r="G59" s="31" t="s">
        <v>30</v>
      </c>
      <c r="H59" s="32">
        <v>110.95</v>
      </c>
      <c r="I59" s="32">
        <v>110.289</v>
      </c>
      <c r="J59" s="33">
        <f>+(H59-I59)/0.01</f>
        <v>66.100000000000136</v>
      </c>
      <c r="K59" s="34">
        <v>109.732</v>
      </c>
      <c r="L59" s="34">
        <v>110.75</v>
      </c>
      <c r="M59" s="40">
        <f t="shared" si="18"/>
        <v>95.499999999999829</v>
      </c>
      <c r="N59" s="41">
        <f t="shared" si="19"/>
        <v>-6.3000000000002387</v>
      </c>
      <c r="O59" s="30">
        <f t="shared" si="50"/>
        <v>110.53497</v>
      </c>
      <c r="P59" s="37" t="s">
        <v>27</v>
      </c>
      <c r="Q59" s="37"/>
      <c r="R59" s="38" t="s">
        <v>28</v>
      </c>
      <c r="S59" s="38" t="s">
        <v>29</v>
      </c>
      <c r="T59" s="39" t="s">
        <v>28</v>
      </c>
      <c r="U59" s="38"/>
      <c r="V59" s="38"/>
      <c r="W59" s="38"/>
      <c r="X59">
        <f>+IF(AND(R59="ALCISTA",S59="ALCISTA",T59="ALCISTA"),1,0)</f>
        <v>0</v>
      </c>
      <c r="Y59">
        <f>+IF(AND(R59="BAJISTA",S59="BAJISTA",T59="BAJISTA"),1,0)</f>
        <v>0</v>
      </c>
      <c r="Z59">
        <f>+IF(AND(R59="ALCISTA",S59="ALCISTA",T59="BAJISTA"),1,0)</f>
        <v>0</v>
      </c>
      <c r="AA59">
        <f>+IF(AND(R59="ALCISTA",S59="BAJISTA",T59="ALCISTA"),1,0)</f>
        <v>1</v>
      </c>
      <c r="AB59">
        <f>+IF(AND(R59="ALCISTA",S59="BAJISTA",T59="BAJISTA"),1,0)</f>
        <v>0</v>
      </c>
      <c r="AC59">
        <f>+IF(AND(R59="BAJISTA",S59="BAJISTA",T59="ALCISTA"),1,0)</f>
        <v>0</v>
      </c>
      <c r="AD59">
        <f>+IF(AND(R59="BAJISTA",S59="ALCISTA",T59="BAJISTA"),1,0)</f>
        <v>0</v>
      </c>
      <c r="AE59">
        <f>+IF(AND(R59="BAJISTA",S59="ALCISTA",T59="ALCISTA"),1,0)</f>
        <v>0</v>
      </c>
      <c r="AG59">
        <f t="shared" si="21"/>
        <v>0</v>
      </c>
      <c r="AH59">
        <f t="shared" si="22"/>
        <v>0</v>
      </c>
      <c r="AI59">
        <f t="shared" si="23"/>
        <v>0</v>
      </c>
      <c r="AJ59">
        <f t="shared" si="24"/>
        <v>95.499999999999829</v>
      </c>
      <c r="AK59">
        <f t="shared" si="25"/>
        <v>0</v>
      </c>
      <c r="AL59">
        <f t="shared" si="26"/>
        <v>0</v>
      </c>
      <c r="AM59">
        <f t="shared" si="27"/>
        <v>0</v>
      </c>
      <c r="AN59">
        <f t="shared" si="28"/>
        <v>0</v>
      </c>
      <c r="AP59">
        <f t="shared" si="29"/>
        <v>0</v>
      </c>
      <c r="AQ59">
        <f t="shared" si="30"/>
        <v>0</v>
      </c>
      <c r="AR59">
        <f t="shared" si="31"/>
        <v>0</v>
      </c>
      <c r="AS59">
        <f t="shared" si="32"/>
        <v>-6.3000000000002387</v>
      </c>
      <c r="AT59">
        <f t="shared" si="33"/>
        <v>0</v>
      </c>
      <c r="AU59">
        <f t="shared" si="34"/>
        <v>0</v>
      </c>
      <c r="AV59">
        <f t="shared" si="35"/>
        <v>0</v>
      </c>
      <c r="AW59">
        <f t="shared" si="36"/>
        <v>0</v>
      </c>
      <c r="AZ59">
        <f t="shared" si="37"/>
        <v>0</v>
      </c>
      <c r="BA59">
        <f t="shared" si="2"/>
        <v>0</v>
      </c>
      <c r="BB59">
        <f t="shared" si="3"/>
        <v>0</v>
      </c>
      <c r="BC59" t="str">
        <f t="shared" si="4"/>
        <v>X</v>
      </c>
      <c r="BD59">
        <f t="shared" si="5"/>
        <v>0</v>
      </c>
      <c r="BE59">
        <f t="shared" si="6"/>
        <v>0</v>
      </c>
      <c r="BF59">
        <f t="shared" si="7"/>
        <v>0</v>
      </c>
      <c r="BG59">
        <f t="shared" si="8"/>
        <v>0</v>
      </c>
      <c r="BH59">
        <f>+IF(P59=0,0,1)</f>
        <v>1</v>
      </c>
      <c r="BK59">
        <f t="shared" si="38"/>
        <v>0</v>
      </c>
      <c r="BL59">
        <f t="shared" si="39"/>
        <v>0</v>
      </c>
      <c r="BM59">
        <f t="shared" si="40"/>
        <v>0</v>
      </c>
      <c r="BN59">
        <f t="shared" si="41"/>
        <v>1</v>
      </c>
      <c r="BO59">
        <f t="shared" si="42"/>
        <v>0</v>
      </c>
      <c r="BP59">
        <f t="shared" si="43"/>
        <v>0</v>
      </c>
      <c r="BQ59">
        <f t="shared" si="44"/>
        <v>0</v>
      </c>
      <c r="BR59">
        <f t="shared" si="45"/>
        <v>0</v>
      </c>
      <c r="BV59">
        <f>+IF(X59=1,$Q59,0)</f>
        <v>0</v>
      </c>
      <c r="BW59">
        <f>+IF(Y59=1,$Q59,0)</f>
        <v>0</v>
      </c>
      <c r="BX59">
        <f>+IF(Z59=1,$Q59,0)</f>
        <v>0</v>
      </c>
      <c r="BY59">
        <f>+IF(AA59=1,$Q59,0)</f>
        <v>0</v>
      </c>
      <c r="BZ59">
        <f>+IF(AB59=1,$Q59,0)</f>
        <v>0</v>
      </c>
      <c r="CA59">
        <f>+IF(AC59=1,$Q59,0)</f>
        <v>0</v>
      </c>
      <c r="CB59">
        <f>+IF(AD59=1,$Q59,0)</f>
        <v>0</v>
      </c>
      <c r="CC59">
        <f>+IF(AE59=1,$Q59,0)</f>
        <v>0</v>
      </c>
      <c r="CD59">
        <f t="shared" si="46"/>
        <v>0</v>
      </c>
      <c r="CF59">
        <f t="shared" si="47"/>
        <v>0</v>
      </c>
      <c r="CG59">
        <f t="shared" si="10"/>
        <v>0</v>
      </c>
      <c r="CH59">
        <f t="shared" si="11"/>
        <v>0</v>
      </c>
      <c r="CI59">
        <f t="shared" si="12"/>
        <v>0</v>
      </c>
      <c r="CJ59">
        <f t="shared" si="13"/>
        <v>0</v>
      </c>
      <c r="CK59">
        <f t="shared" si="14"/>
        <v>0</v>
      </c>
      <c r="CL59">
        <f t="shared" si="15"/>
        <v>0</v>
      </c>
      <c r="CM59">
        <f t="shared" si="16"/>
        <v>0</v>
      </c>
    </row>
    <row r="60" spans="1:91" x14ac:dyDescent="0.25">
      <c r="A60" s="25">
        <f t="shared" si="48"/>
        <v>58</v>
      </c>
      <c r="B60" s="26" t="s">
        <v>40</v>
      </c>
      <c r="C60" s="27">
        <v>43549</v>
      </c>
      <c r="D60" s="28">
        <v>6.25E-2</v>
      </c>
      <c r="E60" s="29" t="s">
        <v>23</v>
      </c>
      <c r="F60" s="30">
        <v>109.95399999999999</v>
      </c>
      <c r="G60" s="31" t="s">
        <v>30</v>
      </c>
      <c r="H60" s="32">
        <v>110.889</v>
      </c>
      <c r="I60" s="32">
        <v>109.732</v>
      </c>
      <c r="J60" s="33">
        <f t="shared" si="49"/>
        <v>115.69999999999965</v>
      </c>
      <c r="K60" s="34">
        <v>109.699</v>
      </c>
      <c r="L60" s="34">
        <v>110.232</v>
      </c>
      <c r="M60" s="35">
        <f t="shared" si="18"/>
        <v>25.499999999999545</v>
      </c>
      <c r="N60" s="36">
        <f t="shared" si="19"/>
        <v>-27.80000000000058</v>
      </c>
      <c r="O60" s="30">
        <f t="shared" si="50"/>
        <v>109.68789</v>
      </c>
      <c r="P60" s="37"/>
      <c r="Q60" s="37" t="s">
        <v>27</v>
      </c>
      <c r="R60" s="38" t="s">
        <v>29</v>
      </c>
      <c r="S60" s="38" t="s">
        <v>29</v>
      </c>
      <c r="T60" s="39" t="s">
        <v>29</v>
      </c>
      <c r="U60" s="38"/>
      <c r="V60" s="38"/>
      <c r="W60" s="38"/>
      <c r="X60">
        <f>+IF(AND(R60="ALCISTA",S60="ALCISTA",T60="ALCISTA"),1,0)</f>
        <v>0</v>
      </c>
      <c r="Y60">
        <f>+IF(AND(R60="BAJISTA",S60="BAJISTA",T60="BAJISTA"),1,0)</f>
        <v>1</v>
      </c>
      <c r="Z60">
        <f>+IF(AND(R60="ALCISTA",S60="ALCISTA",T60="BAJISTA"),1,0)</f>
        <v>0</v>
      </c>
      <c r="AA60">
        <f>+IF(AND(R60="ALCISTA",S60="BAJISTA",T60="ALCISTA"),1,0)</f>
        <v>0</v>
      </c>
      <c r="AB60">
        <f>+IF(AND(R60="ALCISTA",S60="BAJISTA",T60="BAJISTA"),1,0)</f>
        <v>0</v>
      </c>
      <c r="AC60">
        <f>+IF(AND(R60="BAJISTA",S60="BAJISTA",T60="ALCISTA"),1,0)</f>
        <v>0</v>
      </c>
      <c r="AD60">
        <f>+IF(AND(R60="BAJISTA",S60="ALCISTA",T60="BAJISTA"),1,0)</f>
        <v>0</v>
      </c>
      <c r="AE60">
        <f>+IF(AND(R60="BAJISTA",S60="ALCISTA",T60="ALCISTA"),1,0)</f>
        <v>0</v>
      </c>
      <c r="AG60">
        <f t="shared" si="21"/>
        <v>0</v>
      </c>
      <c r="AH60">
        <f t="shared" si="22"/>
        <v>25.499999999999545</v>
      </c>
      <c r="AI60">
        <f t="shared" si="23"/>
        <v>0</v>
      </c>
      <c r="AJ60">
        <f t="shared" si="24"/>
        <v>0</v>
      </c>
      <c r="AK60">
        <f t="shared" si="25"/>
        <v>0</v>
      </c>
      <c r="AL60">
        <f t="shared" si="26"/>
        <v>0</v>
      </c>
      <c r="AM60">
        <f t="shared" si="27"/>
        <v>0</v>
      </c>
      <c r="AN60">
        <f t="shared" si="28"/>
        <v>0</v>
      </c>
      <c r="AP60">
        <f t="shared" si="29"/>
        <v>0</v>
      </c>
      <c r="AQ60">
        <f t="shared" si="30"/>
        <v>-27.80000000000058</v>
      </c>
      <c r="AR60">
        <f t="shared" si="31"/>
        <v>0</v>
      </c>
      <c r="AS60">
        <f t="shared" si="32"/>
        <v>0</v>
      </c>
      <c r="AT60">
        <f t="shared" si="33"/>
        <v>0</v>
      </c>
      <c r="AU60">
        <f t="shared" si="34"/>
        <v>0</v>
      </c>
      <c r="AV60">
        <f t="shared" si="35"/>
        <v>0</v>
      </c>
      <c r="AW60">
        <f t="shared" si="36"/>
        <v>0</v>
      </c>
      <c r="AZ60">
        <f t="shared" si="37"/>
        <v>0</v>
      </c>
      <c r="BA60">
        <f t="shared" si="2"/>
        <v>0</v>
      </c>
      <c r="BB60">
        <f t="shared" si="3"/>
        <v>0</v>
      </c>
      <c r="BC60">
        <f t="shared" si="4"/>
        <v>0</v>
      </c>
      <c r="BD60">
        <f t="shared" si="5"/>
        <v>0</v>
      </c>
      <c r="BE60">
        <f t="shared" si="6"/>
        <v>0</v>
      </c>
      <c r="BF60">
        <f t="shared" si="7"/>
        <v>0</v>
      </c>
      <c r="BG60">
        <f t="shared" si="8"/>
        <v>0</v>
      </c>
      <c r="BH60">
        <f>+IF(P60=0,0,1)</f>
        <v>0</v>
      </c>
      <c r="BK60">
        <f t="shared" si="38"/>
        <v>0</v>
      </c>
      <c r="BL60">
        <f t="shared" si="39"/>
        <v>0</v>
      </c>
      <c r="BM60">
        <f t="shared" si="40"/>
        <v>0</v>
      </c>
      <c r="BN60">
        <f t="shared" si="41"/>
        <v>0</v>
      </c>
      <c r="BO60">
        <f t="shared" si="42"/>
        <v>0</v>
      </c>
      <c r="BP60">
        <f t="shared" si="43"/>
        <v>0</v>
      </c>
      <c r="BQ60">
        <f t="shared" si="44"/>
        <v>0</v>
      </c>
      <c r="BR60">
        <f t="shared" si="45"/>
        <v>0</v>
      </c>
      <c r="BV60">
        <f>+IF(X60=1,$Q60,0)</f>
        <v>0</v>
      </c>
      <c r="BW60" t="str">
        <f>+IF(Y60=1,$Q60,0)</f>
        <v>X</v>
      </c>
      <c r="BX60">
        <f>+IF(Z60=1,$Q60,0)</f>
        <v>0</v>
      </c>
      <c r="BY60">
        <f>+IF(AA60=1,$Q60,0)</f>
        <v>0</v>
      </c>
      <c r="BZ60">
        <f>+IF(AB60=1,$Q60,0)</f>
        <v>0</v>
      </c>
      <c r="CA60">
        <f>+IF(AC60=1,$Q60,0)</f>
        <v>0</v>
      </c>
      <c r="CB60">
        <f>+IF(AD60=1,$Q60,0)</f>
        <v>0</v>
      </c>
      <c r="CC60">
        <f>+IF(AE60=1,$Q60,0)</f>
        <v>0</v>
      </c>
      <c r="CD60">
        <f t="shared" si="46"/>
        <v>1</v>
      </c>
      <c r="CF60">
        <f t="shared" si="47"/>
        <v>0</v>
      </c>
      <c r="CG60">
        <f t="shared" si="10"/>
        <v>1</v>
      </c>
      <c r="CH60">
        <f t="shared" si="11"/>
        <v>0</v>
      </c>
      <c r="CI60">
        <f t="shared" si="12"/>
        <v>0</v>
      </c>
      <c r="CJ60">
        <f t="shared" si="13"/>
        <v>0</v>
      </c>
      <c r="CK60">
        <f t="shared" si="14"/>
        <v>0</v>
      </c>
      <c r="CL60">
        <f t="shared" si="15"/>
        <v>0</v>
      </c>
      <c r="CM60">
        <f t="shared" si="16"/>
        <v>0</v>
      </c>
    </row>
    <row r="61" spans="1:91" x14ac:dyDescent="0.25">
      <c r="A61" s="25">
        <f t="shared" si="48"/>
        <v>59</v>
      </c>
      <c r="B61" s="26" t="s">
        <v>41</v>
      </c>
      <c r="C61" s="27">
        <v>43550</v>
      </c>
      <c r="D61" s="28">
        <v>6.25E-2</v>
      </c>
      <c r="E61" s="29" t="s">
        <v>23</v>
      </c>
      <c r="F61" s="30">
        <v>110.11799999999999</v>
      </c>
      <c r="G61" s="31" t="s">
        <v>26</v>
      </c>
      <c r="H61" s="32">
        <v>110.232</v>
      </c>
      <c r="I61" s="32">
        <v>109.699</v>
      </c>
      <c r="J61" s="33">
        <f t="shared" si="49"/>
        <v>53.300000000000125</v>
      </c>
      <c r="K61" s="34">
        <v>110.089</v>
      </c>
      <c r="L61" s="34">
        <v>110.681</v>
      </c>
      <c r="M61" s="40">
        <f t="shared" si="18"/>
        <v>56.300000000000239</v>
      </c>
      <c r="N61" s="41">
        <f t="shared" si="19"/>
        <v>-2.8999999999996362</v>
      </c>
      <c r="O61" s="30">
        <f t="shared" si="50"/>
        <v>110.24059</v>
      </c>
      <c r="P61" s="37" t="s">
        <v>27</v>
      </c>
      <c r="Q61" s="37"/>
      <c r="R61" s="38" t="s">
        <v>28</v>
      </c>
      <c r="S61" s="38" t="s">
        <v>29</v>
      </c>
      <c r="T61" s="39" t="s">
        <v>29</v>
      </c>
      <c r="U61" s="38"/>
      <c r="V61" s="38"/>
      <c r="W61" s="38"/>
      <c r="X61">
        <f>+IF(AND(R61="ALCISTA",S61="ALCISTA",T61="ALCISTA"),1,0)</f>
        <v>0</v>
      </c>
      <c r="Y61">
        <f>+IF(AND(R61="BAJISTA",S61="BAJISTA",T61="BAJISTA"),1,0)</f>
        <v>0</v>
      </c>
      <c r="Z61">
        <f>+IF(AND(R61="ALCISTA",S61="ALCISTA",T61="BAJISTA"),1,0)</f>
        <v>0</v>
      </c>
      <c r="AA61">
        <f>+IF(AND(R61="ALCISTA",S61="BAJISTA",T61="ALCISTA"),1,0)</f>
        <v>0</v>
      </c>
      <c r="AB61">
        <f>+IF(AND(R61="ALCISTA",S61="BAJISTA",T61="BAJISTA"),1,0)</f>
        <v>1</v>
      </c>
      <c r="AC61">
        <f>+IF(AND(R61="BAJISTA",S61="BAJISTA",T61="ALCISTA"),1,0)</f>
        <v>0</v>
      </c>
      <c r="AD61">
        <f>+IF(AND(R61="BAJISTA",S61="ALCISTA",T61="BAJISTA"),1,0)</f>
        <v>0</v>
      </c>
      <c r="AE61">
        <f>+IF(AND(R61="BAJISTA",S61="ALCISTA",T61="ALCISTA"),1,0)</f>
        <v>0</v>
      </c>
      <c r="AG61">
        <f t="shared" si="21"/>
        <v>0</v>
      </c>
      <c r="AH61">
        <f t="shared" si="22"/>
        <v>0</v>
      </c>
      <c r="AI61">
        <f t="shared" si="23"/>
        <v>0</v>
      </c>
      <c r="AJ61">
        <f t="shared" si="24"/>
        <v>0</v>
      </c>
      <c r="AK61">
        <f t="shared" si="25"/>
        <v>56.300000000000239</v>
      </c>
      <c r="AL61">
        <f t="shared" si="26"/>
        <v>0</v>
      </c>
      <c r="AM61">
        <f t="shared" si="27"/>
        <v>0</v>
      </c>
      <c r="AN61">
        <f t="shared" si="28"/>
        <v>0</v>
      </c>
      <c r="AP61">
        <f t="shared" si="29"/>
        <v>0</v>
      </c>
      <c r="AQ61">
        <f t="shared" si="30"/>
        <v>0</v>
      </c>
      <c r="AR61">
        <f t="shared" si="31"/>
        <v>0</v>
      </c>
      <c r="AS61">
        <f t="shared" si="32"/>
        <v>0</v>
      </c>
      <c r="AT61">
        <f t="shared" si="33"/>
        <v>-2.8999999999996362</v>
      </c>
      <c r="AU61">
        <f t="shared" si="34"/>
        <v>0</v>
      </c>
      <c r="AV61">
        <f t="shared" si="35"/>
        <v>0</v>
      </c>
      <c r="AW61">
        <f t="shared" si="36"/>
        <v>0</v>
      </c>
      <c r="AZ61">
        <f t="shared" si="37"/>
        <v>0</v>
      </c>
      <c r="BA61">
        <f t="shared" si="2"/>
        <v>0</v>
      </c>
      <c r="BB61">
        <f t="shared" si="3"/>
        <v>0</v>
      </c>
      <c r="BC61">
        <f t="shared" si="4"/>
        <v>0</v>
      </c>
      <c r="BD61" t="str">
        <f t="shared" si="5"/>
        <v>X</v>
      </c>
      <c r="BE61">
        <f t="shared" si="6"/>
        <v>0</v>
      </c>
      <c r="BF61">
        <f t="shared" si="7"/>
        <v>0</v>
      </c>
      <c r="BG61">
        <f t="shared" si="8"/>
        <v>0</v>
      </c>
      <c r="BH61">
        <f>+IF(P61=0,0,1)</f>
        <v>1</v>
      </c>
      <c r="BK61">
        <f t="shared" si="38"/>
        <v>0</v>
      </c>
      <c r="BL61">
        <f t="shared" si="39"/>
        <v>0</v>
      </c>
      <c r="BM61">
        <f t="shared" si="40"/>
        <v>0</v>
      </c>
      <c r="BN61">
        <f t="shared" si="41"/>
        <v>0</v>
      </c>
      <c r="BO61">
        <f t="shared" si="42"/>
        <v>1</v>
      </c>
      <c r="BP61">
        <f t="shared" si="43"/>
        <v>0</v>
      </c>
      <c r="BQ61">
        <f t="shared" si="44"/>
        <v>0</v>
      </c>
      <c r="BR61">
        <f t="shared" si="45"/>
        <v>0</v>
      </c>
      <c r="BV61">
        <f>+IF(X61=1,$Q61,0)</f>
        <v>0</v>
      </c>
      <c r="BW61">
        <f>+IF(Y61=1,$Q61,0)</f>
        <v>0</v>
      </c>
      <c r="BX61">
        <f>+IF(Z61=1,$Q61,0)</f>
        <v>0</v>
      </c>
      <c r="BY61">
        <f>+IF(AA61=1,$Q61,0)</f>
        <v>0</v>
      </c>
      <c r="BZ61">
        <f>+IF(AB61=1,$Q61,0)</f>
        <v>0</v>
      </c>
      <c r="CA61">
        <f>+IF(AC61=1,$Q61,0)</f>
        <v>0</v>
      </c>
      <c r="CB61">
        <f>+IF(AD61=1,$Q61,0)</f>
        <v>0</v>
      </c>
      <c r="CC61">
        <f>+IF(AE61=1,$Q61,0)</f>
        <v>0</v>
      </c>
      <c r="CD61">
        <f t="shared" si="46"/>
        <v>0</v>
      </c>
      <c r="CF61">
        <f t="shared" si="47"/>
        <v>0</v>
      </c>
      <c r="CG61">
        <f t="shared" si="10"/>
        <v>0</v>
      </c>
      <c r="CH61">
        <f t="shared" si="11"/>
        <v>0</v>
      </c>
      <c r="CI61">
        <f t="shared" si="12"/>
        <v>0</v>
      </c>
      <c r="CJ61">
        <f t="shared" si="13"/>
        <v>0</v>
      </c>
      <c r="CK61">
        <f t="shared" si="14"/>
        <v>0</v>
      </c>
      <c r="CL61">
        <f t="shared" si="15"/>
        <v>0</v>
      </c>
      <c r="CM61">
        <f t="shared" si="16"/>
        <v>0</v>
      </c>
    </row>
    <row r="62" spans="1:91" x14ac:dyDescent="0.25">
      <c r="A62" s="25">
        <f t="shared" si="48"/>
        <v>60</v>
      </c>
      <c r="B62" s="26" t="s">
        <v>37</v>
      </c>
      <c r="C62" s="27">
        <v>43551</v>
      </c>
      <c r="D62" s="28">
        <v>0.39583333333333331</v>
      </c>
      <c r="E62" s="29" t="s">
        <v>33</v>
      </c>
      <c r="F62" s="30">
        <v>110.55800000000001</v>
      </c>
      <c r="G62" s="31" t="s">
        <v>30</v>
      </c>
      <c r="H62" s="32">
        <v>110.681</v>
      </c>
      <c r="I62" s="32">
        <v>109.994</v>
      </c>
      <c r="J62" s="33">
        <f t="shared" si="49"/>
        <v>68.699999999999761</v>
      </c>
      <c r="K62" s="34">
        <v>110.226</v>
      </c>
      <c r="L62" s="34">
        <v>110.634</v>
      </c>
      <c r="M62" s="40">
        <f t="shared" si="18"/>
        <v>33.200000000000784</v>
      </c>
      <c r="N62" s="41">
        <f t="shared" si="19"/>
        <v>-7.5999999999993406</v>
      </c>
      <c r="O62" s="30">
        <f t="shared" si="50"/>
        <v>110.39999</v>
      </c>
      <c r="P62" s="37" t="s">
        <v>27</v>
      </c>
      <c r="Q62" s="37"/>
      <c r="R62" s="38" t="s">
        <v>28</v>
      </c>
      <c r="S62" s="38" t="s">
        <v>29</v>
      </c>
      <c r="T62" s="39" t="s">
        <v>29</v>
      </c>
      <c r="U62" s="38"/>
      <c r="V62" s="38"/>
      <c r="W62" s="38"/>
      <c r="X62">
        <f>+IF(AND(R62="ALCISTA",S62="ALCISTA",T62="ALCISTA"),1,0)</f>
        <v>0</v>
      </c>
      <c r="Y62">
        <f>+IF(AND(R62="BAJISTA",S62="BAJISTA",T62="BAJISTA"),1,0)</f>
        <v>0</v>
      </c>
      <c r="Z62">
        <f>+IF(AND(R62="ALCISTA",S62="ALCISTA",T62="BAJISTA"),1,0)</f>
        <v>0</v>
      </c>
      <c r="AA62">
        <f>+IF(AND(R62="ALCISTA",S62="BAJISTA",T62="ALCISTA"),1,0)</f>
        <v>0</v>
      </c>
      <c r="AB62">
        <f>+IF(AND(R62="ALCISTA",S62="BAJISTA",T62="BAJISTA"),1,0)</f>
        <v>1</v>
      </c>
      <c r="AC62">
        <f>+IF(AND(R62="BAJISTA",S62="BAJISTA",T62="ALCISTA"),1,0)</f>
        <v>0</v>
      </c>
      <c r="AD62">
        <f>+IF(AND(R62="BAJISTA",S62="ALCISTA",T62="BAJISTA"),1,0)</f>
        <v>0</v>
      </c>
      <c r="AE62">
        <f>+IF(AND(R62="BAJISTA",S62="ALCISTA",T62="ALCISTA"),1,0)</f>
        <v>0</v>
      </c>
      <c r="AG62">
        <f t="shared" si="21"/>
        <v>0</v>
      </c>
      <c r="AH62">
        <f t="shared" si="22"/>
        <v>0</v>
      </c>
      <c r="AI62">
        <f t="shared" si="23"/>
        <v>0</v>
      </c>
      <c r="AJ62">
        <f t="shared" si="24"/>
        <v>0</v>
      </c>
      <c r="AK62">
        <f t="shared" si="25"/>
        <v>33.200000000000784</v>
      </c>
      <c r="AL62">
        <f t="shared" si="26"/>
        <v>0</v>
      </c>
      <c r="AM62">
        <f t="shared" si="27"/>
        <v>0</v>
      </c>
      <c r="AN62">
        <f t="shared" si="28"/>
        <v>0</v>
      </c>
      <c r="AP62">
        <f t="shared" si="29"/>
        <v>0</v>
      </c>
      <c r="AQ62">
        <f t="shared" si="30"/>
        <v>0</v>
      </c>
      <c r="AR62">
        <f t="shared" si="31"/>
        <v>0</v>
      </c>
      <c r="AS62">
        <f t="shared" si="32"/>
        <v>0</v>
      </c>
      <c r="AT62">
        <f t="shared" si="33"/>
        <v>-7.5999999999993406</v>
      </c>
      <c r="AU62">
        <f t="shared" si="34"/>
        <v>0</v>
      </c>
      <c r="AV62">
        <f t="shared" si="35"/>
        <v>0</v>
      </c>
      <c r="AW62">
        <f t="shared" si="36"/>
        <v>0</v>
      </c>
      <c r="AZ62">
        <f t="shared" si="37"/>
        <v>0</v>
      </c>
      <c r="BA62">
        <f t="shared" si="2"/>
        <v>0</v>
      </c>
      <c r="BB62">
        <f t="shared" si="3"/>
        <v>0</v>
      </c>
      <c r="BC62">
        <f t="shared" si="4"/>
        <v>0</v>
      </c>
      <c r="BD62" t="str">
        <f t="shared" si="5"/>
        <v>X</v>
      </c>
      <c r="BE62">
        <f t="shared" si="6"/>
        <v>0</v>
      </c>
      <c r="BF62">
        <f t="shared" si="7"/>
        <v>0</v>
      </c>
      <c r="BG62">
        <f t="shared" si="8"/>
        <v>0</v>
      </c>
      <c r="BH62">
        <f>+IF(P62=0,0,1)</f>
        <v>1</v>
      </c>
      <c r="BK62">
        <f t="shared" si="38"/>
        <v>0</v>
      </c>
      <c r="BL62">
        <f t="shared" si="39"/>
        <v>0</v>
      </c>
      <c r="BM62">
        <f t="shared" si="40"/>
        <v>0</v>
      </c>
      <c r="BN62">
        <f t="shared" si="41"/>
        <v>0</v>
      </c>
      <c r="BO62">
        <f t="shared" si="42"/>
        <v>1</v>
      </c>
      <c r="BP62">
        <f t="shared" si="43"/>
        <v>0</v>
      </c>
      <c r="BQ62">
        <f t="shared" si="44"/>
        <v>0</v>
      </c>
      <c r="BR62">
        <f t="shared" si="45"/>
        <v>0</v>
      </c>
      <c r="BV62">
        <f>+IF(X62=1,$Q62,0)</f>
        <v>0</v>
      </c>
      <c r="BW62">
        <f>+IF(Y62=1,$Q62,0)</f>
        <v>0</v>
      </c>
      <c r="BX62">
        <f>+IF(Z62=1,$Q62,0)</f>
        <v>0</v>
      </c>
      <c r="BY62">
        <f>+IF(AA62=1,$Q62,0)</f>
        <v>0</v>
      </c>
      <c r="BZ62">
        <f>+IF(AB62=1,$Q62,0)</f>
        <v>0</v>
      </c>
      <c r="CA62">
        <f>+IF(AC62=1,$Q62,0)</f>
        <v>0</v>
      </c>
      <c r="CB62">
        <f>+IF(AD62=1,$Q62,0)</f>
        <v>0</v>
      </c>
      <c r="CC62">
        <f>+IF(AE62=1,$Q62,0)</f>
        <v>0</v>
      </c>
      <c r="CD62">
        <f t="shared" si="46"/>
        <v>0</v>
      </c>
      <c r="CF62">
        <f t="shared" si="47"/>
        <v>0</v>
      </c>
      <c r="CG62">
        <f t="shared" si="10"/>
        <v>0</v>
      </c>
      <c r="CH62">
        <f t="shared" si="11"/>
        <v>0</v>
      </c>
      <c r="CI62">
        <f t="shared" si="12"/>
        <v>0</v>
      </c>
      <c r="CJ62">
        <f t="shared" si="13"/>
        <v>0</v>
      </c>
      <c r="CK62">
        <f t="shared" si="14"/>
        <v>0</v>
      </c>
      <c r="CL62">
        <f t="shared" si="15"/>
        <v>0</v>
      </c>
      <c r="CM62">
        <f t="shared" si="16"/>
        <v>0</v>
      </c>
    </row>
    <row r="63" spans="1:91" x14ac:dyDescent="0.25">
      <c r="A63" s="25">
        <f t="shared" si="48"/>
        <v>61</v>
      </c>
      <c r="B63" s="26" t="s">
        <v>38</v>
      </c>
      <c r="C63" s="27">
        <v>43552</v>
      </c>
      <c r="D63" s="28">
        <v>7.2916666666666671E-2</v>
      </c>
      <c r="E63" s="29" t="s">
        <v>23</v>
      </c>
      <c r="F63" s="30">
        <v>110.291</v>
      </c>
      <c r="G63" s="31" t="s">
        <v>30</v>
      </c>
      <c r="H63" s="32">
        <v>110.706</v>
      </c>
      <c r="I63" s="32">
        <v>110.226</v>
      </c>
      <c r="J63" s="33">
        <f t="shared" si="49"/>
        <v>48.000000000000398</v>
      </c>
      <c r="K63" s="34">
        <v>110.036</v>
      </c>
      <c r="L63" s="34">
        <v>110.82299999999999</v>
      </c>
      <c r="M63" s="35">
        <f t="shared" si="18"/>
        <v>25.499999999999545</v>
      </c>
      <c r="N63" s="36">
        <f t="shared" si="19"/>
        <v>-53.199999999999648</v>
      </c>
      <c r="O63" s="30">
        <f t="shared" si="50"/>
        <v>110.1806</v>
      </c>
      <c r="P63" s="37" t="s">
        <v>27</v>
      </c>
      <c r="Q63" s="37"/>
      <c r="R63" s="38" t="s">
        <v>29</v>
      </c>
      <c r="S63" s="38" t="s">
        <v>29</v>
      </c>
      <c r="T63" s="39" t="s">
        <v>29</v>
      </c>
      <c r="U63" s="38"/>
      <c r="V63" s="38"/>
      <c r="W63" s="38"/>
      <c r="X63">
        <f>+IF(AND(R63="ALCISTA",S63="ALCISTA",T63="ALCISTA"),1,0)</f>
        <v>0</v>
      </c>
      <c r="Y63">
        <f>+IF(AND(R63="BAJISTA",S63="BAJISTA",T63="BAJISTA"),1,0)</f>
        <v>1</v>
      </c>
      <c r="Z63">
        <f>+IF(AND(R63="ALCISTA",S63="ALCISTA",T63="BAJISTA"),1,0)</f>
        <v>0</v>
      </c>
      <c r="AA63">
        <f>+IF(AND(R63="ALCISTA",S63="BAJISTA",T63="ALCISTA"),1,0)</f>
        <v>0</v>
      </c>
      <c r="AB63">
        <f>+IF(AND(R63="ALCISTA",S63="BAJISTA",T63="BAJISTA"),1,0)</f>
        <v>0</v>
      </c>
      <c r="AC63">
        <f>+IF(AND(R63="BAJISTA",S63="BAJISTA",T63="ALCISTA"),1,0)</f>
        <v>0</v>
      </c>
      <c r="AD63">
        <f>+IF(AND(R63="BAJISTA",S63="ALCISTA",T63="BAJISTA"),1,0)</f>
        <v>0</v>
      </c>
      <c r="AE63">
        <f>+IF(AND(R63="BAJISTA",S63="ALCISTA",T63="ALCISTA"),1,0)</f>
        <v>0</v>
      </c>
      <c r="AG63">
        <f t="shared" si="21"/>
        <v>0</v>
      </c>
      <c r="AH63">
        <f t="shared" si="22"/>
        <v>25.499999999999545</v>
      </c>
      <c r="AI63">
        <f t="shared" si="23"/>
        <v>0</v>
      </c>
      <c r="AJ63">
        <f t="shared" si="24"/>
        <v>0</v>
      </c>
      <c r="AK63">
        <f t="shared" si="25"/>
        <v>0</v>
      </c>
      <c r="AL63">
        <f t="shared" si="26"/>
        <v>0</v>
      </c>
      <c r="AM63">
        <f t="shared" si="27"/>
        <v>0</v>
      </c>
      <c r="AN63">
        <f t="shared" si="28"/>
        <v>0</v>
      </c>
      <c r="AP63">
        <f t="shared" si="29"/>
        <v>0</v>
      </c>
      <c r="AQ63">
        <f t="shared" si="30"/>
        <v>-53.199999999999648</v>
      </c>
      <c r="AR63">
        <f t="shared" si="31"/>
        <v>0</v>
      </c>
      <c r="AS63">
        <f t="shared" si="32"/>
        <v>0</v>
      </c>
      <c r="AT63">
        <f t="shared" si="33"/>
        <v>0</v>
      </c>
      <c r="AU63">
        <f t="shared" si="34"/>
        <v>0</v>
      </c>
      <c r="AV63">
        <f t="shared" si="35"/>
        <v>0</v>
      </c>
      <c r="AW63">
        <f t="shared" si="36"/>
        <v>0</v>
      </c>
      <c r="AZ63">
        <f t="shared" si="37"/>
        <v>0</v>
      </c>
      <c r="BA63" t="str">
        <f t="shared" si="2"/>
        <v>X</v>
      </c>
      <c r="BB63">
        <f t="shared" si="3"/>
        <v>0</v>
      </c>
      <c r="BC63">
        <f t="shared" si="4"/>
        <v>0</v>
      </c>
      <c r="BD63">
        <f t="shared" si="5"/>
        <v>0</v>
      </c>
      <c r="BE63">
        <f t="shared" si="6"/>
        <v>0</v>
      </c>
      <c r="BF63">
        <f t="shared" si="7"/>
        <v>0</v>
      </c>
      <c r="BG63">
        <f t="shared" si="8"/>
        <v>0</v>
      </c>
      <c r="BH63">
        <f>+IF(P63=0,0,1)</f>
        <v>1</v>
      </c>
      <c r="BK63">
        <f t="shared" si="38"/>
        <v>0</v>
      </c>
      <c r="BL63">
        <f t="shared" si="39"/>
        <v>1</v>
      </c>
      <c r="BM63">
        <f t="shared" si="40"/>
        <v>0</v>
      </c>
      <c r="BN63">
        <f t="shared" si="41"/>
        <v>0</v>
      </c>
      <c r="BO63">
        <f t="shared" si="42"/>
        <v>0</v>
      </c>
      <c r="BP63">
        <f t="shared" si="43"/>
        <v>0</v>
      </c>
      <c r="BQ63">
        <f t="shared" si="44"/>
        <v>0</v>
      </c>
      <c r="BR63">
        <f t="shared" si="45"/>
        <v>0</v>
      </c>
      <c r="BV63">
        <f>+IF(X63=1,$Q63,0)</f>
        <v>0</v>
      </c>
      <c r="BW63">
        <f>+IF(Y63=1,$Q63,0)</f>
        <v>0</v>
      </c>
      <c r="BX63">
        <f>+IF(Z63=1,$Q63,0)</f>
        <v>0</v>
      </c>
      <c r="BY63">
        <f>+IF(AA63=1,$Q63,0)</f>
        <v>0</v>
      </c>
      <c r="BZ63">
        <f>+IF(AB63=1,$Q63,0)</f>
        <v>0</v>
      </c>
      <c r="CA63">
        <f>+IF(AC63=1,$Q63,0)</f>
        <v>0</v>
      </c>
      <c r="CB63">
        <f>+IF(AD63=1,$Q63,0)</f>
        <v>0</v>
      </c>
      <c r="CC63">
        <f>+IF(AE63=1,$Q63,0)</f>
        <v>0</v>
      </c>
      <c r="CD63">
        <f t="shared" si="46"/>
        <v>0</v>
      </c>
      <c r="CF63">
        <f t="shared" si="47"/>
        <v>0</v>
      </c>
      <c r="CG63">
        <f t="shared" si="10"/>
        <v>0</v>
      </c>
      <c r="CH63">
        <f t="shared" si="11"/>
        <v>0</v>
      </c>
      <c r="CI63">
        <f t="shared" si="12"/>
        <v>0</v>
      </c>
      <c r="CJ63">
        <f t="shared" si="13"/>
        <v>0</v>
      </c>
      <c r="CK63">
        <f t="shared" si="14"/>
        <v>0</v>
      </c>
      <c r="CL63">
        <f t="shared" si="15"/>
        <v>0</v>
      </c>
      <c r="CM63">
        <f t="shared" si="16"/>
        <v>0</v>
      </c>
    </row>
    <row r="64" spans="1:91" x14ac:dyDescent="0.25">
      <c r="A64" s="25">
        <f t="shared" si="48"/>
        <v>62</v>
      </c>
      <c r="B64" s="26" t="s">
        <v>39</v>
      </c>
      <c r="C64" s="27">
        <v>43553</v>
      </c>
      <c r="D64" s="28">
        <v>0.22916666666666666</v>
      </c>
      <c r="E64" s="29" t="s">
        <v>23</v>
      </c>
      <c r="F64" s="30">
        <v>110.687</v>
      </c>
      <c r="G64" s="31" t="s">
        <v>30</v>
      </c>
      <c r="H64" s="32">
        <v>110.82299999999999</v>
      </c>
      <c r="I64" s="32">
        <v>110.036</v>
      </c>
      <c r="J64" s="33">
        <f t="shared" si="49"/>
        <v>78.699999999999193</v>
      </c>
      <c r="K64" s="34">
        <v>110.545</v>
      </c>
      <c r="L64" s="34">
        <v>111.029</v>
      </c>
      <c r="M64" s="35">
        <f t="shared" si="18"/>
        <v>14.199999999999591</v>
      </c>
      <c r="N64" s="36">
        <f t="shared" si="19"/>
        <v>-34.199999999999875</v>
      </c>
      <c r="O64" s="30">
        <f t="shared" si="50"/>
        <v>110.50599</v>
      </c>
      <c r="P64" s="37" t="s">
        <v>27</v>
      </c>
      <c r="Q64" s="37"/>
      <c r="R64" s="38" t="s">
        <v>28</v>
      </c>
      <c r="S64" s="38" t="s">
        <v>28</v>
      </c>
      <c r="T64" s="39" t="s">
        <v>28</v>
      </c>
      <c r="U64" s="38"/>
      <c r="V64" s="38"/>
      <c r="W64" s="38"/>
      <c r="X64">
        <f>+IF(AND(R64="ALCISTA",S64="ALCISTA",T64="ALCISTA"),1,0)</f>
        <v>1</v>
      </c>
      <c r="Y64">
        <f>+IF(AND(R64="BAJISTA",S64="BAJISTA",T64="BAJISTA"),1,0)</f>
        <v>0</v>
      </c>
      <c r="Z64">
        <f>+IF(AND(R64="ALCISTA",S64="ALCISTA",T64="BAJISTA"),1,0)</f>
        <v>0</v>
      </c>
      <c r="AA64">
        <f>+IF(AND(R64="ALCISTA",S64="BAJISTA",T64="ALCISTA"),1,0)</f>
        <v>0</v>
      </c>
      <c r="AB64">
        <f>+IF(AND(R64="ALCISTA",S64="BAJISTA",T64="BAJISTA"),1,0)</f>
        <v>0</v>
      </c>
      <c r="AC64">
        <f>+IF(AND(R64="BAJISTA",S64="BAJISTA",T64="ALCISTA"),1,0)</f>
        <v>0</v>
      </c>
      <c r="AD64">
        <f>+IF(AND(R64="BAJISTA",S64="ALCISTA",T64="BAJISTA"),1,0)</f>
        <v>0</v>
      </c>
      <c r="AE64">
        <f>+IF(AND(R64="BAJISTA",S64="ALCISTA",T64="ALCISTA"),1,0)</f>
        <v>0</v>
      </c>
      <c r="AG64">
        <f t="shared" si="21"/>
        <v>14.199999999999591</v>
      </c>
      <c r="AH64">
        <f t="shared" si="22"/>
        <v>0</v>
      </c>
      <c r="AI64">
        <f t="shared" si="23"/>
        <v>0</v>
      </c>
      <c r="AJ64">
        <f t="shared" si="24"/>
        <v>0</v>
      </c>
      <c r="AK64">
        <f t="shared" si="25"/>
        <v>0</v>
      </c>
      <c r="AL64">
        <f t="shared" si="26"/>
        <v>0</v>
      </c>
      <c r="AM64">
        <f t="shared" si="27"/>
        <v>0</v>
      </c>
      <c r="AN64">
        <f t="shared" si="28"/>
        <v>0</v>
      </c>
      <c r="AP64">
        <f t="shared" si="29"/>
        <v>-34.199999999999875</v>
      </c>
      <c r="AQ64">
        <f t="shared" si="30"/>
        <v>0</v>
      </c>
      <c r="AR64">
        <f t="shared" si="31"/>
        <v>0</v>
      </c>
      <c r="AS64">
        <f t="shared" si="32"/>
        <v>0</v>
      </c>
      <c r="AT64">
        <f t="shared" si="33"/>
        <v>0</v>
      </c>
      <c r="AU64">
        <f t="shared" si="34"/>
        <v>0</v>
      </c>
      <c r="AV64">
        <f t="shared" si="35"/>
        <v>0</v>
      </c>
      <c r="AW64">
        <f t="shared" si="36"/>
        <v>0</v>
      </c>
      <c r="AZ64" t="str">
        <f t="shared" si="37"/>
        <v>X</v>
      </c>
      <c r="BA64">
        <f t="shared" si="2"/>
        <v>0</v>
      </c>
      <c r="BB64">
        <f t="shared" si="3"/>
        <v>0</v>
      </c>
      <c r="BC64">
        <f t="shared" si="4"/>
        <v>0</v>
      </c>
      <c r="BD64">
        <f t="shared" si="5"/>
        <v>0</v>
      </c>
      <c r="BE64">
        <f t="shared" si="6"/>
        <v>0</v>
      </c>
      <c r="BF64">
        <f t="shared" si="7"/>
        <v>0</v>
      </c>
      <c r="BG64">
        <f t="shared" si="8"/>
        <v>0</v>
      </c>
      <c r="BH64">
        <f>+IF(P64=0,0,1)</f>
        <v>1</v>
      </c>
      <c r="BK64">
        <f t="shared" si="38"/>
        <v>1</v>
      </c>
      <c r="BL64">
        <f t="shared" si="39"/>
        <v>0</v>
      </c>
      <c r="BM64">
        <f t="shared" si="40"/>
        <v>0</v>
      </c>
      <c r="BN64">
        <f t="shared" si="41"/>
        <v>0</v>
      </c>
      <c r="BO64">
        <f t="shared" si="42"/>
        <v>0</v>
      </c>
      <c r="BP64">
        <f t="shared" si="43"/>
        <v>0</v>
      </c>
      <c r="BQ64">
        <f t="shared" si="44"/>
        <v>0</v>
      </c>
      <c r="BR64">
        <f t="shared" si="45"/>
        <v>0</v>
      </c>
      <c r="BV64">
        <f>+IF(X64=1,$Q64,0)</f>
        <v>0</v>
      </c>
      <c r="BW64">
        <f>+IF(Y64=1,$Q64,0)</f>
        <v>0</v>
      </c>
      <c r="BX64">
        <f>+IF(Z64=1,$Q64,0)</f>
        <v>0</v>
      </c>
      <c r="BY64">
        <f>+IF(AA64=1,$Q64,0)</f>
        <v>0</v>
      </c>
      <c r="BZ64">
        <f>+IF(AB64=1,$Q64,0)</f>
        <v>0</v>
      </c>
      <c r="CA64">
        <f>+IF(AC64=1,$Q64,0)</f>
        <v>0</v>
      </c>
      <c r="CB64">
        <f>+IF(AD64=1,$Q64,0)</f>
        <v>0</v>
      </c>
      <c r="CC64">
        <f>+IF(AE64=1,$Q64,0)</f>
        <v>0</v>
      </c>
      <c r="CD64">
        <f t="shared" si="46"/>
        <v>0</v>
      </c>
      <c r="CF64">
        <f t="shared" si="47"/>
        <v>0</v>
      </c>
      <c r="CG64">
        <f t="shared" si="10"/>
        <v>0</v>
      </c>
      <c r="CH64">
        <f t="shared" si="11"/>
        <v>0</v>
      </c>
      <c r="CI64">
        <f t="shared" si="12"/>
        <v>0</v>
      </c>
      <c r="CJ64">
        <f t="shared" si="13"/>
        <v>0</v>
      </c>
      <c r="CK64">
        <f t="shared" si="14"/>
        <v>0</v>
      </c>
      <c r="CL64">
        <f t="shared" si="15"/>
        <v>0</v>
      </c>
      <c r="CM64">
        <f t="shared" si="16"/>
        <v>0</v>
      </c>
    </row>
    <row r="65" spans="1:91" x14ac:dyDescent="0.25">
      <c r="A65" s="25">
        <f t="shared" si="48"/>
        <v>63</v>
      </c>
      <c r="B65" s="26" t="s">
        <v>40</v>
      </c>
      <c r="C65" s="27">
        <v>43556</v>
      </c>
      <c r="D65" s="28">
        <v>0.96875</v>
      </c>
      <c r="E65" s="29" t="s">
        <v>23</v>
      </c>
      <c r="F65" s="30">
        <v>111.029</v>
      </c>
      <c r="G65" s="31" t="s">
        <v>26</v>
      </c>
      <c r="H65" s="32">
        <v>111.029</v>
      </c>
      <c r="I65" s="32">
        <v>110.524</v>
      </c>
      <c r="J65" s="33">
        <f t="shared" si="49"/>
        <v>50.499999999999545</v>
      </c>
      <c r="K65" s="34">
        <v>110.79900000000001</v>
      </c>
      <c r="L65" s="34">
        <v>111.435</v>
      </c>
      <c r="M65" s="40">
        <f t="shared" si="18"/>
        <v>40.600000000000591</v>
      </c>
      <c r="N65" s="41">
        <f t="shared" si="19"/>
        <v>-22.999999999998977</v>
      </c>
      <c r="O65" s="30">
        <f t="shared" si="50"/>
        <v>111.14515</v>
      </c>
      <c r="P65" s="37" t="s">
        <v>27</v>
      </c>
      <c r="Q65" s="37"/>
      <c r="R65" s="38" t="s">
        <v>28</v>
      </c>
      <c r="S65" s="38" t="s">
        <v>28</v>
      </c>
      <c r="T65" s="39" t="s">
        <v>28</v>
      </c>
      <c r="U65" s="38"/>
      <c r="V65" s="38"/>
      <c r="W65" s="38"/>
      <c r="X65">
        <f>+IF(AND(R65="ALCISTA",S65="ALCISTA",T65="ALCISTA"),1,0)</f>
        <v>1</v>
      </c>
      <c r="Y65">
        <f>+IF(AND(R65="BAJISTA",S65="BAJISTA",T65="BAJISTA"),1,0)</f>
        <v>0</v>
      </c>
      <c r="Z65">
        <f>+IF(AND(R65="ALCISTA",S65="ALCISTA",T65="BAJISTA"),1,0)</f>
        <v>0</v>
      </c>
      <c r="AA65">
        <f>+IF(AND(R65="ALCISTA",S65="BAJISTA",T65="ALCISTA"),1,0)</f>
        <v>0</v>
      </c>
      <c r="AB65">
        <f>+IF(AND(R65="ALCISTA",S65="BAJISTA",T65="BAJISTA"),1,0)</f>
        <v>0</v>
      </c>
      <c r="AC65">
        <f>+IF(AND(R65="BAJISTA",S65="BAJISTA",T65="ALCISTA"),1,0)</f>
        <v>0</v>
      </c>
      <c r="AD65">
        <f>+IF(AND(R65="BAJISTA",S65="ALCISTA",T65="BAJISTA"),1,0)</f>
        <v>0</v>
      </c>
      <c r="AE65">
        <f>+IF(AND(R65="BAJISTA",S65="ALCISTA",T65="ALCISTA"),1,0)</f>
        <v>0</v>
      </c>
      <c r="AG65">
        <f t="shared" si="21"/>
        <v>40.600000000000591</v>
      </c>
      <c r="AH65">
        <f t="shared" si="22"/>
        <v>0</v>
      </c>
      <c r="AI65">
        <f t="shared" si="23"/>
        <v>0</v>
      </c>
      <c r="AJ65">
        <f t="shared" si="24"/>
        <v>0</v>
      </c>
      <c r="AK65">
        <f t="shared" si="25"/>
        <v>0</v>
      </c>
      <c r="AL65">
        <f t="shared" si="26"/>
        <v>0</v>
      </c>
      <c r="AM65">
        <f t="shared" si="27"/>
        <v>0</v>
      </c>
      <c r="AN65">
        <f t="shared" si="28"/>
        <v>0</v>
      </c>
      <c r="AP65">
        <f t="shared" si="29"/>
        <v>-22.999999999998977</v>
      </c>
      <c r="AQ65">
        <f t="shared" si="30"/>
        <v>0</v>
      </c>
      <c r="AR65">
        <f t="shared" si="31"/>
        <v>0</v>
      </c>
      <c r="AS65">
        <f t="shared" si="32"/>
        <v>0</v>
      </c>
      <c r="AT65">
        <f t="shared" si="33"/>
        <v>0</v>
      </c>
      <c r="AU65">
        <f t="shared" si="34"/>
        <v>0</v>
      </c>
      <c r="AV65">
        <f t="shared" si="35"/>
        <v>0</v>
      </c>
      <c r="AW65">
        <f t="shared" si="36"/>
        <v>0</v>
      </c>
      <c r="AZ65" t="str">
        <f t="shared" si="37"/>
        <v>X</v>
      </c>
      <c r="BA65">
        <f t="shared" si="2"/>
        <v>0</v>
      </c>
      <c r="BB65">
        <f t="shared" si="3"/>
        <v>0</v>
      </c>
      <c r="BC65">
        <f t="shared" si="4"/>
        <v>0</v>
      </c>
      <c r="BD65">
        <f t="shared" si="5"/>
        <v>0</v>
      </c>
      <c r="BE65">
        <f t="shared" si="6"/>
        <v>0</v>
      </c>
      <c r="BF65">
        <f t="shared" si="7"/>
        <v>0</v>
      </c>
      <c r="BG65">
        <f t="shared" si="8"/>
        <v>0</v>
      </c>
      <c r="BH65">
        <f>+IF(P65=0,0,1)</f>
        <v>1</v>
      </c>
      <c r="BK65">
        <f t="shared" si="38"/>
        <v>1</v>
      </c>
      <c r="BL65">
        <f t="shared" si="39"/>
        <v>0</v>
      </c>
      <c r="BM65">
        <f t="shared" si="40"/>
        <v>0</v>
      </c>
      <c r="BN65">
        <f t="shared" si="41"/>
        <v>0</v>
      </c>
      <c r="BO65">
        <f t="shared" si="42"/>
        <v>0</v>
      </c>
      <c r="BP65">
        <f t="shared" si="43"/>
        <v>0</v>
      </c>
      <c r="BQ65">
        <f t="shared" si="44"/>
        <v>0</v>
      </c>
      <c r="BR65">
        <f t="shared" si="45"/>
        <v>0</v>
      </c>
      <c r="BV65">
        <f>+IF(X65=1,$Q65,0)</f>
        <v>0</v>
      </c>
      <c r="BW65">
        <f>+IF(Y65=1,$Q65,0)</f>
        <v>0</v>
      </c>
      <c r="BX65">
        <f>+IF(Z65=1,$Q65,0)</f>
        <v>0</v>
      </c>
      <c r="BY65">
        <f>+IF(AA65=1,$Q65,0)</f>
        <v>0</v>
      </c>
      <c r="BZ65">
        <f>+IF(AB65=1,$Q65,0)</f>
        <v>0</v>
      </c>
      <c r="CA65">
        <f>+IF(AC65=1,$Q65,0)</f>
        <v>0</v>
      </c>
      <c r="CB65">
        <f>+IF(AD65=1,$Q65,0)</f>
        <v>0</v>
      </c>
      <c r="CC65">
        <f>+IF(AE65=1,$Q65,0)</f>
        <v>0</v>
      </c>
      <c r="CD65">
        <f t="shared" si="46"/>
        <v>0</v>
      </c>
      <c r="CF65">
        <f t="shared" si="47"/>
        <v>0</v>
      </c>
      <c r="CG65">
        <f t="shared" si="10"/>
        <v>0</v>
      </c>
      <c r="CH65">
        <f t="shared" si="11"/>
        <v>0</v>
      </c>
      <c r="CI65">
        <f t="shared" si="12"/>
        <v>0</v>
      </c>
      <c r="CJ65">
        <f t="shared" si="13"/>
        <v>0</v>
      </c>
      <c r="CK65">
        <f t="shared" si="14"/>
        <v>0</v>
      </c>
      <c r="CL65">
        <f t="shared" si="15"/>
        <v>0</v>
      </c>
      <c r="CM65">
        <f t="shared" si="16"/>
        <v>0</v>
      </c>
    </row>
    <row r="66" spans="1:91" x14ac:dyDescent="0.25">
      <c r="A66" s="25">
        <f t="shared" si="48"/>
        <v>64</v>
      </c>
      <c r="B66" s="26" t="s">
        <v>41</v>
      </c>
      <c r="C66" s="27">
        <v>43557</v>
      </c>
      <c r="D66" s="28">
        <v>0.10416666666666667</v>
      </c>
      <c r="E66" s="29" t="s">
        <v>23</v>
      </c>
      <c r="F66" s="30">
        <v>111.31399999999999</v>
      </c>
      <c r="G66" s="31" t="s">
        <v>30</v>
      </c>
      <c r="H66" s="32">
        <v>111.435</v>
      </c>
      <c r="I66" s="32">
        <v>110.79900000000001</v>
      </c>
      <c r="J66" s="33">
        <f t="shared" si="49"/>
        <v>63.599999999999568</v>
      </c>
      <c r="K66" s="34">
        <v>111.239</v>
      </c>
      <c r="L66" s="34">
        <v>111.423</v>
      </c>
      <c r="M66" s="35">
        <f t="shared" si="18"/>
        <v>7.4999999999988631</v>
      </c>
      <c r="N66" s="36">
        <f t="shared" si="19"/>
        <v>-10.900000000000887</v>
      </c>
      <c r="O66" s="30">
        <f t="shared" si="50"/>
        <v>111.16771999999999</v>
      </c>
      <c r="P66" s="37" t="s">
        <v>27</v>
      </c>
      <c r="Q66" s="37"/>
      <c r="R66" s="38" t="s">
        <v>28</v>
      </c>
      <c r="S66" s="38" t="s">
        <v>28</v>
      </c>
      <c r="T66" s="39" t="s">
        <v>28</v>
      </c>
      <c r="U66" s="38"/>
      <c r="V66" s="38"/>
      <c r="W66" s="38"/>
      <c r="X66">
        <f>+IF(AND(R66="ALCISTA",S66="ALCISTA",T66="ALCISTA"),1,0)</f>
        <v>1</v>
      </c>
      <c r="Y66">
        <f>+IF(AND(R66="BAJISTA",S66="BAJISTA",T66="BAJISTA"),1,0)</f>
        <v>0</v>
      </c>
      <c r="Z66">
        <f>+IF(AND(R66="ALCISTA",S66="ALCISTA",T66="BAJISTA"),1,0)</f>
        <v>0</v>
      </c>
      <c r="AA66">
        <f>+IF(AND(R66="ALCISTA",S66="BAJISTA",T66="ALCISTA"),1,0)</f>
        <v>0</v>
      </c>
      <c r="AB66">
        <f>+IF(AND(R66="ALCISTA",S66="BAJISTA",T66="BAJISTA"),1,0)</f>
        <v>0</v>
      </c>
      <c r="AC66">
        <f>+IF(AND(R66="BAJISTA",S66="BAJISTA",T66="ALCISTA"),1,0)</f>
        <v>0</v>
      </c>
      <c r="AD66">
        <f>+IF(AND(R66="BAJISTA",S66="ALCISTA",T66="BAJISTA"),1,0)</f>
        <v>0</v>
      </c>
      <c r="AE66">
        <f>+IF(AND(R66="BAJISTA",S66="ALCISTA",T66="ALCISTA"),1,0)</f>
        <v>0</v>
      </c>
      <c r="AG66">
        <f t="shared" si="21"/>
        <v>7.4999999999988631</v>
      </c>
      <c r="AH66">
        <f t="shared" si="22"/>
        <v>0</v>
      </c>
      <c r="AI66">
        <f t="shared" si="23"/>
        <v>0</v>
      </c>
      <c r="AJ66">
        <f t="shared" si="24"/>
        <v>0</v>
      </c>
      <c r="AK66">
        <f t="shared" si="25"/>
        <v>0</v>
      </c>
      <c r="AL66">
        <f t="shared" si="26"/>
        <v>0</v>
      </c>
      <c r="AM66">
        <f t="shared" si="27"/>
        <v>0</v>
      </c>
      <c r="AN66">
        <f t="shared" si="28"/>
        <v>0</v>
      </c>
      <c r="AP66">
        <f t="shared" si="29"/>
        <v>-10.900000000000887</v>
      </c>
      <c r="AQ66">
        <f t="shared" si="30"/>
        <v>0</v>
      </c>
      <c r="AR66">
        <f t="shared" si="31"/>
        <v>0</v>
      </c>
      <c r="AS66">
        <f t="shared" si="32"/>
        <v>0</v>
      </c>
      <c r="AT66">
        <f t="shared" si="33"/>
        <v>0</v>
      </c>
      <c r="AU66">
        <f t="shared" si="34"/>
        <v>0</v>
      </c>
      <c r="AV66">
        <f t="shared" si="35"/>
        <v>0</v>
      </c>
      <c r="AW66">
        <f t="shared" si="36"/>
        <v>0</v>
      </c>
      <c r="AZ66" t="str">
        <f t="shared" si="37"/>
        <v>X</v>
      </c>
      <c r="BA66">
        <f t="shared" si="2"/>
        <v>0</v>
      </c>
      <c r="BB66">
        <f t="shared" si="3"/>
        <v>0</v>
      </c>
      <c r="BC66">
        <f t="shared" si="4"/>
        <v>0</v>
      </c>
      <c r="BD66">
        <f t="shared" si="5"/>
        <v>0</v>
      </c>
      <c r="BE66">
        <f t="shared" si="6"/>
        <v>0</v>
      </c>
      <c r="BF66">
        <f t="shared" si="7"/>
        <v>0</v>
      </c>
      <c r="BG66">
        <f t="shared" si="8"/>
        <v>0</v>
      </c>
      <c r="BH66">
        <f>+IF(P66=0,0,1)</f>
        <v>1</v>
      </c>
      <c r="BK66">
        <f t="shared" si="38"/>
        <v>1</v>
      </c>
      <c r="BL66">
        <f t="shared" si="39"/>
        <v>0</v>
      </c>
      <c r="BM66">
        <f t="shared" si="40"/>
        <v>0</v>
      </c>
      <c r="BN66">
        <f t="shared" si="41"/>
        <v>0</v>
      </c>
      <c r="BO66">
        <f t="shared" si="42"/>
        <v>0</v>
      </c>
      <c r="BP66">
        <f t="shared" si="43"/>
        <v>0</v>
      </c>
      <c r="BQ66">
        <f t="shared" si="44"/>
        <v>0</v>
      </c>
      <c r="BR66">
        <f t="shared" si="45"/>
        <v>0</v>
      </c>
      <c r="BV66">
        <f>+IF(X66=1,$Q66,0)</f>
        <v>0</v>
      </c>
      <c r="BW66">
        <f>+IF(Y66=1,$Q66,0)</f>
        <v>0</v>
      </c>
      <c r="BX66">
        <f>+IF(Z66=1,$Q66,0)</f>
        <v>0</v>
      </c>
      <c r="BY66">
        <f>+IF(AA66=1,$Q66,0)</f>
        <v>0</v>
      </c>
      <c r="BZ66">
        <f>+IF(AB66=1,$Q66,0)</f>
        <v>0</v>
      </c>
      <c r="CA66">
        <f>+IF(AC66=1,$Q66,0)</f>
        <v>0</v>
      </c>
      <c r="CB66">
        <f>+IF(AD66=1,$Q66,0)</f>
        <v>0</v>
      </c>
      <c r="CC66">
        <f>+IF(AE66=1,$Q66,0)</f>
        <v>0</v>
      </c>
      <c r="CD66">
        <f t="shared" si="46"/>
        <v>0</v>
      </c>
      <c r="CF66">
        <f t="shared" si="47"/>
        <v>0</v>
      </c>
      <c r="CG66">
        <f t="shared" si="10"/>
        <v>0</v>
      </c>
      <c r="CH66">
        <f t="shared" si="11"/>
        <v>0</v>
      </c>
      <c r="CI66">
        <f t="shared" si="12"/>
        <v>0</v>
      </c>
      <c r="CJ66">
        <f t="shared" si="13"/>
        <v>0</v>
      </c>
      <c r="CK66">
        <f t="shared" si="14"/>
        <v>0</v>
      </c>
      <c r="CL66">
        <f t="shared" si="15"/>
        <v>0</v>
      </c>
      <c r="CM66">
        <f t="shared" si="16"/>
        <v>0</v>
      </c>
    </row>
    <row r="67" spans="1:91" x14ac:dyDescent="0.25">
      <c r="A67" s="25">
        <f t="shared" si="48"/>
        <v>65</v>
      </c>
      <c r="B67" s="26" t="s">
        <v>37</v>
      </c>
      <c r="C67" s="27">
        <v>43558</v>
      </c>
      <c r="D67" s="28">
        <v>0.11458333333333333</v>
      </c>
      <c r="E67" s="29" t="s">
        <v>23</v>
      </c>
      <c r="F67" s="30">
        <v>111.48</v>
      </c>
      <c r="G67" s="31" t="s">
        <v>26</v>
      </c>
      <c r="H67" s="32">
        <v>111.429</v>
      </c>
      <c r="I67" s="32">
        <v>111.239</v>
      </c>
      <c r="J67" s="33">
        <f t="shared" si="49"/>
        <v>18.999999999999773</v>
      </c>
      <c r="K67" s="34">
        <v>111.31699999999999</v>
      </c>
      <c r="L67" s="34">
        <v>111.569</v>
      </c>
      <c r="M67" s="35">
        <f t="shared" si="18"/>
        <v>8.8999999999998636</v>
      </c>
      <c r="N67" s="36">
        <f t="shared" si="19"/>
        <v>-16.300000000001091</v>
      </c>
      <c r="O67" s="30">
        <f t="shared" si="50"/>
        <v>111.52370000000001</v>
      </c>
      <c r="P67" s="37" t="s">
        <v>27</v>
      </c>
      <c r="Q67" s="37"/>
      <c r="R67" s="38" t="s">
        <v>29</v>
      </c>
      <c r="S67" s="38" t="s">
        <v>28</v>
      </c>
      <c r="T67" s="39" t="s">
        <v>28</v>
      </c>
      <c r="U67" s="38"/>
      <c r="V67" s="38"/>
      <c r="W67" s="38"/>
      <c r="X67">
        <f>+IF(AND(R67="ALCISTA",S67="ALCISTA",T67="ALCISTA"),1,0)</f>
        <v>0</v>
      </c>
      <c r="Y67">
        <f>+IF(AND(R67="BAJISTA",S67="BAJISTA",T67="BAJISTA"),1,0)</f>
        <v>0</v>
      </c>
      <c r="Z67">
        <f>+IF(AND(R67="ALCISTA",S67="ALCISTA",T67="BAJISTA"),1,0)</f>
        <v>0</v>
      </c>
      <c r="AA67">
        <f>+IF(AND(R67="ALCISTA",S67="BAJISTA",T67="ALCISTA"),1,0)</f>
        <v>0</v>
      </c>
      <c r="AB67">
        <f>+IF(AND(R67="ALCISTA",S67="BAJISTA",T67="BAJISTA"),1,0)</f>
        <v>0</v>
      </c>
      <c r="AC67">
        <f>+IF(AND(R67="BAJISTA",S67="BAJISTA",T67="ALCISTA"),1,0)</f>
        <v>0</v>
      </c>
      <c r="AD67">
        <f>+IF(AND(R67="BAJISTA",S67="ALCISTA",T67="BAJISTA"),1,0)</f>
        <v>0</v>
      </c>
      <c r="AE67">
        <f>+IF(AND(R67="BAJISTA",S67="ALCISTA",T67="ALCISTA"),1,0)</f>
        <v>1</v>
      </c>
      <c r="AG67">
        <f t="shared" si="21"/>
        <v>0</v>
      </c>
      <c r="AH67">
        <f t="shared" si="22"/>
        <v>0</v>
      </c>
      <c r="AI67">
        <f t="shared" si="23"/>
        <v>0</v>
      </c>
      <c r="AJ67">
        <f t="shared" si="24"/>
        <v>0</v>
      </c>
      <c r="AK67">
        <f t="shared" si="25"/>
        <v>0</v>
      </c>
      <c r="AL67">
        <f t="shared" si="26"/>
        <v>0</v>
      </c>
      <c r="AM67">
        <f t="shared" si="27"/>
        <v>0</v>
      </c>
      <c r="AN67">
        <f t="shared" si="28"/>
        <v>8.8999999999998636</v>
      </c>
      <c r="AP67">
        <f t="shared" si="29"/>
        <v>0</v>
      </c>
      <c r="AQ67">
        <f t="shared" si="30"/>
        <v>0</v>
      </c>
      <c r="AR67">
        <f t="shared" si="31"/>
        <v>0</v>
      </c>
      <c r="AS67">
        <f t="shared" si="32"/>
        <v>0</v>
      </c>
      <c r="AT67">
        <f t="shared" si="33"/>
        <v>0</v>
      </c>
      <c r="AU67">
        <f t="shared" si="34"/>
        <v>0</v>
      </c>
      <c r="AV67">
        <f t="shared" si="35"/>
        <v>0</v>
      </c>
      <c r="AW67">
        <f t="shared" si="36"/>
        <v>-16.300000000001091</v>
      </c>
      <c r="AZ67">
        <f t="shared" si="37"/>
        <v>0</v>
      </c>
      <c r="BA67">
        <f t="shared" ref="BA67:BA130" si="51">+IF(Y67=1,$P67,0)</f>
        <v>0</v>
      </c>
      <c r="BB67">
        <f t="shared" ref="BB67:BB130" si="52">+IF(Z67=1,$P67,0)</f>
        <v>0</v>
      </c>
      <c r="BC67">
        <f t="shared" ref="BC67:BC130" si="53">+IF(AA67=1,$P67,0)</f>
        <v>0</v>
      </c>
      <c r="BD67">
        <f t="shared" ref="BD67:BD130" si="54">+IF(AB67=1,$P67,0)</f>
        <v>0</v>
      </c>
      <c r="BE67">
        <f t="shared" ref="BE67:BE130" si="55">+IF(AC67=1,$P67,0)</f>
        <v>0</v>
      </c>
      <c r="BF67">
        <f t="shared" ref="BF67:BF130" si="56">+IF(AD67=1,$P67,0)</f>
        <v>0</v>
      </c>
      <c r="BG67" t="str">
        <f t="shared" ref="BG67:BG130" si="57">+IF(AE67=1,$P67,0)</f>
        <v>X</v>
      </c>
      <c r="BH67">
        <f>+IF(P67=0,0,1)</f>
        <v>1</v>
      </c>
      <c r="BK67">
        <f t="shared" si="38"/>
        <v>0</v>
      </c>
      <c r="BL67">
        <f t="shared" si="39"/>
        <v>0</v>
      </c>
      <c r="BM67">
        <f t="shared" si="40"/>
        <v>0</v>
      </c>
      <c r="BN67">
        <f t="shared" si="41"/>
        <v>0</v>
      </c>
      <c r="BO67">
        <f t="shared" si="42"/>
        <v>0</v>
      </c>
      <c r="BP67">
        <f t="shared" si="43"/>
        <v>0</v>
      </c>
      <c r="BQ67">
        <f t="shared" si="44"/>
        <v>0</v>
      </c>
      <c r="BR67">
        <f t="shared" si="45"/>
        <v>1</v>
      </c>
      <c r="BV67">
        <f>+IF(X67=1,$Q67,0)</f>
        <v>0</v>
      </c>
      <c r="BW67">
        <f>+IF(Y67=1,$Q67,0)</f>
        <v>0</v>
      </c>
      <c r="BX67">
        <f>+IF(Z67=1,$Q67,0)</f>
        <v>0</v>
      </c>
      <c r="BY67">
        <f>+IF(AA67=1,$Q67,0)</f>
        <v>0</v>
      </c>
      <c r="BZ67">
        <f>+IF(AB67=1,$Q67,0)</f>
        <v>0</v>
      </c>
      <c r="CA67">
        <f>+IF(AC67=1,$Q67,0)</f>
        <v>0</v>
      </c>
      <c r="CB67">
        <f>+IF(AD67=1,$Q67,0)</f>
        <v>0</v>
      </c>
      <c r="CC67">
        <f>+IF(AE67=1,$Q67,0)</f>
        <v>0</v>
      </c>
      <c r="CD67">
        <f t="shared" si="46"/>
        <v>0</v>
      </c>
      <c r="CF67">
        <f t="shared" si="47"/>
        <v>0</v>
      </c>
      <c r="CG67">
        <f t="shared" ref="CG67:CG130" si="58">+IF(BW67=0,0,1)</f>
        <v>0</v>
      </c>
      <c r="CH67">
        <f t="shared" ref="CH67:CH130" si="59">+IF(BX67=0,0,1)</f>
        <v>0</v>
      </c>
      <c r="CI67">
        <f t="shared" ref="CI67:CI130" si="60">+IF(BY67=0,0,1)</f>
        <v>0</v>
      </c>
      <c r="CJ67">
        <f t="shared" ref="CJ67:CJ130" si="61">+IF(BZ67=0,0,1)</f>
        <v>0</v>
      </c>
      <c r="CK67">
        <f t="shared" ref="CK67:CK130" si="62">+IF(CA67=0,0,1)</f>
        <v>0</v>
      </c>
      <c r="CL67">
        <f t="shared" ref="CL67:CL130" si="63">+IF(CB67=0,0,1)</f>
        <v>0</v>
      </c>
      <c r="CM67">
        <f t="shared" ref="CM67:CM130" si="64">+IF(CC67=0,0,1)</f>
        <v>0</v>
      </c>
    </row>
    <row r="68" spans="1:91" x14ac:dyDescent="0.25">
      <c r="A68" s="25">
        <f t="shared" si="48"/>
        <v>66</v>
      </c>
      <c r="B68" s="26" t="s">
        <v>38</v>
      </c>
      <c r="C68" s="27">
        <v>43559</v>
      </c>
      <c r="D68" s="28">
        <v>7.2916666666666671E-2</v>
      </c>
      <c r="E68" s="29" t="s">
        <v>23</v>
      </c>
      <c r="F68" s="30">
        <v>111.38800000000001</v>
      </c>
      <c r="G68" s="31" t="s">
        <v>30</v>
      </c>
      <c r="H68" s="32">
        <v>111.569</v>
      </c>
      <c r="I68" s="32">
        <v>111.199</v>
      </c>
      <c r="J68" s="33">
        <f t="shared" si="49"/>
        <v>37.000000000000455</v>
      </c>
      <c r="K68" s="34">
        <v>111.32599999999999</v>
      </c>
      <c r="L68" s="34">
        <v>111.66200000000001</v>
      </c>
      <c r="M68" s="35">
        <f t="shared" ref="M68:M131" si="65">+IF(G68="COMPRA",((L68-F68)/0.01),((F68-K68)/0.01))</f>
        <v>6.2000000000011823</v>
      </c>
      <c r="N68" s="36">
        <f t="shared" ref="N68:N131" si="66">+IF(G68="COMPRA",((K68-F68)/0.01),((F68-L68)/0.01))</f>
        <v>-27.400000000000091</v>
      </c>
      <c r="O68" s="30">
        <f t="shared" si="50"/>
        <v>111.30290000000001</v>
      </c>
      <c r="P68" s="37"/>
      <c r="Q68" s="37" t="s">
        <v>27</v>
      </c>
      <c r="R68" s="38" t="s">
        <v>28</v>
      </c>
      <c r="S68" s="38" t="s">
        <v>28</v>
      </c>
      <c r="T68" s="39" t="s">
        <v>28</v>
      </c>
      <c r="U68" s="38"/>
      <c r="V68" s="38"/>
      <c r="W68" s="38"/>
      <c r="X68">
        <f>+IF(AND(R68="ALCISTA",S68="ALCISTA",T68="ALCISTA"),1,0)</f>
        <v>1</v>
      </c>
      <c r="Y68">
        <f>+IF(AND(R68="BAJISTA",S68="BAJISTA",T68="BAJISTA"),1,0)</f>
        <v>0</v>
      </c>
      <c r="Z68">
        <f>+IF(AND(R68="ALCISTA",S68="ALCISTA",T68="BAJISTA"),1,0)</f>
        <v>0</v>
      </c>
      <c r="AA68">
        <f>+IF(AND(R68="ALCISTA",S68="BAJISTA",T68="ALCISTA"),1,0)</f>
        <v>0</v>
      </c>
      <c r="AB68">
        <f>+IF(AND(R68="ALCISTA",S68="BAJISTA",T68="BAJISTA"),1,0)</f>
        <v>0</v>
      </c>
      <c r="AC68">
        <f>+IF(AND(R68="BAJISTA",S68="BAJISTA",T68="ALCISTA"),1,0)</f>
        <v>0</v>
      </c>
      <c r="AD68">
        <f>+IF(AND(R68="BAJISTA",S68="ALCISTA",T68="BAJISTA"),1,0)</f>
        <v>0</v>
      </c>
      <c r="AE68">
        <f>+IF(AND(R68="BAJISTA",S68="ALCISTA",T68="ALCISTA"),1,0)</f>
        <v>0</v>
      </c>
      <c r="AG68">
        <f t="shared" ref="AG68:AG131" si="67">+IF(X68=1,$M68,0)</f>
        <v>6.2000000000011823</v>
      </c>
      <c r="AH68">
        <f t="shared" ref="AH68:AH131" si="68">+IF(Y68=1,$M68,0)</f>
        <v>0</v>
      </c>
      <c r="AI68">
        <f t="shared" ref="AI68:AI131" si="69">+IF(Z68=1,$M68,0)</f>
        <v>0</v>
      </c>
      <c r="AJ68">
        <f t="shared" ref="AJ68:AJ131" si="70">+IF(AA68=1,$M68,0)</f>
        <v>0</v>
      </c>
      <c r="AK68">
        <f t="shared" ref="AK68:AK131" si="71">+IF(AB68=1,$M68,0)</f>
        <v>0</v>
      </c>
      <c r="AL68">
        <f t="shared" ref="AL68:AL131" si="72">+IF(AC68=1,$M68,0)</f>
        <v>0</v>
      </c>
      <c r="AM68">
        <f t="shared" ref="AM68:AM131" si="73">+IF(AD68=1,$M68,0)</f>
        <v>0</v>
      </c>
      <c r="AN68">
        <f t="shared" ref="AN68:AN131" si="74">+IF(AE68=1,$M68,0)</f>
        <v>0</v>
      </c>
      <c r="AP68">
        <f t="shared" ref="AP68:AP131" si="75">+IF(X68=1,$N68,0)</f>
        <v>-27.400000000000091</v>
      </c>
      <c r="AQ68">
        <f t="shared" ref="AQ68:AQ131" si="76">+IF(Y68=1,$N68,0)</f>
        <v>0</v>
      </c>
      <c r="AR68">
        <f t="shared" ref="AR68:AR131" si="77">+IF(Z68=1,$N68,0)</f>
        <v>0</v>
      </c>
      <c r="AS68">
        <f t="shared" ref="AS68:AS131" si="78">+IF(AA68=1,$N68,0)</f>
        <v>0</v>
      </c>
      <c r="AT68">
        <f t="shared" ref="AT68:AT131" si="79">+IF(AB68=1,$N68,0)</f>
        <v>0</v>
      </c>
      <c r="AU68">
        <f t="shared" ref="AU68:AU131" si="80">+IF(AC68=1,$N68,0)</f>
        <v>0</v>
      </c>
      <c r="AV68">
        <f t="shared" ref="AV68:AV131" si="81">+IF(AD68=1,$N68,0)</f>
        <v>0</v>
      </c>
      <c r="AW68">
        <f t="shared" ref="AW68:AW131" si="82">+IF(AE68=1,$N68,0)</f>
        <v>0</v>
      </c>
      <c r="AZ68">
        <f t="shared" ref="AZ68:AZ131" si="83">+IF(X68=1,$P68,0)</f>
        <v>0</v>
      </c>
      <c r="BA68">
        <f t="shared" si="51"/>
        <v>0</v>
      </c>
      <c r="BB68">
        <f t="shared" si="52"/>
        <v>0</v>
      </c>
      <c r="BC68">
        <f t="shared" si="53"/>
        <v>0</v>
      </c>
      <c r="BD68">
        <f t="shared" si="54"/>
        <v>0</v>
      </c>
      <c r="BE68">
        <f t="shared" si="55"/>
        <v>0</v>
      </c>
      <c r="BF68">
        <f t="shared" si="56"/>
        <v>0</v>
      </c>
      <c r="BG68">
        <f t="shared" si="57"/>
        <v>0</v>
      </c>
      <c r="BH68">
        <f>+IF(P68=0,0,1)</f>
        <v>0</v>
      </c>
      <c r="BK68">
        <f t="shared" ref="BK68:BK131" si="84">+IF(AZ68=0,0,1)</f>
        <v>0</v>
      </c>
      <c r="BL68">
        <f t="shared" ref="BL68:BL131" si="85">+IF(BA68=0,0,1)</f>
        <v>0</v>
      </c>
      <c r="BM68">
        <f t="shared" ref="BM68:BM131" si="86">+IF(BB68=0,0,1)</f>
        <v>0</v>
      </c>
      <c r="BN68">
        <f t="shared" ref="BN68:BN131" si="87">+IF(BC68=0,0,1)</f>
        <v>0</v>
      </c>
      <c r="BO68">
        <f t="shared" ref="BO68:BO131" si="88">+IF(BD68=0,0,1)</f>
        <v>0</v>
      </c>
      <c r="BP68">
        <f t="shared" ref="BP68:BP131" si="89">+IF(BE68=0,0,1)</f>
        <v>0</v>
      </c>
      <c r="BQ68">
        <f t="shared" ref="BQ68:BQ131" si="90">+IF(BF68=0,0,1)</f>
        <v>0</v>
      </c>
      <c r="BR68">
        <f t="shared" ref="BR68:BR131" si="91">+IF(BG68=0,0,1)</f>
        <v>0</v>
      </c>
      <c r="BV68" t="str">
        <f>+IF(X68=1,$Q68,0)</f>
        <v>X</v>
      </c>
      <c r="BW68">
        <f>+IF(Y68=1,$Q68,0)</f>
        <v>0</v>
      </c>
      <c r="BX68">
        <f>+IF(Z68=1,$Q68,0)</f>
        <v>0</v>
      </c>
      <c r="BY68">
        <f>+IF(AA68=1,$Q68,0)</f>
        <v>0</v>
      </c>
      <c r="BZ68">
        <f>+IF(AB68=1,$Q68,0)</f>
        <v>0</v>
      </c>
      <c r="CA68">
        <f>+IF(AC68=1,$Q68,0)</f>
        <v>0</v>
      </c>
      <c r="CB68">
        <f>+IF(AD68=1,$Q68,0)</f>
        <v>0</v>
      </c>
      <c r="CC68">
        <f>+IF(AE68=1,$Q68,0)</f>
        <v>0</v>
      </c>
      <c r="CD68">
        <f t="shared" ref="CD68:CD131" si="92">+IF(Q68=0,0,1)</f>
        <v>1</v>
      </c>
      <c r="CF68">
        <f t="shared" ref="CF68:CF131" si="93">+IF(BV68=0,0,1)</f>
        <v>1</v>
      </c>
      <c r="CG68">
        <f t="shared" si="58"/>
        <v>0</v>
      </c>
      <c r="CH68">
        <f t="shared" si="59"/>
        <v>0</v>
      </c>
      <c r="CI68">
        <f t="shared" si="60"/>
        <v>0</v>
      </c>
      <c r="CJ68">
        <f t="shared" si="61"/>
        <v>0</v>
      </c>
      <c r="CK68">
        <f t="shared" si="62"/>
        <v>0</v>
      </c>
      <c r="CL68">
        <f t="shared" si="63"/>
        <v>0</v>
      </c>
      <c r="CM68">
        <f t="shared" si="64"/>
        <v>0</v>
      </c>
    </row>
    <row r="69" spans="1:91" x14ac:dyDescent="0.25">
      <c r="A69" s="25">
        <f t="shared" ref="A69:A132" si="94">+A68+1</f>
        <v>67</v>
      </c>
      <c r="B69" s="26" t="s">
        <v>39</v>
      </c>
      <c r="C69" s="27">
        <v>43560</v>
      </c>
      <c r="D69" s="28">
        <v>3.125E-2</v>
      </c>
      <c r="E69" s="29" t="s">
        <v>23</v>
      </c>
      <c r="F69" s="30">
        <v>111.634</v>
      </c>
      <c r="G69" s="31" t="s">
        <v>26</v>
      </c>
      <c r="H69" s="32">
        <v>111.66200000000001</v>
      </c>
      <c r="I69" s="32">
        <v>111.32599999999999</v>
      </c>
      <c r="J69" s="33">
        <f t="shared" si="49"/>
        <v>33.600000000001273</v>
      </c>
      <c r="K69" s="34">
        <v>111.54</v>
      </c>
      <c r="L69" s="34">
        <v>111.81399999999999</v>
      </c>
      <c r="M69" s="35">
        <f t="shared" si="65"/>
        <v>17.999999999999261</v>
      </c>
      <c r="N69" s="36">
        <f t="shared" si="66"/>
        <v>-9.3999999999994088</v>
      </c>
      <c r="O69" s="30">
        <f t="shared" si="50"/>
        <v>111.71128</v>
      </c>
      <c r="P69" s="37" t="s">
        <v>27</v>
      </c>
      <c r="Q69" s="37"/>
      <c r="R69" s="38" t="s">
        <v>28</v>
      </c>
      <c r="S69" s="38" t="s">
        <v>28</v>
      </c>
      <c r="T69" s="39" t="s">
        <v>28</v>
      </c>
      <c r="U69" s="38"/>
      <c r="V69" s="38"/>
      <c r="W69" s="38"/>
      <c r="X69">
        <f>+IF(AND(R69="ALCISTA",S69="ALCISTA",T69="ALCISTA"),1,0)</f>
        <v>1</v>
      </c>
      <c r="Y69">
        <f>+IF(AND(R69="BAJISTA",S69="BAJISTA",T69="BAJISTA"),1,0)</f>
        <v>0</v>
      </c>
      <c r="Z69">
        <f>+IF(AND(R69="ALCISTA",S69="ALCISTA",T69="BAJISTA"),1,0)</f>
        <v>0</v>
      </c>
      <c r="AA69">
        <f>+IF(AND(R69="ALCISTA",S69="BAJISTA",T69="ALCISTA"),1,0)</f>
        <v>0</v>
      </c>
      <c r="AB69">
        <f>+IF(AND(R69="ALCISTA",S69="BAJISTA",T69="BAJISTA"),1,0)</f>
        <v>0</v>
      </c>
      <c r="AC69">
        <f>+IF(AND(R69="BAJISTA",S69="BAJISTA",T69="ALCISTA"),1,0)</f>
        <v>0</v>
      </c>
      <c r="AD69">
        <f>+IF(AND(R69="BAJISTA",S69="ALCISTA",T69="BAJISTA"),1,0)</f>
        <v>0</v>
      </c>
      <c r="AE69">
        <f>+IF(AND(R69="BAJISTA",S69="ALCISTA",T69="ALCISTA"),1,0)</f>
        <v>0</v>
      </c>
      <c r="AG69">
        <f t="shared" si="67"/>
        <v>17.999999999999261</v>
      </c>
      <c r="AH69">
        <f t="shared" si="68"/>
        <v>0</v>
      </c>
      <c r="AI69">
        <f t="shared" si="69"/>
        <v>0</v>
      </c>
      <c r="AJ69">
        <f t="shared" si="70"/>
        <v>0</v>
      </c>
      <c r="AK69">
        <f t="shared" si="71"/>
        <v>0</v>
      </c>
      <c r="AL69">
        <f t="shared" si="72"/>
        <v>0</v>
      </c>
      <c r="AM69">
        <f t="shared" si="73"/>
        <v>0</v>
      </c>
      <c r="AN69">
        <f t="shared" si="74"/>
        <v>0</v>
      </c>
      <c r="AP69">
        <f t="shared" si="75"/>
        <v>-9.3999999999994088</v>
      </c>
      <c r="AQ69">
        <f t="shared" si="76"/>
        <v>0</v>
      </c>
      <c r="AR69">
        <f t="shared" si="77"/>
        <v>0</v>
      </c>
      <c r="AS69">
        <f t="shared" si="78"/>
        <v>0</v>
      </c>
      <c r="AT69">
        <f t="shared" si="79"/>
        <v>0</v>
      </c>
      <c r="AU69">
        <f t="shared" si="80"/>
        <v>0</v>
      </c>
      <c r="AV69">
        <f t="shared" si="81"/>
        <v>0</v>
      </c>
      <c r="AW69">
        <f t="shared" si="82"/>
        <v>0</v>
      </c>
      <c r="AZ69" t="str">
        <f t="shared" si="83"/>
        <v>X</v>
      </c>
      <c r="BA69">
        <f t="shared" si="51"/>
        <v>0</v>
      </c>
      <c r="BB69">
        <f t="shared" si="52"/>
        <v>0</v>
      </c>
      <c r="BC69">
        <f t="shared" si="53"/>
        <v>0</v>
      </c>
      <c r="BD69">
        <f t="shared" si="54"/>
        <v>0</v>
      </c>
      <c r="BE69">
        <f t="shared" si="55"/>
        <v>0</v>
      </c>
      <c r="BF69">
        <f t="shared" si="56"/>
        <v>0</v>
      </c>
      <c r="BG69">
        <f t="shared" si="57"/>
        <v>0</v>
      </c>
      <c r="BH69">
        <f>+IF(P69=0,0,1)</f>
        <v>1</v>
      </c>
      <c r="BK69">
        <f t="shared" si="84"/>
        <v>1</v>
      </c>
      <c r="BL69">
        <f t="shared" si="85"/>
        <v>0</v>
      </c>
      <c r="BM69">
        <f t="shared" si="86"/>
        <v>0</v>
      </c>
      <c r="BN69">
        <f t="shared" si="87"/>
        <v>0</v>
      </c>
      <c r="BO69">
        <f t="shared" si="88"/>
        <v>0</v>
      </c>
      <c r="BP69">
        <f t="shared" si="89"/>
        <v>0</v>
      </c>
      <c r="BQ69">
        <f t="shared" si="90"/>
        <v>0</v>
      </c>
      <c r="BR69">
        <f t="shared" si="91"/>
        <v>0</v>
      </c>
      <c r="BV69">
        <f>+IF(X69=1,$Q69,0)</f>
        <v>0</v>
      </c>
      <c r="BW69">
        <f>+IF(Y69=1,$Q69,0)</f>
        <v>0</v>
      </c>
      <c r="BX69">
        <f>+IF(Z69=1,$Q69,0)</f>
        <v>0</v>
      </c>
      <c r="BY69">
        <f>+IF(AA69=1,$Q69,0)</f>
        <v>0</v>
      </c>
      <c r="BZ69">
        <f>+IF(AB69=1,$Q69,0)</f>
        <v>0</v>
      </c>
      <c r="CA69">
        <f>+IF(AC69=1,$Q69,0)</f>
        <v>0</v>
      </c>
      <c r="CB69">
        <f>+IF(AD69=1,$Q69,0)</f>
        <v>0</v>
      </c>
      <c r="CC69">
        <f>+IF(AE69=1,$Q69,0)</f>
        <v>0</v>
      </c>
      <c r="CD69">
        <f t="shared" si="92"/>
        <v>0</v>
      </c>
      <c r="CF69">
        <f t="shared" si="93"/>
        <v>0</v>
      </c>
      <c r="CG69">
        <f t="shared" si="58"/>
        <v>0</v>
      </c>
      <c r="CH69">
        <f t="shared" si="59"/>
        <v>0</v>
      </c>
      <c r="CI69">
        <f t="shared" si="60"/>
        <v>0</v>
      </c>
      <c r="CJ69">
        <f t="shared" si="61"/>
        <v>0</v>
      </c>
      <c r="CK69">
        <f t="shared" si="62"/>
        <v>0</v>
      </c>
      <c r="CL69">
        <f t="shared" si="63"/>
        <v>0</v>
      </c>
      <c r="CM69">
        <f t="shared" si="64"/>
        <v>0</v>
      </c>
    </row>
    <row r="70" spans="1:91" x14ac:dyDescent="0.25">
      <c r="A70" s="25">
        <f t="shared" si="94"/>
        <v>68</v>
      </c>
      <c r="B70" s="26" t="s">
        <v>40</v>
      </c>
      <c r="C70" s="27">
        <v>43563</v>
      </c>
      <c r="D70" s="28">
        <v>0.11458333333333333</v>
      </c>
      <c r="E70" s="29" t="s">
        <v>23</v>
      </c>
      <c r="F70" s="30">
        <v>111.607</v>
      </c>
      <c r="G70" s="31" t="s">
        <v>30</v>
      </c>
      <c r="H70" s="32">
        <v>111.81399999999999</v>
      </c>
      <c r="I70" s="32">
        <v>111.54</v>
      </c>
      <c r="J70" s="33">
        <f t="shared" si="49"/>
        <v>27.39999999999867</v>
      </c>
      <c r="K70" s="34">
        <v>111.273</v>
      </c>
      <c r="L70" s="34">
        <v>111.63200000000001</v>
      </c>
      <c r="M70" s="40">
        <f t="shared" si="65"/>
        <v>33.400000000000318</v>
      </c>
      <c r="N70" s="41">
        <f t="shared" si="66"/>
        <v>-2.5000000000005684</v>
      </c>
      <c r="O70" s="30">
        <f t="shared" si="50"/>
        <v>111.54398</v>
      </c>
      <c r="P70" s="37" t="s">
        <v>27</v>
      </c>
      <c r="Q70" s="37"/>
      <c r="R70" s="38" t="s">
        <v>29</v>
      </c>
      <c r="S70" s="38" t="s">
        <v>28</v>
      </c>
      <c r="T70" s="39" t="s">
        <v>28</v>
      </c>
      <c r="U70" s="38"/>
      <c r="V70" s="38"/>
      <c r="W70" s="38"/>
      <c r="X70">
        <f>+IF(AND(R70="ALCISTA",S70="ALCISTA",T70="ALCISTA"),1,0)</f>
        <v>0</v>
      </c>
      <c r="Y70">
        <f>+IF(AND(R70="BAJISTA",S70="BAJISTA",T70="BAJISTA"),1,0)</f>
        <v>0</v>
      </c>
      <c r="Z70">
        <f>+IF(AND(R70="ALCISTA",S70="ALCISTA",T70="BAJISTA"),1,0)</f>
        <v>0</v>
      </c>
      <c r="AA70">
        <f>+IF(AND(R70="ALCISTA",S70="BAJISTA",T70="ALCISTA"),1,0)</f>
        <v>0</v>
      </c>
      <c r="AB70">
        <f>+IF(AND(R70="ALCISTA",S70="BAJISTA",T70="BAJISTA"),1,0)</f>
        <v>0</v>
      </c>
      <c r="AC70">
        <f>+IF(AND(R70="BAJISTA",S70="BAJISTA",T70="ALCISTA"),1,0)</f>
        <v>0</v>
      </c>
      <c r="AD70">
        <f>+IF(AND(R70="BAJISTA",S70="ALCISTA",T70="BAJISTA"),1,0)</f>
        <v>0</v>
      </c>
      <c r="AE70">
        <f>+IF(AND(R70="BAJISTA",S70="ALCISTA",T70="ALCISTA"),1,0)</f>
        <v>1</v>
      </c>
      <c r="AG70">
        <f t="shared" si="67"/>
        <v>0</v>
      </c>
      <c r="AH70">
        <f t="shared" si="68"/>
        <v>0</v>
      </c>
      <c r="AI70">
        <f t="shared" si="69"/>
        <v>0</v>
      </c>
      <c r="AJ70">
        <f t="shared" si="70"/>
        <v>0</v>
      </c>
      <c r="AK70">
        <f t="shared" si="71"/>
        <v>0</v>
      </c>
      <c r="AL70">
        <f t="shared" si="72"/>
        <v>0</v>
      </c>
      <c r="AM70">
        <f t="shared" si="73"/>
        <v>0</v>
      </c>
      <c r="AN70">
        <f t="shared" si="74"/>
        <v>33.400000000000318</v>
      </c>
      <c r="AP70">
        <f t="shared" si="75"/>
        <v>0</v>
      </c>
      <c r="AQ70">
        <f t="shared" si="76"/>
        <v>0</v>
      </c>
      <c r="AR70">
        <f t="shared" si="77"/>
        <v>0</v>
      </c>
      <c r="AS70">
        <f t="shared" si="78"/>
        <v>0</v>
      </c>
      <c r="AT70">
        <f t="shared" si="79"/>
        <v>0</v>
      </c>
      <c r="AU70">
        <f t="shared" si="80"/>
        <v>0</v>
      </c>
      <c r="AV70">
        <f t="shared" si="81"/>
        <v>0</v>
      </c>
      <c r="AW70">
        <f t="shared" si="82"/>
        <v>-2.5000000000005684</v>
      </c>
      <c r="AZ70">
        <f t="shared" si="83"/>
        <v>0</v>
      </c>
      <c r="BA70">
        <f t="shared" si="51"/>
        <v>0</v>
      </c>
      <c r="BB70">
        <f t="shared" si="52"/>
        <v>0</v>
      </c>
      <c r="BC70">
        <f t="shared" si="53"/>
        <v>0</v>
      </c>
      <c r="BD70">
        <f t="shared" si="54"/>
        <v>0</v>
      </c>
      <c r="BE70">
        <f t="shared" si="55"/>
        <v>0</v>
      </c>
      <c r="BF70">
        <f t="shared" si="56"/>
        <v>0</v>
      </c>
      <c r="BG70" t="str">
        <f t="shared" si="57"/>
        <v>X</v>
      </c>
      <c r="BH70">
        <f>+IF(P70=0,0,1)</f>
        <v>1</v>
      </c>
      <c r="BK70">
        <f t="shared" si="84"/>
        <v>0</v>
      </c>
      <c r="BL70">
        <f t="shared" si="85"/>
        <v>0</v>
      </c>
      <c r="BM70">
        <f t="shared" si="86"/>
        <v>0</v>
      </c>
      <c r="BN70">
        <f t="shared" si="87"/>
        <v>0</v>
      </c>
      <c r="BO70">
        <f t="shared" si="88"/>
        <v>0</v>
      </c>
      <c r="BP70">
        <f t="shared" si="89"/>
        <v>0</v>
      </c>
      <c r="BQ70">
        <f t="shared" si="90"/>
        <v>0</v>
      </c>
      <c r="BR70">
        <f t="shared" si="91"/>
        <v>1</v>
      </c>
      <c r="BV70">
        <f>+IF(X70=1,$Q70,0)</f>
        <v>0</v>
      </c>
      <c r="BW70">
        <f>+IF(Y70=1,$Q70,0)</f>
        <v>0</v>
      </c>
      <c r="BX70">
        <f>+IF(Z70=1,$Q70,0)</f>
        <v>0</v>
      </c>
      <c r="BY70">
        <f>+IF(AA70=1,$Q70,0)</f>
        <v>0</v>
      </c>
      <c r="BZ70">
        <f>+IF(AB70=1,$Q70,0)</f>
        <v>0</v>
      </c>
      <c r="CA70">
        <f>+IF(AC70=1,$Q70,0)</f>
        <v>0</v>
      </c>
      <c r="CB70">
        <f>+IF(AD70=1,$Q70,0)</f>
        <v>0</v>
      </c>
      <c r="CC70">
        <f>+IF(AE70=1,$Q70,0)</f>
        <v>0</v>
      </c>
      <c r="CD70">
        <f t="shared" si="92"/>
        <v>0</v>
      </c>
      <c r="CF70">
        <f t="shared" si="93"/>
        <v>0</v>
      </c>
      <c r="CG70">
        <f t="shared" si="58"/>
        <v>0</v>
      </c>
      <c r="CH70">
        <f t="shared" si="59"/>
        <v>0</v>
      </c>
      <c r="CI70">
        <f t="shared" si="60"/>
        <v>0</v>
      </c>
      <c r="CJ70">
        <f t="shared" si="61"/>
        <v>0</v>
      </c>
      <c r="CK70">
        <f t="shared" si="62"/>
        <v>0</v>
      </c>
      <c r="CL70">
        <f t="shared" si="63"/>
        <v>0</v>
      </c>
      <c r="CM70">
        <f t="shared" si="64"/>
        <v>0</v>
      </c>
    </row>
    <row r="71" spans="1:91" x14ac:dyDescent="0.25">
      <c r="A71" s="25">
        <f t="shared" si="94"/>
        <v>69</v>
      </c>
      <c r="B71" s="26" t="s">
        <v>41</v>
      </c>
      <c r="C71" s="27">
        <v>43564</v>
      </c>
      <c r="D71" s="28">
        <v>0.125</v>
      </c>
      <c r="E71" s="29" t="s">
        <v>23</v>
      </c>
      <c r="F71" s="30">
        <v>111.378</v>
      </c>
      <c r="G71" s="31" t="s">
        <v>30</v>
      </c>
      <c r="H71" s="32">
        <v>111.72199999999999</v>
      </c>
      <c r="I71" s="32">
        <v>111.273</v>
      </c>
      <c r="J71" s="33">
        <f t="shared" si="49"/>
        <v>44.899999999999807</v>
      </c>
      <c r="K71" s="34">
        <v>110.97</v>
      </c>
      <c r="L71" s="34">
        <v>111.458</v>
      </c>
      <c r="M71" s="40">
        <f t="shared" si="65"/>
        <v>40.800000000000125</v>
      </c>
      <c r="N71" s="41">
        <f t="shared" si="66"/>
        <v>-7.9999999999998295</v>
      </c>
      <c r="O71" s="30">
        <f t="shared" si="50"/>
        <v>111.27473000000001</v>
      </c>
      <c r="P71" s="37" t="s">
        <v>27</v>
      </c>
      <c r="Q71" s="37"/>
      <c r="R71" s="38" t="s">
        <v>29</v>
      </c>
      <c r="S71" s="38" t="s">
        <v>28</v>
      </c>
      <c r="T71" s="39" t="s">
        <v>28</v>
      </c>
      <c r="U71" s="38"/>
      <c r="V71" s="38"/>
      <c r="W71" s="38"/>
      <c r="X71">
        <f>+IF(AND(R71="ALCISTA",S71="ALCISTA",T71="ALCISTA"),1,0)</f>
        <v>0</v>
      </c>
      <c r="Y71">
        <f>+IF(AND(R71="BAJISTA",S71="BAJISTA",T71="BAJISTA"),1,0)</f>
        <v>0</v>
      </c>
      <c r="Z71">
        <f>+IF(AND(R71="ALCISTA",S71="ALCISTA",T71="BAJISTA"),1,0)</f>
        <v>0</v>
      </c>
      <c r="AA71">
        <f>+IF(AND(R71="ALCISTA",S71="BAJISTA",T71="ALCISTA"),1,0)</f>
        <v>0</v>
      </c>
      <c r="AB71">
        <f>+IF(AND(R71="ALCISTA",S71="BAJISTA",T71="BAJISTA"),1,0)</f>
        <v>0</v>
      </c>
      <c r="AC71">
        <f>+IF(AND(R71="BAJISTA",S71="BAJISTA",T71="ALCISTA"),1,0)</f>
        <v>0</v>
      </c>
      <c r="AD71">
        <f>+IF(AND(R71="BAJISTA",S71="ALCISTA",T71="BAJISTA"),1,0)</f>
        <v>0</v>
      </c>
      <c r="AE71">
        <f>+IF(AND(R71="BAJISTA",S71="ALCISTA",T71="ALCISTA"),1,0)</f>
        <v>1</v>
      </c>
      <c r="AG71">
        <f t="shared" si="67"/>
        <v>0</v>
      </c>
      <c r="AH71">
        <f t="shared" si="68"/>
        <v>0</v>
      </c>
      <c r="AI71">
        <f t="shared" si="69"/>
        <v>0</v>
      </c>
      <c r="AJ71">
        <f t="shared" si="70"/>
        <v>0</v>
      </c>
      <c r="AK71">
        <f t="shared" si="71"/>
        <v>0</v>
      </c>
      <c r="AL71">
        <f t="shared" si="72"/>
        <v>0</v>
      </c>
      <c r="AM71">
        <f t="shared" si="73"/>
        <v>0</v>
      </c>
      <c r="AN71">
        <f t="shared" si="74"/>
        <v>40.800000000000125</v>
      </c>
      <c r="AP71">
        <f t="shared" si="75"/>
        <v>0</v>
      </c>
      <c r="AQ71">
        <f t="shared" si="76"/>
        <v>0</v>
      </c>
      <c r="AR71">
        <f t="shared" si="77"/>
        <v>0</v>
      </c>
      <c r="AS71">
        <f t="shared" si="78"/>
        <v>0</v>
      </c>
      <c r="AT71">
        <f t="shared" si="79"/>
        <v>0</v>
      </c>
      <c r="AU71">
        <f t="shared" si="80"/>
        <v>0</v>
      </c>
      <c r="AV71">
        <f t="shared" si="81"/>
        <v>0</v>
      </c>
      <c r="AW71">
        <f t="shared" si="82"/>
        <v>-7.9999999999998295</v>
      </c>
      <c r="AZ71">
        <f t="shared" si="83"/>
        <v>0</v>
      </c>
      <c r="BA71">
        <f t="shared" si="51"/>
        <v>0</v>
      </c>
      <c r="BB71">
        <f t="shared" si="52"/>
        <v>0</v>
      </c>
      <c r="BC71">
        <f t="shared" si="53"/>
        <v>0</v>
      </c>
      <c r="BD71">
        <f t="shared" si="54"/>
        <v>0</v>
      </c>
      <c r="BE71">
        <f t="shared" si="55"/>
        <v>0</v>
      </c>
      <c r="BF71">
        <f t="shared" si="56"/>
        <v>0</v>
      </c>
      <c r="BG71" t="str">
        <f t="shared" si="57"/>
        <v>X</v>
      </c>
      <c r="BH71">
        <f>+IF(P71=0,0,1)</f>
        <v>1</v>
      </c>
      <c r="BK71">
        <f t="shared" si="84"/>
        <v>0</v>
      </c>
      <c r="BL71">
        <f t="shared" si="85"/>
        <v>0</v>
      </c>
      <c r="BM71">
        <f t="shared" si="86"/>
        <v>0</v>
      </c>
      <c r="BN71">
        <f t="shared" si="87"/>
        <v>0</v>
      </c>
      <c r="BO71">
        <f t="shared" si="88"/>
        <v>0</v>
      </c>
      <c r="BP71">
        <f t="shared" si="89"/>
        <v>0</v>
      </c>
      <c r="BQ71">
        <f t="shared" si="90"/>
        <v>0</v>
      </c>
      <c r="BR71">
        <f t="shared" si="91"/>
        <v>1</v>
      </c>
      <c r="BV71">
        <f>+IF(X71=1,$Q71,0)</f>
        <v>0</v>
      </c>
      <c r="BW71">
        <f>+IF(Y71=1,$Q71,0)</f>
        <v>0</v>
      </c>
      <c r="BX71">
        <f>+IF(Z71=1,$Q71,0)</f>
        <v>0</v>
      </c>
      <c r="BY71">
        <f>+IF(AA71=1,$Q71,0)</f>
        <v>0</v>
      </c>
      <c r="BZ71">
        <f>+IF(AB71=1,$Q71,0)</f>
        <v>0</v>
      </c>
      <c r="CA71">
        <f>+IF(AC71=1,$Q71,0)</f>
        <v>0</v>
      </c>
      <c r="CB71">
        <f>+IF(AD71=1,$Q71,0)</f>
        <v>0</v>
      </c>
      <c r="CC71">
        <f>+IF(AE71=1,$Q71,0)</f>
        <v>0</v>
      </c>
      <c r="CD71">
        <f t="shared" si="92"/>
        <v>0</v>
      </c>
      <c r="CF71">
        <f t="shared" si="93"/>
        <v>0</v>
      </c>
      <c r="CG71">
        <f t="shared" si="58"/>
        <v>0</v>
      </c>
      <c r="CH71">
        <f t="shared" si="59"/>
        <v>0</v>
      </c>
      <c r="CI71">
        <f t="shared" si="60"/>
        <v>0</v>
      </c>
      <c r="CJ71">
        <f t="shared" si="61"/>
        <v>0</v>
      </c>
      <c r="CK71">
        <f t="shared" si="62"/>
        <v>0</v>
      </c>
      <c r="CL71">
        <f t="shared" si="63"/>
        <v>0</v>
      </c>
      <c r="CM71">
        <f t="shared" si="64"/>
        <v>0</v>
      </c>
    </row>
    <row r="72" spans="1:91" x14ac:dyDescent="0.25">
      <c r="A72" s="25">
        <f t="shared" si="94"/>
        <v>70</v>
      </c>
      <c r="B72" s="26" t="s">
        <v>37</v>
      </c>
      <c r="C72" s="27">
        <v>43565</v>
      </c>
      <c r="D72" s="28">
        <v>0.10416666666666667</v>
      </c>
      <c r="E72" s="29" t="s">
        <v>23</v>
      </c>
      <c r="F72" s="30">
        <v>111.16800000000001</v>
      </c>
      <c r="G72" s="31" t="s">
        <v>26</v>
      </c>
      <c r="H72" s="32">
        <v>111.57</v>
      </c>
      <c r="I72" s="32">
        <v>110.97</v>
      </c>
      <c r="J72" s="33">
        <f t="shared" si="49"/>
        <v>59.999999999999432</v>
      </c>
      <c r="K72" s="34">
        <v>110.834</v>
      </c>
      <c r="L72" s="34">
        <v>111.271</v>
      </c>
      <c r="M72" s="35">
        <f t="shared" si="65"/>
        <v>10.299999999999443</v>
      </c>
      <c r="N72" s="36">
        <f t="shared" si="66"/>
        <v>-33.400000000000318</v>
      </c>
      <c r="O72" s="30">
        <f t="shared" si="50"/>
        <v>111.30600000000001</v>
      </c>
      <c r="P72" s="37"/>
      <c r="Q72" s="37" t="s">
        <v>27</v>
      </c>
      <c r="R72" s="38" t="s">
        <v>29</v>
      </c>
      <c r="S72" s="38" t="s">
        <v>29</v>
      </c>
      <c r="T72" s="39" t="s">
        <v>28</v>
      </c>
      <c r="U72" s="38"/>
      <c r="V72" s="38"/>
      <c r="W72" s="38"/>
      <c r="X72">
        <f>+IF(AND(R72="ALCISTA",S72="ALCISTA",T72="ALCISTA"),1,0)</f>
        <v>0</v>
      </c>
      <c r="Y72">
        <f>+IF(AND(R72="BAJISTA",S72="BAJISTA",T72="BAJISTA"),1,0)</f>
        <v>0</v>
      </c>
      <c r="Z72">
        <f>+IF(AND(R72="ALCISTA",S72="ALCISTA",T72="BAJISTA"),1,0)</f>
        <v>0</v>
      </c>
      <c r="AA72">
        <f>+IF(AND(R72="ALCISTA",S72="BAJISTA",T72="ALCISTA"),1,0)</f>
        <v>0</v>
      </c>
      <c r="AB72">
        <f>+IF(AND(R72="ALCISTA",S72="BAJISTA",T72="BAJISTA"),1,0)</f>
        <v>0</v>
      </c>
      <c r="AC72">
        <f>+IF(AND(R72="BAJISTA",S72="BAJISTA",T72="ALCISTA"),1,0)</f>
        <v>1</v>
      </c>
      <c r="AD72">
        <f>+IF(AND(R72="BAJISTA",S72="ALCISTA",T72="BAJISTA"),1,0)</f>
        <v>0</v>
      </c>
      <c r="AE72">
        <f>+IF(AND(R72="BAJISTA",S72="ALCISTA",T72="ALCISTA"),1,0)</f>
        <v>0</v>
      </c>
      <c r="AG72">
        <f t="shared" si="67"/>
        <v>0</v>
      </c>
      <c r="AH72">
        <f t="shared" si="68"/>
        <v>0</v>
      </c>
      <c r="AI72">
        <f t="shared" si="69"/>
        <v>0</v>
      </c>
      <c r="AJ72">
        <f t="shared" si="70"/>
        <v>0</v>
      </c>
      <c r="AK72">
        <f t="shared" si="71"/>
        <v>0</v>
      </c>
      <c r="AL72">
        <f t="shared" si="72"/>
        <v>10.299999999999443</v>
      </c>
      <c r="AM72">
        <f t="shared" si="73"/>
        <v>0</v>
      </c>
      <c r="AN72">
        <f t="shared" si="74"/>
        <v>0</v>
      </c>
      <c r="AP72">
        <f t="shared" si="75"/>
        <v>0</v>
      </c>
      <c r="AQ72">
        <f t="shared" si="76"/>
        <v>0</v>
      </c>
      <c r="AR72">
        <f t="shared" si="77"/>
        <v>0</v>
      </c>
      <c r="AS72">
        <f t="shared" si="78"/>
        <v>0</v>
      </c>
      <c r="AT72">
        <f t="shared" si="79"/>
        <v>0</v>
      </c>
      <c r="AU72">
        <f t="shared" si="80"/>
        <v>-33.400000000000318</v>
      </c>
      <c r="AV72">
        <f t="shared" si="81"/>
        <v>0</v>
      </c>
      <c r="AW72">
        <f t="shared" si="82"/>
        <v>0</v>
      </c>
      <c r="AZ72">
        <f t="shared" si="83"/>
        <v>0</v>
      </c>
      <c r="BA72">
        <f t="shared" si="51"/>
        <v>0</v>
      </c>
      <c r="BB72">
        <f t="shared" si="52"/>
        <v>0</v>
      </c>
      <c r="BC72">
        <f t="shared" si="53"/>
        <v>0</v>
      </c>
      <c r="BD72">
        <f t="shared" si="54"/>
        <v>0</v>
      </c>
      <c r="BE72">
        <f t="shared" si="55"/>
        <v>0</v>
      </c>
      <c r="BF72">
        <f t="shared" si="56"/>
        <v>0</v>
      </c>
      <c r="BG72">
        <f t="shared" si="57"/>
        <v>0</v>
      </c>
      <c r="BH72">
        <f>+IF(P72=0,0,1)</f>
        <v>0</v>
      </c>
      <c r="BK72">
        <f t="shared" si="84"/>
        <v>0</v>
      </c>
      <c r="BL72">
        <f t="shared" si="85"/>
        <v>0</v>
      </c>
      <c r="BM72">
        <f t="shared" si="86"/>
        <v>0</v>
      </c>
      <c r="BN72">
        <f t="shared" si="87"/>
        <v>0</v>
      </c>
      <c r="BO72">
        <f t="shared" si="88"/>
        <v>0</v>
      </c>
      <c r="BP72">
        <f t="shared" si="89"/>
        <v>0</v>
      </c>
      <c r="BQ72">
        <f t="shared" si="90"/>
        <v>0</v>
      </c>
      <c r="BR72">
        <f t="shared" si="91"/>
        <v>0</v>
      </c>
      <c r="BV72">
        <f>+IF(X72=1,$Q72,0)</f>
        <v>0</v>
      </c>
      <c r="BW72">
        <f>+IF(Y72=1,$Q72,0)</f>
        <v>0</v>
      </c>
      <c r="BX72">
        <f>+IF(Z72=1,$Q72,0)</f>
        <v>0</v>
      </c>
      <c r="BY72">
        <f>+IF(AA72=1,$Q72,0)</f>
        <v>0</v>
      </c>
      <c r="BZ72">
        <f>+IF(AB72=1,$Q72,0)</f>
        <v>0</v>
      </c>
      <c r="CA72" t="str">
        <f>+IF(AC72=1,$Q72,0)</f>
        <v>X</v>
      </c>
      <c r="CB72">
        <f>+IF(AD72=1,$Q72,0)</f>
        <v>0</v>
      </c>
      <c r="CC72">
        <f>+IF(AE72=1,$Q72,0)</f>
        <v>0</v>
      </c>
      <c r="CD72">
        <f t="shared" si="92"/>
        <v>1</v>
      </c>
      <c r="CF72">
        <f t="shared" si="93"/>
        <v>0</v>
      </c>
      <c r="CG72">
        <f t="shared" si="58"/>
        <v>0</v>
      </c>
      <c r="CH72">
        <f t="shared" si="59"/>
        <v>0</v>
      </c>
      <c r="CI72">
        <f t="shared" si="60"/>
        <v>0</v>
      </c>
      <c r="CJ72">
        <f t="shared" si="61"/>
        <v>0</v>
      </c>
      <c r="CK72">
        <f t="shared" si="62"/>
        <v>1</v>
      </c>
      <c r="CL72">
        <f t="shared" si="63"/>
        <v>0</v>
      </c>
      <c r="CM72">
        <f t="shared" si="64"/>
        <v>0</v>
      </c>
    </row>
    <row r="73" spans="1:91" x14ac:dyDescent="0.25">
      <c r="A73" s="25">
        <f t="shared" si="94"/>
        <v>71</v>
      </c>
      <c r="B73" s="26" t="s">
        <v>38</v>
      </c>
      <c r="C73" s="27">
        <v>43566</v>
      </c>
      <c r="D73" s="28">
        <v>8.3333333333333329E-2</v>
      </c>
      <c r="E73" s="29" t="s">
        <v>23</v>
      </c>
      <c r="F73" s="30">
        <v>111.00700000000001</v>
      </c>
      <c r="G73" s="31" t="s">
        <v>26</v>
      </c>
      <c r="H73" s="32">
        <v>111.271</v>
      </c>
      <c r="I73" s="32">
        <v>110.834</v>
      </c>
      <c r="J73" s="33">
        <f t="shared" si="49"/>
        <v>43.699999999999761</v>
      </c>
      <c r="K73" s="34">
        <v>110.97799999999999</v>
      </c>
      <c r="L73" s="34">
        <v>111.688</v>
      </c>
      <c r="M73" s="40">
        <f t="shared" si="65"/>
        <v>68.099999999999739</v>
      </c>
      <c r="N73" s="41">
        <f t="shared" si="66"/>
        <v>-2.9000000000010573</v>
      </c>
      <c r="O73" s="30">
        <f t="shared" si="50"/>
        <v>111.10751</v>
      </c>
      <c r="P73" s="37" t="s">
        <v>27</v>
      </c>
      <c r="Q73" s="37"/>
      <c r="R73" s="38" t="s">
        <v>29</v>
      </c>
      <c r="S73" s="38" t="s">
        <v>29</v>
      </c>
      <c r="T73" s="39" t="s">
        <v>28</v>
      </c>
      <c r="U73" s="38"/>
      <c r="V73" s="38"/>
      <c r="W73" s="38"/>
      <c r="X73">
        <f>+IF(AND(R73="ALCISTA",S73="ALCISTA",T73="ALCISTA"),1,0)</f>
        <v>0</v>
      </c>
      <c r="Y73">
        <f>+IF(AND(R73="BAJISTA",S73="BAJISTA",T73="BAJISTA"),1,0)</f>
        <v>0</v>
      </c>
      <c r="Z73">
        <f>+IF(AND(R73="ALCISTA",S73="ALCISTA",T73="BAJISTA"),1,0)</f>
        <v>0</v>
      </c>
      <c r="AA73">
        <f>+IF(AND(R73="ALCISTA",S73="BAJISTA",T73="ALCISTA"),1,0)</f>
        <v>0</v>
      </c>
      <c r="AB73">
        <f>+IF(AND(R73="ALCISTA",S73="BAJISTA",T73="BAJISTA"),1,0)</f>
        <v>0</v>
      </c>
      <c r="AC73">
        <f>+IF(AND(R73="BAJISTA",S73="BAJISTA",T73="ALCISTA"),1,0)</f>
        <v>1</v>
      </c>
      <c r="AD73">
        <f>+IF(AND(R73="BAJISTA",S73="ALCISTA",T73="BAJISTA"),1,0)</f>
        <v>0</v>
      </c>
      <c r="AE73">
        <f>+IF(AND(R73="BAJISTA",S73="ALCISTA",T73="ALCISTA"),1,0)</f>
        <v>0</v>
      </c>
      <c r="AG73">
        <f t="shared" si="67"/>
        <v>0</v>
      </c>
      <c r="AH73">
        <f t="shared" si="68"/>
        <v>0</v>
      </c>
      <c r="AI73">
        <f t="shared" si="69"/>
        <v>0</v>
      </c>
      <c r="AJ73">
        <f t="shared" si="70"/>
        <v>0</v>
      </c>
      <c r="AK73">
        <f t="shared" si="71"/>
        <v>0</v>
      </c>
      <c r="AL73">
        <f t="shared" si="72"/>
        <v>68.099999999999739</v>
      </c>
      <c r="AM73">
        <f t="shared" si="73"/>
        <v>0</v>
      </c>
      <c r="AN73">
        <f t="shared" si="74"/>
        <v>0</v>
      </c>
      <c r="AP73">
        <f t="shared" si="75"/>
        <v>0</v>
      </c>
      <c r="AQ73">
        <f t="shared" si="76"/>
        <v>0</v>
      </c>
      <c r="AR73">
        <f t="shared" si="77"/>
        <v>0</v>
      </c>
      <c r="AS73">
        <f t="shared" si="78"/>
        <v>0</v>
      </c>
      <c r="AT73">
        <f t="shared" si="79"/>
        <v>0</v>
      </c>
      <c r="AU73">
        <f t="shared" si="80"/>
        <v>-2.9000000000010573</v>
      </c>
      <c r="AV73">
        <f t="shared" si="81"/>
        <v>0</v>
      </c>
      <c r="AW73">
        <f t="shared" si="82"/>
        <v>0</v>
      </c>
      <c r="AZ73">
        <f t="shared" si="83"/>
        <v>0</v>
      </c>
      <c r="BA73">
        <f t="shared" si="51"/>
        <v>0</v>
      </c>
      <c r="BB73">
        <f t="shared" si="52"/>
        <v>0</v>
      </c>
      <c r="BC73">
        <f t="shared" si="53"/>
        <v>0</v>
      </c>
      <c r="BD73">
        <f t="shared" si="54"/>
        <v>0</v>
      </c>
      <c r="BE73" t="str">
        <f t="shared" si="55"/>
        <v>X</v>
      </c>
      <c r="BF73">
        <f t="shared" si="56"/>
        <v>0</v>
      </c>
      <c r="BG73">
        <f t="shared" si="57"/>
        <v>0</v>
      </c>
      <c r="BH73">
        <f>+IF(P73=0,0,1)</f>
        <v>1</v>
      </c>
      <c r="BK73">
        <f t="shared" si="84"/>
        <v>0</v>
      </c>
      <c r="BL73">
        <f t="shared" si="85"/>
        <v>0</v>
      </c>
      <c r="BM73">
        <f t="shared" si="86"/>
        <v>0</v>
      </c>
      <c r="BN73">
        <f t="shared" si="87"/>
        <v>0</v>
      </c>
      <c r="BO73">
        <f t="shared" si="88"/>
        <v>0</v>
      </c>
      <c r="BP73">
        <f t="shared" si="89"/>
        <v>1</v>
      </c>
      <c r="BQ73">
        <f t="shared" si="90"/>
        <v>0</v>
      </c>
      <c r="BR73">
        <f t="shared" si="91"/>
        <v>0</v>
      </c>
      <c r="BV73">
        <f>+IF(X73=1,$Q73,0)</f>
        <v>0</v>
      </c>
      <c r="BW73">
        <f>+IF(Y73=1,$Q73,0)</f>
        <v>0</v>
      </c>
      <c r="BX73">
        <f>+IF(Z73=1,$Q73,0)</f>
        <v>0</v>
      </c>
      <c r="BY73">
        <f>+IF(AA73=1,$Q73,0)</f>
        <v>0</v>
      </c>
      <c r="BZ73">
        <f>+IF(AB73=1,$Q73,0)</f>
        <v>0</v>
      </c>
      <c r="CA73">
        <f>+IF(AC73=1,$Q73,0)</f>
        <v>0</v>
      </c>
      <c r="CB73">
        <f>+IF(AD73=1,$Q73,0)</f>
        <v>0</v>
      </c>
      <c r="CC73">
        <f>+IF(AE73=1,$Q73,0)</f>
        <v>0</v>
      </c>
      <c r="CD73">
        <f t="shared" si="92"/>
        <v>0</v>
      </c>
      <c r="CF73">
        <f t="shared" si="93"/>
        <v>0</v>
      </c>
      <c r="CG73">
        <f t="shared" si="58"/>
        <v>0</v>
      </c>
      <c r="CH73">
        <f t="shared" si="59"/>
        <v>0</v>
      </c>
      <c r="CI73">
        <f t="shared" si="60"/>
        <v>0</v>
      </c>
      <c r="CJ73">
        <f t="shared" si="61"/>
        <v>0</v>
      </c>
      <c r="CK73">
        <f t="shared" si="62"/>
        <v>0</v>
      </c>
      <c r="CL73">
        <f t="shared" si="63"/>
        <v>0</v>
      </c>
      <c r="CM73">
        <f t="shared" si="64"/>
        <v>0</v>
      </c>
    </row>
    <row r="74" spans="1:91" x14ac:dyDescent="0.25">
      <c r="A74" s="25">
        <f t="shared" si="94"/>
        <v>72</v>
      </c>
      <c r="B74" s="26" t="s">
        <v>39</v>
      </c>
      <c r="C74" s="27">
        <v>43567</v>
      </c>
      <c r="D74" s="28">
        <v>9.375E-2</v>
      </c>
      <c r="E74" s="29" t="s">
        <v>23</v>
      </c>
      <c r="F74" s="30">
        <v>111.667</v>
      </c>
      <c r="G74" s="31" t="s">
        <v>26</v>
      </c>
      <c r="H74" s="32">
        <v>111.688</v>
      </c>
      <c r="I74" s="32">
        <v>110.908</v>
      </c>
      <c r="J74" s="33">
        <f t="shared" si="49"/>
        <v>78.000000000000114</v>
      </c>
      <c r="K74" s="34">
        <v>111.628</v>
      </c>
      <c r="L74" s="34">
        <v>112.083</v>
      </c>
      <c r="M74" s="40">
        <f t="shared" si="65"/>
        <v>41.599999999999682</v>
      </c>
      <c r="N74" s="41">
        <f t="shared" si="66"/>
        <v>-3.9000000000001478</v>
      </c>
      <c r="O74" s="30">
        <f t="shared" si="50"/>
        <v>111.8464</v>
      </c>
      <c r="P74" s="37" t="s">
        <v>27</v>
      </c>
      <c r="Q74" s="37"/>
      <c r="R74" s="38" t="s">
        <v>28</v>
      </c>
      <c r="S74" s="38" t="s">
        <v>28</v>
      </c>
      <c r="T74" s="39" t="s">
        <v>28</v>
      </c>
      <c r="U74" s="38"/>
      <c r="V74" s="38"/>
      <c r="W74" s="38"/>
      <c r="X74">
        <f>+IF(AND(R74="ALCISTA",S74="ALCISTA",T74="ALCISTA"),1,0)</f>
        <v>1</v>
      </c>
      <c r="Y74">
        <f>+IF(AND(R74="BAJISTA",S74="BAJISTA",T74="BAJISTA"),1,0)</f>
        <v>0</v>
      </c>
      <c r="Z74">
        <f>+IF(AND(R74="ALCISTA",S74="ALCISTA",T74="BAJISTA"),1,0)</f>
        <v>0</v>
      </c>
      <c r="AA74">
        <f>+IF(AND(R74="ALCISTA",S74="BAJISTA",T74="ALCISTA"),1,0)</f>
        <v>0</v>
      </c>
      <c r="AB74">
        <f>+IF(AND(R74="ALCISTA",S74="BAJISTA",T74="BAJISTA"),1,0)</f>
        <v>0</v>
      </c>
      <c r="AC74">
        <f>+IF(AND(R74="BAJISTA",S74="BAJISTA",T74="ALCISTA"),1,0)</f>
        <v>0</v>
      </c>
      <c r="AD74">
        <f>+IF(AND(R74="BAJISTA",S74="ALCISTA",T74="BAJISTA"),1,0)</f>
        <v>0</v>
      </c>
      <c r="AE74">
        <f>+IF(AND(R74="BAJISTA",S74="ALCISTA",T74="ALCISTA"),1,0)</f>
        <v>0</v>
      </c>
      <c r="AG74">
        <f t="shared" si="67"/>
        <v>41.599999999999682</v>
      </c>
      <c r="AH74">
        <f t="shared" si="68"/>
        <v>0</v>
      </c>
      <c r="AI74">
        <f t="shared" si="69"/>
        <v>0</v>
      </c>
      <c r="AJ74">
        <f t="shared" si="70"/>
        <v>0</v>
      </c>
      <c r="AK74">
        <f t="shared" si="71"/>
        <v>0</v>
      </c>
      <c r="AL74">
        <f t="shared" si="72"/>
        <v>0</v>
      </c>
      <c r="AM74">
        <f t="shared" si="73"/>
        <v>0</v>
      </c>
      <c r="AN74">
        <f t="shared" si="74"/>
        <v>0</v>
      </c>
      <c r="AP74">
        <f t="shared" si="75"/>
        <v>-3.9000000000001478</v>
      </c>
      <c r="AQ74">
        <f t="shared" si="76"/>
        <v>0</v>
      </c>
      <c r="AR74">
        <f t="shared" si="77"/>
        <v>0</v>
      </c>
      <c r="AS74">
        <f t="shared" si="78"/>
        <v>0</v>
      </c>
      <c r="AT74">
        <f t="shared" si="79"/>
        <v>0</v>
      </c>
      <c r="AU74">
        <f t="shared" si="80"/>
        <v>0</v>
      </c>
      <c r="AV74">
        <f t="shared" si="81"/>
        <v>0</v>
      </c>
      <c r="AW74">
        <f t="shared" si="82"/>
        <v>0</v>
      </c>
      <c r="AZ74" t="str">
        <f t="shared" si="83"/>
        <v>X</v>
      </c>
      <c r="BA74">
        <f t="shared" si="51"/>
        <v>0</v>
      </c>
      <c r="BB74">
        <f t="shared" si="52"/>
        <v>0</v>
      </c>
      <c r="BC74">
        <f t="shared" si="53"/>
        <v>0</v>
      </c>
      <c r="BD74">
        <f t="shared" si="54"/>
        <v>0</v>
      </c>
      <c r="BE74">
        <f t="shared" si="55"/>
        <v>0</v>
      </c>
      <c r="BF74">
        <f t="shared" si="56"/>
        <v>0</v>
      </c>
      <c r="BG74">
        <f t="shared" si="57"/>
        <v>0</v>
      </c>
      <c r="BH74">
        <f>+IF(P74=0,0,1)</f>
        <v>1</v>
      </c>
      <c r="BK74">
        <f t="shared" si="84"/>
        <v>1</v>
      </c>
      <c r="BL74">
        <f t="shared" si="85"/>
        <v>0</v>
      </c>
      <c r="BM74">
        <f t="shared" si="86"/>
        <v>0</v>
      </c>
      <c r="BN74">
        <f t="shared" si="87"/>
        <v>0</v>
      </c>
      <c r="BO74">
        <f t="shared" si="88"/>
        <v>0</v>
      </c>
      <c r="BP74">
        <f t="shared" si="89"/>
        <v>0</v>
      </c>
      <c r="BQ74">
        <f t="shared" si="90"/>
        <v>0</v>
      </c>
      <c r="BR74">
        <f t="shared" si="91"/>
        <v>0</v>
      </c>
      <c r="BV74">
        <f>+IF(X74=1,$Q74,0)</f>
        <v>0</v>
      </c>
      <c r="BW74">
        <f>+IF(Y74=1,$Q74,0)</f>
        <v>0</v>
      </c>
      <c r="BX74">
        <f>+IF(Z74=1,$Q74,0)</f>
        <v>0</v>
      </c>
      <c r="BY74">
        <f>+IF(AA74=1,$Q74,0)</f>
        <v>0</v>
      </c>
      <c r="BZ74">
        <f>+IF(AB74=1,$Q74,0)</f>
        <v>0</v>
      </c>
      <c r="CA74">
        <f>+IF(AC74=1,$Q74,0)</f>
        <v>0</v>
      </c>
      <c r="CB74">
        <f>+IF(AD74=1,$Q74,0)</f>
        <v>0</v>
      </c>
      <c r="CC74">
        <f>+IF(AE74=1,$Q74,0)</f>
        <v>0</v>
      </c>
      <c r="CD74">
        <f t="shared" si="92"/>
        <v>0</v>
      </c>
      <c r="CF74">
        <f t="shared" si="93"/>
        <v>0</v>
      </c>
      <c r="CG74">
        <f t="shared" si="58"/>
        <v>0</v>
      </c>
      <c r="CH74">
        <f t="shared" si="59"/>
        <v>0</v>
      </c>
      <c r="CI74">
        <f t="shared" si="60"/>
        <v>0</v>
      </c>
      <c r="CJ74">
        <f t="shared" si="61"/>
        <v>0</v>
      </c>
      <c r="CK74">
        <f t="shared" si="62"/>
        <v>0</v>
      </c>
      <c r="CL74">
        <f t="shared" si="63"/>
        <v>0</v>
      </c>
      <c r="CM74">
        <f t="shared" si="64"/>
        <v>0</v>
      </c>
    </row>
    <row r="75" spans="1:91" x14ac:dyDescent="0.25">
      <c r="A75" s="25">
        <f t="shared" si="94"/>
        <v>73</v>
      </c>
      <c r="B75" s="26" t="s">
        <v>40</v>
      </c>
      <c r="C75" s="27">
        <v>43570</v>
      </c>
      <c r="D75" s="28">
        <v>6.25E-2</v>
      </c>
      <c r="E75" s="29" t="s">
        <v>23</v>
      </c>
      <c r="F75" s="30">
        <v>112.02200000000001</v>
      </c>
      <c r="G75" s="31" t="s">
        <v>26</v>
      </c>
      <c r="H75" s="32">
        <v>112.083</v>
      </c>
      <c r="I75" s="32">
        <v>111.577</v>
      </c>
      <c r="J75" s="33">
        <f t="shared" si="49"/>
        <v>50.600000000000023</v>
      </c>
      <c r="K75" s="34">
        <v>111.877</v>
      </c>
      <c r="L75" s="34">
        <v>112.086</v>
      </c>
      <c r="M75" s="35">
        <f t="shared" si="65"/>
        <v>6.3999999999992951</v>
      </c>
      <c r="N75" s="36">
        <f t="shared" si="66"/>
        <v>-14.500000000001023</v>
      </c>
      <c r="O75" s="30">
        <f t="shared" si="50"/>
        <v>112.13838000000001</v>
      </c>
      <c r="P75" s="37"/>
      <c r="Q75" s="37" t="s">
        <v>34</v>
      </c>
      <c r="R75" s="38" t="s">
        <v>28</v>
      </c>
      <c r="S75" s="38" t="s">
        <v>28</v>
      </c>
      <c r="T75" s="39" t="s">
        <v>28</v>
      </c>
      <c r="U75" s="38"/>
      <c r="V75" s="38"/>
      <c r="W75" s="38"/>
      <c r="X75">
        <f>+IF(AND(R75="ALCISTA",S75="ALCISTA",T75="ALCISTA"),1,0)</f>
        <v>1</v>
      </c>
      <c r="Y75">
        <f>+IF(AND(R75="BAJISTA",S75="BAJISTA",T75="BAJISTA"),1,0)</f>
        <v>0</v>
      </c>
      <c r="Z75">
        <f>+IF(AND(R75="ALCISTA",S75="ALCISTA",T75="BAJISTA"),1,0)</f>
        <v>0</v>
      </c>
      <c r="AA75">
        <f>+IF(AND(R75="ALCISTA",S75="BAJISTA",T75="ALCISTA"),1,0)</f>
        <v>0</v>
      </c>
      <c r="AB75">
        <f>+IF(AND(R75="ALCISTA",S75="BAJISTA",T75="BAJISTA"),1,0)</f>
        <v>0</v>
      </c>
      <c r="AC75">
        <f>+IF(AND(R75="BAJISTA",S75="BAJISTA",T75="ALCISTA"),1,0)</f>
        <v>0</v>
      </c>
      <c r="AD75">
        <f>+IF(AND(R75="BAJISTA",S75="ALCISTA",T75="BAJISTA"),1,0)</f>
        <v>0</v>
      </c>
      <c r="AE75">
        <f>+IF(AND(R75="BAJISTA",S75="ALCISTA",T75="ALCISTA"),1,0)</f>
        <v>0</v>
      </c>
      <c r="AG75">
        <f t="shared" si="67"/>
        <v>6.3999999999992951</v>
      </c>
      <c r="AH75">
        <f t="shared" si="68"/>
        <v>0</v>
      </c>
      <c r="AI75">
        <f t="shared" si="69"/>
        <v>0</v>
      </c>
      <c r="AJ75">
        <f t="shared" si="70"/>
        <v>0</v>
      </c>
      <c r="AK75">
        <f t="shared" si="71"/>
        <v>0</v>
      </c>
      <c r="AL75">
        <f t="shared" si="72"/>
        <v>0</v>
      </c>
      <c r="AM75">
        <f t="shared" si="73"/>
        <v>0</v>
      </c>
      <c r="AN75">
        <f t="shared" si="74"/>
        <v>0</v>
      </c>
      <c r="AP75">
        <f t="shared" si="75"/>
        <v>-14.500000000001023</v>
      </c>
      <c r="AQ75">
        <f t="shared" si="76"/>
        <v>0</v>
      </c>
      <c r="AR75">
        <f t="shared" si="77"/>
        <v>0</v>
      </c>
      <c r="AS75">
        <f t="shared" si="78"/>
        <v>0</v>
      </c>
      <c r="AT75">
        <f t="shared" si="79"/>
        <v>0</v>
      </c>
      <c r="AU75">
        <f t="shared" si="80"/>
        <v>0</v>
      </c>
      <c r="AV75">
        <f t="shared" si="81"/>
        <v>0</v>
      </c>
      <c r="AW75">
        <f t="shared" si="82"/>
        <v>0</v>
      </c>
      <c r="AZ75">
        <f t="shared" si="83"/>
        <v>0</v>
      </c>
      <c r="BA75">
        <f t="shared" si="51"/>
        <v>0</v>
      </c>
      <c r="BB75">
        <f t="shared" si="52"/>
        <v>0</v>
      </c>
      <c r="BC75">
        <f t="shared" si="53"/>
        <v>0</v>
      </c>
      <c r="BD75">
        <f t="shared" si="54"/>
        <v>0</v>
      </c>
      <c r="BE75">
        <f t="shared" si="55"/>
        <v>0</v>
      </c>
      <c r="BF75">
        <f t="shared" si="56"/>
        <v>0</v>
      </c>
      <c r="BG75">
        <f t="shared" si="57"/>
        <v>0</v>
      </c>
      <c r="BH75">
        <f>+IF(P75=0,0,1)</f>
        <v>0</v>
      </c>
      <c r="BK75">
        <f t="shared" si="84"/>
        <v>0</v>
      </c>
      <c r="BL75">
        <f t="shared" si="85"/>
        <v>0</v>
      </c>
      <c r="BM75">
        <f t="shared" si="86"/>
        <v>0</v>
      </c>
      <c r="BN75">
        <f t="shared" si="87"/>
        <v>0</v>
      </c>
      <c r="BO75">
        <f t="shared" si="88"/>
        <v>0</v>
      </c>
      <c r="BP75">
        <f t="shared" si="89"/>
        <v>0</v>
      </c>
      <c r="BQ75">
        <f t="shared" si="90"/>
        <v>0</v>
      </c>
      <c r="BR75">
        <f t="shared" si="91"/>
        <v>0</v>
      </c>
      <c r="BV75" t="str">
        <f>+IF(X75=1,$Q75,0)</f>
        <v xml:space="preserve">X </v>
      </c>
      <c r="BW75">
        <f>+IF(Y75=1,$Q75,0)</f>
        <v>0</v>
      </c>
      <c r="BX75">
        <f>+IF(Z75=1,$Q75,0)</f>
        <v>0</v>
      </c>
      <c r="BY75">
        <f>+IF(AA75=1,$Q75,0)</f>
        <v>0</v>
      </c>
      <c r="BZ75">
        <f>+IF(AB75=1,$Q75,0)</f>
        <v>0</v>
      </c>
      <c r="CA75">
        <f>+IF(AC75=1,$Q75,0)</f>
        <v>0</v>
      </c>
      <c r="CB75">
        <f>+IF(AD75=1,$Q75,0)</f>
        <v>0</v>
      </c>
      <c r="CC75">
        <f>+IF(AE75=1,$Q75,0)</f>
        <v>0</v>
      </c>
      <c r="CD75">
        <f t="shared" si="92"/>
        <v>1</v>
      </c>
      <c r="CF75">
        <f t="shared" si="93"/>
        <v>1</v>
      </c>
      <c r="CG75">
        <f t="shared" si="58"/>
        <v>0</v>
      </c>
      <c r="CH75">
        <f t="shared" si="59"/>
        <v>0</v>
      </c>
      <c r="CI75">
        <f t="shared" si="60"/>
        <v>0</v>
      </c>
      <c r="CJ75">
        <f t="shared" si="61"/>
        <v>0</v>
      </c>
      <c r="CK75">
        <f t="shared" si="62"/>
        <v>0</v>
      </c>
      <c r="CL75">
        <f t="shared" si="63"/>
        <v>0</v>
      </c>
      <c r="CM75">
        <f t="shared" si="64"/>
        <v>0</v>
      </c>
    </row>
    <row r="76" spans="1:91" x14ac:dyDescent="0.25">
      <c r="A76" s="25">
        <f t="shared" si="94"/>
        <v>74</v>
      </c>
      <c r="B76" s="26" t="s">
        <v>41</v>
      </c>
      <c r="C76" s="27">
        <v>43571</v>
      </c>
      <c r="D76" s="28">
        <v>0.16666666666666666</v>
      </c>
      <c r="E76" s="29" t="s">
        <v>23</v>
      </c>
      <c r="F76" s="30">
        <v>111.925</v>
      </c>
      <c r="G76" s="31" t="s">
        <v>30</v>
      </c>
      <c r="H76" s="32">
        <v>112.086</v>
      </c>
      <c r="I76" s="32">
        <v>111.877</v>
      </c>
      <c r="J76" s="33">
        <f t="shared" si="49"/>
        <v>20.900000000000318</v>
      </c>
      <c r="K76" s="34">
        <v>111.837</v>
      </c>
      <c r="L76" s="34">
        <v>112.033</v>
      </c>
      <c r="M76" s="35">
        <f t="shared" si="65"/>
        <v>8.7999999999993861</v>
      </c>
      <c r="N76" s="36">
        <f t="shared" si="66"/>
        <v>-10.800000000000409</v>
      </c>
      <c r="O76" s="30">
        <f t="shared" si="50"/>
        <v>111.87693</v>
      </c>
      <c r="P76" s="37" t="s">
        <v>27</v>
      </c>
      <c r="Q76" s="37"/>
      <c r="R76" s="38" t="s">
        <v>29</v>
      </c>
      <c r="S76" s="38" t="s">
        <v>28</v>
      </c>
      <c r="T76" s="39" t="s">
        <v>28</v>
      </c>
      <c r="U76" s="38"/>
      <c r="V76" s="38"/>
      <c r="W76" s="38"/>
      <c r="X76">
        <f>+IF(AND(R76="ALCISTA",S76="ALCISTA",T76="ALCISTA"),1,0)</f>
        <v>0</v>
      </c>
      <c r="Y76">
        <f>+IF(AND(R76="BAJISTA",S76="BAJISTA",T76="BAJISTA"),1,0)</f>
        <v>0</v>
      </c>
      <c r="Z76">
        <f>+IF(AND(R76="ALCISTA",S76="ALCISTA",T76="BAJISTA"),1,0)</f>
        <v>0</v>
      </c>
      <c r="AA76">
        <f>+IF(AND(R76="ALCISTA",S76="BAJISTA",T76="ALCISTA"),1,0)</f>
        <v>0</v>
      </c>
      <c r="AB76">
        <f>+IF(AND(R76="ALCISTA",S76="BAJISTA",T76="BAJISTA"),1,0)</f>
        <v>0</v>
      </c>
      <c r="AC76">
        <f>+IF(AND(R76="BAJISTA",S76="BAJISTA",T76="ALCISTA"),1,0)</f>
        <v>0</v>
      </c>
      <c r="AD76">
        <f>+IF(AND(R76="BAJISTA",S76="ALCISTA",T76="BAJISTA"),1,0)</f>
        <v>0</v>
      </c>
      <c r="AE76">
        <f>+IF(AND(R76="BAJISTA",S76="ALCISTA",T76="ALCISTA"),1,0)</f>
        <v>1</v>
      </c>
      <c r="AG76">
        <f t="shared" si="67"/>
        <v>0</v>
      </c>
      <c r="AH76">
        <f t="shared" si="68"/>
        <v>0</v>
      </c>
      <c r="AI76">
        <f t="shared" si="69"/>
        <v>0</v>
      </c>
      <c r="AJ76">
        <f t="shared" si="70"/>
        <v>0</v>
      </c>
      <c r="AK76">
        <f t="shared" si="71"/>
        <v>0</v>
      </c>
      <c r="AL76">
        <f t="shared" si="72"/>
        <v>0</v>
      </c>
      <c r="AM76">
        <f t="shared" si="73"/>
        <v>0</v>
      </c>
      <c r="AN76">
        <f t="shared" si="74"/>
        <v>8.7999999999993861</v>
      </c>
      <c r="AP76">
        <f t="shared" si="75"/>
        <v>0</v>
      </c>
      <c r="AQ76">
        <f t="shared" si="76"/>
        <v>0</v>
      </c>
      <c r="AR76">
        <f t="shared" si="77"/>
        <v>0</v>
      </c>
      <c r="AS76">
        <f t="shared" si="78"/>
        <v>0</v>
      </c>
      <c r="AT76">
        <f t="shared" si="79"/>
        <v>0</v>
      </c>
      <c r="AU76">
        <f t="shared" si="80"/>
        <v>0</v>
      </c>
      <c r="AV76">
        <f t="shared" si="81"/>
        <v>0</v>
      </c>
      <c r="AW76">
        <f t="shared" si="82"/>
        <v>-10.800000000000409</v>
      </c>
      <c r="AZ76">
        <f t="shared" si="83"/>
        <v>0</v>
      </c>
      <c r="BA76">
        <f t="shared" si="51"/>
        <v>0</v>
      </c>
      <c r="BB76">
        <f t="shared" si="52"/>
        <v>0</v>
      </c>
      <c r="BC76">
        <f t="shared" si="53"/>
        <v>0</v>
      </c>
      <c r="BD76">
        <f t="shared" si="54"/>
        <v>0</v>
      </c>
      <c r="BE76">
        <f t="shared" si="55"/>
        <v>0</v>
      </c>
      <c r="BF76">
        <f t="shared" si="56"/>
        <v>0</v>
      </c>
      <c r="BG76" t="str">
        <f t="shared" si="57"/>
        <v>X</v>
      </c>
      <c r="BH76">
        <f>+IF(P76=0,0,1)</f>
        <v>1</v>
      </c>
      <c r="BK76">
        <f t="shared" si="84"/>
        <v>0</v>
      </c>
      <c r="BL76">
        <f t="shared" si="85"/>
        <v>0</v>
      </c>
      <c r="BM76">
        <f t="shared" si="86"/>
        <v>0</v>
      </c>
      <c r="BN76">
        <f t="shared" si="87"/>
        <v>0</v>
      </c>
      <c r="BO76">
        <f t="shared" si="88"/>
        <v>0</v>
      </c>
      <c r="BP76">
        <f t="shared" si="89"/>
        <v>0</v>
      </c>
      <c r="BQ76">
        <f t="shared" si="90"/>
        <v>0</v>
      </c>
      <c r="BR76">
        <f t="shared" si="91"/>
        <v>1</v>
      </c>
      <c r="BV76">
        <f>+IF(X76=1,$Q76,0)</f>
        <v>0</v>
      </c>
      <c r="BW76">
        <f>+IF(Y76=1,$Q76,0)</f>
        <v>0</v>
      </c>
      <c r="BX76">
        <f>+IF(Z76=1,$Q76,0)</f>
        <v>0</v>
      </c>
      <c r="BY76">
        <f>+IF(AA76=1,$Q76,0)</f>
        <v>0</v>
      </c>
      <c r="BZ76">
        <f>+IF(AB76=1,$Q76,0)</f>
        <v>0</v>
      </c>
      <c r="CA76">
        <f>+IF(AC76=1,$Q76,0)</f>
        <v>0</v>
      </c>
      <c r="CB76">
        <f>+IF(AD76=1,$Q76,0)</f>
        <v>0</v>
      </c>
      <c r="CC76">
        <f>+IF(AE76=1,$Q76,0)</f>
        <v>0</v>
      </c>
      <c r="CD76">
        <f t="shared" si="92"/>
        <v>0</v>
      </c>
      <c r="CF76">
        <f t="shared" si="93"/>
        <v>0</v>
      </c>
      <c r="CG76">
        <f t="shared" si="58"/>
        <v>0</v>
      </c>
      <c r="CH76">
        <f t="shared" si="59"/>
        <v>0</v>
      </c>
      <c r="CI76">
        <f t="shared" si="60"/>
        <v>0</v>
      </c>
      <c r="CJ76">
        <f t="shared" si="61"/>
        <v>0</v>
      </c>
      <c r="CK76">
        <f t="shared" si="62"/>
        <v>0</v>
      </c>
      <c r="CL76">
        <f t="shared" si="63"/>
        <v>0</v>
      </c>
      <c r="CM76">
        <f t="shared" si="64"/>
        <v>0</v>
      </c>
    </row>
    <row r="77" spans="1:91" x14ac:dyDescent="0.25">
      <c r="A77" s="25">
        <f t="shared" si="94"/>
        <v>75</v>
      </c>
      <c r="B77" s="26" t="s">
        <v>37</v>
      </c>
      <c r="C77" s="27">
        <v>43572</v>
      </c>
      <c r="D77" s="28">
        <v>0.1875</v>
      </c>
      <c r="E77" s="29" t="s">
        <v>23</v>
      </c>
      <c r="F77" s="30">
        <v>111.935</v>
      </c>
      <c r="G77" s="31" t="s">
        <v>30</v>
      </c>
      <c r="H77" s="32">
        <v>112.033</v>
      </c>
      <c r="I77" s="32">
        <v>111.837</v>
      </c>
      <c r="J77" s="33">
        <f t="shared" si="49"/>
        <v>19.599999999999795</v>
      </c>
      <c r="K77" s="34">
        <v>111.91200000000001</v>
      </c>
      <c r="L77" s="34">
        <v>112.114</v>
      </c>
      <c r="M77" s="35">
        <f t="shared" si="65"/>
        <v>2.2999999999996135</v>
      </c>
      <c r="N77" s="36">
        <f t="shared" si="66"/>
        <v>-17.900000000000205</v>
      </c>
      <c r="O77" s="30">
        <f t="shared" si="50"/>
        <v>111.88992</v>
      </c>
      <c r="P77" s="37"/>
      <c r="Q77" s="37" t="s">
        <v>34</v>
      </c>
      <c r="R77" s="38" t="s">
        <v>28</v>
      </c>
      <c r="S77" s="38" t="s">
        <v>28</v>
      </c>
      <c r="T77" s="39" t="s">
        <v>28</v>
      </c>
      <c r="U77" s="38"/>
      <c r="V77" s="38"/>
      <c r="W77" s="38"/>
      <c r="X77">
        <f>+IF(AND(R77="ALCISTA",S77="ALCISTA",T77="ALCISTA"),1,0)</f>
        <v>1</v>
      </c>
      <c r="Y77">
        <f>+IF(AND(R77="BAJISTA",S77="BAJISTA",T77="BAJISTA"),1,0)</f>
        <v>0</v>
      </c>
      <c r="Z77">
        <f>+IF(AND(R77="ALCISTA",S77="ALCISTA",T77="BAJISTA"),1,0)</f>
        <v>0</v>
      </c>
      <c r="AA77">
        <f>+IF(AND(R77="ALCISTA",S77="BAJISTA",T77="ALCISTA"),1,0)</f>
        <v>0</v>
      </c>
      <c r="AB77">
        <f>+IF(AND(R77="ALCISTA",S77="BAJISTA",T77="BAJISTA"),1,0)</f>
        <v>0</v>
      </c>
      <c r="AC77">
        <f>+IF(AND(R77="BAJISTA",S77="BAJISTA",T77="ALCISTA"),1,0)</f>
        <v>0</v>
      </c>
      <c r="AD77">
        <f>+IF(AND(R77="BAJISTA",S77="ALCISTA",T77="BAJISTA"),1,0)</f>
        <v>0</v>
      </c>
      <c r="AE77">
        <f>+IF(AND(R77="BAJISTA",S77="ALCISTA",T77="ALCISTA"),1,0)</f>
        <v>0</v>
      </c>
      <c r="AG77">
        <f t="shared" si="67"/>
        <v>2.2999999999996135</v>
      </c>
      <c r="AH77">
        <f t="shared" si="68"/>
        <v>0</v>
      </c>
      <c r="AI77">
        <f t="shared" si="69"/>
        <v>0</v>
      </c>
      <c r="AJ77">
        <f t="shared" si="70"/>
        <v>0</v>
      </c>
      <c r="AK77">
        <f t="shared" si="71"/>
        <v>0</v>
      </c>
      <c r="AL77">
        <f t="shared" si="72"/>
        <v>0</v>
      </c>
      <c r="AM77">
        <f t="shared" si="73"/>
        <v>0</v>
      </c>
      <c r="AN77">
        <f t="shared" si="74"/>
        <v>0</v>
      </c>
      <c r="AP77">
        <f t="shared" si="75"/>
        <v>-17.900000000000205</v>
      </c>
      <c r="AQ77">
        <f t="shared" si="76"/>
        <v>0</v>
      </c>
      <c r="AR77">
        <f t="shared" si="77"/>
        <v>0</v>
      </c>
      <c r="AS77">
        <f t="shared" si="78"/>
        <v>0</v>
      </c>
      <c r="AT77">
        <f t="shared" si="79"/>
        <v>0</v>
      </c>
      <c r="AU77">
        <f t="shared" si="80"/>
        <v>0</v>
      </c>
      <c r="AV77">
        <f t="shared" si="81"/>
        <v>0</v>
      </c>
      <c r="AW77">
        <f t="shared" si="82"/>
        <v>0</v>
      </c>
      <c r="AZ77">
        <f t="shared" si="83"/>
        <v>0</v>
      </c>
      <c r="BA77">
        <f t="shared" si="51"/>
        <v>0</v>
      </c>
      <c r="BB77">
        <f t="shared" si="52"/>
        <v>0</v>
      </c>
      <c r="BC77">
        <f t="shared" si="53"/>
        <v>0</v>
      </c>
      <c r="BD77">
        <f t="shared" si="54"/>
        <v>0</v>
      </c>
      <c r="BE77">
        <f t="shared" si="55"/>
        <v>0</v>
      </c>
      <c r="BF77">
        <f t="shared" si="56"/>
        <v>0</v>
      </c>
      <c r="BG77">
        <f t="shared" si="57"/>
        <v>0</v>
      </c>
      <c r="BH77">
        <f>+IF(P77=0,0,1)</f>
        <v>0</v>
      </c>
      <c r="BK77">
        <f t="shared" si="84"/>
        <v>0</v>
      </c>
      <c r="BL77">
        <f t="shared" si="85"/>
        <v>0</v>
      </c>
      <c r="BM77">
        <f t="shared" si="86"/>
        <v>0</v>
      </c>
      <c r="BN77">
        <f t="shared" si="87"/>
        <v>0</v>
      </c>
      <c r="BO77">
        <f t="shared" si="88"/>
        <v>0</v>
      </c>
      <c r="BP77">
        <f t="shared" si="89"/>
        <v>0</v>
      </c>
      <c r="BQ77">
        <f t="shared" si="90"/>
        <v>0</v>
      </c>
      <c r="BR77">
        <f t="shared" si="91"/>
        <v>0</v>
      </c>
      <c r="BV77" t="str">
        <f>+IF(X77=1,$Q77,0)</f>
        <v xml:space="preserve">X </v>
      </c>
      <c r="BW77">
        <f>+IF(Y77=1,$Q77,0)</f>
        <v>0</v>
      </c>
      <c r="BX77">
        <f>+IF(Z77=1,$Q77,0)</f>
        <v>0</v>
      </c>
      <c r="BY77">
        <f>+IF(AA77=1,$Q77,0)</f>
        <v>0</v>
      </c>
      <c r="BZ77">
        <f>+IF(AB77=1,$Q77,0)</f>
        <v>0</v>
      </c>
      <c r="CA77">
        <f>+IF(AC77=1,$Q77,0)</f>
        <v>0</v>
      </c>
      <c r="CB77">
        <f>+IF(AD77=1,$Q77,0)</f>
        <v>0</v>
      </c>
      <c r="CC77">
        <f>+IF(AE77=1,$Q77,0)</f>
        <v>0</v>
      </c>
      <c r="CD77">
        <f t="shared" si="92"/>
        <v>1</v>
      </c>
      <c r="CF77">
        <f t="shared" si="93"/>
        <v>1</v>
      </c>
      <c r="CG77">
        <f t="shared" si="58"/>
        <v>0</v>
      </c>
      <c r="CH77">
        <f t="shared" si="59"/>
        <v>0</v>
      </c>
      <c r="CI77">
        <f t="shared" si="60"/>
        <v>0</v>
      </c>
      <c r="CJ77">
        <f t="shared" si="61"/>
        <v>0</v>
      </c>
      <c r="CK77">
        <f t="shared" si="62"/>
        <v>0</v>
      </c>
      <c r="CL77">
        <f t="shared" si="63"/>
        <v>0</v>
      </c>
      <c r="CM77">
        <f t="shared" si="64"/>
        <v>0</v>
      </c>
    </row>
    <row r="78" spans="1:91" x14ac:dyDescent="0.25">
      <c r="A78" s="25">
        <f t="shared" si="94"/>
        <v>76</v>
      </c>
      <c r="B78" s="26" t="s">
        <v>38</v>
      </c>
      <c r="C78" s="27">
        <v>43573</v>
      </c>
      <c r="D78" s="28">
        <v>0.10416666666666667</v>
      </c>
      <c r="E78" s="29" t="s">
        <v>23</v>
      </c>
      <c r="F78" s="30">
        <v>111.967</v>
      </c>
      <c r="G78" s="31" t="s">
        <v>30</v>
      </c>
      <c r="H78" s="32">
        <v>112.15600000000001</v>
      </c>
      <c r="I78" s="32">
        <v>111.91200000000001</v>
      </c>
      <c r="J78" s="33">
        <f t="shared" si="49"/>
        <v>24.399999999999977</v>
      </c>
      <c r="K78" s="34">
        <v>111.755</v>
      </c>
      <c r="L78" s="34">
        <v>112.01600000000001</v>
      </c>
      <c r="M78" s="35">
        <f t="shared" si="65"/>
        <v>21.20000000000033</v>
      </c>
      <c r="N78" s="36">
        <f t="shared" si="66"/>
        <v>-4.9000000000006594</v>
      </c>
      <c r="O78" s="30">
        <f t="shared" si="50"/>
        <v>111.91087999999999</v>
      </c>
      <c r="P78" s="37" t="s">
        <v>27</v>
      </c>
      <c r="Q78" s="37"/>
      <c r="R78" s="38" t="s">
        <v>29</v>
      </c>
      <c r="S78" s="38" t="s">
        <v>28</v>
      </c>
      <c r="T78" s="39" t="s">
        <v>28</v>
      </c>
      <c r="U78" s="38"/>
      <c r="V78" s="38"/>
      <c r="W78" s="38"/>
      <c r="X78">
        <f>+IF(AND(R78="ALCISTA",S78="ALCISTA",T78="ALCISTA"),1,0)</f>
        <v>0</v>
      </c>
      <c r="Y78">
        <f>+IF(AND(R78="BAJISTA",S78="BAJISTA",T78="BAJISTA"),1,0)</f>
        <v>0</v>
      </c>
      <c r="Z78">
        <f>+IF(AND(R78="ALCISTA",S78="ALCISTA",T78="BAJISTA"),1,0)</f>
        <v>0</v>
      </c>
      <c r="AA78">
        <f>+IF(AND(R78="ALCISTA",S78="BAJISTA",T78="ALCISTA"),1,0)</f>
        <v>0</v>
      </c>
      <c r="AB78">
        <f>+IF(AND(R78="ALCISTA",S78="BAJISTA",T78="BAJISTA"),1,0)</f>
        <v>0</v>
      </c>
      <c r="AC78">
        <f>+IF(AND(R78="BAJISTA",S78="BAJISTA",T78="ALCISTA"),1,0)</f>
        <v>0</v>
      </c>
      <c r="AD78">
        <f>+IF(AND(R78="BAJISTA",S78="ALCISTA",T78="BAJISTA"),1,0)</f>
        <v>0</v>
      </c>
      <c r="AE78">
        <f>+IF(AND(R78="BAJISTA",S78="ALCISTA",T78="ALCISTA"),1,0)</f>
        <v>1</v>
      </c>
      <c r="AG78">
        <f t="shared" si="67"/>
        <v>0</v>
      </c>
      <c r="AH78">
        <f t="shared" si="68"/>
        <v>0</v>
      </c>
      <c r="AI78">
        <f t="shared" si="69"/>
        <v>0</v>
      </c>
      <c r="AJ78">
        <f t="shared" si="70"/>
        <v>0</v>
      </c>
      <c r="AK78">
        <f t="shared" si="71"/>
        <v>0</v>
      </c>
      <c r="AL78">
        <f t="shared" si="72"/>
        <v>0</v>
      </c>
      <c r="AM78">
        <f t="shared" si="73"/>
        <v>0</v>
      </c>
      <c r="AN78">
        <f t="shared" si="74"/>
        <v>21.20000000000033</v>
      </c>
      <c r="AP78">
        <f t="shared" si="75"/>
        <v>0</v>
      </c>
      <c r="AQ78">
        <f t="shared" si="76"/>
        <v>0</v>
      </c>
      <c r="AR78">
        <f t="shared" si="77"/>
        <v>0</v>
      </c>
      <c r="AS78">
        <f t="shared" si="78"/>
        <v>0</v>
      </c>
      <c r="AT78">
        <f t="shared" si="79"/>
        <v>0</v>
      </c>
      <c r="AU78">
        <f t="shared" si="80"/>
        <v>0</v>
      </c>
      <c r="AV78">
        <f t="shared" si="81"/>
        <v>0</v>
      </c>
      <c r="AW78">
        <f t="shared" si="82"/>
        <v>-4.9000000000006594</v>
      </c>
      <c r="AZ78">
        <f t="shared" si="83"/>
        <v>0</v>
      </c>
      <c r="BA78">
        <f t="shared" si="51"/>
        <v>0</v>
      </c>
      <c r="BB78">
        <f t="shared" si="52"/>
        <v>0</v>
      </c>
      <c r="BC78">
        <f t="shared" si="53"/>
        <v>0</v>
      </c>
      <c r="BD78">
        <f t="shared" si="54"/>
        <v>0</v>
      </c>
      <c r="BE78">
        <f t="shared" si="55"/>
        <v>0</v>
      </c>
      <c r="BF78">
        <f t="shared" si="56"/>
        <v>0</v>
      </c>
      <c r="BG78" t="str">
        <f t="shared" si="57"/>
        <v>X</v>
      </c>
      <c r="BH78">
        <f>+IF(P78=0,0,1)</f>
        <v>1</v>
      </c>
      <c r="BK78">
        <f t="shared" si="84"/>
        <v>0</v>
      </c>
      <c r="BL78">
        <f t="shared" si="85"/>
        <v>0</v>
      </c>
      <c r="BM78">
        <f t="shared" si="86"/>
        <v>0</v>
      </c>
      <c r="BN78">
        <f t="shared" si="87"/>
        <v>0</v>
      </c>
      <c r="BO78">
        <f t="shared" si="88"/>
        <v>0</v>
      </c>
      <c r="BP78">
        <f t="shared" si="89"/>
        <v>0</v>
      </c>
      <c r="BQ78">
        <f t="shared" si="90"/>
        <v>0</v>
      </c>
      <c r="BR78">
        <f t="shared" si="91"/>
        <v>1</v>
      </c>
      <c r="BV78">
        <f>+IF(X78=1,$Q78,0)</f>
        <v>0</v>
      </c>
      <c r="BW78">
        <f>+IF(Y78=1,$Q78,0)</f>
        <v>0</v>
      </c>
      <c r="BX78">
        <f>+IF(Z78=1,$Q78,0)</f>
        <v>0</v>
      </c>
      <c r="BY78">
        <f>+IF(AA78=1,$Q78,0)</f>
        <v>0</v>
      </c>
      <c r="BZ78">
        <f>+IF(AB78=1,$Q78,0)</f>
        <v>0</v>
      </c>
      <c r="CA78">
        <f>+IF(AC78=1,$Q78,0)</f>
        <v>0</v>
      </c>
      <c r="CB78">
        <f>+IF(AD78=1,$Q78,0)</f>
        <v>0</v>
      </c>
      <c r="CC78">
        <f>+IF(AE78=1,$Q78,0)</f>
        <v>0</v>
      </c>
      <c r="CD78">
        <f t="shared" si="92"/>
        <v>0</v>
      </c>
      <c r="CF78">
        <f t="shared" si="93"/>
        <v>0</v>
      </c>
      <c r="CG78">
        <f t="shared" si="58"/>
        <v>0</v>
      </c>
      <c r="CH78">
        <f t="shared" si="59"/>
        <v>0</v>
      </c>
      <c r="CI78">
        <f t="shared" si="60"/>
        <v>0</v>
      </c>
      <c r="CJ78">
        <f t="shared" si="61"/>
        <v>0</v>
      </c>
      <c r="CK78">
        <f t="shared" si="62"/>
        <v>0</v>
      </c>
      <c r="CL78">
        <f t="shared" si="63"/>
        <v>0</v>
      </c>
      <c r="CM78">
        <f t="shared" si="64"/>
        <v>0</v>
      </c>
    </row>
    <row r="79" spans="1:91" x14ac:dyDescent="0.25">
      <c r="A79" s="25">
        <f t="shared" si="94"/>
        <v>77</v>
      </c>
      <c r="B79" s="26" t="s">
        <v>39</v>
      </c>
      <c r="C79" s="27">
        <v>43574</v>
      </c>
      <c r="D79" s="28">
        <v>8.3333333333333329E-2</v>
      </c>
      <c r="E79" s="29" t="s">
        <v>23</v>
      </c>
      <c r="F79" s="30">
        <v>111.98699999999999</v>
      </c>
      <c r="G79" s="31" t="s">
        <v>26</v>
      </c>
      <c r="H79" s="32">
        <v>112.054</v>
      </c>
      <c r="I79" s="32">
        <v>111.755</v>
      </c>
      <c r="J79" s="33">
        <f t="shared" si="49"/>
        <v>29.900000000000659</v>
      </c>
      <c r="K79" s="34">
        <v>111.886</v>
      </c>
      <c r="L79" s="34">
        <v>111.997</v>
      </c>
      <c r="M79" s="40">
        <f t="shared" si="65"/>
        <v>1.0000000000005116</v>
      </c>
      <c r="N79" s="41">
        <f t="shared" si="66"/>
        <v>-10.099999999999909</v>
      </c>
      <c r="O79" s="30">
        <f t="shared" si="50"/>
        <v>112.05577</v>
      </c>
      <c r="P79" s="37"/>
      <c r="Q79" s="37" t="s">
        <v>27</v>
      </c>
      <c r="R79" s="38" t="s">
        <v>28</v>
      </c>
      <c r="S79" s="38" t="s">
        <v>28</v>
      </c>
      <c r="T79" s="39" t="s">
        <v>28</v>
      </c>
      <c r="U79" s="38"/>
      <c r="V79" s="38"/>
      <c r="W79" s="38"/>
      <c r="X79">
        <f>+IF(AND(R79="ALCISTA",S79="ALCISTA",T79="ALCISTA"),1,0)</f>
        <v>1</v>
      </c>
      <c r="Y79">
        <f>+IF(AND(R79="BAJISTA",S79="BAJISTA",T79="BAJISTA"),1,0)</f>
        <v>0</v>
      </c>
      <c r="Z79">
        <f>+IF(AND(R79="ALCISTA",S79="ALCISTA",T79="BAJISTA"),1,0)</f>
        <v>0</v>
      </c>
      <c r="AA79">
        <f>+IF(AND(R79="ALCISTA",S79="BAJISTA",T79="ALCISTA"),1,0)</f>
        <v>0</v>
      </c>
      <c r="AB79">
        <f>+IF(AND(R79="ALCISTA",S79="BAJISTA",T79="BAJISTA"),1,0)</f>
        <v>0</v>
      </c>
      <c r="AC79">
        <f>+IF(AND(R79="BAJISTA",S79="BAJISTA",T79="ALCISTA"),1,0)</f>
        <v>0</v>
      </c>
      <c r="AD79">
        <f>+IF(AND(R79="BAJISTA",S79="ALCISTA",T79="BAJISTA"),1,0)</f>
        <v>0</v>
      </c>
      <c r="AE79">
        <f>+IF(AND(R79="BAJISTA",S79="ALCISTA",T79="ALCISTA"),1,0)</f>
        <v>0</v>
      </c>
      <c r="AG79">
        <f t="shared" si="67"/>
        <v>1.0000000000005116</v>
      </c>
      <c r="AH79">
        <f t="shared" si="68"/>
        <v>0</v>
      </c>
      <c r="AI79">
        <f t="shared" si="69"/>
        <v>0</v>
      </c>
      <c r="AJ79">
        <f t="shared" si="70"/>
        <v>0</v>
      </c>
      <c r="AK79">
        <f t="shared" si="71"/>
        <v>0</v>
      </c>
      <c r="AL79">
        <f t="shared" si="72"/>
        <v>0</v>
      </c>
      <c r="AM79">
        <f t="shared" si="73"/>
        <v>0</v>
      </c>
      <c r="AN79">
        <f t="shared" si="74"/>
        <v>0</v>
      </c>
      <c r="AP79">
        <f t="shared" si="75"/>
        <v>-10.099999999999909</v>
      </c>
      <c r="AQ79">
        <f t="shared" si="76"/>
        <v>0</v>
      </c>
      <c r="AR79">
        <f t="shared" si="77"/>
        <v>0</v>
      </c>
      <c r="AS79">
        <f t="shared" si="78"/>
        <v>0</v>
      </c>
      <c r="AT79">
        <f t="shared" si="79"/>
        <v>0</v>
      </c>
      <c r="AU79">
        <f t="shared" si="80"/>
        <v>0</v>
      </c>
      <c r="AV79">
        <f t="shared" si="81"/>
        <v>0</v>
      </c>
      <c r="AW79">
        <f t="shared" si="82"/>
        <v>0</v>
      </c>
      <c r="AZ79">
        <f t="shared" si="83"/>
        <v>0</v>
      </c>
      <c r="BA79">
        <f t="shared" si="51"/>
        <v>0</v>
      </c>
      <c r="BB79">
        <f t="shared" si="52"/>
        <v>0</v>
      </c>
      <c r="BC79">
        <f t="shared" si="53"/>
        <v>0</v>
      </c>
      <c r="BD79">
        <f t="shared" si="54"/>
        <v>0</v>
      </c>
      <c r="BE79">
        <f t="shared" si="55"/>
        <v>0</v>
      </c>
      <c r="BF79">
        <f t="shared" si="56"/>
        <v>0</v>
      </c>
      <c r="BG79">
        <f t="shared" si="57"/>
        <v>0</v>
      </c>
      <c r="BH79">
        <f>+IF(P79=0,0,1)</f>
        <v>0</v>
      </c>
      <c r="BK79">
        <f t="shared" si="84"/>
        <v>0</v>
      </c>
      <c r="BL79">
        <f t="shared" si="85"/>
        <v>0</v>
      </c>
      <c r="BM79">
        <f t="shared" si="86"/>
        <v>0</v>
      </c>
      <c r="BN79">
        <f t="shared" si="87"/>
        <v>0</v>
      </c>
      <c r="BO79">
        <f t="shared" si="88"/>
        <v>0</v>
      </c>
      <c r="BP79">
        <f t="shared" si="89"/>
        <v>0</v>
      </c>
      <c r="BQ79">
        <f t="shared" si="90"/>
        <v>0</v>
      </c>
      <c r="BR79">
        <f t="shared" si="91"/>
        <v>0</v>
      </c>
      <c r="BV79" t="str">
        <f>+IF(X79=1,$Q79,0)</f>
        <v>X</v>
      </c>
      <c r="BW79">
        <f>+IF(Y79=1,$Q79,0)</f>
        <v>0</v>
      </c>
      <c r="BX79">
        <f>+IF(Z79=1,$Q79,0)</f>
        <v>0</v>
      </c>
      <c r="BY79">
        <f>+IF(AA79=1,$Q79,0)</f>
        <v>0</v>
      </c>
      <c r="BZ79">
        <f>+IF(AB79=1,$Q79,0)</f>
        <v>0</v>
      </c>
      <c r="CA79">
        <f>+IF(AC79=1,$Q79,0)</f>
        <v>0</v>
      </c>
      <c r="CB79">
        <f>+IF(AD79=1,$Q79,0)</f>
        <v>0</v>
      </c>
      <c r="CC79">
        <f>+IF(AE79=1,$Q79,0)</f>
        <v>0</v>
      </c>
      <c r="CD79">
        <f t="shared" si="92"/>
        <v>1</v>
      </c>
      <c r="CF79">
        <f t="shared" si="93"/>
        <v>1</v>
      </c>
      <c r="CG79">
        <f t="shared" si="58"/>
        <v>0</v>
      </c>
      <c r="CH79">
        <f t="shared" si="59"/>
        <v>0</v>
      </c>
      <c r="CI79">
        <f t="shared" si="60"/>
        <v>0</v>
      </c>
      <c r="CJ79">
        <f t="shared" si="61"/>
        <v>0</v>
      </c>
      <c r="CK79">
        <f t="shared" si="62"/>
        <v>0</v>
      </c>
      <c r="CL79">
        <f t="shared" si="63"/>
        <v>0</v>
      </c>
      <c r="CM79">
        <f t="shared" si="64"/>
        <v>0</v>
      </c>
    </row>
    <row r="80" spans="1:91" x14ac:dyDescent="0.25">
      <c r="A80" s="25">
        <f t="shared" si="94"/>
        <v>78</v>
      </c>
      <c r="B80" s="26" t="s">
        <v>40</v>
      </c>
      <c r="C80" s="27">
        <v>43577</v>
      </c>
      <c r="D80" s="28">
        <v>0</v>
      </c>
      <c r="E80" s="29" t="s">
        <v>23</v>
      </c>
      <c r="F80" s="30">
        <v>111.90600000000001</v>
      </c>
      <c r="G80" s="31" t="s">
        <v>26</v>
      </c>
      <c r="H80" s="32">
        <v>111.997</v>
      </c>
      <c r="I80" s="32">
        <v>111.886</v>
      </c>
      <c r="J80" s="33">
        <f t="shared" si="49"/>
        <v>11.100000000000421</v>
      </c>
      <c r="K80" s="34">
        <v>111.902</v>
      </c>
      <c r="L80" s="34">
        <v>111.98099999999999</v>
      </c>
      <c r="M80" s="40">
        <f t="shared" si="65"/>
        <v>7.4999999999988631</v>
      </c>
      <c r="N80" s="41">
        <f t="shared" si="66"/>
        <v>-0.40000000000048885</v>
      </c>
      <c r="O80" s="30">
        <f t="shared" si="50"/>
        <v>111.93153000000001</v>
      </c>
      <c r="P80" s="37" t="s">
        <v>27</v>
      </c>
      <c r="Q80" s="37"/>
      <c r="R80" s="38" t="s">
        <v>29</v>
      </c>
      <c r="S80" s="38" t="s">
        <v>28</v>
      </c>
      <c r="T80" s="39" t="s">
        <v>28</v>
      </c>
      <c r="U80" s="38"/>
      <c r="V80" s="38"/>
      <c r="W80" s="38"/>
      <c r="X80">
        <f>+IF(AND(R80="ALCISTA",S80="ALCISTA",T80="ALCISTA"),1,0)</f>
        <v>0</v>
      </c>
      <c r="Y80">
        <f>+IF(AND(R80="BAJISTA",S80="BAJISTA",T80="BAJISTA"),1,0)</f>
        <v>0</v>
      </c>
      <c r="Z80">
        <f>+IF(AND(R80="ALCISTA",S80="ALCISTA",T80="BAJISTA"),1,0)</f>
        <v>0</v>
      </c>
      <c r="AA80">
        <f>+IF(AND(R80="ALCISTA",S80="BAJISTA",T80="ALCISTA"),1,0)</f>
        <v>0</v>
      </c>
      <c r="AB80">
        <f>+IF(AND(R80="ALCISTA",S80="BAJISTA",T80="BAJISTA"),1,0)</f>
        <v>0</v>
      </c>
      <c r="AC80">
        <f>+IF(AND(R80="BAJISTA",S80="BAJISTA",T80="ALCISTA"),1,0)</f>
        <v>0</v>
      </c>
      <c r="AD80">
        <f>+IF(AND(R80="BAJISTA",S80="ALCISTA",T80="BAJISTA"),1,0)</f>
        <v>0</v>
      </c>
      <c r="AE80">
        <f>+IF(AND(R80="BAJISTA",S80="ALCISTA",T80="ALCISTA"),1,0)</f>
        <v>1</v>
      </c>
      <c r="AG80">
        <f t="shared" si="67"/>
        <v>0</v>
      </c>
      <c r="AH80">
        <f t="shared" si="68"/>
        <v>0</v>
      </c>
      <c r="AI80">
        <f t="shared" si="69"/>
        <v>0</v>
      </c>
      <c r="AJ80">
        <f t="shared" si="70"/>
        <v>0</v>
      </c>
      <c r="AK80">
        <f t="shared" si="71"/>
        <v>0</v>
      </c>
      <c r="AL80">
        <f t="shared" si="72"/>
        <v>0</v>
      </c>
      <c r="AM80">
        <f t="shared" si="73"/>
        <v>0</v>
      </c>
      <c r="AN80">
        <f t="shared" si="74"/>
        <v>7.4999999999988631</v>
      </c>
      <c r="AP80">
        <f t="shared" si="75"/>
        <v>0</v>
      </c>
      <c r="AQ80">
        <f t="shared" si="76"/>
        <v>0</v>
      </c>
      <c r="AR80">
        <f t="shared" si="77"/>
        <v>0</v>
      </c>
      <c r="AS80">
        <f t="shared" si="78"/>
        <v>0</v>
      </c>
      <c r="AT80">
        <f t="shared" si="79"/>
        <v>0</v>
      </c>
      <c r="AU80">
        <f t="shared" si="80"/>
        <v>0</v>
      </c>
      <c r="AV80">
        <f t="shared" si="81"/>
        <v>0</v>
      </c>
      <c r="AW80">
        <f t="shared" si="82"/>
        <v>-0.40000000000048885</v>
      </c>
      <c r="AZ80">
        <f t="shared" si="83"/>
        <v>0</v>
      </c>
      <c r="BA80">
        <f t="shared" si="51"/>
        <v>0</v>
      </c>
      <c r="BB80">
        <f t="shared" si="52"/>
        <v>0</v>
      </c>
      <c r="BC80">
        <f t="shared" si="53"/>
        <v>0</v>
      </c>
      <c r="BD80">
        <f t="shared" si="54"/>
        <v>0</v>
      </c>
      <c r="BE80">
        <f t="shared" si="55"/>
        <v>0</v>
      </c>
      <c r="BF80">
        <f t="shared" si="56"/>
        <v>0</v>
      </c>
      <c r="BG80" t="str">
        <f t="shared" si="57"/>
        <v>X</v>
      </c>
      <c r="BH80">
        <f>+IF(P80=0,0,1)</f>
        <v>1</v>
      </c>
      <c r="BK80">
        <f t="shared" si="84"/>
        <v>0</v>
      </c>
      <c r="BL80">
        <f t="shared" si="85"/>
        <v>0</v>
      </c>
      <c r="BM80">
        <f t="shared" si="86"/>
        <v>0</v>
      </c>
      <c r="BN80">
        <f t="shared" si="87"/>
        <v>0</v>
      </c>
      <c r="BO80">
        <f t="shared" si="88"/>
        <v>0</v>
      </c>
      <c r="BP80">
        <f t="shared" si="89"/>
        <v>0</v>
      </c>
      <c r="BQ80">
        <f t="shared" si="90"/>
        <v>0</v>
      </c>
      <c r="BR80">
        <f t="shared" si="91"/>
        <v>1</v>
      </c>
      <c r="BV80">
        <f>+IF(X80=1,$Q80,0)</f>
        <v>0</v>
      </c>
      <c r="BW80">
        <f>+IF(Y80=1,$Q80,0)</f>
        <v>0</v>
      </c>
      <c r="BX80">
        <f>+IF(Z80=1,$Q80,0)</f>
        <v>0</v>
      </c>
      <c r="BY80">
        <f>+IF(AA80=1,$Q80,0)</f>
        <v>0</v>
      </c>
      <c r="BZ80">
        <f>+IF(AB80=1,$Q80,0)</f>
        <v>0</v>
      </c>
      <c r="CA80">
        <f>+IF(AC80=1,$Q80,0)</f>
        <v>0</v>
      </c>
      <c r="CB80">
        <f>+IF(AD80=1,$Q80,0)</f>
        <v>0</v>
      </c>
      <c r="CC80">
        <f>+IF(AE80=1,$Q80,0)</f>
        <v>0</v>
      </c>
      <c r="CD80">
        <f t="shared" si="92"/>
        <v>0</v>
      </c>
      <c r="CF80">
        <f t="shared" si="93"/>
        <v>0</v>
      </c>
      <c r="CG80">
        <f t="shared" si="58"/>
        <v>0</v>
      </c>
      <c r="CH80">
        <f t="shared" si="59"/>
        <v>0</v>
      </c>
      <c r="CI80">
        <f t="shared" si="60"/>
        <v>0</v>
      </c>
      <c r="CJ80">
        <f t="shared" si="61"/>
        <v>0</v>
      </c>
      <c r="CK80">
        <f t="shared" si="62"/>
        <v>0</v>
      </c>
      <c r="CL80">
        <f t="shared" si="63"/>
        <v>0</v>
      </c>
      <c r="CM80">
        <f t="shared" si="64"/>
        <v>0</v>
      </c>
    </row>
    <row r="81" spans="1:91" x14ac:dyDescent="0.25">
      <c r="A81" s="25">
        <f t="shared" si="94"/>
        <v>79</v>
      </c>
      <c r="B81" s="26" t="s">
        <v>41</v>
      </c>
      <c r="C81" s="27">
        <v>43578</v>
      </c>
      <c r="D81" s="28">
        <v>3.125E-2</v>
      </c>
      <c r="E81" s="29" t="s">
        <v>23</v>
      </c>
      <c r="F81" s="30">
        <v>111.935</v>
      </c>
      <c r="G81" s="31" t="s">
        <v>26</v>
      </c>
      <c r="H81" s="32">
        <v>111.98099999999999</v>
      </c>
      <c r="I81" s="32">
        <v>111.836</v>
      </c>
      <c r="J81" s="33">
        <f t="shared" si="49"/>
        <v>14.499999999999602</v>
      </c>
      <c r="K81" s="34">
        <v>111.643</v>
      </c>
      <c r="L81" s="34">
        <v>112.02500000000001</v>
      </c>
      <c r="M81" s="40">
        <f t="shared" si="65"/>
        <v>9.0000000000003411</v>
      </c>
      <c r="N81" s="41">
        <f t="shared" si="66"/>
        <v>-29.200000000000159</v>
      </c>
      <c r="O81" s="30">
        <f t="shared" si="50"/>
        <v>111.96835</v>
      </c>
      <c r="P81" s="37"/>
      <c r="Q81" s="37" t="s">
        <v>27</v>
      </c>
      <c r="R81" s="38" t="s">
        <v>29</v>
      </c>
      <c r="S81" s="38" t="s">
        <v>29</v>
      </c>
      <c r="T81" s="39" t="s">
        <v>28</v>
      </c>
      <c r="U81" s="38"/>
      <c r="V81" s="38"/>
      <c r="W81" s="38"/>
      <c r="X81">
        <f>+IF(AND(R81="ALCISTA",S81="ALCISTA",T81="ALCISTA"),1,0)</f>
        <v>0</v>
      </c>
      <c r="Y81">
        <f>+IF(AND(R81="BAJISTA",S81="BAJISTA",T81="BAJISTA"),1,0)</f>
        <v>0</v>
      </c>
      <c r="Z81">
        <f>+IF(AND(R81="ALCISTA",S81="ALCISTA",T81="BAJISTA"),1,0)</f>
        <v>0</v>
      </c>
      <c r="AA81">
        <f>+IF(AND(R81="ALCISTA",S81="BAJISTA",T81="ALCISTA"),1,0)</f>
        <v>0</v>
      </c>
      <c r="AB81">
        <f>+IF(AND(R81="ALCISTA",S81="BAJISTA",T81="BAJISTA"),1,0)</f>
        <v>0</v>
      </c>
      <c r="AC81">
        <f>+IF(AND(R81="BAJISTA",S81="BAJISTA",T81="ALCISTA"),1,0)</f>
        <v>1</v>
      </c>
      <c r="AD81">
        <f>+IF(AND(R81="BAJISTA",S81="ALCISTA",T81="BAJISTA"),1,0)</f>
        <v>0</v>
      </c>
      <c r="AE81">
        <f>+IF(AND(R81="BAJISTA",S81="ALCISTA",T81="ALCISTA"),1,0)</f>
        <v>0</v>
      </c>
      <c r="AG81">
        <f t="shared" si="67"/>
        <v>0</v>
      </c>
      <c r="AH81">
        <f t="shared" si="68"/>
        <v>0</v>
      </c>
      <c r="AI81">
        <f t="shared" si="69"/>
        <v>0</v>
      </c>
      <c r="AJ81">
        <f t="shared" si="70"/>
        <v>0</v>
      </c>
      <c r="AK81">
        <f t="shared" si="71"/>
        <v>0</v>
      </c>
      <c r="AL81">
        <f t="shared" si="72"/>
        <v>9.0000000000003411</v>
      </c>
      <c r="AM81">
        <f t="shared" si="73"/>
        <v>0</v>
      </c>
      <c r="AN81">
        <f t="shared" si="74"/>
        <v>0</v>
      </c>
      <c r="AP81">
        <f t="shared" si="75"/>
        <v>0</v>
      </c>
      <c r="AQ81">
        <f t="shared" si="76"/>
        <v>0</v>
      </c>
      <c r="AR81">
        <f t="shared" si="77"/>
        <v>0</v>
      </c>
      <c r="AS81">
        <f t="shared" si="78"/>
        <v>0</v>
      </c>
      <c r="AT81">
        <f t="shared" si="79"/>
        <v>0</v>
      </c>
      <c r="AU81">
        <f t="shared" si="80"/>
        <v>-29.200000000000159</v>
      </c>
      <c r="AV81">
        <f t="shared" si="81"/>
        <v>0</v>
      </c>
      <c r="AW81">
        <f t="shared" si="82"/>
        <v>0</v>
      </c>
      <c r="AZ81">
        <f t="shared" si="83"/>
        <v>0</v>
      </c>
      <c r="BA81">
        <f t="shared" si="51"/>
        <v>0</v>
      </c>
      <c r="BB81">
        <f t="shared" si="52"/>
        <v>0</v>
      </c>
      <c r="BC81">
        <f t="shared" si="53"/>
        <v>0</v>
      </c>
      <c r="BD81">
        <f t="shared" si="54"/>
        <v>0</v>
      </c>
      <c r="BE81">
        <f t="shared" si="55"/>
        <v>0</v>
      </c>
      <c r="BF81">
        <f t="shared" si="56"/>
        <v>0</v>
      </c>
      <c r="BG81">
        <f t="shared" si="57"/>
        <v>0</v>
      </c>
      <c r="BH81">
        <f>+IF(P81=0,0,1)</f>
        <v>0</v>
      </c>
      <c r="BK81">
        <f t="shared" si="84"/>
        <v>0</v>
      </c>
      <c r="BL81">
        <f t="shared" si="85"/>
        <v>0</v>
      </c>
      <c r="BM81">
        <f t="shared" si="86"/>
        <v>0</v>
      </c>
      <c r="BN81">
        <f t="shared" si="87"/>
        <v>0</v>
      </c>
      <c r="BO81">
        <f t="shared" si="88"/>
        <v>0</v>
      </c>
      <c r="BP81">
        <f t="shared" si="89"/>
        <v>0</v>
      </c>
      <c r="BQ81">
        <f t="shared" si="90"/>
        <v>0</v>
      </c>
      <c r="BR81">
        <f t="shared" si="91"/>
        <v>0</v>
      </c>
      <c r="BV81">
        <f>+IF(X81=1,$Q81,0)</f>
        <v>0</v>
      </c>
      <c r="BW81">
        <f>+IF(Y81=1,$Q81,0)</f>
        <v>0</v>
      </c>
      <c r="BX81">
        <f>+IF(Z81=1,$Q81,0)</f>
        <v>0</v>
      </c>
      <c r="BY81">
        <f>+IF(AA81=1,$Q81,0)</f>
        <v>0</v>
      </c>
      <c r="BZ81">
        <f>+IF(AB81=1,$Q81,0)</f>
        <v>0</v>
      </c>
      <c r="CA81" t="str">
        <f>+IF(AC81=1,$Q81,0)</f>
        <v>X</v>
      </c>
      <c r="CB81">
        <f>+IF(AD81=1,$Q81,0)</f>
        <v>0</v>
      </c>
      <c r="CC81">
        <f>+IF(AE81=1,$Q81,0)</f>
        <v>0</v>
      </c>
      <c r="CD81">
        <f t="shared" si="92"/>
        <v>1</v>
      </c>
      <c r="CF81">
        <f t="shared" si="93"/>
        <v>0</v>
      </c>
      <c r="CG81">
        <f t="shared" si="58"/>
        <v>0</v>
      </c>
      <c r="CH81">
        <f t="shared" si="59"/>
        <v>0</v>
      </c>
      <c r="CI81">
        <f t="shared" si="60"/>
        <v>0</v>
      </c>
      <c r="CJ81">
        <f t="shared" si="61"/>
        <v>0</v>
      </c>
      <c r="CK81">
        <f t="shared" si="62"/>
        <v>1</v>
      </c>
      <c r="CL81">
        <f t="shared" si="63"/>
        <v>0</v>
      </c>
      <c r="CM81">
        <f t="shared" si="64"/>
        <v>0</v>
      </c>
    </row>
    <row r="82" spans="1:91" x14ac:dyDescent="0.25">
      <c r="A82" s="25">
        <f t="shared" si="94"/>
        <v>80</v>
      </c>
      <c r="B82" s="26" t="s">
        <v>37</v>
      </c>
      <c r="C82" s="27">
        <v>43579</v>
      </c>
      <c r="D82" s="28">
        <v>0.13541666666666666</v>
      </c>
      <c r="E82" s="29" t="s">
        <v>23</v>
      </c>
      <c r="F82" s="30">
        <v>111.919</v>
      </c>
      <c r="G82" s="31" t="s">
        <v>26</v>
      </c>
      <c r="H82" s="32">
        <v>112.02500000000001</v>
      </c>
      <c r="I82" s="32">
        <v>111.643</v>
      </c>
      <c r="J82" s="33">
        <f t="shared" si="49"/>
        <v>38.2000000000005</v>
      </c>
      <c r="K82" s="34">
        <v>111.672</v>
      </c>
      <c r="L82" s="34">
        <v>112.39100000000001</v>
      </c>
      <c r="M82" s="40">
        <f t="shared" si="65"/>
        <v>47.200000000000841</v>
      </c>
      <c r="N82" s="41">
        <f t="shared" si="66"/>
        <v>-24.699999999999989</v>
      </c>
      <c r="O82" s="30">
        <f t="shared" si="50"/>
        <v>112.00686</v>
      </c>
      <c r="P82" s="37" t="s">
        <v>27</v>
      </c>
      <c r="Q82" s="37"/>
      <c r="R82" s="38" t="s">
        <v>28</v>
      </c>
      <c r="S82" s="38" t="s">
        <v>29</v>
      </c>
      <c r="T82" s="39" t="s">
        <v>28</v>
      </c>
      <c r="U82" s="38"/>
      <c r="V82" s="38"/>
      <c r="W82" s="38"/>
      <c r="X82">
        <f>+IF(AND(R82="ALCISTA",S82="ALCISTA",T82="ALCISTA"),1,0)</f>
        <v>0</v>
      </c>
      <c r="Y82">
        <f>+IF(AND(R82="BAJISTA",S82="BAJISTA",T82="BAJISTA"),1,0)</f>
        <v>0</v>
      </c>
      <c r="Z82">
        <f>+IF(AND(R82="ALCISTA",S82="ALCISTA",T82="BAJISTA"),1,0)</f>
        <v>0</v>
      </c>
      <c r="AA82">
        <f>+IF(AND(R82="ALCISTA",S82="BAJISTA",T82="ALCISTA"),1,0)</f>
        <v>1</v>
      </c>
      <c r="AB82">
        <f>+IF(AND(R82="ALCISTA",S82="BAJISTA",T82="BAJISTA"),1,0)</f>
        <v>0</v>
      </c>
      <c r="AC82">
        <f>+IF(AND(R82="BAJISTA",S82="BAJISTA",T82="ALCISTA"),1,0)</f>
        <v>0</v>
      </c>
      <c r="AD82">
        <f>+IF(AND(R82="BAJISTA",S82="ALCISTA",T82="BAJISTA"),1,0)</f>
        <v>0</v>
      </c>
      <c r="AE82">
        <f>+IF(AND(R82="BAJISTA",S82="ALCISTA",T82="ALCISTA"),1,0)</f>
        <v>0</v>
      </c>
      <c r="AG82">
        <f t="shared" si="67"/>
        <v>0</v>
      </c>
      <c r="AH82">
        <f t="shared" si="68"/>
        <v>0</v>
      </c>
      <c r="AI82">
        <f t="shared" si="69"/>
        <v>0</v>
      </c>
      <c r="AJ82">
        <f t="shared" si="70"/>
        <v>47.200000000000841</v>
      </c>
      <c r="AK82">
        <f t="shared" si="71"/>
        <v>0</v>
      </c>
      <c r="AL82">
        <f t="shared" si="72"/>
        <v>0</v>
      </c>
      <c r="AM82">
        <f t="shared" si="73"/>
        <v>0</v>
      </c>
      <c r="AN82">
        <f t="shared" si="74"/>
        <v>0</v>
      </c>
      <c r="AP82">
        <f t="shared" si="75"/>
        <v>0</v>
      </c>
      <c r="AQ82">
        <f t="shared" si="76"/>
        <v>0</v>
      </c>
      <c r="AR82">
        <f t="shared" si="77"/>
        <v>0</v>
      </c>
      <c r="AS82">
        <f t="shared" si="78"/>
        <v>-24.699999999999989</v>
      </c>
      <c r="AT82">
        <f t="shared" si="79"/>
        <v>0</v>
      </c>
      <c r="AU82">
        <f t="shared" si="80"/>
        <v>0</v>
      </c>
      <c r="AV82">
        <f t="shared" si="81"/>
        <v>0</v>
      </c>
      <c r="AW82">
        <f t="shared" si="82"/>
        <v>0</v>
      </c>
      <c r="AZ82">
        <f t="shared" si="83"/>
        <v>0</v>
      </c>
      <c r="BA82">
        <f t="shared" si="51"/>
        <v>0</v>
      </c>
      <c r="BB82">
        <f t="shared" si="52"/>
        <v>0</v>
      </c>
      <c r="BC82" t="str">
        <f t="shared" si="53"/>
        <v>X</v>
      </c>
      <c r="BD82">
        <f t="shared" si="54"/>
        <v>0</v>
      </c>
      <c r="BE82">
        <f t="shared" si="55"/>
        <v>0</v>
      </c>
      <c r="BF82">
        <f t="shared" si="56"/>
        <v>0</v>
      </c>
      <c r="BG82">
        <f t="shared" si="57"/>
        <v>0</v>
      </c>
      <c r="BH82">
        <f>+IF(P82=0,0,1)</f>
        <v>1</v>
      </c>
      <c r="BK82">
        <f t="shared" si="84"/>
        <v>0</v>
      </c>
      <c r="BL82">
        <f t="shared" si="85"/>
        <v>0</v>
      </c>
      <c r="BM82">
        <f t="shared" si="86"/>
        <v>0</v>
      </c>
      <c r="BN82">
        <f t="shared" si="87"/>
        <v>1</v>
      </c>
      <c r="BO82">
        <f t="shared" si="88"/>
        <v>0</v>
      </c>
      <c r="BP82">
        <f t="shared" si="89"/>
        <v>0</v>
      </c>
      <c r="BQ82">
        <f t="shared" si="90"/>
        <v>0</v>
      </c>
      <c r="BR82">
        <f t="shared" si="91"/>
        <v>0</v>
      </c>
      <c r="BV82">
        <f>+IF(X82=1,$Q82,0)</f>
        <v>0</v>
      </c>
      <c r="BW82">
        <f>+IF(Y82=1,$Q82,0)</f>
        <v>0</v>
      </c>
      <c r="BX82">
        <f>+IF(Z82=1,$Q82,0)</f>
        <v>0</v>
      </c>
      <c r="BY82">
        <f>+IF(AA82=1,$Q82,0)</f>
        <v>0</v>
      </c>
      <c r="BZ82">
        <f>+IF(AB82=1,$Q82,0)</f>
        <v>0</v>
      </c>
      <c r="CA82">
        <f>+IF(AC82=1,$Q82,0)</f>
        <v>0</v>
      </c>
      <c r="CB82">
        <f>+IF(AD82=1,$Q82,0)</f>
        <v>0</v>
      </c>
      <c r="CC82">
        <f>+IF(AE82=1,$Q82,0)</f>
        <v>0</v>
      </c>
      <c r="CD82">
        <f t="shared" si="92"/>
        <v>0</v>
      </c>
      <c r="CF82">
        <f t="shared" si="93"/>
        <v>0</v>
      </c>
      <c r="CG82">
        <f t="shared" si="58"/>
        <v>0</v>
      </c>
      <c r="CH82">
        <f t="shared" si="59"/>
        <v>0</v>
      </c>
      <c r="CI82">
        <f t="shared" si="60"/>
        <v>0</v>
      </c>
      <c r="CJ82">
        <f t="shared" si="61"/>
        <v>0</v>
      </c>
      <c r="CK82">
        <f t="shared" si="62"/>
        <v>0</v>
      </c>
      <c r="CL82">
        <f t="shared" si="63"/>
        <v>0</v>
      </c>
      <c r="CM82">
        <f t="shared" si="64"/>
        <v>0</v>
      </c>
    </row>
    <row r="83" spans="1:91" x14ac:dyDescent="0.25">
      <c r="A83" s="25">
        <f t="shared" si="94"/>
        <v>81</v>
      </c>
      <c r="B83" s="26" t="s">
        <v>38</v>
      </c>
      <c r="C83" s="27">
        <v>43580</v>
      </c>
      <c r="D83" s="28">
        <v>0.14583333333333334</v>
      </c>
      <c r="E83" s="29" t="s">
        <v>23</v>
      </c>
      <c r="F83" s="30">
        <v>112.036</v>
      </c>
      <c r="G83" s="31" t="s">
        <v>30</v>
      </c>
      <c r="H83" s="32">
        <v>112.39100000000001</v>
      </c>
      <c r="I83" s="32">
        <v>111.672</v>
      </c>
      <c r="J83" s="33">
        <f t="shared" si="49"/>
        <v>71.90000000000083</v>
      </c>
      <c r="K83" s="34">
        <v>111.35899999999999</v>
      </c>
      <c r="L83" s="34">
        <v>112.057</v>
      </c>
      <c r="M83" s="40">
        <f t="shared" si="65"/>
        <v>67.700000000000671</v>
      </c>
      <c r="N83" s="41">
        <f t="shared" si="66"/>
        <v>-2.1000000000000796</v>
      </c>
      <c r="O83" s="30">
        <f t="shared" si="50"/>
        <v>111.87063000000001</v>
      </c>
      <c r="P83" s="37" t="s">
        <v>27</v>
      </c>
      <c r="Q83" s="37"/>
      <c r="R83" s="38" t="s">
        <v>28</v>
      </c>
      <c r="S83" s="38" t="s">
        <v>28</v>
      </c>
      <c r="T83" s="39" t="s">
        <v>28</v>
      </c>
      <c r="U83" s="38"/>
      <c r="V83" s="38"/>
      <c r="W83" s="38"/>
      <c r="X83">
        <f>+IF(AND(R83="ALCISTA",S83="ALCISTA",T83="ALCISTA"),1,0)</f>
        <v>1</v>
      </c>
      <c r="Y83">
        <f>+IF(AND(R83="BAJISTA",S83="BAJISTA",T83="BAJISTA"),1,0)</f>
        <v>0</v>
      </c>
      <c r="Z83">
        <f>+IF(AND(R83="ALCISTA",S83="ALCISTA",T83="BAJISTA"),1,0)</f>
        <v>0</v>
      </c>
      <c r="AA83">
        <f>+IF(AND(R83="ALCISTA",S83="BAJISTA",T83="ALCISTA"),1,0)</f>
        <v>0</v>
      </c>
      <c r="AB83">
        <f>+IF(AND(R83="ALCISTA",S83="BAJISTA",T83="BAJISTA"),1,0)</f>
        <v>0</v>
      </c>
      <c r="AC83">
        <f>+IF(AND(R83="BAJISTA",S83="BAJISTA",T83="ALCISTA"),1,0)</f>
        <v>0</v>
      </c>
      <c r="AD83">
        <f>+IF(AND(R83="BAJISTA",S83="ALCISTA",T83="BAJISTA"),1,0)</f>
        <v>0</v>
      </c>
      <c r="AE83">
        <f>+IF(AND(R83="BAJISTA",S83="ALCISTA",T83="ALCISTA"),1,0)</f>
        <v>0</v>
      </c>
      <c r="AG83">
        <f t="shared" si="67"/>
        <v>67.700000000000671</v>
      </c>
      <c r="AH83">
        <f t="shared" si="68"/>
        <v>0</v>
      </c>
      <c r="AI83">
        <f t="shared" si="69"/>
        <v>0</v>
      </c>
      <c r="AJ83">
        <f t="shared" si="70"/>
        <v>0</v>
      </c>
      <c r="AK83">
        <f t="shared" si="71"/>
        <v>0</v>
      </c>
      <c r="AL83">
        <f t="shared" si="72"/>
        <v>0</v>
      </c>
      <c r="AM83">
        <f t="shared" si="73"/>
        <v>0</v>
      </c>
      <c r="AN83">
        <f t="shared" si="74"/>
        <v>0</v>
      </c>
      <c r="AP83">
        <f t="shared" si="75"/>
        <v>-2.1000000000000796</v>
      </c>
      <c r="AQ83">
        <f t="shared" si="76"/>
        <v>0</v>
      </c>
      <c r="AR83">
        <f t="shared" si="77"/>
        <v>0</v>
      </c>
      <c r="AS83">
        <f t="shared" si="78"/>
        <v>0</v>
      </c>
      <c r="AT83">
        <f t="shared" si="79"/>
        <v>0</v>
      </c>
      <c r="AU83">
        <f t="shared" si="80"/>
        <v>0</v>
      </c>
      <c r="AV83">
        <f t="shared" si="81"/>
        <v>0</v>
      </c>
      <c r="AW83">
        <f t="shared" si="82"/>
        <v>0</v>
      </c>
      <c r="AZ83" t="str">
        <f t="shared" si="83"/>
        <v>X</v>
      </c>
      <c r="BA83">
        <f t="shared" si="51"/>
        <v>0</v>
      </c>
      <c r="BB83">
        <f t="shared" si="52"/>
        <v>0</v>
      </c>
      <c r="BC83">
        <f t="shared" si="53"/>
        <v>0</v>
      </c>
      <c r="BD83">
        <f t="shared" si="54"/>
        <v>0</v>
      </c>
      <c r="BE83">
        <f t="shared" si="55"/>
        <v>0</v>
      </c>
      <c r="BF83">
        <f t="shared" si="56"/>
        <v>0</v>
      </c>
      <c r="BG83">
        <f t="shared" si="57"/>
        <v>0</v>
      </c>
      <c r="BH83">
        <f>+IF(P83=0,0,1)</f>
        <v>1</v>
      </c>
      <c r="BK83">
        <f t="shared" si="84"/>
        <v>1</v>
      </c>
      <c r="BL83">
        <f t="shared" si="85"/>
        <v>0</v>
      </c>
      <c r="BM83">
        <f t="shared" si="86"/>
        <v>0</v>
      </c>
      <c r="BN83">
        <f t="shared" si="87"/>
        <v>0</v>
      </c>
      <c r="BO83">
        <f t="shared" si="88"/>
        <v>0</v>
      </c>
      <c r="BP83">
        <f t="shared" si="89"/>
        <v>0</v>
      </c>
      <c r="BQ83">
        <f t="shared" si="90"/>
        <v>0</v>
      </c>
      <c r="BR83">
        <f t="shared" si="91"/>
        <v>0</v>
      </c>
      <c r="BV83">
        <f>+IF(X83=1,$Q83,0)</f>
        <v>0</v>
      </c>
      <c r="BW83">
        <f>+IF(Y83=1,$Q83,0)</f>
        <v>0</v>
      </c>
      <c r="BX83">
        <f>+IF(Z83=1,$Q83,0)</f>
        <v>0</v>
      </c>
      <c r="BY83">
        <f>+IF(AA83=1,$Q83,0)</f>
        <v>0</v>
      </c>
      <c r="BZ83">
        <f>+IF(AB83=1,$Q83,0)</f>
        <v>0</v>
      </c>
      <c r="CA83">
        <f>+IF(AC83=1,$Q83,0)</f>
        <v>0</v>
      </c>
      <c r="CB83">
        <f>+IF(AD83=1,$Q83,0)</f>
        <v>0</v>
      </c>
      <c r="CC83">
        <f>+IF(AE83=1,$Q83,0)</f>
        <v>0</v>
      </c>
      <c r="CD83">
        <f t="shared" si="92"/>
        <v>0</v>
      </c>
      <c r="CF83">
        <f t="shared" si="93"/>
        <v>0</v>
      </c>
      <c r="CG83">
        <f t="shared" si="58"/>
        <v>0</v>
      </c>
      <c r="CH83">
        <f t="shared" si="59"/>
        <v>0</v>
      </c>
      <c r="CI83">
        <f t="shared" si="60"/>
        <v>0</v>
      </c>
      <c r="CJ83">
        <f t="shared" si="61"/>
        <v>0</v>
      </c>
      <c r="CK83">
        <f t="shared" si="62"/>
        <v>0</v>
      </c>
      <c r="CL83">
        <f t="shared" si="63"/>
        <v>0</v>
      </c>
      <c r="CM83">
        <f t="shared" si="64"/>
        <v>0</v>
      </c>
    </row>
    <row r="84" spans="1:91" x14ac:dyDescent="0.25">
      <c r="A84" s="25">
        <f t="shared" si="94"/>
        <v>82</v>
      </c>
      <c r="B84" s="26" t="s">
        <v>39</v>
      </c>
      <c r="C84" s="27">
        <v>43581</v>
      </c>
      <c r="D84" s="28">
        <v>1.0416666666666666E-2</v>
      </c>
      <c r="E84" s="29" t="s">
        <v>23</v>
      </c>
      <c r="F84" s="30">
        <v>111.56</v>
      </c>
      <c r="G84" s="31" t="s">
        <v>30</v>
      </c>
      <c r="H84" s="32">
        <v>112.23</v>
      </c>
      <c r="I84" s="32">
        <v>111.35899999999999</v>
      </c>
      <c r="J84" s="33">
        <f t="shared" si="49"/>
        <v>87.100000000000932</v>
      </c>
      <c r="K84" s="34">
        <v>111.419</v>
      </c>
      <c r="L84" s="34">
        <v>112.023</v>
      </c>
      <c r="M84" s="40">
        <f t="shared" si="65"/>
        <v>14.100000000000534</v>
      </c>
      <c r="N84" s="41">
        <f t="shared" si="66"/>
        <v>-46.299999999999386</v>
      </c>
      <c r="O84" s="30">
        <f t="shared" si="50"/>
        <v>111.35966999999999</v>
      </c>
      <c r="P84" s="37"/>
      <c r="Q84" s="37"/>
      <c r="R84" s="38" t="s">
        <v>29</v>
      </c>
      <c r="S84" s="38" t="s">
        <v>29</v>
      </c>
      <c r="T84" s="39" t="s">
        <v>28</v>
      </c>
      <c r="U84" s="38"/>
      <c r="V84" s="38"/>
      <c r="W84" s="38"/>
      <c r="X84">
        <f>+IF(AND(R84="ALCISTA",S84="ALCISTA",T84="ALCISTA"),1,0)</f>
        <v>0</v>
      </c>
      <c r="Y84">
        <f>+IF(AND(R84="BAJISTA",S84="BAJISTA",T84="BAJISTA"),1,0)</f>
        <v>0</v>
      </c>
      <c r="Z84">
        <f>+IF(AND(R84="ALCISTA",S84="ALCISTA",T84="BAJISTA"),1,0)</f>
        <v>0</v>
      </c>
      <c r="AA84">
        <f>+IF(AND(R84="ALCISTA",S84="BAJISTA",T84="ALCISTA"),1,0)</f>
        <v>0</v>
      </c>
      <c r="AB84">
        <f>+IF(AND(R84="ALCISTA",S84="BAJISTA",T84="BAJISTA"),1,0)</f>
        <v>0</v>
      </c>
      <c r="AC84">
        <f>+IF(AND(R84="BAJISTA",S84="BAJISTA",T84="ALCISTA"),1,0)</f>
        <v>1</v>
      </c>
      <c r="AD84">
        <f>+IF(AND(R84="BAJISTA",S84="ALCISTA",T84="BAJISTA"),1,0)</f>
        <v>0</v>
      </c>
      <c r="AE84">
        <f>+IF(AND(R84="BAJISTA",S84="ALCISTA",T84="ALCISTA"),1,0)</f>
        <v>0</v>
      </c>
      <c r="AG84">
        <f t="shared" si="67"/>
        <v>0</v>
      </c>
      <c r="AH84">
        <f t="shared" si="68"/>
        <v>0</v>
      </c>
      <c r="AI84">
        <f t="shared" si="69"/>
        <v>0</v>
      </c>
      <c r="AJ84">
        <f t="shared" si="70"/>
        <v>0</v>
      </c>
      <c r="AK84">
        <f t="shared" si="71"/>
        <v>0</v>
      </c>
      <c r="AL84">
        <f t="shared" si="72"/>
        <v>14.100000000000534</v>
      </c>
      <c r="AM84">
        <f t="shared" si="73"/>
        <v>0</v>
      </c>
      <c r="AN84">
        <f t="shared" si="74"/>
        <v>0</v>
      </c>
      <c r="AP84">
        <f t="shared" si="75"/>
        <v>0</v>
      </c>
      <c r="AQ84">
        <f t="shared" si="76"/>
        <v>0</v>
      </c>
      <c r="AR84">
        <f t="shared" si="77"/>
        <v>0</v>
      </c>
      <c r="AS84">
        <f t="shared" si="78"/>
        <v>0</v>
      </c>
      <c r="AT84">
        <f t="shared" si="79"/>
        <v>0</v>
      </c>
      <c r="AU84">
        <f t="shared" si="80"/>
        <v>-46.299999999999386</v>
      </c>
      <c r="AV84">
        <f t="shared" si="81"/>
        <v>0</v>
      </c>
      <c r="AW84">
        <f t="shared" si="82"/>
        <v>0</v>
      </c>
      <c r="AZ84">
        <f t="shared" si="83"/>
        <v>0</v>
      </c>
      <c r="BA84">
        <f t="shared" si="51"/>
        <v>0</v>
      </c>
      <c r="BB84">
        <f t="shared" si="52"/>
        <v>0</v>
      </c>
      <c r="BC84">
        <f t="shared" si="53"/>
        <v>0</v>
      </c>
      <c r="BD84">
        <f t="shared" si="54"/>
        <v>0</v>
      </c>
      <c r="BE84">
        <f t="shared" si="55"/>
        <v>0</v>
      </c>
      <c r="BF84">
        <f t="shared" si="56"/>
        <v>0</v>
      </c>
      <c r="BG84">
        <f t="shared" si="57"/>
        <v>0</v>
      </c>
      <c r="BH84">
        <f>+IF(P84=0,0,1)</f>
        <v>0</v>
      </c>
      <c r="BK84">
        <f t="shared" si="84"/>
        <v>0</v>
      </c>
      <c r="BL84">
        <f t="shared" si="85"/>
        <v>0</v>
      </c>
      <c r="BM84">
        <f t="shared" si="86"/>
        <v>0</v>
      </c>
      <c r="BN84">
        <f t="shared" si="87"/>
        <v>0</v>
      </c>
      <c r="BO84">
        <f t="shared" si="88"/>
        <v>0</v>
      </c>
      <c r="BP84">
        <f t="shared" si="89"/>
        <v>0</v>
      </c>
      <c r="BQ84">
        <f t="shared" si="90"/>
        <v>0</v>
      </c>
      <c r="BR84">
        <f t="shared" si="91"/>
        <v>0</v>
      </c>
      <c r="BV84">
        <f>+IF(X84=1,$Q84,0)</f>
        <v>0</v>
      </c>
      <c r="BW84">
        <f>+IF(Y84=1,$Q84,0)</f>
        <v>0</v>
      </c>
      <c r="BX84">
        <f>+IF(Z84=1,$Q84,0)</f>
        <v>0</v>
      </c>
      <c r="BY84">
        <f>+IF(AA84=1,$Q84,0)</f>
        <v>0</v>
      </c>
      <c r="BZ84">
        <f>+IF(AB84=1,$Q84,0)</f>
        <v>0</v>
      </c>
      <c r="CA84">
        <f>+IF(AC84=1,$Q84,0)</f>
        <v>0</v>
      </c>
      <c r="CB84">
        <f>+IF(AD84=1,$Q84,0)</f>
        <v>0</v>
      </c>
      <c r="CC84">
        <f>+IF(AE84=1,$Q84,0)</f>
        <v>0</v>
      </c>
      <c r="CD84">
        <f t="shared" si="92"/>
        <v>0</v>
      </c>
      <c r="CF84">
        <f t="shared" si="93"/>
        <v>0</v>
      </c>
      <c r="CG84">
        <f t="shared" si="58"/>
        <v>0</v>
      </c>
      <c r="CH84">
        <f t="shared" si="59"/>
        <v>0</v>
      </c>
      <c r="CI84">
        <f t="shared" si="60"/>
        <v>0</v>
      </c>
      <c r="CJ84">
        <f t="shared" si="61"/>
        <v>0</v>
      </c>
      <c r="CK84">
        <f t="shared" si="62"/>
        <v>0</v>
      </c>
      <c r="CL84">
        <f t="shared" si="63"/>
        <v>0</v>
      </c>
      <c r="CM84">
        <f t="shared" si="64"/>
        <v>0</v>
      </c>
    </row>
    <row r="85" spans="1:91" x14ac:dyDescent="0.25">
      <c r="A85" s="25">
        <f t="shared" si="94"/>
        <v>83</v>
      </c>
      <c r="B85" s="26" t="s">
        <v>40</v>
      </c>
      <c r="C85" s="27">
        <v>43584</v>
      </c>
      <c r="D85" s="28">
        <v>5.2083333333333336E-2</v>
      </c>
      <c r="E85" s="29" t="s">
        <v>23</v>
      </c>
      <c r="F85" s="30">
        <v>111.598</v>
      </c>
      <c r="G85" s="31" t="s">
        <v>26</v>
      </c>
      <c r="H85" s="32">
        <v>112.023</v>
      </c>
      <c r="I85" s="32">
        <v>111.419</v>
      </c>
      <c r="J85" s="33">
        <f t="shared" si="49"/>
        <v>60.39999999999992</v>
      </c>
      <c r="K85" s="34">
        <v>111.593</v>
      </c>
      <c r="L85" s="34">
        <v>111.889</v>
      </c>
      <c r="M85" s="40">
        <f t="shared" si="65"/>
        <v>29.099999999999682</v>
      </c>
      <c r="N85" s="41">
        <f t="shared" si="66"/>
        <v>-0.49999999999954525</v>
      </c>
      <c r="O85" s="30">
        <f t="shared" si="50"/>
        <v>111.73692</v>
      </c>
      <c r="P85" s="37" t="s">
        <v>27</v>
      </c>
      <c r="Q85" s="37"/>
      <c r="R85" s="38" t="s">
        <v>28</v>
      </c>
      <c r="S85" s="38" t="s">
        <v>29</v>
      </c>
      <c r="T85" s="39" t="s">
        <v>28</v>
      </c>
      <c r="U85" s="38"/>
      <c r="V85" s="38"/>
      <c r="W85" s="38"/>
      <c r="X85">
        <f>+IF(AND(R85="ALCISTA",S85="ALCISTA",T85="ALCISTA"),1,0)</f>
        <v>0</v>
      </c>
      <c r="Y85">
        <f>+IF(AND(R85="BAJISTA",S85="BAJISTA",T85="BAJISTA"),1,0)</f>
        <v>0</v>
      </c>
      <c r="Z85">
        <f>+IF(AND(R85="ALCISTA",S85="ALCISTA",T85="BAJISTA"),1,0)</f>
        <v>0</v>
      </c>
      <c r="AA85">
        <f>+IF(AND(R85="ALCISTA",S85="BAJISTA",T85="ALCISTA"),1,0)</f>
        <v>1</v>
      </c>
      <c r="AB85">
        <f>+IF(AND(R85="ALCISTA",S85="BAJISTA",T85="BAJISTA"),1,0)</f>
        <v>0</v>
      </c>
      <c r="AC85">
        <f>+IF(AND(R85="BAJISTA",S85="BAJISTA",T85="ALCISTA"),1,0)</f>
        <v>0</v>
      </c>
      <c r="AD85">
        <f>+IF(AND(R85="BAJISTA",S85="ALCISTA",T85="BAJISTA"),1,0)</f>
        <v>0</v>
      </c>
      <c r="AE85">
        <f>+IF(AND(R85="BAJISTA",S85="ALCISTA",T85="ALCISTA"),1,0)</f>
        <v>0</v>
      </c>
      <c r="AG85">
        <f t="shared" si="67"/>
        <v>0</v>
      </c>
      <c r="AH85">
        <f t="shared" si="68"/>
        <v>0</v>
      </c>
      <c r="AI85">
        <f t="shared" si="69"/>
        <v>0</v>
      </c>
      <c r="AJ85">
        <f t="shared" si="70"/>
        <v>29.099999999999682</v>
      </c>
      <c r="AK85">
        <f t="shared" si="71"/>
        <v>0</v>
      </c>
      <c r="AL85">
        <f t="shared" si="72"/>
        <v>0</v>
      </c>
      <c r="AM85">
        <f t="shared" si="73"/>
        <v>0</v>
      </c>
      <c r="AN85">
        <f t="shared" si="74"/>
        <v>0</v>
      </c>
      <c r="AP85">
        <f t="shared" si="75"/>
        <v>0</v>
      </c>
      <c r="AQ85">
        <f t="shared" si="76"/>
        <v>0</v>
      </c>
      <c r="AR85">
        <f t="shared" si="77"/>
        <v>0</v>
      </c>
      <c r="AS85">
        <f t="shared" si="78"/>
        <v>-0.49999999999954525</v>
      </c>
      <c r="AT85">
        <f t="shared" si="79"/>
        <v>0</v>
      </c>
      <c r="AU85">
        <f t="shared" si="80"/>
        <v>0</v>
      </c>
      <c r="AV85">
        <f t="shared" si="81"/>
        <v>0</v>
      </c>
      <c r="AW85">
        <f t="shared" si="82"/>
        <v>0</v>
      </c>
      <c r="AZ85">
        <f t="shared" si="83"/>
        <v>0</v>
      </c>
      <c r="BA85">
        <f t="shared" si="51"/>
        <v>0</v>
      </c>
      <c r="BB85">
        <f t="shared" si="52"/>
        <v>0</v>
      </c>
      <c r="BC85" t="str">
        <f t="shared" si="53"/>
        <v>X</v>
      </c>
      <c r="BD85">
        <f t="shared" si="54"/>
        <v>0</v>
      </c>
      <c r="BE85">
        <f t="shared" si="55"/>
        <v>0</v>
      </c>
      <c r="BF85">
        <f t="shared" si="56"/>
        <v>0</v>
      </c>
      <c r="BG85">
        <f t="shared" si="57"/>
        <v>0</v>
      </c>
      <c r="BH85">
        <f>+IF(P85=0,0,1)</f>
        <v>1</v>
      </c>
      <c r="BK85">
        <f t="shared" si="84"/>
        <v>0</v>
      </c>
      <c r="BL85">
        <f t="shared" si="85"/>
        <v>0</v>
      </c>
      <c r="BM85">
        <f t="shared" si="86"/>
        <v>0</v>
      </c>
      <c r="BN85">
        <f t="shared" si="87"/>
        <v>1</v>
      </c>
      <c r="BO85">
        <f t="shared" si="88"/>
        <v>0</v>
      </c>
      <c r="BP85">
        <f t="shared" si="89"/>
        <v>0</v>
      </c>
      <c r="BQ85">
        <f t="shared" si="90"/>
        <v>0</v>
      </c>
      <c r="BR85">
        <f t="shared" si="91"/>
        <v>0</v>
      </c>
      <c r="BV85">
        <f>+IF(X85=1,$Q85,0)</f>
        <v>0</v>
      </c>
      <c r="BW85">
        <f>+IF(Y85=1,$Q85,0)</f>
        <v>0</v>
      </c>
      <c r="BX85">
        <f>+IF(Z85=1,$Q85,0)</f>
        <v>0</v>
      </c>
      <c r="BY85">
        <f>+IF(AA85=1,$Q85,0)</f>
        <v>0</v>
      </c>
      <c r="BZ85">
        <f>+IF(AB85=1,$Q85,0)</f>
        <v>0</v>
      </c>
      <c r="CA85">
        <f>+IF(AC85=1,$Q85,0)</f>
        <v>0</v>
      </c>
      <c r="CB85">
        <f>+IF(AD85=1,$Q85,0)</f>
        <v>0</v>
      </c>
      <c r="CC85">
        <f>+IF(AE85=1,$Q85,0)</f>
        <v>0</v>
      </c>
      <c r="CD85">
        <f t="shared" si="92"/>
        <v>0</v>
      </c>
      <c r="CF85">
        <f t="shared" si="93"/>
        <v>0</v>
      </c>
      <c r="CG85">
        <f t="shared" si="58"/>
        <v>0</v>
      </c>
      <c r="CH85">
        <f t="shared" si="59"/>
        <v>0</v>
      </c>
      <c r="CI85">
        <f t="shared" si="60"/>
        <v>0</v>
      </c>
      <c r="CJ85">
        <f t="shared" si="61"/>
        <v>0</v>
      </c>
      <c r="CK85">
        <f t="shared" si="62"/>
        <v>0</v>
      </c>
      <c r="CL85">
        <f t="shared" si="63"/>
        <v>0</v>
      </c>
      <c r="CM85">
        <f t="shared" si="64"/>
        <v>0</v>
      </c>
    </row>
    <row r="86" spans="1:91" x14ac:dyDescent="0.25">
      <c r="A86" s="25">
        <f t="shared" si="94"/>
        <v>84</v>
      </c>
      <c r="B86" s="26" t="s">
        <v>41</v>
      </c>
      <c r="C86" s="27">
        <v>43585</v>
      </c>
      <c r="D86" s="28">
        <v>0.125</v>
      </c>
      <c r="E86" s="29" t="s">
        <v>23</v>
      </c>
      <c r="F86" s="30">
        <v>111.613</v>
      </c>
      <c r="G86" s="31" t="s">
        <v>30</v>
      </c>
      <c r="H86" s="32">
        <v>111.889</v>
      </c>
      <c r="I86" s="32">
        <v>111.52</v>
      </c>
      <c r="J86" s="33">
        <f t="shared" si="49"/>
        <v>36.899999999999977</v>
      </c>
      <c r="K86" s="34">
        <v>111.235</v>
      </c>
      <c r="L86" s="34">
        <v>111.627</v>
      </c>
      <c r="M86" s="40">
        <f t="shared" si="65"/>
        <v>37.800000000000011</v>
      </c>
      <c r="N86" s="41">
        <f t="shared" si="66"/>
        <v>-1.3999999999995794</v>
      </c>
      <c r="O86" s="30">
        <f t="shared" si="50"/>
        <v>111.52813</v>
      </c>
      <c r="P86" s="37" t="s">
        <v>27</v>
      </c>
      <c r="Q86" s="37"/>
      <c r="R86" s="38" t="s">
        <v>29</v>
      </c>
      <c r="S86" s="38" t="s">
        <v>29</v>
      </c>
      <c r="T86" s="39" t="s">
        <v>28</v>
      </c>
      <c r="U86" s="38"/>
      <c r="V86" s="38"/>
      <c r="W86" s="38"/>
      <c r="X86">
        <f>+IF(AND(R86="ALCISTA",S86="ALCISTA",T86="ALCISTA"),1,0)</f>
        <v>0</v>
      </c>
      <c r="Y86">
        <f>+IF(AND(R86="BAJISTA",S86="BAJISTA",T86="BAJISTA"),1,0)</f>
        <v>0</v>
      </c>
      <c r="Z86">
        <f>+IF(AND(R86="ALCISTA",S86="ALCISTA",T86="BAJISTA"),1,0)</f>
        <v>0</v>
      </c>
      <c r="AA86">
        <f>+IF(AND(R86="ALCISTA",S86="BAJISTA",T86="ALCISTA"),1,0)</f>
        <v>0</v>
      </c>
      <c r="AB86">
        <f>+IF(AND(R86="ALCISTA",S86="BAJISTA",T86="BAJISTA"),1,0)</f>
        <v>0</v>
      </c>
      <c r="AC86">
        <f>+IF(AND(R86="BAJISTA",S86="BAJISTA",T86="ALCISTA"),1,0)</f>
        <v>1</v>
      </c>
      <c r="AD86">
        <f>+IF(AND(R86="BAJISTA",S86="ALCISTA",T86="BAJISTA"),1,0)</f>
        <v>0</v>
      </c>
      <c r="AE86">
        <f>+IF(AND(R86="BAJISTA",S86="ALCISTA",T86="ALCISTA"),1,0)</f>
        <v>0</v>
      </c>
      <c r="AG86">
        <f t="shared" si="67"/>
        <v>0</v>
      </c>
      <c r="AH86">
        <f t="shared" si="68"/>
        <v>0</v>
      </c>
      <c r="AI86">
        <f t="shared" si="69"/>
        <v>0</v>
      </c>
      <c r="AJ86">
        <f t="shared" si="70"/>
        <v>0</v>
      </c>
      <c r="AK86">
        <f t="shared" si="71"/>
        <v>0</v>
      </c>
      <c r="AL86">
        <f t="shared" si="72"/>
        <v>37.800000000000011</v>
      </c>
      <c r="AM86">
        <f t="shared" si="73"/>
        <v>0</v>
      </c>
      <c r="AN86">
        <f t="shared" si="74"/>
        <v>0</v>
      </c>
      <c r="AP86">
        <f t="shared" si="75"/>
        <v>0</v>
      </c>
      <c r="AQ86">
        <f t="shared" si="76"/>
        <v>0</v>
      </c>
      <c r="AR86">
        <f t="shared" si="77"/>
        <v>0</v>
      </c>
      <c r="AS86">
        <f t="shared" si="78"/>
        <v>0</v>
      </c>
      <c r="AT86">
        <f t="shared" si="79"/>
        <v>0</v>
      </c>
      <c r="AU86">
        <f t="shared" si="80"/>
        <v>-1.3999999999995794</v>
      </c>
      <c r="AV86">
        <f t="shared" si="81"/>
        <v>0</v>
      </c>
      <c r="AW86">
        <f t="shared" si="82"/>
        <v>0</v>
      </c>
      <c r="AZ86">
        <f t="shared" si="83"/>
        <v>0</v>
      </c>
      <c r="BA86">
        <f t="shared" si="51"/>
        <v>0</v>
      </c>
      <c r="BB86">
        <f t="shared" si="52"/>
        <v>0</v>
      </c>
      <c r="BC86">
        <f t="shared" si="53"/>
        <v>0</v>
      </c>
      <c r="BD86">
        <f t="shared" si="54"/>
        <v>0</v>
      </c>
      <c r="BE86" t="str">
        <f t="shared" si="55"/>
        <v>X</v>
      </c>
      <c r="BF86">
        <f t="shared" si="56"/>
        <v>0</v>
      </c>
      <c r="BG86">
        <f t="shared" si="57"/>
        <v>0</v>
      </c>
      <c r="BH86">
        <f>+IF(P86=0,0,1)</f>
        <v>1</v>
      </c>
      <c r="BK86">
        <f t="shared" si="84"/>
        <v>0</v>
      </c>
      <c r="BL86">
        <f t="shared" si="85"/>
        <v>0</v>
      </c>
      <c r="BM86">
        <f t="shared" si="86"/>
        <v>0</v>
      </c>
      <c r="BN86">
        <f t="shared" si="87"/>
        <v>0</v>
      </c>
      <c r="BO86">
        <f t="shared" si="88"/>
        <v>0</v>
      </c>
      <c r="BP86">
        <f t="shared" si="89"/>
        <v>1</v>
      </c>
      <c r="BQ86">
        <f t="shared" si="90"/>
        <v>0</v>
      </c>
      <c r="BR86">
        <f t="shared" si="91"/>
        <v>0</v>
      </c>
      <c r="BV86">
        <f>+IF(X86=1,$Q86,0)</f>
        <v>0</v>
      </c>
      <c r="BW86">
        <f>+IF(Y86=1,$Q86,0)</f>
        <v>0</v>
      </c>
      <c r="BX86">
        <f>+IF(Z86=1,$Q86,0)</f>
        <v>0</v>
      </c>
      <c r="BY86">
        <f>+IF(AA86=1,$Q86,0)</f>
        <v>0</v>
      </c>
      <c r="BZ86">
        <f>+IF(AB86=1,$Q86,0)</f>
        <v>0</v>
      </c>
      <c r="CA86">
        <f>+IF(AC86=1,$Q86,0)</f>
        <v>0</v>
      </c>
      <c r="CB86">
        <f>+IF(AD86=1,$Q86,0)</f>
        <v>0</v>
      </c>
      <c r="CC86">
        <f>+IF(AE86=1,$Q86,0)</f>
        <v>0</v>
      </c>
      <c r="CD86">
        <f t="shared" si="92"/>
        <v>0</v>
      </c>
      <c r="CF86">
        <f t="shared" si="93"/>
        <v>0</v>
      </c>
      <c r="CG86">
        <f t="shared" si="58"/>
        <v>0</v>
      </c>
      <c r="CH86">
        <f t="shared" si="59"/>
        <v>0</v>
      </c>
      <c r="CI86">
        <f t="shared" si="60"/>
        <v>0</v>
      </c>
      <c r="CJ86">
        <f t="shared" si="61"/>
        <v>0</v>
      </c>
      <c r="CK86">
        <f t="shared" si="62"/>
        <v>0</v>
      </c>
      <c r="CL86">
        <f t="shared" si="63"/>
        <v>0</v>
      </c>
      <c r="CM86">
        <f t="shared" si="64"/>
        <v>0</v>
      </c>
    </row>
    <row r="87" spans="1:91" x14ac:dyDescent="0.25">
      <c r="A87" s="25">
        <f t="shared" si="94"/>
        <v>85</v>
      </c>
      <c r="B87" s="26" t="s">
        <v>37</v>
      </c>
      <c r="C87" s="27">
        <v>43586</v>
      </c>
      <c r="D87" s="28">
        <v>2.0833333333333332E-2</v>
      </c>
      <c r="E87" s="29" t="s">
        <v>23</v>
      </c>
      <c r="F87" s="30">
        <v>111.425</v>
      </c>
      <c r="G87" s="31" t="s">
        <v>26</v>
      </c>
      <c r="H87" s="32">
        <v>111.681</v>
      </c>
      <c r="I87" s="32">
        <v>111.235</v>
      </c>
      <c r="J87" s="33">
        <f t="shared" si="49"/>
        <v>44.599999999999795</v>
      </c>
      <c r="K87" s="34">
        <v>111.04300000000001</v>
      </c>
      <c r="L87" s="34">
        <v>111.60299999999999</v>
      </c>
      <c r="M87" s="40">
        <f t="shared" si="65"/>
        <v>17.799999999999727</v>
      </c>
      <c r="N87" s="41">
        <f t="shared" si="66"/>
        <v>-38.199999999999079</v>
      </c>
      <c r="O87" s="30">
        <f t="shared" si="50"/>
        <v>111.52758</v>
      </c>
      <c r="P87" s="37" t="s">
        <v>27</v>
      </c>
      <c r="Q87" s="37"/>
      <c r="R87" s="38" t="s">
        <v>29</v>
      </c>
      <c r="S87" s="38" t="s">
        <v>29</v>
      </c>
      <c r="T87" s="39" t="s">
        <v>29</v>
      </c>
      <c r="U87" s="38"/>
      <c r="V87" s="38"/>
      <c r="W87" s="38"/>
      <c r="X87">
        <f>+IF(AND(R87="ALCISTA",S87="ALCISTA",T87="ALCISTA"),1,0)</f>
        <v>0</v>
      </c>
      <c r="Y87">
        <f>+IF(AND(R87="BAJISTA",S87="BAJISTA",T87="BAJISTA"),1,0)</f>
        <v>1</v>
      </c>
      <c r="Z87">
        <f>+IF(AND(R87="ALCISTA",S87="ALCISTA",T87="BAJISTA"),1,0)</f>
        <v>0</v>
      </c>
      <c r="AA87">
        <f>+IF(AND(R87="ALCISTA",S87="BAJISTA",T87="ALCISTA"),1,0)</f>
        <v>0</v>
      </c>
      <c r="AB87">
        <f>+IF(AND(R87="ALCISTA",S87="BAJISTA",T87="BAJISTA"),1,0)</f>
        <v>0</v>
      </c>
      <c r="AC87">
        <f>+IF(AND(R87="BAJISTA",S87="BAJISTA",T87="ALCISTA"),1,0)</f>
        <v>0</v>
      </c>
      <c r="AD87">
        <f>+IF(AND(R87="BAJISTA",S87="ALCISTA",T87="BAJISTA"),1,0)</f>
        <v>0</v>
      </c>
      <c r="AE87">
        <f>+IF(AND(R87="BAJISTA",S87="ALCISTA",T87="ALCISTA"),1,0)</f>
        <v>0</v>
      </c>
      <c r="AG87">
        <f t="shared" si="67"/>
        <v>0</v>
      </c>
      <c r="AH87">
        <f t="shared" si="68"/>
        <v>17.799999999999727</v>
      </c>
      <c r="AI87">
        <f t="shared" si="69"/>
        <v>0</v>
      </c>
      <c r="AJ87">
        <f t="shared" si="70"/>
        <v>0</v>
      </c>
      <c r="AK87">
        <f t="shared" si="71"/>
        <v>0</v>
      </c>
      <c r="AL87">
        <f t="shared" si="72"/>
        <v>0</v>
      </c>
      <c r="AM87">
        <f t="shared" si="73"/>
        <v>0</v>
      </c>
      <c r="AN87">
        <f t="shared" si="74"/>
        <v>0</v>
      </c>
      <c r="AP87">
        <f t="shared" si="75"/>
        <v>0</v>
      </c>
      <c r="AQ87">
        <f t="shared" si="76"/>
        <v>-38.199999999999079</v>
      </c>
      <c r="AR87">
        <f t="shared" si="77"/>
        <v>0</v>
      </c>
      <c r="AS87">
        <f t="shared" si="78"/>
        <v>0</v>
      </c>
      <c r="AT87">
        <f t="shared" si="79"/>
        <v>0</v>
      </c>
      <c r="AU87">
        <f t="shared" si="80"/>
        <v>0</v>
      </c>
      <c r="AV87">
        <f t="shared" si="81"/>
        <v>0</v>
      </c>
      <c r="AW87">
        <f t="shared" si="82"/>
        <v>0</v>
      </c>
      <c r="AZ87">
        <f t="shared" si="83"/>
        <v>0</v>
      </c>
      <c r="BA87" t="str">
        <f t="shared" si="51"/>
        <v>X</v>
      </c>
      <c r="BB87">
        <f t="shared" si="52"/>
        <v>0</v>
      </c>
      <c r="BC87">
        <f t="shared" si="53"/>
        <v>0</v>
      </c>
      <c r="BD87">
        <f t="shared" si="54"/>
        <v>0</v>
      </c>
      <c r="BE87">
        <f t="shared" si="55"/>
        <v>0</v>
      </c>
      <c r="BF87">
        <f t="shared" si="56"/>
        <v>0</v>
      </c>
      <c r="BG87">
        <f t="shared" si="57"/>
        <v>0</v>
      </c>
      <c r="BH87">
        <f>+IF(P87=0,0,1)</f>
        <v>1</v>
      </c>
      <c r="BK87">
        <f t="shared" si="84"/>
        <v>0</v>
      </c>
      <c r="BL87">
        <f t="shared" si="85"/>
        <v>1</v>
      </c>
      <c r="BM87">
        <f t="shared" si="86"/>
        <v>0</v>
      </c>
      <c r="BN87">
        <f t="shared" si="87"/>
        <v>0</v>
      </c>
      <c r="BO87">
        <f t="shared" si="88"/>
        <v>0</v>
      </c>
      <c r="BP87">
        <f t="shared" si="89"/>
        <v>0</v>
      </c>
      <c r="BQ87">
        <f t="shared" si="90"/>
        <v>0</v>
      </c>
      <c r="BR87">
        <f t="shared" si="91"/>
        <v>0</v>
      </c>
      <c r="BV87">
        <f>+IF(X87=1,$Q87,0)</f>
        <v>0</v>
      </c>
      <c r="BW87">
        <f>+IF(Y87=1,$Q87,0)</f>
        <v>0</v>
      </c>
      <c r="BX87">
        <f>+IF(Z87=1,$Q87,0)</f>
        <v>0</v>
      </c>
      <c r="BY87">
        <f>+IF(AA87=1,$Q87,0)</f>
        <v>0</v>
      </c>
      <c r="BZ87">
        <f>+IF(AB87=1,$Q87,0)</f>
        <v>0</v>
      </c>
      <c r="CA87">
        <f>+IF(AC87=1,$Q87,0)</f>
        <v>0</v>
      </c>
      <c r="CB87">
        <f>+IF(AD87=1,$Q87,0)</f>
        <v>0</v>
      </c>
      <c r="CC87">
        <f>+IF(AE87=1,$Q87,0)</f>
        <v>0</v>
      </c>
      <c r="CD87">
        <f t="shared" si="92"/>
        <v>0</v>
      </c>
      <c r="CF87">
        <f t="shared" si="93"/>
        <v>0</v>
      </c>
      <c r="CG87">
        <f t="shared" si="58"/>
        <v>0</v>
      </c>
      <c r="CH87">
        <f t="shared" si="59"/>
        <v>0</v>
      </c>
      <c r="CI87">
        <f t="shared" si="60"/>
        <v>0</v>
      </c>
      <c r="CJ87">
        <f t="shared" si="61"/>
        <v>0</v>
      </c>
      <c r="CK87">
        <f t="shared" si="62"/>
        <v>0</v>
      </c>
      <c r="CL87">
        <f t="shared" si="63"/>
        <v>0</v>
      </c>
      <c r="CM87">
        <f t="shared" si="64"/>
        <v>0</v>
      </c>
    </row>
    <row r="88" spans="1:91" x14ac:dyDescent="0.25">
      <c r="A88" s="25">
        <f t="shared" si="94"/>
        <v>86</v>
      </c>
      <c r="B88" s="26" t="s">
        <v>38</v>
      </c>
      <c r="C88" s="27">
        <v>43587</v>
      </c>
      <c r="D88" s="28">
        <v>6.25E-2</v>
      </c>
      <c r="E88" s="29" t="s">
        <v>23</v>
      </c>
      <c r="F88" s="30">
        <v>111.432</v>
      </c>
      <c r="G88" s="31" t="s">
        <v>26</v>
      </c>
      <c r="H88" s="32">
        <v>111.60299999999999</v>
      </c>
      <c r="I88" s="32">
        <v>111.04300000000001</v>
      </c>
      <c r="J88" s="33">
        <f t="shared" si="49"/>
        <v>55.999999999998806</v>
      </c>
      <c r="K88" s="34">
        <v>111.363</v>
      </c>
      <c r="L88" s="34">
        <v>111.65600000000001</v>
      </c>
      <c r="M88" s="35">
        <f t="shared" si="65"/>
        <v>22.400000000000375</v>
      </c>
      <c r="N88" s="36">
        <f t="shared" si="66"/>
        <v>-6.9000000000002615</v>
      </c>
      <c r="O88" s="30">
        <f t="shared" si="50"/>
        <v>111.5608</v>
      </c>
      <c r="P88" s="37" t="s">
        <v>34</v>
      </c>
      <c r="Q88" s="37"/>
      <c r="R88" s="38" t="s">
        <v>28</v>
      </c>
      <c r="S88" s="38" t="s">
        <v>29</v>
      </c>
      <c r="T88" s="39" t="s">
        <v>29</v>
      </c>
      <c r="U88" s="38"/>
      <c r="V88" s="38"/>
      <c r="W88" s="38"/>
      <c r="X88">
        <f>+IF(AND(R88="ALCISTA",S88="ALCISTA",T88="ALCISTA"),1,0)</f>
        <v>0</v>
      </c>
      <c r="Y88">
        <f>+IF(AND(R88="BAJISTA",S88="BAJISTA",T88="BAJISTA"),1,0)</f>
        <v>0</v>
      </c>
      <c r="Z88">
        <f>+IF(AND(R88="ALCISTA",S88="ALCISTA",T88="BAJISTA"),1,0)</f>
        <v>0</v>
      </c>
      <c r="AA88">
        <f>+IF(AND(R88="ALCISTA",S88="BAJISTA",T88="ALCISTA"),1,0)</f>
        <v>0</v>
      </c>
      <c r="AB88">
        <f>+IF(AND(R88="ALCISTA",S88="BAJISTA",T88="BAJISTA"),1,0)</f>
        <v>1</v>
      </c>
      <c r="AC88">
        <f>+IF(AND(R88="BAJISTA",S88="BAJISTA",T88="ALCISTA"),1,0)</f>
        <v>0</v>
      </c>
      <c r="AD88">
        <f>+IF(AND(R88="BAJISTA",S88="ALCISTA",T88="BAJISTA"),1,0)</f>
        <v>0</v>
      </c>
      <c r="AE88">
        <f>+IF(AND(R88="BAJISTA",S88="ALCISTA",T88="ALCISTA"),1,0)</f>
        <v>0</v>
      </c>
      <c r="AG88">
        <f t="shared" si="67"/>
        <v>0</v>
      </c>
      <c r="AH88">
        <f t="shared" si="68"/>
        <v>0</v>
      </c>
      <c r="AI88">
        <f t="shared" si="69"/>
        <v>0</v>
      </c>
      <c r="AJ88">
        <f t="shared" si="70"/>
        <v>0</v>
      </c>
      <c r="AK88">
        <f t="shared" si="71"/>
        <v>22.400000000000375</v>
      </c>
      <c r="AL88">
        <f t="shared" si="72"/>
        <v>0</v>
      </c>
      <c r="AM88">
        <f t="shared" si="73"/>
        <v>0</v>
      </c>
      <c r="AN88">
        <f t="shared" si="74"/>
        <v>0</v>
      </c>
      <c r="AP88">
        <f t="shared" si="75"/>
        <v>0</v>
      </c>
      <c r="AQ88">
        <f t="shared" si="76"/>
        <v>0</v>
      </c>
      <c r="AR88">
        <f t="shared" si="77"/>
        <v>0</v>
      </c>
      <c r="AS88">
        <f t="shared" si="78"/>
        <v>0</v>
      </c>
      <c r="AT88">
        <f t="shared" si="79"/>
        <v>-6.9000000000002615</v>
      </c>
      <c r="AU88">
        <f t="shared" si="80"/>
        <v>0</v>
      </c>
      <c r="AV88">
        <f t="shared" si="81"/>
        <v>0</v>
      </c>
      <c r="AW88">
        <f t="shared" si="82"/>
        <v>0</v>
      </c>
      <c r="AZ88">
        <f t="shared" si="83"/>
        <v>0</v>
      </c>
      <c r="BA88">
        <f t="shared" si="51"/>
        <v>0</v>
      </c>
      <c r="BB88">
        <f t="shared" si="52"/>
        <v>0</v>
      </c>
      <c r="BC88">
        <f t="shared" si="53"/>
        <v>0</v>
      </c>
      <c r="BD88" t="str">
        <f t="shared" si="54"/>
        <v xml:space="preserve">X </v>
      </c>
      <c r="BE88">
        <f t="shared" si="55"/>
        <v>0</v>
      </c>
      <c r="BF88">
        <f t="shared" si="56"/>
        <v>0</v>
      </c>
      <c r="BG88">
        <f t="shared" si="57"/>
        <v>0</v>
      </c>
      <c r="BH88">
        <f>+IF(P88=0,0,1)</f>
        <v>1</v>
      </c>
      <c r="BK88">
        <f t="shared" si="84"/>
        <v>0</v>
      </c>
      <c r="BL88">
        <f t="shared" si="85"/>
        <v>0</v>
      </c>
      <c r="BM88">
        <f t="shared" si="86"/>
        <v>0</v>
      </c>
      <c r="BN88">
        <f t="shared" si="87"/>
        <v>0</v>
      </c>
      <c r="BO88">
        <f t="shared" si="88"/>
        <v>1</v>
      </c>
      <c r="BP88">
        <f t="shared" si="89"/>
        <v>0</v>
      </c>
      <c r="BQ88">
        <f t="shared" si="90"/>
        <v>0</v>
      </c>
      <c r="BR88">
        <f t="shared" si="91"/>
        <v>0</v>
      </c>
      <c r="BV88">
        <f>+IF(X88=1,$Q88,0)</f>
        <v>0</v>
      </c>
      <c r="BW88">
        <f>+IF(Y88=1,$Q88,0)</f>
        <v>0</v>
      </c>
      <c r="BX88">
        <f>+IF(Z88=1,$Q88,0)</f>
        <v>0</v>
      </c>
      <c r="BY88">
        <f>+IF(AA88=1,$Q88,0)</f>
        <v>0</v>
      </c>
      <c r="BZ88">
        <f>+IF(AB88=1,$Q88,0)</f>
        <v>0</v>
      </c>
      <c r="CA88">
        <f>+IF(AC88=1,$Q88,0)</f>
        <v>0</v>
      </c>
      <c r="CB88">
        <f>+IF(AD88=1,$Q88,0)</f>
        <v>0</v>
      </c>
      <c r="CC88">
        <f>+IF(AE88=1,$Q88,0)</f>
        <v>0</v>
      </c>
      <c r="CD88">
        <f t="shared" si="92"/>
        <v>0</v>
      </c>
      <c r="CF88">
        <f t="shared" si="93"/>
        <v>0</v>
      </c>
      <c r="CG88">
        <f t="shared" si="58"/>
        <v>0</v>
      </c>
      <c r="CH88">
        <f t="shared" si="59"/>
        <v>0</v>
      </c>
      <c r="CI88">
        <f t="shared" si="60"/>
        <v>0</v>
      </c>
      <c r="CJ88">
        <f t="shared" si="61"/>
        <v>0</v>
      </c>
      <c r="CK88">
        <f t="shared" si="62"/>
        <v>0</v>
      </c>
      <c r="CL88">
        <f t="shared" si="63"/>
        <v>0</v>
      </c>
      <c r="CM88">
        <f t="shared" si="64"/>
        <v>0</v>
      </c>
    </row>
    <row r="89" spans="1:91" x14ac:dyDescent="0.25">
      <c r="A89" s="25">
        <f t="shared" si="94"/>
        <v>87</v>
      </c>
      <c r="B89" s="26" t="s">
        <v>39</v>
      </c>
      <c r="C89" s="27">
        <v>43588</v>
      </c>
      <c r="D89" s="28">
        <v>3.125E-2</v>
      </c>
      <c r="E89" s="29" t="s">
        <v>23</v>
      </c>
      <c r="F89" s="30">
        <v>111.524</v>
      </c>
      <c r="G89" s="31" t="s">
        <v>26</v>
      </c>
      <c r="H89" s="32">
        <v>111.65600000000001</v>
      </c>
      <c r="I89" s="32">
        <v>111.363</v>
      </c>
      <c r="J89" s="33">
        <f t="shared" si="49"/>
        <v>29.300000000000637</v>
      </c>
      <c r="K89" s="34">
        <v>111.06</v>
      </c>
      <c r="L89" s="34">
        <v>111.68600000000001</v>
      </c>
      <c r="M89" s="35">
        <f t="shared" si="65"/>
        <v>16.200000000000614</v>
      </c>
      <c r="N89" s="36">
        <f t="shared" si="66"/>
        <v>-46.399999999999864</v>
      </c>
      <c r="O89" s="30">
        <f t="shared" si="50"/>
        <v>111.59139</v>
      </c>
      <c r="P89" s="37"/>
      <c r="Q89" s="37" t="s">
        <v>27</v>
      </c>
      <c r="R89" s="38" t="s">
        <v>28</v>
      </c>
      <c r="S89" s="38" t="s">
        <v>29</v>
      </c>
      <c r="T89" s="39" t="s">
        <v>29</v>
      </c>
      <c r="U89" s="38"/>
      <c r="V89" s="38"/>
      <c r="W89" s="38"/>
      <c r="X89">
        <f>+IF(AND(R89="ALCISTA",S89="ALCISTA",T89="ALCISTA"),1,0)</f>
        <v>0</v>
      </c>
      <c r="Y89">
        <f>+IF(AND(R89="BAJISTA",S89="BAJISTA",T89="BAJISTA"),1,0)</f>
        <v>0</v>
      </c>
      <c r="Z89">
        <f>+IF(AND(R89="ALCISTA",S89="ALCISTA",T89="BAJISTA"),1,0)</f>
        <v>0</v>
      </c>
      <c r="AA89">
        <f>+IF(AND(R89="ALCISTA",S89="BAJISTA",T89="ALCISTA"),1,0)</f>
        <v>0</v>
      </c>
      <c r="AB89">
        <f>+IF(AND(R89="ALCISTA",S89="BAJISTA",T89="BAJISTA"),1,0)</f>
        <v>1</v>
      </c>
      <c r="AC89">
        <f>+IF(AND(R89="BAJISTA",S89="BAJISTA",T89="ALCISTA"),1,0)</f>
        <v>0</v>
      </c>
      <c r="AD89">
        <f>+IF(AND(R89="BAJISTA",S89="ALCISTA",T89="BAJISTA"),1,0)</f>
        <v>0</v>
      </c>
      <c r="AE89">
        <f>+IF(AND(R89="BAJISTA",S89="ALCISTA",T89="ALCISTA"),1,0)</f>
        <v>0</v>
      </c>
      <c r="AG89">
        <f t="shared" si="67"/>
        <v>0</v>
      </c>
      <c r="AH89">
        <f t="shared" si="68"/>
        <v>0</v>
      </c>
      <c r="AI89">
        <f t="shared" si="69"/>
        <v>0</v>
      </c>
      <c r="AJ89">
        <f t="shared" si="70"/>
        <v>0</v>
      </c>
      <c r="AK89">
        <f t="shared" si="71"/>
        <v>16.200000000000614</v>
      </c>
      <c r="AL89">
        <f t="shared" si="72"/>
        <v>0</v>
      </c>
      <c r="AM89">
        <f t="shared" si="73"/>
        <v>0</v>
      </c>
      <c r="AN89">
        <f t="shared" si="74"/>
        <v>0</v>
      </c>
      <c r="AP89">
        <f t="shared" si="75"/>
        <v>0</v>
      </c>
      <c r="AQ89">
        <f t="shared" si="76"/>
        <v>0</v>
      </c>
      <c r="AR89">
        <f t="shared" si="77"/>
        <v>0</v>
      </c>
      <c r="AS89">
        <f t="shared" si="78"/>
        <v>0</v>
      </c>
      <c r="AT89">
        <f t="shared" si="79"/>
        <v>-46.399999999999864</v>
      </c>
      <c r="AU89">
        <f t="shared" si="80"/>
        <v>0</v>
      </c>
      <c r="AV89">
        <f t="shared" si="81"/>
        <v>0</v>
      </c>
      <c r="AW89">
        <f t="shared" si="82"/>
        <v>0</v>
      </c>
      <c r="AZ89">
        <f t="shared" si="83"/>
        <v>0</v>
      </c>
      <c r="BA89">
        <f t="shared" si="51"/>
        <v>0</v>
      </c>
      <c r="BB89">
        <f t="shared" si="52"/>
        <v>0</v>
      </c>
      <c r="BC89">
        <f t="shared" si="53"/>
        <v>0</v>
      </c>
      <c r="BD89">
        <f t="shared" si="54"/>
        <v>0</v>
      </c>
      <c r="BE89">
        <f t="shared" si="55"/>
        <v>0</v>
      </c>
      <c r="BF89">
        <f t="shared" si="56"/>
        <v>0</v>
      </c>
      <c r="BG89">
        <f t="shared" si="57"/>
        <v>0</v>
      </c>
      <c r="BH89">
        <f>+IF(P89=0,0,1)</f>
        <v>0</v>
      </c>
      <c r="BK89">
        <f t="shared" si="84"/>
        <v>0</v>
      </c>
      <c r="BL89">
        <f t="shared" si="85"/>
        <v>0</v>
      </c>
      <c r="BM89">
        <f t="shared" si="86"/>
        <v>0</v>
      </c>
      <c r="BN89">
        <f t="shared" si="87"/>
        <v>0</v>
      </c>
      <c r="BO89">
        <f t="shared" si="88"/>
        <v>0</v>
      </c>
      <c r="BP89">
        <f t="shared" si="89"/>
        <v>0</v>
      </c>
      <c r="BQ89">
        <f t="shared" si="90"/>
        <v>0</v>
      </c>
      <c r="BR89">
        <f t="shared" si="91"/>
        <v>0</v>
      </c>
      <c r="BV89">
        <f>+IF(X89=1,$Q89,0)</f>
        <v>0</v>
      </c>
      <c r="BW89">
        <f>+IF(Y89=1,$Q89,0)</f>
        <v>0</v>
      </c>
      <c r="BX89">
        <f>+IF(Z89=1,$Q89,0)</f>
        <v>0</v>
      </c>
      <c r="BY89">
        <f>+IF(AA89=1,$Q89,0)</f>
        <v>0</v>
      </c>
      <c r="BZ89" t="str">
        <f>+IF(AB89=1,$Q89,0)</f>
        <v>X</v>
      </c>
      <c r="CA89">
        <f>+IF(AC89=1,$Q89,0)</f>
        <v>0</v>
      </c>
      <c r="CB89">
        <f>+IF(AD89=1,$Q89,0)</f>
        <v>0</v>
      </c>
      <c r="CC89">
        <f>+IF(AE89=1,$Q89,0)</f>
        <v>0</v>
      </c>
      <c r="CD89">
        <f t="shared" si="92"/>
        <v>1</v>
      </c>
      <c r="CF89">
        <f t="shared" si="93"/>
        <v>0</v>
      </c>
      <c r="CG89">
        <f t="shared" si="58"/>
        <v>0</v>
      </c>
      <c r="CH89">
        <f t="shared" si="59"/>
        <v>0</v>
      </c>
      <c r="CI89">
        <f t="shared" si="60"/>
        <v>0</v>
      </c>
      <c r="CJ89">
        <f t="shared" si="61"/>
        <v>1</v>
      </c>
      <c r="CK89">
        <f t="shared" si="62"/>
        <v>0</v>
      </c>
      <c r="CL89">
        <f t="shared" si="63"/>
        <v>0</v>
      </c>
      <c r="CM89">
        <f t="shared" si="64"/>
        <v>0</v>
      </c>
    </row>
    <row r="90" spans="1:91" x14ac:dyDescent="0.25">
      <c r="A90" s="25">
        <f t="shared" si="94"/>
        <v>88</v>
      </c>
      <c r="B90" s="26" t="s">
        <v>40</v>
      </c>
      <c r="C90" s="27">
        <v>43591</v>
      </c>
      <c r="D90" s="28">
        <v>0.97916666666666663</v>
      </c>
      <c r="E90" s="29" t="s">
        <v>23</v>
      </c>
      <c r="F90" s="30">
        <v>110.599</v>
      </c>
      <c r="G90" s="31" t="s">
        <v>30</v>
      </c>
      <c r="H90" s="32">
        <v>111.68600000000001</v>
      </c>
      <c r="I90" s="32">
        <v>111.06</v>
      </c>
      <c r="J90" s="33">
        <f t="shared" si="49"/>
        <v>62.600000000000477</v>
      </c>
      <c r="K90" s="34">
        <v>110.273</v>
      </c>
      <c r="L90" s="34">
        <v>110.949</v>
      </c>
      <c r="M90" s="35">
        <f t="shared" si="65"/>
        <v>32.600000000000762</v>
      </c>
      <c r="N90" s="36">
        <f t="shared" si="66"/>
        <v>-34.999999999999432</v>
      </c>
      <c r="O90" s="30">
        <f t="shared" si="50"/>
        <v>110.45502</v>
      </c>
      <c r="P90" s="37" t="s">
        <v>27</v>
      </c>
      <c r="Q90" s="37"/>
      <c r="R90" s="38" t="s">
        <v>29</v>
      </c>
      <c r="S90" s="38" t="s">
        <v>29</v>
      </c>
      <c r="T90" s="39" t="s">
        <v>29</v>
      </c>
      <c r="U90" s="38"/>
      <c r="V90" s="38"/>
      <c r="W90" s="38"/>
      <c r="X90">
        <f>+IF(AND(R90="ALCISTA",S90="ALCISTA",T90="ALCISTA"),1,0)</f>
        <v>0</v>
      </c>
      <c r="Y90">
        <f>+IF(AND(R90="BAJISTA",S90="BAJISTA",T90="BAJISTA"),1,0)</f>
        <v>1</v>
      </c>
      <c r="Z90">
        <f>+IF(AND(R90="ALCISTA",S90="ALCISTA",T90="BAJISTA"),1,0)</f>
        <v>0</v>
      </c>
      <c r="AA90">
        <f>+IF(AND(R90="ALCISTA",S90="BAJISTA",T90="ALCISTA"),1,0)</f>
        <v>0</v>
      </c>
      <c r="AB90">
        <f>+IF(AND(R90="ALCISTA",S90="BAJISTA",T90="BAJISTA"),1,0)</f>
        <v>0</v>
      </c>
      <c r="AC90">
        <f>+IF(AND(R90="BAJISTA",S90="BAJISTA",T90="ALCISTA"),1,0)</f>
        <v>0</v>
      </c>
      <c r="AD90">
        <f>+IF(AND(R90="BAJISTA",S90="ALCISTA",T90="BAJISTA"),1,0)</f>
        <v>0</v>
      </c>
      <c r="AE90">
        <f>+IF(AND(R90="BAJISTA",S90="ALCISTA",T90="ALCISTA"),1,0)</f>
        <v>0</v>
      </c>
      <c r="AG90">
        <f t="shared" si="67"/>
        <v>0</v>
      </c>
      <c r="AH90">
        <f t="shared" si="68"/>
        <v>32.600000000000762</v>
      </c>
      <c r="AI90">
        <f t="shared" si="69"/>
        <v>0</v>
      </c>
      <c r="AJ90">
        <f t="shared" si="70"/>
        <v>0</v>
      </c>
      <c r="AK90">
        <f t="shared" si="71"/>
        <v>0</v>
      </c>
      <c r="AL90">
        <f t="shared" si="72"/>
        <v>0</v>
      </c>
      <c r="AM90">
        <f t="shared" si="73"/>
        <v>0</v>
      </c>
      <c r="AN90">
        <f t="shared" si="74"/>
        <v>0</v>
      </c>
      <c r="AP90">
        <f t="shared" si="75"/>
        <v>0</v>
      </c>
      <c r="AQ90">
        <f t="shared" si="76"/>
        <v>-34.999999999999432</v>
      </c>
      <c r="AR90">
        <f t="shared" si="77"/>
        <v>0</v>
      </c>
      <c r="AS90">
        <f t="shared" si="78"/>
        <v>0</v>
      </c>
      <c r="AT90">
        <f t="shared" si="79"/>
        <v>0</v>
      </c>
      <c r="AU90">
        <f t="shared" si="80"/>
        <v>0</v>
      </c>
      <c r="AV90">
        <f t="shared" si="81"/>
        <v>0</v>
      </c>
      <c r="AW90">
        <f t="shared" si="82"/>
        <v>0</v>
      </c>
      <c r="AZ90">
        <f t="shared" si="83"/>
        <v>0</v>
      </c>
      <c r="BA90" t="str">
        <f t="shared" si="51"/>
        <v>X</v>
      </c>
      <c r="BB90">
        <f t="shared" si="52"/>
        <v>0</v>
      </c>
      <c r="BC90">
        <f t="shared" si="53"/>
        <v>0</v>
      </c>
      <c r="BD90">
        <f t="shared" si="54"/>
        <v>0</v>
      </c>
      <c r="BE90">
        <f t="shared" si="55"/>
        <v>0</v>
      </c>
      <c r="BF90">
        <f t="shared" si="56"/>
        <v>0</v>
      </c>
      <c r="BG90">
        <f t="shared" si="57"/>
        <v>0</v>
      </c>
      <c r="BH90">
        <f>+IF(P90=0,0,1)</f>
        <v>1</v>
      </c>
      <c r="BK90">
        <f t="shared" si="84"/>
        <v>0</v>
      </c>
      <c r="BL90">
        <f t="shared" si="85"/>
        <v>1</v>
      </c>
      <c r="BM90">
        <f t="shared" si="86"/>
        <v>0</v>
      </c>
      <c r="BN90">
        <f t="shared" si="87"/>
        <v>0</v>
      </c>
      <c r="BO90">
        <f t="shared" si="88"/>
        <v>0</v>
      </c>
      <c r="BP90">
        <f t="shared" si="89"/>
        <v>0</v>
      </c>
      <c r="BQ90">
        <f t="shared" si="90"/>
        <v>0</v>
      </c>
      <c r="BR90">
        <f t="shared" si="91"/>
        <v>0</v>
      </c>
      <c r="BV90">
        <f>+IF(X90=1,$Q90,0)</f>
        <v>0</v>
      </c>
      <c r="BW90">
        <f>+IF(Y90=1,$Q90,0)</f>
        <v>0</v>
      </c>
      <c r="BX90">
        <f>+IF(Z90=1,$Q90,0)</f>
        <v>0</v>
      </c>
      <c r="BY90">
        <f>+IF(AA90=1,$Q90,0)</f>
        <v>0</v>
      </c>
      <c r="BZ90">
        <f>+IF(AB90=1,$Q90,0)</f>
        <v>0</v>
      </c>
      <c r="CA90">
        <f>+IF(AC90=1,$Q90,0)</f>
        <v>0</v>
      </c>
      <c r="CB90">
        <f>+IF(AD90=1,$Q90,0)</f>
        <v>0</v>
      </c>
      <c r="CC90">
        <f>+IF(AE90=1,$Q90,0)</f>
        <v>0</v>
      </c>
      <c r="CD90">
        <f t="shared" si="92"/>
        <v>0</v>
      </c>
      <c r="CF90">
        <f t="shared" si="93"/>
        <v>0</v>
      </c>
      <c r="CG90">
        <f t="shared" si="58"/>
        <v>0</v>
      </c>
      <c r="CH90">
        <f t="shared" si="59"/>
        <v>0</v>
      </c>
      <c r="CI90">
        <f t="shared" si="60"/>
        <v>0</v>
      </c>
      <c r="CJ90">
        <f t="shared" si="61"/>
        <v>0</v>
      </c>
      <c r="CK90">
        <f t="shared" si="62"/>
        <v>0</v>
      </c>
      <c r="CL90">
        <f t="shared" si="63"/>
        <v>0</v>
      </c>
      <c r="CM90">
        <f t="shared" si="64"/>
        <v>0</v>
      </c>
    </row>
    <row r="91" spans="1:91" x14ac:dyDescent="0.25">
      <c r="A91" s="25">
        <f t="shared" si="94"/>
        <v>89</v>
      </c>
      <c r="B91" s="26" t="s">
        <v>41</v>
      </c>
      <c r="C91" s="27">
        <v>43592</v>
      </c>
      <c r="D91" s="28">
        <v>2.0833333333333332E-2</v>
      </c>
      <c r="E91" s="29" t="s">
        <v>23</v>
      </c>
      <c r="F91" s="30">
        <v>110.71899999999999</v>
      </c>
      <c r="G91" s="31" t="s">
        <v>26</v>
      </c>
      <c r="H91" s="32">
        <v>110.949</v>
      </c>
      <c r="I91" s="32">
        <v>110.273</v>
      </c>
      <c r="J91" s="33">
        <f t="shared" si="49"/>
        <v>67.600000000000193</v>
      </c>
      <c r="K91" s="34">
        <v>110.16</v>
      </c>
      <c r="L91" s="34">
        <v>110.837</v>
      </c>
      <c r="M91" s="35">
        <f t="shared" si="65"/>
        <v>11.800000000000921</v>
      </c>
      <c r="N91" s="36">
        <f t="shared" si="66"/>
        <v>-55.89999999999975</v>
      </c>
      <c r="O91" s="30">
        <f t="shared" si="50"/>
        <v>110.87447999999999</v>
      </c>
      <c r="P91" s="37"/>
      <c r="Q91" s="37" t="s">
        <v>34</v>
      </c>
      <c r="R91" s="38" t="s">
        <v>29</v>
      </c>
      <c r="S91" s="38" t="s">
        <v>29</v>
      </c>
      <c r="T91" s="39" t="s">
        <v>29</v>
      </c>
      <c r="U91" s="38"/>
      <c r="V91" s="38"/>
      <c r="W91" s="38"/>
      <c r="X91">
        <f>+IF(AND(R91="ALCISTA",S91="ALCISTA",T91="ALCISTA"),1,0)</f>
        <v>0</v>
      </c>
      <c r="Y91">
        <f>+IF(AND(R91="BAJISTA",S91="BAJISTA",T91="BAJISTA"),1,0)</f>
        <v>1</v>
      </c>
      <c r="Z91">
        <f>+IF(AND(R91="ALCISTA",S91="ALCISTA",T91="BAJISTA"),1,0)</f>
        <v>0</v>
      </c>
      <c r="AA91">
        <f>+IF(AND(R91="ALCISTA",S91="BAJISTA",T91="ALCISTA"),1,0)</f>
        <v>0</v>
      </c>
      <c r="AB91">
        <f>+IF(AND(R91="ALCISTA",S91="BAJISTA",T91="BAJISTA"),1,0)</f>
        <v>0</v>
      </c>
      <c r="AC91">
        <f>+IF(AND(R91="BAJISTA",S91="BAJISTA",T91="ALCISTA"),1,0)</f>
        <v>0</v>
      </c>
      <c r="AD91">
        <f>+IF(AND(R91="BAJISTA",S91="ALCISTA",T91="BAJISTA"),1,0)</f>
        <v>0</v>
      </c>
      <c r="AE91">
        <f>+IF(AND(R91="BAJISTA",S91="ALCISTA",T91="ALCISTA"),1,0)</f>
        <v>0</v>
      </c>
      <c r="AG91">
        <f t="shared" si="67"/>
        <v>0</v>
      </c>
      <c r="AH91">
        <f t="shared" si="68"/>
        <v>11.800000000000921</v>
      </c>
      <c r="AI91">
        <f t="shared" si="69"/>
        <v>0</v>
      </c>
      <c r="AJ91">
        <f t="shared" si="70"/>
        <v>0</v>
      </c>
      <c r="AK91">
        <f t="shared" si="71"/>
        <v>0</v>
      </c>
      <c r="AL91">
        <f t="shared" si="72"/>
        <v>0</v>
      </c>
      <c r="AM91">
        <f t="shared" si="73"/>
        <v>0</v>
      </c>
      <c r="AN91">
        <f t="shared" si="74"/>
        <v>0</v>
      </c>
      <c r="AP91">
        <f t="shared" si="75"/>
        <v>0</v>
      </c>
      <c r="AQ91">
        <f t="shared" si="76"/>
        <v>-55.89999999999975</v>
      </c>
      <c r="AR91">
        <f t="shared" si="77"/>
        <v>0</v>
      </c>
      <c r="AS91">
        <f t="shared" si="78"/>
        <v>0</v>
      </c>
      <c r="AT91">
        <f t="shared" si="79"/>
        <v>0</v>
      </c>
      <c r="AU91">
        <f t="shared" si="80"/>
        <v>0</v>
      </c>
      <c r="AV91">
        <f t="shared" si="81"/>
        <v>0</v>
      </c>
      <c r="AW91">
        <f t="shared" si="82"/>
        <v>0</v>
      </c>
      <c r="AZ91">
        <f t="shared" si="83"/>
        <v>0</v>
      </c>
      <c r="BA91">
        <f t="shared" si="51"/>
        <v>0</v>
      </c>
      <c r="BB91">
        <f t="shared" si="52"/>
        <v>0</v>
      </c>
      <c r="BC91">
        <f t="shared" si="53"/>
        <v>0</v>
      </c>
      <c r="BD91">
        <f t="shared" si="54"/>
        <v>0</v>
      </c>
      <c r="BE91">
        <f t="shared" si="55"/>
        <v>0</v>
      </c>
      <c r="BF91">
        <f t="shared" si="56"/>
        <v>0</v>
      </c>
      <c r="BG91">
        <f t="shared" si="57"/>
        <v>0</v>
      </c>
      <c r="BH91">
        <f>+IF(P91=0,0,1)</f>
        <v>0</v>
      </c>
      <c r="BK91">
        <f t="shared" si="84"/>
        <v>0</v>
      </c>
      <c r="BL91">
        <f t="shared" si="85"/>
        <v>0</v>
      </c>
      <c r="BM91">
        <f t="shared" si="86"/>
        <v>0</v>
      </c>
      <c r="BN91">
        <f t="shared" si="87"/>
        <v>0</v>
      </c>
      <c r="BO91">
        <f t="shared" si="88"/>
        <v>0</v>
      </c>
      <c r="BP91">
        <f t="shared" si="89"/>
        <v>0</v>
      </c>
      <c r="BQ91">
        <f t="shared" si="90"/>
        <v>0</v>
      </c>
      <c r="BR91">
        <f t="shared" si="91"/>
        <v>0</v>
      </c>
      <c r="BV91">
        <f>+IF(X91=1,$Q91,0)</f>
        <v>0</v>
      </c>
      <c r="BW91" t="str">
        <f>+IF(Y91=1,$Q91,0)</f>
        <v xml:space="preserve">X </v>
      </c>
      <c r="BX91">
        <f>+IF(Z91=1,$Q91,0)</f>
        <v>0</v>
      </c>
      <c r="BY91">
        <f>+IF(AA91=1,$Q91,0)</f>
        <v>0</v>
      </c>
      <c r="BZ91">
        <f>+IF(AB91=1,$Q91,0)</f>
        <v>0</v>
      </c>
      <c r="CA91">
        <f>+IF(AC91=1,$Q91,0)</f>
        <v>0</v>
      </c>
      <c r="CB91">
        <f>+IF(AD91=1,$Q91,0)</f>
        <v>0</v>
      </c>
      <c r="CC91">
        <f>+IF(AE91=1,$Q91,0)</f>
        <v>0</v>
      </c>
      <c r="CD91">
        <f t="shared" si="92"/>
        <v>1</v>
      </c>
      <c r="CF91">
        <f t="shared" si="93"/>
        <v>0</v>
      </c>
      <c r="CG91">
        <f t="shared" si="58"/>
        <v>1</v>
      </c>
      <c r="CH91">
        <f t="shared" si="59"/>
        <v>0</v>
      </c>
      <c r="CI91">
        <f t="shared" si="60"/>
        <v>0</v>
      </c>
      <c r="CJ91">
        <f t="shared" si="61"/>
        <v>0</v>
      </c>
      <c r="CK91">
        <f t="shared" si="62"/>
        <v>0</v>
      </c>
      <c r="CL91">
        <f t="shared" si="63"/>
        <v>0</v>
      </c>
      <c r="CM91">
        <f t="shared" si="64"/>
        <v>0</v>
      </c>
    </row>
    <row r="92" spans="1:91" x14ac:dyDescent="0.25">
      <c r="A92" s="25">
        <f t="shared" si="94"/>
        <v>90</v>
      </c>
      <c r="B92" s="26" t="s">
        <v>37</v>
      </c>
      <c r="C92" s="27">
        <v>43593</v>
      </c>
      <c r="D92" s="28">
        <v>0.16666666666666666</v>
      </c>
      <c r="E92" s="29" t="s">
        <v>23</v>
      </c>
      <c r="F92" s="30">
        <v>110.06399999999999</v>
      </c>
      <c r="G92" s="31" t="s">
        <v>30</v>
      </c>
      <c r="H92" s="32">
        <v>110.837</v>
      </c>
      <c r="I92" s="32">
        <v>110.16</v>
      </c>
      <c r="J92" s="33">
        <f t="shared" si="49"/>
        <v>67.700000000000671</v>
      </c>
      <c r="K92" s="34">
        <v>109.895</v>
      </c>
      <c r="L92" s="34">
        <v>110.258</v>
      </c>
      <c r="M92" s="35">
        <f t="shared" si="65"/>
        <v>16.899999999999693</v>
      </c>
      <c r="N92" s="36">
        <f t="shared" si="66"/>
        <v>-19.400000000000261</v>
      </c>
      <c r="O92" s="30">
        <f t="shared" si="50"/>
        <v>109.90828999999999</v>
      </c>
      <c r="P92" s="37" t="s">
        <v>27</v>
      </c>
      <c r="Q92" s="37"/>
      <c r="R92" s="38" t="s">
        <v>29</v>
      </c>
      <c r="S92" s="38" t="s">
        <v>29</v>
      </c>
      <c r="T92" s="39" t="s">
        <v>29</v>
      </c>
      <c r="U92" s="38"/>
      <c r="V92" s="38"/>
      <c r="W92" s="38"/>
      <c r="X92">
        <f>+IF(AND(R92="ALCISTA",S92="ALCISTA",T92="ALCISTA"),1,0)</f>
        <v>0</v>
      </c>
      <c r="Y92">
        <f>+IF(AND(R92="BAJISTA",S92="BAJISTA",T92="BAJISTA"),1,0)</f>
        <v>1</v>
      </c>
      <c r="Z92">
        <f>+IF(AND(R92="ALCISTA",S92="ALCISTA",T92="BAJISTA"),1,0)</f>
        <v>0</v>
      </c>
      <c r="AA92">
        <f>+IF(AND(R92="ALCISTA",S92="BAJISTA",T92="ALCISTA"),1,0)</f>
        <v>0</v>
      </c>
      <c r="AB92">
        <f>+IF(AND(R92="ALCISTA",S92="BAJISTA",T92="BAJISTA"),1,0)</f>
        <v>0</v>
      </c>
      <c r="AC92">
        <f>+IF(AND(R92="BAJISTA",S92="BAJISTA",T92="ALCISTA"),1,0)</f>
        <v>0</v>
      </c>
      <c r="AD92">
        <f>+IF(AND(R92="BAJISTA",S92="ALCISTA",T92="BAJISTA"),1,0)</f>
        <v>0</v>
      </c>
      <c r="AE92">
        <f>+IF(AND(R92="BAJISTA",S92="ALCISTA",T92="ALCISTA"),1,0)</f>
        <v>0</v>
      </c>
      <c r="AG92">
        <f t="shared" si="67"/>
        <v>0</v>
      </c>
      <c r="AH92">
        <f t="shared" si="68"/>
        <v>16.899999999999693</v>
      </c>
      <c r="AI92">
        <f t="shared" si="69"/>
        <v>0</v>
      </c>
      <c r="AJ92">
        <f t="shared" si="70"/>
        <v>0</v>
      </c>
      <c r="AK92">
        <f t="shared" si="71"/>
        <v>0</v>
      </c>
      <c r="AL92">
        <f t="shared" si="72"/>
        <v>0</v>
      </c>
      <c r="AM92">
        <f t="shared" si="73"/>
        <v>0</v>
      </c>
      <c r="AN92">
        <f t="shared" si="74"/>
        <v>0</v>
      </c>
      <c r="AP92">
        <f t="shared" si="75"/>
        <v>0</v>
      </c>
      <c r="AQ92">
        <f t="shared" si="76"/>
        <v>-19.400000000000261</v>
      </c>
      <c r="AR92">
        <f t="shared" si="77"/>
        <v>0</v>
      </c>
      <c r="AS92">
        <f t="shared" si="78"/>
        <v>0</v>
      </c>
      <c r="AT92">
        <f t="shared" si="79"/>
        <v>0</v>
      </c>
      <c r="AU92">
        <f t="shared" si="80"/>
        <v>0</v>
      </c>
      <c r="AV92">
        <f t="shared" si="81"/>
        <v>0</v>
      </c>
      <c r="AW92">
        <f t="shared" si="82"/>
        <v>0</v>
      </c>
      <c r="AZ92">
        <f t="shared" si="83"/>
        <v>0</v>
      </c>
      <c r="BA92" t="str">
        <f t="shared" si="51"/>
        <v>X</v>
      </c>
      <c r="BB92">
        <f t="shared" si="52"/>
        <v>0</v>
      </c>
      <c r="BC92">
        <f t="shared" si="53"/>
        <v>0</v>
      </c>
      <c r="BD92">
        <f t="shared" si="54"/>
        <v>0</v>
      </c>
      <c r="BE92">
        <f t="shared" si="55"/>
        <v>0</v>
      </c>
      <c r="BF92">
        <f t="shared" si="56"/>
        <v>0</v>
      </c>
      <c r="BG92">
        <f t="shared" si="57"/>
        <v>0</v>
      </c>
      <c r="BH92">
        <f>+IF(P92=0,0,1)</f>
        <v>1</v>
      </c>
      <c r="BK92">
        <f t="shared" si="84"/>
        <v>0</v>
      </c>
      <c r="BL92">
        <f t="shared" si="85"/>
        <v>1</v>
      </c>
      <c r="BM92">
        <f t="shared" si="86"/>
        <v>0</v>
      </c>
      <c r="BN92">
        <f t="shared" si="87"/>
        <v>0</v>
      </c>
      <c r="BO92">
        <f t="shared" si="88"/>
        <v>0</v>
      </c>
      <c r="BP92">
        <f t="shared" si="89"/>
        <v>0</v>
      </c>
      <c r="BQ92">
        <f t="shared" si="90"/>
        <v>0</v>
      </c>
      <c r="BR92">
        <f t="shared" si="91"/>
        <v>0</v>
      </c>
      <c r="BV92">
        <f>+IF(X92=1,$Q92,0)</f>
        <v>0</v>
      </c>
      <c r="BW92">
        <f>+IF(Y92=1,$Q92,0)</f>
        <v>0</v>
      </c>
      <c r="BX92">
        <f>+IF(Z92=1,$Q92,0)</f>
        <v>0</v>
      </c>
      <c r="BY92">
        <f>+IF(AA92=1,$Q92,0)</f>
        <v>0</v>
      </c>
      <c r="BZ92">
        <f>+IF(AB92=1,$Q92,0)</f>
        <v>0</v>
      </c>
      <c r="CA92">
        <f>+IF(AC92=1,$Q92,0)</f>
        <v>0</v>
      </c>
      <c r="CB92">
        <f>+IF(AD92=1,$Q92,0)</f>
        <v>0</v>
      </c>
      <c r="CC92">
        <f>+IF(AE92=1,$Q92,0)</f>
        <v>0</v>
      </c>
      <c r="CD92">
        <f t="shared" si="92"/>
        <v>0</v>
      </c>
      <c r="CF92">
        <f t="shared" si="93"/>
        <v>0</v>
      </c>
      <c r="CG92">
        <f t="shared" si="58"/>
        <v>0</v>
      </c>
      <c r="CH92">
        <f t="shared" si="59"/>
        <v>0</v>
      </c>
      <c r="CI92">
        <f t="shared" si="60"/>
        <v>0</v>
      </c>
      <c r="CJ92">
        <f t="shared" si="61"/>
        <v>0</v>
      </c>
      <c r="CK92">
        <f t="shared" si="62"/>
        <v>0</v>
      </c>
      <c r="CL92">
        <f t="shared" si="63"/>
        <v>0</v>
      </c>
      <c r="CM92">
        <f t="shared" si="64"/>
        <v>0</v>
      </c>
    </row>
    <row r="93" spans="1:91" x14ac:dyDescent="0.25">
      <c r="A93" s="25">
        <f t="shared" si="94"/>
        <v>91</v>
      </c>
      <c r="B93" s="26" t="s">
        <v>38</v>
      </c>
      <c r="C93" s="27">
        <v>43594</v>
      </c>
      <c r="D93" s="28">
        <v>0.10416666666666667</v>
      </c>
      <c r="E93" s="29" t="s">
        <v>23</v>
      </c>
      <c r="F93" s="30">
        <v>109.84699999999999</v>
      </c>
      <c r="G93" s="31" t="s">
        <v>30</v>
      </c>
      <c r="H93" s="32">
        <v>110.258</v>
      </c>
      <c r="I93" s="32">
        <v>109.895</v>
      </c>
      <c r="J93" s="33">
        <f t="shared" si="49"/>
        <v>36.299999999999955</v>
      </c>
      <c r="K93" s="34">
        <v>109.462</v>
      </c>
      <c r="L93" s="34">
        <v>109.96</v>
      </c>
      <c r="M93" s="40">
        <f t="shared" si="65"/>
        <v>38.499999999999091</v>
      </c>
      <c r="N93" s="41">
        <f t="shared" si="66"/>
        <v>-11.299999999999955</v>
      </c>
      <c r="O93" s="30">
        <f t="shared" si="50"/>
        <v>109.76351</v>
      </c>
      <c r="P93" s="37" t="s">
        <v>34</v>
      </c>
      <c r="Q93" s="37"/>
      <c r="R93" s="38" t="s">
        <v>29</v>
      </c>
      <c r="S93" s="38" t="s">
        <v>29</v>
      </c>
      <c r="T93" s="39" t="s">
        <v>29</v>
      </c>
      <c r="U93" s="38"/>
      <c r="V93" s="38"/>
      <c r="W93" s="38"/>
      <c r="X93">
        <f>+IF(AND(R93="ALCISTA",S93="ALCISTA",T93="ALCISTA"),1,0)</f>
        <v>0</v>
      </c>
      <c r="Y93">
        <f>+IF(AND(R93="BAJISTA",S93="BAJISTA",T93="BAJISTA"),1,0)</f>
        <v>1</v>
      </c>
      <c r="Z93">
        <f>+IF(AND(R93="ALCISTA",S93="ALCISTA",T93="BAJISTA"),1,0)</f>
        <v>0</v>
      </c>
      <c r="AA93">
        <f>+IF(AND(R93="ALCISTA",S93="BAJISTA",T93="ALCISTA"),1,0)</f>
        <v>0</v>
      </c>
      <c r="AB93">
        <f>+IF(AND(R93="ALCISTA",S93="BAJISTA",T93="BAJISTA"),1,0)</f>
        <v>0</v>
      </c>
      <c r="AC93">
        <f>+IF(AND(R93="BAJISTA",S93="BAJISTA",T93="ALCISTA"),1,0)</f>
        <v>0</v>
      </c>
      <c r="AD93">
        <f>+IF(AND(R93="BAJISTA",S93="ALCISTA",T93="BAJISTA"),1,0)</f>
        <v>0</v>
      </c>
      <c r="AE93">
        <f>+IF(AND(R93="BAJISTA",S93="ALCISTA",T93="ALCISTA"),1,0)</f>
        <v>0</v>
      </c>
      <c r="AG93">
        <f t="shared" si="67"/>
        <v>0</v>
      </c>
      <c r="AH93">
        <f t="shared" si="68"/>
        <v>38.499999999999091</v>
      </c>
      <c r="AI93">
        <f t="shared" si="69"/>
        <v>0</v>
      </c>
      <c r="AJ93">
        <f t="shared" si="70"/>
        <v>0</v>
      </c>
      <c r="AK93">
        <f t="shared" si="71"/>
        <v>0</v>
      </c>
      <c r="AL93">
        <f t="shared" si="72"/>
        <v>0</v>
      </c>
      <c r="AM93">
        <f t="shared" si="73"/>
        <v>0</v>
      </c>
      <c r="AN93">
        <f t="shared" si="74"/>
        <v>0</v>
      </c>
      <c r="AP93">
        <f t="shared" si="75"/>
        <v>0</v>
      </c>
      <c r="AQ93">
        <f t="shared" si="76"/>
        <v>-11.299999999999955</v>
      </c>
      <c r="AR93">
        <f t="shared" si="77"/>
        <v>0</v>
      </c>
      <c r="AS93">
        <f t="shared" si="78"/>
        <v>0</v>
      </c>
      <c r="AT93">
        <f t="shared" si="79"/>
        <v>0</v>
      </c>
      <c r="AU93">
        <f t="shared" si="80"/>
        <v>0</v>
      </c>
      <c r="AV93">
        <f t="shared" si="81"/>
        <v>0</v>
      </c>
      <c r="AW93">
        <f t="shared" si="82"/>
        <v>0</v>
      </c>
      <c r="AZ93">
        <f t="shared" si="83"/>
        <v>0</v>
      </c>
      <c r="BA93" t="str">
        <f t="shared" si="51"/>
        <v xml:space="preserve">X </v>
      </c>
      <c r="BB93">
        <f t="shared" si="52"/>
        <v>0</v>
      </c>
      <c r="BC93">
        <f t="shared" si="53"/>
        <v>0</v>
      </c>
      <c r="BD93">
        <f t="shared" si="54"/>
        <v>0</v>
      </c>
      <c r="BE93">
        <f t="shared" si="55"/>
        <v>0</v>
      </c>
      <c r="BF93">
        <f t="shared" si="56"/>
        <v>0</v>
      </c>
      <c r="BG93">
        <f t="shared" si="57"/>
        <v>0</v>
      </c>
      <c r="BH93">
        <f>+IF(P93=0,0,1)</f>
        <v>1</v>
      </c>
      <c r="BK93">
        <f t="shared" si="84"/>
        <v>0</v>
      </c>
      <c r="BL93">
        <f t="shared" si="85"/>
        <v>1</v>
      </c>
      <c r="BM93">
        <f t="shared" si="86"/>
        <v>0</v>
      </c>
      <c r="BN93">
        <f t="shared" si="87"/>
        <v>0</v>
      </c>
      <c r="BO93">
        <f t="shared" si="88"/>
        <v>0</v>
      </c>
      <c r="BP93">
        <f t="shared" si="89"/>
        <v>0</v>
      </c>
      <c r="BQ93">
        <f t="shared" si="90"/>
        <v>0</v>
      </c>
      <c r="BR93">
        <f t="shared" si="91"/>
        <v>0</v>
      </c>
      <c r="BV93">
        <f>+IF(X93=1,$Q93,0)</f>
        <v>0</v>
      </c>
      <c r="BW93">
        <f>+IF(Y93=1,$Q93,0)</f>
        <v>0</v>
      </c>
      <c r="BX93">
        <f>+IF(Z93=1,$Q93,0)</f>
        <v>0</v>
      </c>
      <c r="BY93">
        <f>+IF(AA93=1,$Q93,0)</f>
        <v>0</v>
      </c>
      <c r="BZ93">
        <f>+IF(AB93=1,$Q93,0)</f>
        <v>0</v>
      </c>
      <c r="CA93">
        <f>+IF(AC93=1,$Q93,0)</f>
        <v>0</v>
      </c>
      <c r="CB93">
        <f>+IF(AD93=1,$Q93,0)</f>
        <v>0</v>
      </c>
      <c r="CC93">
        <f>+IF(AE93=1,$Q93,0)</f>
        <v>0</v>
      </c>
      <c r="CD93">
        <f t="shared" si="92"/>
        <v>0</v>
      </c>
      <c r="CF93">
        <f t="shared" si="93"/>
        <v>0</v>
      </c>
      <c r="CG93">
        <f t="shared" si="58"/>
        <v>0</v>
      </c>
      <c r="CH93">
        <f t="shared" si="59"/>
        <v>0</v>
      </c>
      <c r="CI93">
        <f t="shared" si="60"/>
        <v>0</v>
      </c>
      <c r="CJ93">
        <f t="shared" si="61"/>
        <v>0</v>
      </c>
      <c r="CK93">
        <f t="shared" si="62"/>
        <v>0</v>
      </c>
      <c r="CL93">
        <f t="shared" si="63"/>
        <v>0</v>
      </c>
      <c r="CM93">
        <f t="shared" si="64"/>
        <v>0</v>
      </c>
    </row>
    <row r="94" spans="1:91" x14ac:dyDescent="0.25">
      <c r="A94" s="25">
        <f t="shared" si="94"/>
        <v>92</v>
      </c>
      <c r="B94" s="26" t="s">
        <v>39</v>
      </c>
      <c r="C94" s="27">
        <v>43595</v>
      </c>
      <c r="D94" s="28">
        <v>5.2083333333333336E-2</v>
      </c>
      <c r="E94" s="29" t="s">
        <v>23</v>
      </c>
      <c r="F94" s="30">
        <v>109.742</v>
      </c>
      <c r="G94" s="31" t="s">
        <v>26</v>
      </c>
      <c r="H94" s="32">
        <v>110.074</v>
      </c>
      <c r="I94" s="32">
        <v>109.462</v>
      </c>
      <c r="J94" s="33">
        <f t="shared" si="49"/>
        <v>61.199999999999477</v>
      </c>
      <c r="K94" s="34">
        <v>109.467</v>
      </c>
      <c r="L94" s="34">
        <v>110.04</v>
      </c>
      <c r="M94" s="35">
        <f t="shared" si="65"/>
        <v>29.800000000000182</v>
      </c>
      <c r="N94" s="36">
        <f t="shared" si="66"/>
        <v>-27.500000000000568</v>
      </c>
      <c r="O94" s="30">
        <f t="shared" si="50"/>
        <v>109.88276</v>
      </c>
      <c r="P94" s="37" t="s">
        <v>34</v>
      </c>
      <c r="Q94" s="37"/>
      <c r="R94" s="38" t="s">
        <v>29</v>
      </c>
      <c r="S94" s="38" t="s">
        <v>29</v>
      </c>
      <c r="T94" s="39" t="s">
        <v>29</v>
      </c>
      <c r="U94" s="38"/>
      <c r="V94" s="38"/>
      <c r="W94" s="38"/>
      <c r="X94">
        <f>+IF(AND(R94="ALCISTA",S94="ALCISTA",T94="ALCISTA"),1,0)</f>
        <v>0</v>
      </c>
      <c r="Y94">
        <f>+IF(AND(R94="BAJISTA",S94="BAJISTA",T94="BAJISTA"),1,0)</f>
        <v>1</v>
      </c>
      <c r="Z94">
        <f>+IF(AND(R94="ALCISTA",S94="ALCISTA",T94="BAJISTA"),1,0)</f>
        <v>0</v>
      </c>
      <c r="AA94">
        <f>+IF(AND(R94="ALCISTA",S94="BAJISTA",T94="ALCISTA"),1,0)</f>
        <v>0</v>
      </c>
      <c r="AB94">
        <f>+IF(AND(R94="ALCISTA",S94="BAJISTA",T94="BAJISTA"),1,0)</f>
        <v>0</v>
      </c>
      <c r="AC94">
        <f>+IF(AND(R94="BAJISTA",S94="BAJISTA",T94="ALCISTA"),1,0)</f>
        <v>0</v>
      </c>
      <c r="AD94">
        <f>+IF(AND(R94="BAJISTA",S94="ALCISTA",T94="BAJISTA"),1,0)</f>
        <v>0</v>
      </c>
      <c r="AE94">
        <f>+IF(AND(R94="BAJISTA",S94="ALCISTA",T94="ALCISTA"),1,0)</f>
        <v>0</v>
      </c>
      <c r="AG94">
        <f t="shared" si="67"/>
        <v>0</v>
      </c>
      <c r="AH94">
        <f t="shared" si="68"/>
        <v>29.800000000000182</v>
      </c>
      <c r="AI94">
        <f t="shared" si="69"/>
        <v>0</v>
      </c>
      <c r="AJ94">
        <f t="shared" si="70"/>
        <v>0</v>
      </c>
      <c r="AK94">
        <f t="shared" si="71"/>
        <v>0</v>
      </c>
      <c r="AL94">
        <f t="shared" si="72"/>
        <v>0</v>
      </c>
      <c r="AM94">
        <f t="shared" si="73"/>
        <v>0</v>
      </c>
      <c r="AN94">
        <f t="shared" si="74"/>
        <v>0</v>
      </c>
      <c r="AP94">
        <f t="shared" si="75"/>
        <v>0</v>
      </c>
      <c r="AQ94">
        <f t="shared" si="76"/>
        <v>-27.500000000000568</v>
      </c>
      <c r="AR94">
        <f t="shared" si="77"/>
        <v>0</v>
      </c>
      <c r="AS94">
        <f t="shared" si="78"/>
        <v>0</v>
      </c>
      <c r="AT94">
        <f t="shared" si="79"/>
        <v>0</v>
      </c>
      <c r="AU94">
        <f t="shared" si="80"/>
        <v>0</v>
      </c>
      <c r="AV94">
        <f t="shared" si="81"/>
        <v>0</v>
      </c>
      <c r="AW94">
        <f t="shared" si="82"/>
        <v>0</v>
      </c>
      <c r="AZ94">
        <f t="shared" si="83"/>
        <v>0</v>
      </c>
      <c r="BA94" t="str">
        <f t="shared" si="51"/>
        <v xml:space="preserve">X </v>
      </c>
      <c r="BB94">
        <f t="shared" si="52"/>
        <v>0</v>
      </c>
      <c r="BC94">
        <f t="shared" si="53"/>
        <v>0</v>
      </c>
      <c r="BD94">
        <f t="shared" si="54"/>
        <v>0</v>
      </c>
      <c r="BE94">
        <f t="shared" si="55"/>
        <v>0</v>
      </c>
      <c r="BF94">
        <f t="shared" si="56"/>
        <v>0</v>
      </c>
      <c r="BG94">
        <f t="shared" si="57"/>
        <v>0</v>
      </c>
      <c r="BH94">
        <f>+IF(P94=0,0,1)</f>
        <v>1</v>
      </c>
      <c r="BK94">
        <f t="shared" si="84"/>
        <v>0</v>
      </c>
      <c r="BL94">
        <f t="shared" si="85"/>
        <v>1</v>
      </c>
      <c r="BM94">
        <f t="shared" si="86"/>
        <v>0</v>
      </c>
      <c r="BN94">
        <f t="shared" si="87"/>
        <v>0</v>
      </c>
      <c r="BO94">
        <f t="shared" si="88"/>
        <v>0</v>
      </c>
      <c r="BP94">
        <f t="shared" si="89"/>
        <v>0</v>
      </c>
      <c r="BQ94">
        <f t="shared" si="90"/>
        <v>0</v>
      </c>
      <c r="BR94">
        <f t="shared" si="91"/>
        <v>0</v>
      </c>
      <c r="BV94">
        <f>+IF(X94=1,$Q94,0)</f>
        <v>0</v>
      </c>
      <c r="BW94">
        <f>+IF(Y94=1,$Q94,0)</f>
        <v>0</v>
      </c>
      <c r="BX94">
        <f>+IF(Z94=1,$Q94,0)</f>
        <v>0</v>
      </c>
      <c r="BY94">
        <f>+IF(AA94=1,$Q94,0)</f>
        <v>0</v>
      </c>
      <c r="BZ94">
        <f>+IF(AB94=1,$Q94,0)</f>
        <v>0</v>
      </c>
      <c r="CA94">
        <f>+IF(AC94=1,$Q94,0)</f>
        <v>0</v>
      </c>
      <c r="CB94">
        <f>+IF(AD94=1,$Q94,0)</f>
        <v>0</v>
      </c>
      <c r="CC94">
        <f>+IF(AE94=1,$Q94,0)</f>
        <v>0</v>
      </c>
      <c r="CD94">
        <f t="shared" si="92"/>
        <v>0</v>
      </c>
      <c r="CF94">
        <f t="shared" si="93"/>
        <v>0</v>
      </c>
      <c r="CG94">
        <f t="shared" si="58"/>
        <v>0</v>
      </c>
      <c r="CH94">
        <f t="shared" si="59"/>
        <v>0</v>
      </c>
      <c r="CI94">
        <f t="shared" si="60"/>
        <v>0</v>
      </c>
      <c r="CJ94">
        <f t="shared" si="61"/>
        <v>0</v>
      </c>
      <c r="CK94">
        <f t="shared" si="62"/>
        <v>0</v>
      </c>
      <c r="CL94">
        <f t="shared" si="63"/>
        <v>0</v>
      </c>
      <c r="CM94">
        <f t="shared" si="64"/>
        <v>0</v>
      </c>
    </row>
    <row r="95" spans="1:91" x14ac:dyDescent="0.25">
      <c r="A95" s="25">
        <f t="shared" si="94"/>
        <v>93</v>
      </c>
      <c r="B95" s="26" t="s">
        <v>40</v>
      </c>
      <c r="C95" s="27">
        <v>43598</v>
      </c>
      <c r="D95" s="28">
        <v>8.3333333333333329E-2</v>
      </c>
      <c r="E95" s="29" t="s">
        <v>23</v>
      </c>
      <c r="F95" s="30">
        <v>109.629</v>
      </c>
      <c r="G95" s="31" t="s">
        <v>30</v>
      </c>
      <c r="H95" s="32">
        <v>110.04</v>
      </c>
      <c r="I95" s="32">
        <v>109.467</v>
      </c>
      <c r="J95" s="33">
        <f t="shared" si="49"/>
        <v>57.30000000000075</v>
      </c>
      <c r="K95" s="34">
        <v>109.011</v>
      </c>
      <c r="L95" s="34">
        <v>109.658</v>
      </c>
      <c r="M95" s="35">
        <f t="shared" si="65"/>
        <v>61.800000000000921</v>
      </c>
      <c r="N95" s="36">
        <f t="shared" si="66"/>
        <v>-2.8999999999996362</v>
      </c>
      <c r="O95" s="30">
        <f t="shared" si="50"/>
        <v>109.49721000000001</v>
      </c>
      <c r="P95" s="37" t="s">
        <v>27</v>
      </c>
      <c r="Q95" s="37"/>
      <c r="R95" s="38" t="s">
        <v>29</v>
      </c>
      <c r="S95" s="38" t="s">
        <v>29</v>
      </c>
      <c r="T95" s="39" t="s">
        <v>29</v>
      </c>
      <c r="U95" s="38"/>
      <c r="V95" s="38"/>
      <c r="W95" s="38"/>
      <c r="X95">
        <f>+IF(AND(R95="ALCISTA",S95="ALCISTA",T95="ALCISTA"),1,0)</f>
        <v>0</v>
      </c>
      <c r="Y95">
        <f>+IF(AND(R95="BAJISTA",S95="BAJISTA",T95="BAJISTA"),1,0)</f>
        <v>1</v>
      </c>
      <c r="Z95">
        <f>+IF(AND(R95="ALCISTA",S95="ALCISTA",T95="BAJISTA"),1,0)</f>
        <v>0</v>
      </c>
      <c r="AA95">
        <f>+IF(AND(R95="ALCISTA",S95="BAJISTA",T95="ALCISTA"),1,0)</f>
        <v>0</v>
      </c>
      <c r="AB95">
        <f>+IF(AND(R95="ALCISTA",S95="BAJISTA",T95="BAJISTA"),1,0)</f>
        <v>0</v>
      </c>
      <c r="AC95">
        <f>+IF(AND(R95="BAJISTA",S95="BAJISTA",T95="ALCISTA"),1,0)</f>
        <v>0</v>
      </c>
      <c r="AD95">
        <f>+IF(AND(R95="BAJISTA",S95="ALCISTA",T95="BAJISTA"),1,0)</f>
        <v>0</v>
      </c>
      <c r="AE95">
        <f>+IF(AND(R95="BAJISTA",S95="ALCISTA",T95="ALCISTA"),1,0)</f>
        <v>0</v>
      </c>
      <c r="AG95">
        <f t="shared" si="67"/>
        <v>0</v>
      </c>
      <c r="AH95">
        <f t="shared" si="68"/>
        <v>61.800000000000921</v>
      </c>
      <c r="AI95">
        <f t="shared" si="69"/>
        <v>0</v>
      </c>
      <c r="AJ95">
        <f t="shared" si="70"/>
        <v>0</v>
      </c>
      <c r="AK95">
        <f t="shared" si="71"/>
        <v>0</v>
      </c>
      <c r="AL95">
        <f t="shared" si="72"/>
        <v>0</v>
      </c>
      <c r="AM95">
        <f t="shared" si="73"/>
        <v>0</v>
      </c>
      <c r="AN95">
        <f t="shared" si="74"/>
        <v>0</v>
      </c>
      <c r="AP95">
        <f t="shared" si="75"/>
        <v>0</v>
      </c>
      <c r="AQ95">
        <f t="shared" si="76"/>
        <v>-2.8999999999996362</v>
      </c>
      <c r="AR95">
        <f t="shared" si="77"/>
        <v>0</v>
      </c>
      <c r="AS95">
        <f t="shared" si="78"/>
        <v>0</v>
      </c>
      <c r="AT95">
        <f t="shared" si="79"/>
        <v>0</v>
      </c>
      <c r="AU95">
        <f t="shared" si="80"/>
        <v>0</v>
      </c>
      <c r="AV95">
        <f t="shared" si="81"/>
        <v>0</v>
      </c>
      <c r="AW95">
        <f t="shared" si="82"/>
        <v>0</v>
      </c>
      <c r="AZ95">
        <f t="shared" si="83"/>
        <v>0</v>
      </c>
      <c r="BA95" t="str">
        <f t="shared" si="51"/>
        <v>X</v>
      </c>
      <c r="BB95">
        <f t="shared" si="52"/>
        <v>0</v>
      </c>
      <c r="BC95">
        <f t="shared" si="53"/>
        <v>0</v>
      </c>
      <c r="BD95">
        <f t="shared" si="54"/>
        <v>0</v>
      </c>
      <c r="BE95">
        <f t="shared" si="55"/>
        <v>0</v>
      </c>
      <c r="BF95">
        <f t="shared" si="56"/>
        <v>0</v>
      </c>
      <c r="BG95">
        <f t="shared" si="57"/>
        <v>0</v>
      </c>
      <c r="BH95">
        <f>+IF(P95=0,0,1)</f>
        <v>1</v>
      </c>
      <c r="BK95">
        <f t="shared" si="84"/>
        <v>0</v>
      </c>
      <c r="BL95">
        <f t="shared" si="85"/>
        <v>1</v>
      </c>
      <c r="BM95">
        <f t="shared" si="86"/>
        <v>0</v>
      </c>
      <c r="BN95">
        <f t="shared" si="87"/>
        <v>0</v>
      </c>
      <c r="BO95">
        <f t="shared" si="88"/>
        <v>0</v>
      </c>
      <c r="BP95">
        <f t="shared" si="89"/>
        <v>0</v>
      </c>
      <c r="BQ95">
        <f t="shared" si="90"/>
        <v>0</v>
      </c>
      <c r="BR95">
        <f t="shared" si="91"/>
        <v>0</v>
      </c>
      <c r="BV95">
        <f>+IF(X95=1,$Q95,0)</f>
        <v>0</v>
      </c>
      <c r="BW95">
        <f>+IF(Y95=1,$Q95,0)</f>
        <v>0</v>
      </c>
      <c r="BX95">
        <f>+IF(Z95=1,$Q95,0)</f>
        <v>0</v>
      </c>
      <c r="BY95">
        <f>+IF(AA95=1,$Q95,0)</f>
        <v>0</v>
      </c>
      <c r="BZ95">
        <f>+IF(AB95=1,$Q95,0)</f>
        <v>0</v>
      </c>
      <c r="CA95">
        <f>+IF(AC95=1,$Q95,0)</f>
        <v>0</v>
      </c>
      <c r="CB95">
        <f>+IF(AD95=1,$Q95,0)</f>
        <v>0</v>
      </c>
      <c r="CC95">
        <f>+IF(AE95=1,$Q95,0)</f>
        <v>0</v>
      </c>
      <c r="CD95">
        <f t="shared" si="92"/>
        <v>0</v>
      </c>
      <c r="CF95">
        <f t="shared" si="93"/>
        <v>0</v>
      </c>
      <c r="CG95">
        <f t="shared" si="58"/>
        <v>0</v>
      </c>
      <c r="CH95">
        <f t="shared" si="59"/>
        <v>0</v>
      </c>
      <c r="CI95">
        <f t="shared" si="60"/>
        <v>0</v>
      </c>
      <c r="CJ95">
        <f t="shared" si="61"/>
        <v>0</v>
      </c>
      <c r="CK95">
        <f t="shared" si="62"/>
        <v>0</v>
      </c>
      <c r="CL95">
        <f t="shared" si="63"/>
        <v>0</v>
      </c>
      <c r="CM95">
        <f t="shared" si="64"/>
        <v>0</v>
      </c>
    </row>
    <row r="96" spans="1:91" x14ac:dyDescent="0.25">
      <c r="A96" s="25">
        <f t="shared" si="94"/>
        <v>94</v>
      </c>
      <c r="B96" s="26" t="s">
        <v>41</v>
      </c>
      <c r="C96" s="27">
        <v>43599</v>
      </c>
      <c r="D96" s="28">
        <v>0.125</v>
      </c>
      <c r="E96" s="29" t="s">
        <v>23</v>
      </c>
      <c r="F96" s="30">
        <v>109.42</v>
      </c>
      <c r="G96" s="31" t="s">
        <v>26</v>
      </c>
      <c r="H96" s="32">
        <v>109.797</v>
      </c>
      <c r="I96" s="32">
        <v>109.011</v>
      </c>
      <c r="J96" s="33">
        <f t="shared" si="49"/>
        <v>78.600000000000136</v>
      </c>
      <c r="K96" s="34">
        <v>109.378</v>
      </c>
      <c r="L96" s="34">
        <v>109.76300000000001</v>
      </c>
      <c r="M96" s="35">
        <f t="shared" si="65"/>
        <v>34.300000000000352</v>
      </c>
      <c r="N96" s="36">
        <f t="shared" si="66"/>
        <v>-4.2000000000001592</v>
      </c>
      <c r="O96" s="30">
        <f t="shared" si="50"/>
        <v>109.60078</v>
      </c>
      <c r="P96" s="37" t="s">
        <v>27</v>
      </c>
      <c r="Q96" s="37"/>
      <c r="R96" s="38" t="s">
        <v>29</v>
      </c>
      <c r="S96" s="38" t="s">
        <v>29</v>
      </c>
      <c r="T96" s="39" t="s">
        <v>29</v>
      </c>
      <c r="U96" s="38"/>
      <c r="V96" s="38"/>
      <c r="W96" s="38"/>
      <c r="X96">
        <f>+IF(AND(R96="ALCISTA",S96="ALCISTA",T96="ALCISTA"),1,0)</f>
        <v>0</v>
      </c>
      <c r="Y96">
        <f>+IF(AND(R96="BAJISTA",S96="BAJISTA",T96="BAJISTA"),1,0)</f>
        <v>1</v>
      </c>
      <c r="Z96">
        <f>+IF(AND(R96="ALCISTA",S96="ALCISTA",T96="BAJISTA"),1,0)</f>
        <v>0</v>
      </c>
      <c r="AA96">
        <f>+IF(AND(R96="ALCISTA",S96="BAJISTA",T96="ALCISTA"),1,0)</f>
        <v>0</v>
      </c>
      <c r="AB96">
        <f>+IF(AND(R96="ALCISTA",S96="BAJISTA",T96="BAJISTA"),1,0)</f>
        <v>0</v>
      </c>
      <c r="AC96">
        <f>+IF(AND(R96="BAJISTA",S96="BAJISTA",T96="ALCISTA"),1,0)</f>
        <v>0</v>
      </c>
      <c r="AD96">
        <f>+IF(AND(R96="BAJISTA",S96="ALCISTA",T96="BAJISTA"),1,0)</f>
        <v>0</v>
      </c>
      <c r="AE96">
        <f>+IF(AND(R96="BAJISTA",S96="ALCISTA",T96="ALCISTA"),1,0)</f>
        <v>0</v>
      </c>
      <c r="AG96">
        <f t="shared" si="67"/>
        <v>0</v>
      </c>
      <c r="AH96">
        <f t="shared" si="68"/>
        <v>34.300000000000352</v>
      </c>
      <c r="AI96">
        <f t="shared" si="69"/>
        <v>0</v>
      </c>
      <c r="AJ96">
        <f t="shared" si="70"/>
        <v>0</v>
      </c>
      <c r="AK96">
        <f t="shared" si="71"/>
        <v>0</v>
      </c>
      <c r="AL96">
        <f t="shared" si="72"/>
        <v>0</v>
      </c>
      <c r="AM96">
        <f t="shared" si="73"/>
        <v>0</v>
      </c>
      <c r="AN96">
        <f t="shared" si="74"/>
        <v>0</v>
      </c>
      <c r="AP96">
        <f t="shared" si="75"/>
        <v>0</v>
      </c>
      <c r="AQ96">
        <f t="shared" si="76"/>
        <v>-4.2000000000001592</v>
      </c>
      <c r="AR96">
        <f t="shared" si="77"/>
        <v>0</v>
      </c>
      <c r="AS96">
        <f t="shared" si="78"/>
        <v>0</v>
      </c>
      <c r="AT96">
        <f t="shared" si="79"/>
        <v>0</v>
      </c>
      <c r="AU96">
        <f t="shared" si="80"/>
        <v>0</v>
      </c>
      <c r="AV96">
        <f t="shared" si="81"/>
        <v>0</v>
      </c>
      <c r="AW96">
        <f t="shared" si="82"/>
        <v>0</v>
      </c>
      <c r="AZ96">
        <f t="shared" si="83"/>
        <v>0</v>
      </c>
      <c r="BA96" t="str">
        <f t="shared" si="51"/>
        <v>X</v>
      </c>
      <c r="BB96">
        <f t="shared" si="52"/>
        <v>0</v>
      </c>
      <c r="BC96">
        <f t="shared" si="53"/>
        <v>0</v>
      </c>
      <c r="BD96">
        <f t="shared" si="54"/>
        <v>0</v>
      </c>
      <c r="BE96">
        <f t="shared" si="55"/>
        <v>0</v>
      </c>
      <c r="BF96">
        <f t="shared" si="56"/>
        <v>0</v>
      </c>
      <c r="BG96">
        <f t="shared" si="57"/>
        <v>0</v>
      </c>
      <c r="BH96">
        <f>+IF(P96=0,0,1)</f>
        <v>1</v>
      </c>
      <c r="BK96">
        <f t="shared" si="84"/>
        <v>0</v>
      </c>
      <c r="BL96">
        <f t="shared" si="85"/>
        <v>1</v>
      </c>
      <c r="BM96">
        <f t="shared" si="86"/>
        <v>0</v>
      </c>
      <c r="BN96">
        <f t="shared" si="87"/>
        <v>0</v>
      </c>
      <c r="BO96">
        <f t="shared" si="88"/>
        <v>0</v>
      </c>
      <c r="BP96">
        <f t="shared" si="89"/>
        <v>0</v>
      </c>
      <c r="BQ96">
        <f t="shared" si="90"/>
        <v>0</v>
      </c>
      <c r="BR96">
        <f t="shared" si="91"/>
        <v>0</v>
      </c>
      <c r="BV96">
        <f>+IF(X96=1,$Q96,0)</f>
        <v>0</v>
      </c>
      <c r="BW96">
        <f>+IF(Y96=1,$Q96,0)</f>
        <v>0</v>
      </c>
      <c r="BX96">
        <f>+IF(Z96=1,$Q96,0)</f>
        <v>0</v>
      </c>
      <c r="BY96">
        <f>+IF(AA96=1,$Q96,0)</f>
        <v>0</v>
      </c>
      <c r="BZ96">
        <f>+IF(AB96=1,$Q96,0)</f>
        <v>0</v>
      </c>
      <c r="CA96">
        <f>+IF(AC96=1,$Q96,0)</f>
        <v>0</v>
      </c>
      <c r="CB96">
        <f>+IF(AD96=1,$Q96,0)</f>
        <v>0</v>
      </c>
      <c r="CC96">
        <f>+IF(AE96=1,$Q96,0)</f>
        <v>0</v>
      </c>
      <c r="CD96">
        <f t="shared" si="92"/>
        <v>0</v>
      </c>
      <c r="CF96">
        <f t="shared" si="93"/>
        <v>0</v>
      </c>
      <c r="CG96">
        <f t="shared" si="58"/>
        <v>0</v>
      </c>
      <c r="CH96">
        <f t="shared" si="59"/>
        <v>0</v>
      </c>
      <c r="CI96">
        <f t="shared" si="60"/>
        <v>0</v>
      </c>
      <c r="CJ96">
        <f t="shared" si="61"/>
        <v>0</v>
      </c>
      <c r="CK96">
        <f t="shared" si="62"/>
        <v>0</v>
      </c>
      <c r="CL96">
        <f t="shared" si="63"/>
        <v>0</v>
      </c>
      <c r="CM96">
        <f t="shared" si="64"/>
        <v>0</v>
      </c>
    </row>
    <row r="97" spans="1:91" x14ac:dyDescent="0.25">
      <c r="A97" s="25">
        <f t="shared" si="94"/>
        <v>95</v>
      </c>
      <c r="B97" s="26" t="s">
        <v>37</v>
      </c>
      <c r="C97" s="27">
        <v>43600</v>
      </c>
      <c r="D97" s="28">
        <v>3.125E-2</v>
      </c>
      <c r="E97" s="29" t="s">
        <v>23</v>
      </c>
      <c r="F97" s="30">
        <v>109.64100000000001</v>
      </c>
      <c r="G97" s="31" t="s">
        <v>26</v>
      </c>
      <c r="H97" s="32">
        <v>109.76300000000001</v>
      </c>
      <c r="I97" s="32">
        <v>109.13500000000001</v>
      </c>
      <c r="J97" s="33">
        <f t="shared" si="49"/>
        <v>62.800000000000011</v>
      </c>
      <c r="K97" s="34">
        <v>109.145</v>
      </c>
      <c r="L97" s="34">
        <v>109.694</v>
      </c>
      <c r="M97" s="35">
        <f t="shared" si="65"/>
        <v>5.2999999999997272</v>
      </c>
      <c r="N97" s="36">
        <f t="shared" si="66"/>
        <v>-49.600000000000932</v>
      </c>
      <c r="O97" s="30">
        <f t="shared" si="50"/>
        <v>109.78544000000001</v>
      </c>
      <c r="P97" s="37" t="s">
        <v>27</v>
      </c>
      <c r="Q97" s="37"/>
      <c r="R97" s="38" t="s">
        <v>28</v>
      </c>
      <c r="S97" s="38" t="s">
        <v>29</v>
      </c>
      <c r="T97" s="38" t="s">
        <v>29</v>
      </c>
      <c r="U97" s="38"/>
      <c r="V97" s="38"/>
      <c r="W97" s="38"/>
      <c r="X97">
        <f>+IF(AND(R97="ALCISTA",S97="ALCISTA",T97="ALCISTA"),1,0)</f>
        <v>0</v>
      </c>
      <c r="Y97">
        <f>+IF(AND(R97="BAJISTA",S97="BAJISTA",T97="BAJISTA"),1,0)</f>
        <v>0</v>
      </c>
      <c r="Z97">
        <f>+IF(AND(R97="ALCISTA",S97="ALCISTA",T97="BAJISTA"),1,0)</f>
        <v>0</v>
      </c>
      <c r="AA97">
        <f>+IF(AND(R97="ALCISTA",S97="BAJISTA",T97="ALCISTA"),1,0)</f>
        <v>0</v>
      </c>
      <c r="AB97">
        <f>+IF(AND(R97="ALCISTA",S97="BAJISTA",T97="BAJISTA"),1,0)</f>
        <v>1</v>
      </c>
      <c r="AC97">
        <f>+IF(AND(R97="BAJISTA",S97="BAJISTA",T97="ALCISTA"),1,0)</f>
        <v>0</v>
      </c>
      <c r="AD97">
        <f>+IF(AND(R97="BAJISTA",S97="ALCISTA",T97="BAJISTA"),1,0)</f>
        <v>0</v>
      </c>
      <c r="AE97">
        <f>+IF(AND(R97="BAJISTA",S97="ALCISTA",T97="ALCISTA"),1,0)</f>
        <v>0</v>
      </c>
      <c r="AG97">
        <f t="shared" si="67"/>
        <v>0</v>
      </c>
      <c r="AH97">
        <f t="shared" si="68"/>
        <v>0</v>
      </c>
      <c r="AI97">
        <f t="shared" si="69"/>
        <v>0</v>
      </c>
      <c r="AJ97">
        <f t="shared" si="70"/>
        <v>0</v>
      </c>
      <c r="AK97">
        <f t="shared" si="71"/>
        <v>5.2999999999997272</v>
      </c>
      <c r="AL97">
        <f t="shared" si="72"/>
        <v>0</v>
      </c>
      <c r="AM97">
        <f t="shared" si="73"/>
        <v>0</v>
      </c>
      <c r="AN97">
        <f t="shared" si="74"/>
        <v>0</v>
      </c>
      <c r="AP97">
        <f t="shared" si="75"/>
        <v>0</v>
      </c>
      <c r="AQ97">
        <f t="shared" si="76"/>
        <v>0</v>
      </c>
      <c r="AR97">
        <f t="shared" si="77"/>
        <v>0</v>
      </c>
      <c r="AS97">
        <f t="shared" si="78"/>
        <v>0</v>
      </c>
      <c r="AT97">
        <f t="shared" si="79"/>
        <v>-49.600000000000932</v>
      </c>
      <c r="AU97">
        <f t="shared" si="80"/>
        <v>0</v>
      </c>
      <c r="AV97">
        <f t="shared" si="81"/>
        <v>0</v>
      </c>
      <c r="AW97">
        <f t="shared" si="82"/>
        <v>0</v>
      </c>
      <c r="AZ97">
        <f t="shared" si="83"/>
        <v>0</v>
      </c>
      <c r="BA97">
        <f t="shared" si="51"/>
        <v>0</v>
      </c>
      <c r="BB97">
        <f t="shared" si="52"/>
        <v>0</v>
      </c>
      <c r="BC97">
        <f t="shared" si="53"/>
        <v>0</v>
      </c>
      <c r="BD97" t="str">
        <f t="shared" si="54"/>
        <v>X</v>
      </c>
      <c r="BE97">
        <f t="shared" si="55"/>
        <v>0</v>
      </c>
      <c r="BF97">
        <f t="shared" si="56"/>
        <v>0</v>
      </c>
      <c r="BG97">
        <f t="shared" si="57"/>
        <v>0</v>
      </c>
      <c r="BH97">
        <f>+IF(P97=0,0,1)</f>
        <v>1</v>
      </c>
      <c r="BK97">
        <f t="shared" si="84"/>
        <v>0</v>
      </c>
      <c r="BL97">
        <f t="shared" si="85"/>
        <v>0</v>
      </c>
      <c r="BM97">
        <f t="shared" si="86"/>
        <v>0</v>
      </c>
      <c r="BN97">
        <f t="shared" si="87"/>
        <v>0</v>
      </c>
      <c r="BO97">
        <f t="shared" si="88"/>
        <v>1</v>
      </c>
      <c r="BP97">
        <f t="shared" si="89"/>
        <v>0</v>
      </c>
      <c r="BQ97">
        <f t="shared" si="90"/>
        <v>0</v>
      </c>
      <c r="BR97">
        <f t="shared" si="91"/>
        <v>0</v>
      </c>
      <c r="BV97">
        <f>+IF(X97=1,$Q97,0)</f>
        <v>0</v>
      </c>
      <c r="BW97">
        <f>+IF(Y97=1,$Q97,0)</f>
        <v>0</v>
      </c>
      <c r="BX97">
        <f>+IF(Z97=1,$Q97,0)</f>
        <v>0</v>
      </c>
      <c r="BY97">
        <f>+IF(AA97=1,$Q97,0)</f>
        <v>0</v>
      </c>
      <c r="BZ97">
        <f>+IF(AB97=1,$Q97,0)</f>
        <v>0</v>
      </c>
      <c r="CA97">
        <f>+IF(AC97=1,$Q97,0)</f>
        <v>0</v>
      </c>
      <c r="CB97">
        <f>+IF(AD97=1,$Q97,0)</f>
        <v>0</v>
      </c>
      <c r="CC97">
        <f>+IF(AE97=1,$Q97,0)</f>
        <v>0</v>
      </c>
      <c r="CD97">
        <f t="shared" si="92"/>
        <v>0</v>
      </c>
      <c r="CF97">
        <f t="shared" si="93"/>
        <v>0</v>
      </c>
      <c r="CG97">
        <f t="shared" si="58"/>
        <v>0</v>
      </c>
      <c r="CH97">
        <f t="shared" si="59"/>
        <v>0</v>
      </c>
      <c r="CI97">
        <f t="shared" si="60"/>
        <v>0</v>
      </c>
      <c r="CJ97">
        <f t="shared" si="61"/>
        <v>0</v>
      </c>
      <c r="CK97">
        <f t="shared" si="62"/>
        <v>0</v>
      </c>
      <c r="CL97">
        <f t="shared" si="63"/>
        <v>0</v>
      </c>
      <c r="CM97">
        <f t="shared" si="64"/>
        <v>0</v>
      </c>
    </row>
    <row r="98" spans="1:91" x14ac:dyDescent="0.25">
      <c r="A98" s="25">
        <f t="shared" si="94"/>
        <v>96</v>
      </c>
      <c r="B98" s="26" t="s">
        <v>38</v>
      </c>
      <c r="C98" s="27">
        <v>43601</v>
      </c>
      <c r="D98" s="28">
        <v>2.0833333333333332E-2</v>
      </c>
      <c r="E98" s="29" t="s">
        <v>23</v>
      </c>
      <c r="F98" s="30">
        <v>109.536</v>
      </c>
      <c r="G98" s="31" t="s">
        <v>30</v>
      </c>
      <c r="H98" s="32">
        <v>109.694</v>
      </c>
      <c r="I98" s="32">
        <v>109.145</v>
      </c>
      <c r="J98" s="33">
        <f t="shared" si="49"/>
        <v>54.900000000000659</v>
      </c>
      <c r="K98" s="34">
        <v>109.32599999999999</v>
      </c>
      <c r="L98" s="34">
        <v>109.958</v>
      </c>
      <c r="M98" s="35">
        <f t="shared" si="65"/>
        <v>21.000000000000796</v>
      </c>
      <c r="N98" s="36">
        <f t="shared" si="66"/>
        <v>-42.199999999999704</v>
      </c>
      <c r="O98" s="30">
        <f t="shared" si="50"/>
        <v>109.40973</v>
      </c>
      <c r="P98" s="37"/>
      <c r="Q98" s="37" t="s">
        <v>27</v>
      </c>
      <c r="R98" s="38" t="s">
        <v>28</v>
      </c>
      <c r="S98" s="38" t="s">
        <v>29</v>
      </c>
      <c r="T98" s="38" t="s">
        <v>29</v>
      </c>
      <c r="U98" s="38"/>
      <c r="V98" s="38"/>
      <c r="W98" s="38"/>
      <c r="X98">
        <f>+IF(AND(R98="ALCISTA",S98="ALCISTA",T98="ALCISTA"),1,0)</f>
        <v>0</v>
      </c>
      <c r="Y98">
        <f>+IF(AND(R98="BAJISTA",S98="BAJISTA",T98="BAJISTA"),1,0)</f>
        <v>0</v>
      </c>
      <c r="Z98">
        <f>+IF(AND(R98="ALCISTA",S98="ALCISTA",T98="BAJISTA"),1,0)</f>
        <v>0</v>
      </c>
      <c r="AA98">
        <f>+IF(AND(R98="ALCISTA",S98="BAJISTA",T98="ALCISTA"),1,0)</f>
        <v>0</v>
      </c>
      <c r="AB98">
        <f>+IF(AND(R98="ALCISTA",S98="BAJISTA",T98="BAJISTA"),1,0)</f>
        <v>1</v>
      </c>
      <c r="AC98">
        <f>+IF(AND(R98="BAJISTA",S98="BAJISTA",T98="ALCISTA"),1,0)</f>
        <v>0</v>
      </c>
      <c r="AD98">
        <f>+IF(AND(R98="BAJISTA",S98="ALCISTA",T98="BAJISTA"),1,0)</f>
        <v>0</v>
      </c>
      <c r="AE98">
        <f>+IF(AND(R98="BAJISTA",S98="ALCISTA",T98="ALCISTA"),1,0)</f>
        <v>0</v>
      </c>
      <c r="AG98">
        <f t="shared" si="67"/>
        <v>0</v>
      </c>
      <c r="AH98">
        <f t="shared" si="68"/>
        <v>0</v>
      </c>
      <c r="AI98">
        <f t="shared" si="69"/>
        <v>0</v>
      </c>
      <c r="AJ98">
        <f t="shared" si="70"/>
        <v>0</v>
      </c>
      <c r="AK98">
        <f t="shared" si="71"/>
        <v>21.000000000000796</v>
      </c>
      <c r="AL98">
        <f t="shared" si="72"/>
        <v>0</v>
      </c>
      <c r="AM98">
        <f t="shared" si="73"/>
        <v>0</v>
      </c>
      <c r="AN98">
        <f t="shared" si="74"/>
        <v>0</v>
      </c>
      <c r="AP98">
        <f t="shared" si="75"/>
        <v>0</v>
      </c>
      <c r="AQ98">
        <f t="shared" si="76"/>
        <v>0</v>
      </c>
      <c r="AR98">
        <f t="shared" si="77"/>
        <v>0</v>
      </c>
      <c r="AS98">
        <f t="shared" si="78"/>
        <v>0</v>
      </c>
      <c r="AT98">
        <f t="shared" si="79"/>
        <v>-42.199999999999704</v>
      </c>
      <c r="AU98">
        <f t="shared" si="80"/>
        <v>0</v>
      </c>
      <c r="AV98">
        <f t="shared" si="81"/>
        <v>0</v>
      </c>
      <c r="AW98">
        <f t="shared" si="82"/>
        <v>0</v>
      </c>
      <c r="AZ98">
        <f t="shared" si="83"/>
        <v>0</v>
      </c>
      <c r="BA98">
        <f t="shared" si="51"/>
        <v>0</v>
      </c>
      <c r="BB98">
        <f t="shared" si="52"/>
        <v>0</v>
      </c>
      <c r="BC98">
        <f t="shared" si="53"/>
        <v>0</v>
      </c>
      <c r="BD98">
        <f t="shared" si="54"/>
        <v>0</v>
      </c>
      <c r="BE98">
        <f t="shared" si="55"/>
        <v>0</v>
      </c>
      <c r="BF98">
        <f t="shared" si="56"/>
        <v>0</v>
      </c>
      <c r="BG98">
        <f t="shared" si="57"/>
        <v>0</v>
      </c>
      <c r="BH98">
        <f>+IF(P98=0,0,1)</f>
        <v>0</v>
      </c>
      <c r="BK98">
        <f t="shared" si="84"/>
        <v>0</v>
      </c>
      <c r="BL98">
        <f t="shared" si="85"/>
        <v>0</v>
      </c>
      <c r="BM98">
        <f t="shared" si="86"/>
        <v>0</v>
      </c>
      <c r="BN98">
        <f t="shared" si="87"/>
        <v>0</v>
      </c>
      <c r="BO98">
        <f t="shared" si="88"/>
        <v>0</v>
      </c>
      <c r="BP98">
        <f t="shared" si="89"/>
        <v>0</v>
      </c>
      <c r="BQ98">
        <f t="shared" si="90"/>
        <v>0</v>
      </c>
      <c r="BR98">
        <f t="shared" si="91"/>
        <v>0</v>
      </c>
      <c r="BV98">
        <f>+IF(X98=1,$Q98,0)</f>
        <v>0</v>
      </c>
      <c r="BW98">
        <f>+IF(Y98=1,$Q98,0)</f>
        <v>0</v>
      </c>
      <c r="BX98">
        <f>+IF(Z98=1,$Q98,0)</f>
        <v>0</v>
      </c>
      <c r="BY98">
        <f>+IF(AA98=1,$Q98,0)</f>
        <v>0</v>
      </c>
      <c r="BZ98" t="str">
        <f>+IF(AB98=1,$Q98,0)</f>
        <v>X</v>
      </c>
      <c r="CA98">
        <f>+IF(AC98=1,$Q98,0)</f>
        <v>0</v>
      </c>
      <c r="CB98">
        <f>+IF(AD98=1,$Q98,0)</f>
        <v>0</v>
      </c>
      <c r="CC98">
        <f>+IF(AE98=1,$Q98,0)</f>
        <v>0</v>
      </c>
      <c r="CD98">
        <f t="shared" si="92"/>
        <v>1</v>
      </c>
      <c r="CF98">
        <f t="shared" si="93"/>
        <v>0</v>
      </c>
      <c r="CG98">
        <f t="shared" si="58"/>
        <v>0</v>
      </c>
      <c r="CH98">
        <f t="shared" si="59"/>
        <v>0</v>
      </c>
      <c r="CI98">
        <f t="shared" si="60"/>
        <v>0</v>
      </c>
      <c r="CJ98">
        <f t="shared" si="61"/>
        <v>1</v>
      </c>
      <c r="CK98">
        <f t="shared" si="62"/>
        <v>0</v>
      </c>
      <c r="CL98">
        <f t="shared" si="63"/>
        <v>0</v>
      </c>
      <c r="CM98">
        <f t="shared" si="64"/>
        <v>0</v>
      </c>
    </row>
    <row r="99" spans="1:91" x14ac:dyDescent="0.25">
      <c r="A99" s="25">
        <f t="shared" si="94"/>
        <v>97</v>
      </c>
      <c r="B99" s="26" t="s">
        <v>39</v>
      </c>
      <c r="C99" s="27">
        <v>43602</v>
      </c>
      <c r="D99" s="28">
        <v>0.11458333333333333</v>
      </c>
      <c r="E99" s="29" t="s">
        <v>23</v>
      </c>
      <c r="F99" s="30">
        <v>109.93899999999999</v>
      </c>
      <c r="G99" s="31" t="s">
        <v>26</v>
      </c>
      <c r="H99" s="32">
        <v>109.958</v>
      </c>
      <c r="I99" s="32">
        <v>109.32599999999999</v>
      </c>
      <c r="J99" s="33">
        <f t="shared" si="49"/>
        <v>63.2000000000005</v>
      </c>
      <c r="K99" s="34">
        <v>109.48399999999999</v>
      </c>
      <c r="L99" s="34">
        <v>110.185</v>
      </c>
      <c r="M99" s="40">
        <f t="shared" si="65"/>
        <v>24.600000000000932</v>
      </c>
      <c r="N99" s="41">
        <f t="shared" si="66"/>
        <v>-45.499999999999829</v>
      </c>
      <c r="O99" s="30">
        <f t="shared" si="50"/>
        <v>110.08435999999999</v>
      </c>
      <c r="P99" s="37" t="s">
        <v>27</v>
      </c>
      <c r="Q99" s="37"/>
      <c r="R99" s="38" t="s">
        <v>28</v>
      </c>
      <c r="S99" s="38" t="s">
        <v>29</v>
      </c>
      <c r="T99" s="38" t="s">
        <v>29</v>
      </c>
      <c r="U99" s="38"/>
      <c r="V99" s="38"/>
      <c r="W99" s="38"/>
      <c r="X99">
        <f>+IF(AND(R99="ALCISTA",S99="ALCISTA",T99="ALCISTA"),1,0)</f>
        <v>0</v>
      </c>
      <c r="Y99">
        <f>+IF(AND(R99="BAJISTA",S99="BAJISTA",T99="BAJISTA"),1,0)</f>
        <v>0</v>
      </c>
      <c r="Z99">
        <f>+IF(AND(R99="ALCISTA",S99="ALCISTA",T99="BAJISTA"),1,0)</f>
        <v>0</v>
      </c>
      <c r="AA99">
        <f>+IF(AND(R99="ALCISTA",S99="BAJISTA",T99="ALCISTA"),1,0)</f>
        <v>0</v>
      </c>
      <c r="AB99">
        <f>+IF(AND(R99="ALCISTA",S99="BAJISTA",T99="BAJISTA"),1,0)</f>
        <v>1</v>
      </c>
      <c r="AC99">
        <f>+IF(AND(R99="BAJISTA",S99="BAJISTA",T99="ALCISTA"),1,0)</f>
        <v>0</v>
      </c>
      <c r="AD99">
        <f>+IF(AND(R99="BAJISTA",S99="ALCISTA",T99="BAJISTA"),1,0)</f>
        <v>0</v>
      </c>
      <c r="AE99">
        <f>+IF(AND(R99="BAJISTA",S99="ALCISTA",T99="ALCISTA"),1,0)</f>
        <v>0</v>
      </c>
      <c r="AG99">
        <f t="shared" si="67"/>
        <v>0</v>
      </c>
      <c r="AH99">
        <f t="shared" si="68"/>
        <v>0</v>
      </c>
      <c r="AI99">
        <f t="shared" si="69"/>
        <v>0</v>
      </c>
      <c r="AJ99">
        <f t="shared" si="70"/>
        <v>0</v>
      </c>
      <c r="AK99">
        <f t="shared" si="71"/>
        <v>24.600000000000932</v>
      </c>
      <c r="AL99">
        <f t="shared" si="72"/>
        <v>0</v>
      </c>
      <c r="AM99">
        <f t="shared" si="73"/>
        <v>0</v>
      </c>
      <c r="AN99">
        <f t="shared" si="74"/>
        <v>0</v>
      </c>
      <c r="AP99">
        <f t="shared" si="75"/>
        <v>0</v>
      </c>
      <c r="AQ99">
        <f t="shared" si="76"/>
        <v>0</v>
      </c>
      <c r="AR99">
        <f t="shared" si="77"/>
        <v>0</v>
      </c>
      <c r="AS99">
        <f t="shared" si="78"/>
        <v>0</v>
      </c>
      <c r="AT99">
        <f t="shared" si="79"/>
        <v>-45.499999999999829</v>
      </c>
      <c r="AU99">
        <f t="shared" si="80"/>
        <v>0</v>
      </c>
      <c r="AV99">
        <f t="shared" si="81"/>
        <v>0</v>
      </c>
      <c r="AW99">
        <f t="shared" si="82"/>
        <v>0</v>
      </c>
      <c r="AZ99">
        <f t="shared" si="83"/>
        <v>0</v>
      </c>
      <c r="BA99">
        <f t="shared" si="51"/>
        <v>0</v>
      </c>
      <c r="BB99">
        <f t="shared" si="52"/>
        <v>0</v>
      </c>
      <c r="BC99">
        <f t="shared" si="53"/>
        <v>0</v>
      </c>
      <c r="BD99" t="str">
        <f t="shared" si="54"/>
        <v>X</v>
      </c>
      <c r="BE99">
        <f t="shared" si="55"/>
        <v>0</v>
      </c>
      <c r="BF99">
        <f t="shared" si="56"/>
        <v>0</v>
      </c>
      <c r="BG99">
        <f t="shared" si="57"/>
        <v>0</v>
      </c>
      <c r="BH99">
        <f>+IF(P99=0,0,1)</f>
        <v>1</v>
      </c>
      <c r="BK99">
        <f t="shared" si="84"/>
        <v>0</v>
      </c>
      <c r="BL99">
        <f t="shared" si="85"/>
        <v>0</v>
      </c>
      <c r="BM99">
        <f t="shared" si="86"/>
        <v>0</v>
      </c>
      <c r="BN99">
        <f t="shared" si="87"/>
        <v>0</v>
      </c>
      <c r="BO99">
        <f t="shared" si="88"/>
        <v>1</v>
      </c>
      <c r="BP99">
        <f t="shared" si="89"/>
        <v>0</v>
      </c>
      <c r="BQ99">
        <f t="shared" si="90"/>
        <v>0</v>
      </c>
      <c r="BR99">
        <f t="shared" si="91"/>
        <v>0</v>
      </c>
      <c r="BV99">
        <f>+IF(X99=1,$Q99,0)</f>
        <v>0</v>
      </c>
      <c r="BW99">
        <f>+IF(Y99=1,$Q99,0)</f>
        <v>0</v>
      </c>
      <c r="BX99">
        <f>+IF(Z99=1,$Q99,0)</f>
        <v>0</v>
      </c>
      <c r="BY99">
        <f>+IF(AA99=1,$Q99,0)</f>
        <v>0</v>
      </c>
      <c r="BZ99">
        <f>+IF(AB99=1,$Q99,0)</f>
        <v>0</v>
      </c>
      <c r="CA99">
        <f>+IF(AC99=1,$Q99,0)</f>
        <v>0</v>
      </c>
      <c r="CB99">
        <f>+IF(AD99=1,$Q99,0)</f>
        <v>0</v>
      </c>
      <c r="CC99">
        <f>+IF(AE99=1,$Q99,0)</f>
        <v>0</v>
      </c>
      <c r="CD99">
        <f t="shared" si="92"/>
        <v>0</v>
      </c>
      <c r="CF99">
        <f t="shared" si="93"/>
        <v>0</v>
      </c>
      <c r="CG99">
        <f t="shared" si="58"/>
        <v>0</v>
      </c>
      <c r="CH99">
        <f t="shared" si="59"/>
        <v>0</v>
      </c>
      <c r="CI99">
        <f t="shared" si="60"/>
        <v>0</v>
      </c>
      <c r="CJ99">
        <f t="shared" si="61"/>
        <v>0</v>
      </c>
      <c r="CK99">
        <f t="shared" si="62"/>
        <v>0</v>
      </c>
      <c r="CL99">
        <f t="shared" si="63"/>
        <v>0</v>
      </c>
      <c r="CM99">
        <f t="shared" si="64"/>
        <v>0</v>
      </c>
    </row>
    <row r="100" spans="1:91" x14ac:dyDescent="0.25">
      <c r="A100" s="25">
        <f t="shared" si="94"/>
        <v>98</v>
      </c>
      <c r="B100" s="26" t="s">
        <v>40</v>
      </c>
      <c r="C100" s="27">
        <v>43605</v>
      </c>
      <c r="D100" s="28">
        <v>7.2916666666666671E-2</v>
      </c>
      <c r="E100" s="29" t="s">
        <v>23</v>
      </c>
      <c r="F100" s="30">
        <v>110.124</v>
      </c>
      <c r="G100" s="31" t="s">
        <v>26</v>
      </c>
      <c r="H100" s="32">
        <v>110.185</v>
      </c>
      <c r="I100" s="32">
        <v>109.48399999999999</v>
      </c>
      <c r="J100" s="33">
        <f t="shared" si="49"/>
        <v>70.100000000000762</v>
      </c>
      <c r="K100" s="34">
        <v>109.79900000000001</v>
      </c>
      <c r="L100" s="34">
        <v>110.31</v>
      </c>
      <c r="M100" s="35">
        <f t="shared" si="65"/>
        <v>18.600000000000705</v>
      </c>
      <c r="N100" s="36">
        <f t="shared" si="66"/>
        <v>-32.499999999998863</v>
      </c>
      <c r="O100" s="30">
        <f t="shared" si="50"/>
        <v>110.28523</v>
      </c>
      <c r="P100" s="37"/>
      <c r="Q100" s="37" t="s">
        <v>27</v>
      </c>
      <c r="R100" s="38" t="s">
        <v>28</v>
      </c>
      <c r="S100" s="38" t="s">
        <v>28</v>
      </c>
      <c r="T100" s="39" t="s">
        <v>29</v>
      </c>
      <c r="U100" s="38"/>
      <c r="V100" s="38"/>
      <c r="W100" s="38"/>
      <c r="X100">
        <f>+IF(AND(R100="ALCISTA",S100="ALCISTA",T100="ALCISTA"),1,0)</f>
        <v>0</v>
      </c>
      <c r="Y100">
        <f>+IF(AND(R100="BAJISTA",S100="BAJISTA",T100="BAJISTA"),1,0)</f>
        <v>0</v>
      </c>
      <c r="Z100">
        <f>+IF(AND(R100="ALCISTA",S100="ALCISTA",T100="BAJISTA"),1,0)</f>
        <v>1</v>
      </c>
      <c r="AA100">
        <f>+IF(AND(R100="ALCISTA",S100="BAJISTA",T100="ALCISTA"),1,0)</f>
        <v>0</v>
      </c>
      <c r="AB100">
        <f>+IF(AND(R100="ALCISTA",S100="BAJISTA",T100="BAJISTA"),1,0)</f>
        <v>0</v>
      </c>
      <c r="AC100">
        <f>+IF(AND(R100="BAJISTA",S100="BAJISTA",T100="ALCISTA"),1,0)</f>
        <v>0</v>
      </c>
      <c r="AD100">
        <f>+IF(AND(R100="BAJISTA",S100="ALCISTA",T100="BAJISTA"),1,0)</f>
        <v>0</v>
      </c>
      <c r="AE100">
        <f>+IF(AND(R100="BAJISTA",S100="ALCISTA",T100="ALCISTA"),1,0)</f>
        <v>0</v>
      </c>
      <c r="AG100">
        <f t="shared" si="67"/>
        <v>0</v>
      </c>
      <c r="AH100">
        <f t="shared" si="68"/>
        <v>0</v>
      </c>
      <c r="AI100">
        <f t="shared" si="69"/>
        <v>18.600000000000705</v>
      </c>
      <c r="AJ100">
        <f t="shared" si="70"/>
        <v>0</v>
      </c>
      <c r="AK100">
        <f t="shared" si="71"/>
        <v>0</v>
      </c>
      <c r="AL100">
        <f t="shared" si="72"/>
        <v>0</v>
      </c>
      <c r="AM100">
        <f t="shared" si="73"/>
        <v>0</v>
      </c>
      <c r="AN100">
        <f t="shared" si="74"/>
        <v>0</v>
      </c>
      <c r="AP100">
        <f t="shared" si="75"/>
        <v>0</v>
      </c>
      <c r="AQ100">
        <f t="shared" si="76"/>
        <v>0</v>
      </c>
      <c r="AR100">
        <f t="shared" si="77"/>
        <v>-32.499999999998863</v>
      </c>
      <c r="AS100">
        <f t="shared" si="78"/>
        <v>0</v>
      </c>
      <c r="AT100">
        <f t="shared" si="79"/>
        <v>0</v>
      </c>
      <c r="AU100">
        <f t="shared" si="80"/>
        <v>0</v>
      </c>
      <c r="AV100">
        <f t="shared" si="81"/>
        <v>0</v>
      </c>
      <c r="AW100">
        <f t="shared" si="82"/>
        <v>0</v>
      </c>
      <c r="AZ100">
        <f t="shared" si="83"/>
        <v>0</v>
      </c>
      <c r="BA100">
        <f t="shared" si="51"/>
        <v>0</v>
      </c>
      <c r="BB100">
        <f t="shared" si="52"/>
        <v>0</v>
      </c>
      <c r="BC100">
        <f t="shared" si="53"/>
        <v>0</v>
      </c>
      <c r="BD100">
        <f t="shared" si="54"/>
        <v>0</v>
      </c>
      <c r="BE100">
        <f t="shared" si="55"/>
        <v>0</v>
      </c>
      <c r="BF100">
        <f t="shared" si="56"/>
        <v>0</v>
      </c>
      <c r="BG100">
        <f t="shared" si="57"/>
        <v>0</v>
      </c>
      <c r="BH100">
        <f>+IF(P100=0,0,1)</f>
        <v>0</v>
      </c>
      <c r="BK100">
        <f t="shared" si="84"/>
        <v>0</v>
      </c>
      <c r="BL100">
        <f t="shared" si="85"/>
        <v>0</v>
      </c>
      <c r="BM100">
        <f t="shared" si="86"/>
        <v>0</v>
      </c>
      <c r="BN100">
        <f t="shared" si="87"/>
        <v>0</v>
      </c>
      <c r="BO100">
        <f t="shared" si="88"/>
        <v>0</v>
      </c>
      <c r="BP100">
        <f t="shared" si="89"/>
        <v>0</v>
      </c>
      <c r="BQ100">
        <f t="shared" si="90"/>
        <v>0</v>
      </c>
      <c r="BR100">
        <f t="shared" si="91"/>
        <v>0</v>
      </c>
      <c r="BV100">
        <f>+IF(X100=1,$Q100,0)</f>
        <v>0</v>
      </c>
      <c r="BW100">
        <f>+IF(Y100=1,$Q100,0)</f>
        <v>0</v>
      </c>
      <c r="BX100" t="str">
        <f>+IF(Z100=1,$Q100,0)</f>
        <v>X</v>
      </c>
      <c r="BY100">
        <f>+IF(AA100=1,$Q100,0)</f>
        <v>0</v>
      </c>
      <c r="BZ100">
        <f>+IF(AB100=1,$Q100,0)</f>
        <v>0</v>
      </c>
      <c r="CA100">
        <f>+IF(AC100=1,$Q100,0)</f>
        <v>0</v>
      </c>
      <c r="CB100">
        <f>+IF(AD100=1,$Q100,0)</f>
        <v>0</v>
      </c>
      <c r="CC100">
        <f>+IF(AE100=1,$Q100,0)</f>
        <v>0</v>
      </c>
      <c r="CD100">
        <f t="shared" si="92"/>
        <v>1</v>
      </c>
      <c r="CF100">
        <f t="shared" si="93"/>
        <v>0</v>
      </c>
      <c r="CG100">
        <f t="shared" si="58"/>
        <v>0</v>
      </c>
      <c r="CH100">
        <f t="shared" si="59"/>
        <v>1</v>
      </c>
      <c r="CI100">
        <f t="shared" si="60"/>
        <v>0</v>
      </c>
      <c r="CJ100">
        <f t="shared" si="61"/>
        <v>0</v>
      </c>
      <c r="CK100">
        <f t="shared" si="62"/>
        <v>0</v>
      </c>
      <c r="CL100">
        <f t="shared" si="63"/>
        <v>0</v>
      </c>
      <c r="CM100">
        <f t="shared" si="64"/>
        <v>0</v>
      </c>
    </row>
    <row r="101" spans="1:91" x14ac:dyDescent="0.25">
      <c r="A101" s="25">
        <f t="shared" si="94"/>
        <v>99</v>
      </c>
      <c r="B101" s="26" t="s">
        <v>41</v>
      </c>
      <c r="C101" s="27">
        <v>43606</v>
      </c>
      <c r="D101" s="28">
        <v>0.22916666666666666</v>
      </c>
      <c r="E101" s="29" t="s">
        <v>23</v>
      </c>
      <c r="F101" s="30">
        <v>110.233</v>
      </c>
      <c r="G101" s="31" t="s">
        <v>26</v>
      </c>
      <c r="H101" s="32">
        <v>110.31</v>
      </c>
      <c r="I101" s="32">
        <v>109.79900000000001</v>
      </c>
      <c r="J101" s="33">
        <f t="shared" si="49"/>
        <v>51.099999999999568</v>
      </c>
      <c r="K101" s="34">
        <v>110.05500000000001</v>
      </c>
      <c r="L101" s="34">
        <v>110.663</v>
      </c>
      <c r="M101" s="35">
        <f t="shared" si="65"/>
        <v>42.999999999999261</v>
      </c>
      <c r="N101" s="36">
        <f t="shared" si="66"/>
        <v>-17.799999999999727</v>
      </c>
      <c r="O101" s="30">
        <f t="shared" si="50"/>
        <v>110.35053000000001</v>
      </c>
      <c r="P101" s="37" t="s">
        <v>27</v>
      </c>
      <c r="Q101" s="37"/>
      <c r="R101" s="38" t="s">
        <v>29</v>
      </c>
      <c r="S101" s="38" t="s">
        <v>28</v>
      </c>
      <c r="T101" s="39" t="s">
        <v>29</v>
      </c>
      <c r="U101" s="38"/>
      <c r="V101" s="38"/>
      <c r="W101" s="38"/>
      <c r="X101">
        <f>+IF(AND(R101="ALCISTA",S101="ALCISTA",T101="ALCISTA"),1,0)</f>
        <v>0</v>
      </c>
      <c r="Y101">
        <f>+IF(AND(R101="BAJISTA",S101="BAJISTA",T101="BAJISTA"),1,0)</f>
        <v>0</v>
      </c>
      <c r="Z101">
        <f>+IF(AND(R101="ALCISTA",S101="ALCISTA",T101="BAJISTA"),1,0)</f>
        <v>0</v>
      </c>
      <c r="AA101">
        <f>+IF(AND(R101="ALCISTA",S101="BAJISTA",T101="ALCISTA"),1,0)</f>
        <v>0</v>
      </c>
      <c r="AB101">
        <f>+IF(AND(R101="ALCISTA",S101="BAJISTA",T101="BAJISTA"),1,0)</f>
        <v>0</v>
      </c>
      <c r="AC101">
        <f>+IF(AND(R101="BAJISTA",S101="BAJISTA",T101="ALCISTA"),1,0)</f>
        <v>0</v>
      </c>
      <c r="AD101">
        <f>+IF(AND(R101="BAJISTA",S101="ALCISTA",T101="BAJISTA"),1,0)</f>
        <v>1</v>
      </c>
      <c r="AE101">
        <f>+IF(AND(R101="BAJISTA",S101="ALCISTA",T101="ALCISTA"),1,0)</f>
        <v>0</v>
      </c>
      <c r="AG101">
        <f t="shared" si="67"/>
        <v>0</v>
      </c>
      <c r="AH101">
        <f t="shared" si="68"/>
        <v>0</v>
      </c>
      <c r="AI101">
        <f t="shared" si="69"/>
        <v>0</v>
      </c>
      <c r="AJ101">
        <f t="shared" si="70"/>
        <v>0</v>
      </c>
      <c r="AK101">
        <f t="shared" si="71"/>
        <v>0</v>
      </c>
      <c r="AL101">
        <f t="shared" si="72"/>
        <v>0</v>
      </c>
      <c r="AM101">
        <f t="shared" si="73"/>
        <v>42.999999999999261</v>
      </c>
      <c r="AN101">
        <f t="shared" si="74"/>
        <v>0</v>
      </c>
      <c r="AP101">
        <f t="shared" si="75"/>
        <v>0</v>
      </c>
      <c r="AQ101">
        <f t="shared" si="76"/>
        <v>0</v>
      </c>
      <c r="AR101">
        <f t="shared" si="77"/>
        <v>0</v>
      </c>
      <c r="AS101">
        <f t="shared" si="78"/>
        <v>0</v>
      </c>
      <c r="AT101">
        <f t="shared" si="79"/>
        <v>0</v>
      </c>
      <c r="AU101">
        <f t="shared" si="80"/>
        <v>0</v>
      </c>
      <c r="AV101">
        <f t="shared" si="81"/>
        <v>-17.799999999999727</v>
      </c>
      <c r="AW101">
        <f t="shared" si="82"/>
        <v>0</v>
      </c>
      <c r="AZ101">
        <f t="shared" si="83"/>
        <v>0</v>
      </c>
      <c r="BA101">
        <f t="shared" si="51"/>
        <v>0</v>
      </c>
      <c r="BB101">
        <f t="shared" si="52"/>
        <v>0</v>
      </c>
      <c r="BC101">
        <f t="shared" si="53"/>
        <v>0</v>
      </c>
      <c r="BD101">
        <f t="shared" si="54"/>
        <v>0</v>
      </c>
      <c r="BE101">
        <f t="shared" si="55"/>
        <v>0</v>
      </c>
      <c r="BF101" t="str">
        <f t="shared" si="56"/>
        <v>X</v>
      </c>
      <c r="BG101">
        <f t="shared" si="57"/>
        <v>0</v>
      </c>
      <c r="BH101">
        <f>+IF(P101=0,0,1)</f>
        <v>1</v>
      </c>
      <c r="BK101">
        <f t="shared" si="84"/>
        <v>0</v>
      </c>
      <c r="BL101">
        <f t="shared" si="85"/>
        <v>0</v>
      </c>
      <c r="BM101">
        <f t="shared" si="86"/>
        <v>0</v>
      </c>
      <c r="BN101">
        <f t="shared" si="87"/>
        <v>0</v>
      </c>
      <c r="BO101">
        <f t="shared" si="88"/>
        <v>0</v>
      </c>
      <c r="BP101">
        <f t="shared" si="89"/>
        <v>0</v>
      </c>
      <c r="BQ101">
        <f t="shared" si="90"/>
        <v>1</v>
      </c>
      <c r="BR101">
        <f t="shared" si="91"/>
        <v>0</v>
      </c>
      <c r="BV101">
        <f>+IF(X101=1,$Q101,0)</f>
        <v>0</v>
      </c>
      <c r="BW101">
        <f>+IF(Y101=1,$Q101,0)</f>
        <v>0</v>
      </c>
      <c r="BX101">
        <f>+IF(Z101=1,$Q101,0)</f>
        <v>0</v>
      </c>
      <c r="BY101">
        <f>+IF(AA101=1,$Q101,0)</f>
        <v>0</v>
      </c>
      <c r="BZ101">
        <f>+IF(AB101=1,$Q101,0)</f>
        <v>0</v>
      </c>
      <c r="CA101">
        <f>+IF(AC101=1,$Q101,0)</f>
        <v>0</v>
      </c>
      <c r="CB101">
        <f>+IF(AD101=1,$Q101,0)</f>
        <v>0</v>
      </c>
      <c r="CC101">
        <f>+IF(AE101=1,$Q101,0)</f>
        <v>0</v>
      </c>
      <c r="CD101">
        <f t="shared" si="92"/>
        <v>0</v>
      </c>
      <c r="CF101">
        <f t="shared" si="93"/>
        <v>0</v>
      </c>
      <c r="CG101">
        <f t="shared" si="58"/>
        <v>0</v>
      </c>
      <c r="CH101">
        <f t="shared" si="59"/>
        <v>0</v>
      </c>
      <c r="CI101">
        <f t="shared" si="60"/>
        <v>0</v>
      </c>
      <c r="CJ101">
        <f t="shared" si="61"/>
        <v>0</v>
      </c>
      <c r="CK101">
        <f t="shared" si="62"/>
        <v>0</v>
      </c>
      <c r="CL101">
        <f t="shared" si="63"/>
        <v>0</v>
      </c>
      <c r="CM101">
        <f t="shared" si="64"/>
        <v>0</v>
      </c>
    </row>
    <row r="102" spans="1:91" x14ac:dyDescent="0.25">
      <c r="A102" s="25">
        <f t="shared" si="94"/>
        <v>100</v>
      </c>
      <c r="B102" s="26" t="s">
        <v>37</v>
      </c>
      <c r="C102" s="27">
        <v>43607</v>
      </c>
      <c r="D102" s="28">
        <v>3.125E-2</v>
      </c>
      <c r="E102" s="29" t="s">
        <v>23</v>
      </c>
      <c r="F102" s="30">
        <v>110.535</v>
      </c>
      <c r="G102" s="31" t="s">
        <v>26</v>
      </c>
      <c r="H102" s="32">
        <v>110.663</v>
      </c>
      <c r="I102" s="32">
        <v>110.01300000000001</v>
      </c>
      <c r="J102" s="33">
        <f t="shared" si="49"/>
        <v>64.999999999999147</v>
      </c>
      <c r="K102" s="34">
        <v>110.232</v>
      </c>
      <c r="L102" s="34">
        <v>110.617</v>
      </c>
      <c r="M102" s="35">
        <f t="shared" si="65"/>
        <v>8.2000000000007844</v>
      </c>
      <c r="N102" s="36">
        <f t="shared" si="66"/>
        <v>-30.299999999999727</v>
      </c>
      <c r="O102" s="30">
        <f t="shared" si="50"/>
        <v>110.6845</v>
      </c>
      <c r="P102" s="37"/>
      <c r="Q102" s="37"/>
      <c r="R102" s="38" t="s">
        <v>28</v>
      </c>
      <c r="S102" s="38" t="s">
        <v>28</v>
      </c>
      <c r="T102" s="39" t="s">
        <v>29</v>
      </c>
      <c r="U102" s="38"/>
      <c r="V102" s="38"/>
      <c r="W102" s="38"/>
      <c r="X102">
        <f>+IF(AND(R102="ALCISTA",S102="ALCISTA",T102="ALCISTA"),1,0)</f>
        <v>0</v>
      </c>
      <c r="Y102">
        <f>+IF(AND(R102="BAJISTA",S102="BAJISTA",T102="BAJISTA"),1,0)</f>
        <v>0</v>
      </c>
      <c r="Z102">
        <f>+IF(AND(R102="ALCISTA",S102="ALCISTA",T102="BAJISTA"),1,0)</f>
        <v>1</v>
      </c>
      <c r="AA102">
        <f>+IF(AND(R102="ALCISTA",S102="BAJISTA",T102="ALCISTA"),1,0)</f>
        <v>0</v>
      </c>
      <c r="AB102">
        <f>+IF(AND(R102="ALCISTA",S102="BAJISTA",T102="BAJISTA"),1,0)</f>
        <v>0</v>
      </c>
      <c r="AC102">
        <f>+IF(AND(R102="BAJISTA",S102="BAJISTA",T102="ALCISTA"),1,0)</f>
        <v>0</v>
      </c>
      <c r="AD102">
        <f>+IF(AND(R102="BAJISTA",S102="ALCISTA",T102="BAJISTA"),1,0)</f>
        <v>0</v>
      </c>
      <c r="AE102">
        <f>+IF(AND(R102="BAJISTA",S102="ALCISTA",T102="ALCISTA"),1,0)</f>
        <v>0</v>
      </c>
      <c r="AG102">
        <f t="shared" si="67"/>
        <v>0</v>
      </c>
      <c r="AH102">
        <f t="shared" si="68"/>
        <v>0</v>
      </c>
      <c r="AI102">
        <f t="shared" si="69"/>
        <v>8.2000000000007844</v>
      </c>
      <c r="AJ102">
        <f t="shared" si="70"/>
        <v>0</v>
      </c>
      <c r="AK102">
        <f t="shared" si="71"/>
        <v>0</v>
      </c>
      <c r="AL102">
        <f t="shared" si="72"/>
        <v>0</v>
      </c>
      <c r="AM102">
        <f t="shared" si="73"/>
        <v>0</v>
      </c>
      <c r="AN102">
        <f t="shared" si="74"/>
        <v>0</v>
      </c>
      <c r="AP102">
        <f t="shared" si="75"/>
        <v>0</v>
      </c>
      <c r="AQ102">
        <f t="shared" si="76"/>
        <v>0</v>
      </c>
      <c r="AR102">
        <f t="shared" si="77"/>
        <v>-30.299999999999727</v>
      </c>
      <c r="AS102">
        <f t="shared" si="78"/>
        <v>0</v>
      </c>
      <c r="AT102">
        <f t="shared" si="79"/>
        <v>0</v>
      </c>
      <c r="AU102">
        <f t="shared" si="80"/>
        <v>0</v>
      </c>
      <c r="AV102">
        <f t="shared" si="81"/>
        <v>0</v>
      </c>
      <c r="AW102">
        <f t="shared" si="82"/>
        <v>0</v>
      </c>
      <c r="AZ102">
        <f t="shared" si="83"/>
        <v>0</v>
      </c>
      <c r="BA102">
        <f t="shared" si="51"/>
        <v>0</v>
      </c>
      <c r="BB102">
        <f t="shared" si="52"/>
        <v>0</v>
      </c>
      <c r="BC102">
        <f t="shared" si="53"/>
        <v>0</v>
      </c>
      <c r="BD102">
        <f t="shared" si="54"/>
        <v>0</v>
      </c>
      <c r="BE102">
        <f t="shared" si="55"/>
        <v>0</v>
      </c>
      <c r="BF102">
        <f t="shared" si="56"/>
        <v>0</v>
      </c>
      <c r="BG102">
        <f t="shared" si="57"/>
        <v>0</v>
      </c>
      <c r="BH102">
        <f>+IF(P102=0,0,1)</f>
        <v>0</v>
      </c>
      <c r="BK102">
        <f t="shared" si="84"/>
        <v>0</v>
      </c>
      <c r="BL102">
        <f t="shared" si="85"/>
        <v>0</v>
      </c>
      <c r="BM102">
        <f t="shared" si="86"/>
        <v>0</v>
      </c>
      <c r="BN102">
        <f t="shared" si="87"/>
        <v>0</v>
      </c>
      <c r="BO102">
        <f t="shared" si="88"/>
        <v>0</v>
      </c>
      <c r="BP102">
        <f t="shared" si="89"/>
        <v>0</v>
      </c>
      <c r="BQ102">
        <f t="shared" si="90"/>
        <v>0</v>
      </c>
      <c r="BR102">
        <f t="shared" si="91"/>
        <v>0</v>
      </c>
      <c r="BV102">
        <f>+IF(X102=1,$Q102,0)</f>
        <v>0</v>
      </c>
      <c r="BW102">
        <f>+IF(Y102=1,$Q102,0)</f>
        <v>0</v>
      </c>
      <c r="BX102">
        <f>+IF(Z102=1,$Q102,0)</f>
        <v>0</v>
      </c>
      <c r="BY102">
        <f>+IF(AA102=1,$Q102,0)</f>
        <v>0</v>
      </c>
      <c r="BZ102">
        <f>+IF(AB102=1,$Q102,0)</f>
        <v>0</v>
      </c>
      <c r="CA102">
        <f>+IF(AC102=1,$Q102,0)</f>
        <v>0</v>
      </c>
      <c r="CB102">
        <f>+IF(AD102=1,$Q102,0)</f>
        <v>0</v>
      </c>
      <c r="CC102">
        <f>+IF(AE102=1,$Q102,0)</f>
        <v>0</v>
      </c>
      <c r="CD102">
        <f t="shared" si="92"/>
        <v>0</v>
      </c>
      <c r="CF102">
        <f t="shared" si="93"/>
        <v>0</v>
      </c>
      <c r="CG102">
        <f t="shared" si="58"/>
        <v>0</v>
      </c>
      <c r="CH102">
        <f t="shared" si="59"/>
        <v>0</v>
      </c>
      <c r="CI102">
        <f t="shared" si="60"/>
        <v>0</v>
      </c>
      <c r="CJ102">
        <f t="shared" si="61"/>
        <v>0</v>
      </c>
      <c r="CK102">
        <f t="shared" si="62"/>
        <v>0</v>
      </c>
      <c r="CL102">
        <f t="shared" si="63"/>
        <v>0</v>
      </c>
      <c r="CM102">
        <f t="shared" si="64"/>
        <v>0</v>
      </c>
    </row>
    <row r="103" spans="1:91" x14ac:dyDescent="0.25">
      <c r="A103" s="25">
        <f t="shared" si="94"/>
        <v>101</v>
      </c>
      <c r="B103" s="26" t="s">
        <v>38</v>
      </c>
      <c r="C103" s="27">
        <v>43608</v>
      </c>
      <c r="D103" s="28">
        <v>5.2083333333333336E-2</v>
      </c>
      <c r="E103" s="28" t="s">
        <v>23</v>
      </c>
      <c r="F103" s="30">
        <v>110.252</v>
      </c>
      <c r="G103" s="31" t="s">
        <v>30</v>
      </c>
      <c r="H103" s="32">
        <v>110.617</v>
      </c>
      <c r="I103" s="32">
        <v>110.232</v>
      </c>
      <c r="J103" s="33">
        <f t="shared" si="49"/>
        <v>38.500000000000512</v>
      </c>
      <c r="K103" s="34">
        <v>109.44799999999999</v>
      </c>
      <c r="L103" s="34">
        <v>110.355</v>
      </c>
      <c r="M103" s="40">
        <f t="shared" si="65"/>
        <v>80.400000000000205</v>
      </c>
      <c r="N103" s="41">
        <f t="shared" si="66"/>
        <v>-10.300000000000864</v>
      </c>
      <c r="O103" s="30">
        <f t="shared" si="50"/>
        <v>110.16345</v>
      </c>
      <c r="P103" s="37" t="s">
        <v>27</v>
      </c>
      <c r="Q103" s="37"/>
      <c r="R103" s="38" t="s">
        <v>29</v>
      </c>
      <c r="S103" s="38" t="s">
        <v>28</v>
      </c>
      <c r="T103" s="39" t="s">
        <v>29</v>
      </c>
      <c r="U103" s="38"/>
      <c r="V103" s="38"/>
      <c r="W103" s="38"/>
      <c r="X103">
        <f>+IF(AND(R103="ALCISTA",S103="ALCISTA",T103="ALCISTA"),1,0)</f>
        <v>0</v>
      </c>
      <c r="Y103">
        <f>+IF(AND(R103="BAJISTA",S103="BAJISTA",T103="BAJISTA"),1,0)</f>
        <v>0</v>
      </c>
      <c r="Z103">
        <f>+IF(AND(R103="ALCISTA",S103="ALCISTA",T103="BAJISTA"),1,0)</f>
        <v>0</v>
      </c>
      <c r="AA103">
        <f>+IF(AND(R103="ALCISTA",S103="BAJISTA",T103="ALCISTA"),1,0)</f>
        <v>0</v>
      </c>
      <c r="AB103">
        <f>+IF(AND(R103="ALCISTA",S103="BAJISTA",T103="BAJISTA"),1,0)</f>
        <v>0</v>
      </c>
      <c r="AC103">
        <f>+IF(AND(R103="BAJISTA",S103="BAJISTA",T103="ALCISTA"),1,0)</f>
        <v>0</v>
      </c>
      <c r="AD103">
        <f>+IF(AND(R103="BAJISTA",S103="ALCISTA",T103="BAJISTA"),1,0)</f>
        <v>1</v>
      </c>
      <c r="AE103">
        <f>+IF(AND(R103="BAJISTA",S103="ALCISTA",T103="ALCISTA"),1,0)</f>
        <v>0</v>
      </c>
      <c r="AG103">
        <f t="shared" si="67"/>
        <v>0</v>
      </c>
      <c r="AH103">
        <f t="shared" si="68"/>
        <v>0</v>
      </c>
      <c r="AI103">
        <f t="shared" si="69"/>
        <v>0</v>
      </c>
      <c r="AJ103">
        <f t="shared" si="70"/>
        <v>0</v>
      </c>
      <c r="AK103">
        <f t="shared" si="71"/>
        <v>0</v>
      </c>
      <c r="AL103">
        <f t="shared" si="72"/>
        <v>0</v>
      </c>
      <c r="AM103">
        <f t="shared" si="73"/>
        <v>80.400000000000205</v>
      </c>
      <c r="AN103">
        <f t="shared" si="74"/>
        <v>0</v>
      </c>
      <c r="AP103">
        <f t="shared" si="75"/>
        <v>0</v>
      </c>
      <c r="AQ103">
        <f t="shared" si="76"/>
        <v>0</v>
      </c>
      <c r="AR103">
        <f t="shared" si="77"/>
        <v>0</v>
      </c>
      <c r="AS103">
        <f t="shared" si="78"/>
        <v>0</v>
      </c>
      <c r="AT103">
        <f t="shared" si="79"/>
        <v>0</v>
      </c>
      <c r="AU103">
        <f t="shared" si="80"/>
        <v>0</v>
      </c>
      <c r="AV103">
        <f t="shared" si="81"/>
        <v>-10.300000000000864</v>
      </c>
      <c r="AW103">
        <f t="shared" si="82"/>
        <v>0</v>
      </c>
      <c r="AZ103">
        <f t="shared" si="83"/>
        <v>0</v>
      </c>
      <c r="BA103">
        <f t="shared" si="51"/>
        <v>0</v>
      </c>
      <c r="BB103">
        <f t="shared" si="52"/>
        <v>0</v>
      </c>
      <c r="BC103">
        <f t="shared" si="53"/>
        <v>0</v>
      </c>
      <c r="BD103">
        <f t="shared" si="54"/>
        <v>0</v>
      </c>
      <c r="BE103">
        <f t="shared" si="55"/>
        <v>0</v>
      </c>
      <c r="BF103" t="str">
        <f t="shared" si="56"/>
        <v>X</v>
      </c>
      <c r="BG103">
        <f t="shared" si="57"/>
        <v>0</v>
      </c>
      <c r="BH103">
        <f>+IF(P103=0,0,1)</f>
        <v>1</v>
      </c>
      <c r="BK103">
        <f t="shared" si="84"/>
        <v>0</v>
      </c>
      <c r="BL103">
        <f t="shared" si="85"/>
        <v>0</v>
      </c>
      <c r="BM103">
        <f t="shared" si="86"/>
        <v>0</v>
      </c>
      <c r="BN103">
        <f t="shared" si="87"/>
        <v>0</v>
      </c>
      <c r="BO103">
        <f t="shared" si="88"/>
        <v>0</v>
      </c>
      <c r="BP103">
        <f t="shared" si="89"/>
        <v>0</v>
      </c>
      <c r="BQ103">
        <f t="shared" si="90"/>
        <v>1</v>
      </c>
      <c r="BR103">
        <f t="shared" si="91"/>
        <v>0</v>
      </c>
      <c r="BV103">
        <f>+IF(X103=1,$Q103,0)</f>
        <v>0</v>
      </c>
      <c r="BW103">
        <f>+IF(Y103=1,$Q103,0)</f>
        <v>0</v>
      </c>
      <c r="BX103">
        <f>+IF(Z103=1,$Q103,0)</f>
        <v>0</v>
      </c>
      <c r="BY103">
        <f>+IF(AA103=1,$Q103,0)</f>
        <v>0</v>
      </c>
      <c r="BZ103">
        <f>+IF(AB103=1,$Q103,0)</f>
        <v>0</v>
      </c>
      <c r="CA103">
        <f>+IF(AC103=1,$Q103,0)</f>
        <v>0</v>
      </c>
      <c r="CB103">
        <f>+IF(AD103=1,$Q103,0)</f>
        <v>0</v>
      </c>
      <c r="CC103">
        <f>+IF(AE103=1,$Q103,0)</f>
        <v>0</v>
      </c>
      <c r="CD103">
        <f t="shared" si="92"/>
        <v>0</v>
      </c>
      <c r="CF103">
        <f t="shared" si="93"/>
        <v>0</v>
      </c>
      <c r="CG103">
        <f t="shared" si="58"/>
        <v>0</v>
      </c>
      <c r="CH103">
        <f t="shared" si="59"/>
        <v>0</v>
      </c>
      <c r="CI103">
        <f t="shared" si="60"/>
        <v>0</v>
      </c>
      <c r="CJ103">
        <f t="shared" si="61"/>
        <v>0</v>
      </c>
      <c r="CK103">
        <f t="shared" si="62"/>
        <v>0</v>
      </c>
      <c r="CL103">
        <f t="shared" si="63"/>
        <v>0</v>
      </c>
      <c r="CM103">
        <f t="shared" si="64"/>
        <v>0</v>
      </c>
    </row>
    <row r="104" spans="1:91" x14ac:dyDescent="0.25">
      <c r="A104" s="25">
        <f t="shared" si="94"/>
        <v>102</v>
      </c>
      <c r="B104" s="26" t="s">
        <v>39</v>
      </c>
      <c r="C104" s="27">
        <v>43609</v>
      </c>
      <c r="D104" s="28">
        <v>9.375E-2</v>
      </c>
      <c r="E104" s="28" t="s">
        <v>23</v>
      </c>
      <c r="F104" s="30">
        <v>109.59399999999999</v>
      </c>
      <c r="G104" s="31" t="s">
        <v>26</v>
      </c>
      <c r="H104" s="32">
        <v>110.355</v>
      </c>
      <c r="I104" s="32">
        <v>109.44799999999999</v>
      </c>
      <c r="J104" s="33">
        <f t="shared" si="49"/>
        <v>90.700000000001069</v>
      </c>
      <c r="K104" s="34">
        <v>109.264</v>
      </c>
      <c r="L104" s="34">
        <v>109.736</v>
      </c>
      <c r="M104" s="35">
        <f t="shared" si="65"/>
        <v>14.200000000001012</v>
      </c>
      <c r="N104" s="36">
        <f t="shared" si="66"/>
        <v>-32.999999999999829</v>
      </c>
      <c r="O104" s="30">
        <f t="shared" si="50"/>
        <v>109.80261</v>
      </c>
      <c r="P104" s="37"/>
      <c r="Q104" s="37"/>
      <c r="R104" s="38" t="s">
        <v>29</v>
      </c>
      <c r="S104" s="38" t="s">
        <v>29</v>
      </c>
      <c r="T104" s="39" t="s">
        <v>29</v>
      </c>
      <c r="U104" s="38"/>
      <c r="V104" s="38"/>
      <c r="W104" s="38"/>
      <c r="X104">
        <f>+IF(AND(R104="ALCISTA",S104="ALCISTA",T104="ALCISTA"),1,0)</f>
        <v>0</v>
      </c>
      <c r="Y104">
        <f>+IF(AND(R104="BAJISTA",S104="BAJISTA",T104="BAJISTA"),1,0)</f>
        <v>1</v>
      </c>
      <c r="Z104">
        <f>+IF(AND(R104="ALCISTA",S104="ALCISTA",T104="BAJISTA"),1,0)</f>
        <v>0</v>
      </c>
      <c r="AA104">
        <f>+IF(AND(R104="ALCISTA",S104="BAJISTA",T104="ALCISTA"),1,0)</f>
        <v>0</v>
      </c>
      <c r="AB104">
        <f>+IF(AND(R104="ALCISTA",S104="BAJISTA",T104="BAJISTA"),1,0)</f>
        <v>0</v>
      </c>
      <c r="AC104">
        <f>+IF(AND(R104="BAJISTA",S104="BAJISTA",T104="ALCISTA"),1,0)</f>
        <v>0</v>
      </c>
      <c r="AD104">
        <f>+IF(AND(R104="BAJISTA",S104="ALCISTA",T104="BAJISTA"),1,0)</f>
        <v>0</v>
      </c>
      <c r="AE104">
        <f>+IF(AND(R104="BAJISTA",S104="ALCISTA",T104="ALCISTA"),1,0)</f>
        <v>0</v>
      </c>
      <c r="AG104">
        <f t="shared" si="67"/>
        <v>0</v>
      </c>
      <c r="AH104">
        <f t="shared" si="68"/>
        <v>14.200000000001012</v>
      </c>
      <c r="AI104">
        <f t="shared" si="69"/>
        <v>0</v>
      </c>
      <c r="AJ104">
        <f t="shared" si="70"/>
        <v>0</v>
      </c>
      <c r="AK104">
        <f t="shared" si="71"/>
        <v>0</v>
      </c>
      <c r="AL104">
        <f t="shared" si="72"/>
        <v>0</v>
      </c>
      <c r="AM104">
        <f t="shared" si="73"/>
        <v>0</v>
      </c>
      <c r="AN104">
        <f t="shared" si="74"/>
        <v>0</v>
      </c>
      <c r="AP104">
        <f t="shared" si="75"/>
        <v>0</v>
      </c>
      <c r="AQ104">
        <f t="shared" si="76"/>
        <v>-32.999999999999829</v>
      </c>
      <c r="AR104">
        <f t="shared" si="77"/>
        <v>0</v>
      </c>
      <c r="AS104">
        <f t="shared" si="78"/>
        <v>0</v>
      </c>
      <c r="AT104">
        <f t="shared" si="79"/>
        <v>0</v>
      </c>
      <c r="AU104">
        <f t="shared" si="80"/>
        <v>0</v>
      </c>
      <c r="AV104">
        <f t="shared" si="81"/>
        <v>0</v>
      </c>
      <c r="AW104">
        <f t="shared" si="82"/>
        <v>0</v>
      </c>
      <c r="AZ104">
        <f t="shared" si="83"/>
        <v>0</v>
      </c>
      <c r="BA104">
        <f t="shared" si="51"/>
        <v>0</v>
      </c>
      <c r="BB104">
        <f t="shared" si="52"/>
        <v>0</v>
      </c>
      <c r="BC104">
        <f t="shared" si="53"/>
        <v>0</v>
      </c>
      <c r="BD104">
        <f t="shared" si="54"/>
        <v>0</v>
      </c>
      <c r="BE104">
        <f t="shared" si="55"/>
        <v>0</v>
      </c>
      <c r="BF104">
        <f t="shared" si="56"/>
        <v>0</v>
      </c>
      <c r="BG104">
        <f t="shared" si="57"/>
        <v>0</v>
      </c>
      <c r="BH104">
        <f>+IF(P104=0,0,1)</f>
        <v>0</v>
      </c>
      <c r="BK104">
        <f t="shared" si="84"/>
        <v>0</v>
      </c>
      <c r="BL104">
        <f t="shared" si="85"/>
        <v>0</v>
      </c>
      <c r="BM104">
        <f t="shared" si="86"/>
        <v>0</v>
      </c>
      <c r="BN104">
        <f t="shared" si="87"/>
        <v>0</v>
      </c>
      <c r="BO104">
        <f t="shared" si="88"/>
        <v>0</v>
      </c>
      <c r="BP104">
        <f t="shared" si="89"/>
        <v>0</v>
      </c>
      <c r="BQ104">
        <f t="shared" si="90"/>
        <v>0</v>
      </c>
      <c r="BR104">
        <f t="shared" si="91"/>
        <v>0</v>
      </c>
      <c r="BV104">
        <f>+IF(X104=1,$Q104,0)</f>
        <v>0</v>
      </c>
      <c r="BW104">
        <f>+IF(Y104=1,$Q104,0)</f>
        <v>0</v>
      </c>
      <c r="BX104">
        <f>+IF(Z104=1,$Q104,0)</f>
        <v>0</v>
      </c>
      <c r="BY104">
        <f>+IF(AA104=1,$Q104,0)</f>
        <v>0</v>
      </c>
      <c r="BZ104">
        <f>+IF(AB104=1,$Q104,0)</f>
        <v>0</v>
      </c>
      <c r="CA104">
        <f>+IF(AC104=1,$Q104,0)</f>
        <v>0</v>
      </c>
      <c r="CB104">
        <f>+IF(AD104=1,$Q104,0)</f>
        <v>0</v>
      </c>
      <c r="CC104">
        <f>+IF(AE104=1,$Q104,0)</f>
        <v>0</v>
      </c>
      <c r="CD104">
        <f t="shared" si="92"/>
        <v>0</v>
      </c>
      <c r="CF104">
        <f t="shared" si="93"/>
        <v>0</v>
      </c>
      <c r="CG104">
        <f t="shared" si="58"/>
        <v>0</v>
      </c>
      <c r="CH104">
        <f t="shared" si="59"/>
        <v>0</v>
      </c>
      <c r="CI104">
        <f t="shared" si="60"/>
        <v>0</v>
      </c>
      <c r="CJ104">
        <f t="shared" si="61"/>
        <v>0</v>
      </c>
      <c r="CK104">
        <f t="shared" si="62"/>
        <v>0</v>
      </c>
      <c r="CL104">
        <f t="shared" si="63"/>
        <v>0</v>
      </c>
      <c r="CM104">
        <f t="shared" si="64"/>
        <v>0</v>
      </c>
    </row>
    <row r="105" spans="1:91" x14ac:dyDescent="0.25">
      <c r="A105" s="25">
        <f t="shared" si="94"/>
        <v>103</v>
      </c>
      <c r="B105" s="26" t="s">
        <v>40</v>
      </c>
      <c r="C105" s="27">
        <v>43612</v>
      </c>
      <c r="D105" s="28">
        <v>0.95833333333333337</v>
      </c>
      <c r="E105" s="29" t="s">
        <v>23</v>
      </c>
      <c r="F105" s="30">
        <v>109.318</v>
      </c>
      <c r="G105" s="31" t="s">
        <v>26</v>
      </c>
      <c r="H105" s="32">
        <v>109.736</v>
      </c>
      <c r="I105" s="32">
        <v>109.264</v>
      </c>
      <c r="J105" s="33">
        <f t="shared" si="49"/>
        <v>47.200000000000841</v>
      </c>
      <c r="K105" s="34">
        <v>109.30500000000001</v>
      </c>
      <c r="L105" s="34">
        <v>109.57599999999999</v>
      </c>
      <c r="M105" s="40">
        <f t="shared" si="65"/>
        <v>25.799999999999557</v>
      </c>
      <c r="N105" s="41">
        <f t="shared" si="66"/>
        <v>-1.2999999999991019</v>
      </c>
      <c r="O105" s="30">
        <f t="shared" si="50"/>
        <v>109.42655999999999</v>
      </c>
      <c r="P105" s="37" t="s">
        <v>27</v>
      </c>
      <c r="Q105" s="37"/>
      <c r="R105" s="38" t="s">
        <v>29</v>
      </c>
      <c r="S105" s="38" t="s">
        <v>29</v>
      </c>
      <c r="T105" s="39" t="s">
        <v>29</v>
      </c>
      <c r="U105" s="38"/>
      <c r="V105" s="38"/>
      <c r="W105" s="38"/>
      <c r="X105">
        <f>+IF(AND(R105="ALCISTA",S105="ALCISTA",T105="ALCISTA"),1,0)</f>
        <v>0</v>
      </c>
      <c r="Y105">
        <f>+IF(AND(R105="BAJISTA",S105="BAJISTA",T105="BAJISTA"),1,0)</f>
        <v>1</v>
      </c>
      <c r="Z105">
        <f>+IF(AND(R105="ALCISTA",S105="ALCISTA",T105="BAJISTA"),1,0)</f>
        <v>0</v>
      </c>
      <c r="AA105">
        <f>+IF(AND(R105="ALCISTA",S105="BAJISTA",T105="ALCISTA"),1,0)</f>
        <v>0</v>
      </c>
      <c r="AB105">
        <f>+IF(AND(R105="ALCISTA",S105="BAJISTA",T105="BAJISTA"),1,0)</f>
        <v>0</v>
      </c>
      <c r="AC105">
        <f>+IF(AND(R105="BAJISTA",S105="BAJISTA",T105="ALCISTA"),1,0)</f>
        <v>0</v>
      </c>
      <c r="AD105">
        <f>+IF(AND(R105="BAJISTA",S105="ALCISTA",T105="BAJISTA"),1,0)</f>
        <v>0</v>
      </c>
      <c r="AE105">
        <f>+IF(AND(R105="BAJISTA",S105="ALCISTA",T105="ALCISTA"),1,0)</f>
        <v>0</v>
      </c>
      <c r="AG105">
        <f t="shared" si="67"/>
        <v>0</v>
      </c>
      <c r="AH105">
        <f t="shared" si="68"/>
        <v>25.799999999999557</v>
      </c>
      <c r="AI105">
        <f t="shared" si="69"/>
        <v>0</v>
      </c>
      <c r="AJ105">
        <f t="shared" si="70"/>
        <v>0</v>
      </c>
      <c r="AK105">
        <f t="shared" si="71"/>
        <v>0</v>
      </c>
      <c r="AL105">
        <f t="shared" si="72"/>
        <v>0</v>
      </c>
      <c r="AM105">
        <f t="shared" si="73"/>
        <v>0</v>
      </c>
      <c r="AN105">
        <f t="shared" si="74"/>
        <v>0</v>
      </c>
      <c r="AP105">
        <f t="shared" si="75"/>
        <v>0</v>
      </c>
      <c r="AQ105">
        <f t="shared" si="76"/>
        <v>-1.2999999999991019</v>
      </c>
      <c r="AR105">
        <f t="shared" si="77"/>
        <v>0</v>
      </c>
      <c r="AS105">
        <f t="shared" si="78"/>
        <v>0</v>
      </c>
      <c r="AT105">
        <f t="shared" si="79"/>
        <v>0</v>
      </c>
      <c r="AU105">
        <f t="shared" si="80"/>
        <v>0</v>
      </c>
      <c r="AV105">
        <f t="shared" si="81"/>
        <v>0</v>
      </c>
      <c r="AW105">
        <f t="shared" si="82"/>
        <v>0</v>
      </c>
      <c r="AZ105">
        <f t="shared" si="83"/>
        <v>0</v>
      </c>
      <c r="BA105" t="str">
        <f t="shared" si="51"/>
        <v>X</v>
      </c>
      <c r="BB105">
        <f t="shared" si="52"/>
        <v>0</v>
      </c>
      <c r="BC105">
        <f t="shared" si="53"/>
        <v>0</v>
      </c>
      <c r="BD105">
        <f t="shared" si="54"/>
        <v>0</v>
      </c>
      <c r="BE105">
        <f t="shared" si="55"/>
        <v>0</v>
      </c>
      <c r="BF105">
        <f t="shared" si="56"/>
        <v>0</v>
      </c>
      <c r="BG105">
        <f t="shared" si="57"/>
        <v>0</v>
      </c>
      <c r="BH105">
        <f>+IF(P105=0,0,1)</f>
        <v>1</v>
      </c>
      <c r="BK105">
        <f t="shared" si="84"/>
        <v>0</v>
      </c>
      <c r="BL105">
        <f t="shared" si="85"/>
        <v>1</v>
      </c>
      <c r="BM105">
        <f t="shared" si="86"/>
        <v>0</v>
      </c>
      <c r="BN105">
        <f t="shared" si="87"/>
        <v>0</v>
      </c>
      <c r="BO105">
        <f t="shared" si="88"/>
        <v>0</v>
      </c>
      <c r="BP105">
        <f t="shared" si="89"/>
        <v>0</v>
      </c>
      <c r="BQ105">
        <f t="shared" si="90"/>
        <v>0</v>
      </c>
      <c r="BR105">
        <f t="shared" si="91"/>
        <v>0</v>
      </c>
      <c r="BV105">
        <f>+IF(X105=1,$Q105,0)</f>
        <v>0</v>
      </c>
      <c r="BW105">
        <f>+IF(Y105=1,$Q105,0)</f>
        <v>0</v>
      </c>
      <c r="BX105">
        <f>+IF(Z105=1,$Q105,0)</f>
        <v>0</v>
      </c>
      <c r="BY105">
        <f>+IF(AA105=1,$Q105,0)</f>
        <v>0</v>
      </c>
      <c r="BZ105">
        <f>+IF(AB105=1,$Q105,0)</f>
        <v>0</v>
      </c>
      <c r="CA105">
        <f>+IF(AC105=1,$Q105,0)</f>
        <v>0</v>
      </c>
      <c r="CB105">
        <f>+IF(AD105=1,$Q105,0)</f>
        <v>0</v>
      </c>
      <c r="CC105">
        <f>+IF(AE105=1,$Q105,0)</f>
        <v>0</v>
      </c>
      <c r="CD105">
        <f t="shared" si="92"/>
        <v>0</v>
      </c>
      <c r="CF105">
        <f t="shared" si="93"/>
        <v>0</v>
      </c>
      <c r="CG105">
        <f t="shared" si="58"/>
        <v>0</v>
      </c>
      <c r="CH105">
        <f t="shared" si="59"/>
        <v>0</v>
      </c>
      <c r="CI105">
        <f t="shared" si="60"/>
        <v>0</v>
      </c>
      <c r="CJ105">
        <f t="shared" si="61"/>
        <v>0</v>
      </c>
      <c r="CK105">
        <f t="shared" si="62"/>
        <v>0</v>
      </c>
      <c r="CL105">
        <f t="shared" si="63"/>
        <v>0</v>
      </c>
      <c r="CM105">
        <f t="shared" si="64"/>
        <v>0</v>
      </c>
    </row>
    <row r="106" spans="1:91" x14ac:dyDescent="0.25">
      <c r="A106" s="25">
        <f t="shared" si="94"/>
        <v>104</v>
      </c>
      <c r="B106" s="26" t="s">
        <v>41</v>
      </c>
      <c r="C106" s="27">
        <v>43613</v>
      </c>
      <c r="D106" s="28">
        <v>2.0833333333333332E-2</v>
      </c>
      <c r="E106" s="29" t="s">
        <v>23</v>
      </c>
      <c r="F106" s="30">
        <v>109.491</v>
      </c>
      <c r="G106" s="31" t="s">
        <v>26</v>
      </c>
      <c r="H106" s="32">
        <v>109.57599999999999</v>
      </c>
      <c r="I106" s="32">
        <v>109.30500000000001</v>
      </c>
      <c r="J106" s="33">
        <f t="shared" si="49"/>
        <v>27.099999999998658</v>
      </c>
      <c r="K106" s="34">
        <v>109.20099999999999</v>
      </c>
      <c r="L106" s="34">
        <v>109.62</v>
      </c>
      <c r="M106" s="35">
        <f t="shared" si="65"/>
        <v>12.900000000000489</v>
      </c>
      <c r="N106" s="36">
        <f t="shared" si="66"/>
        <v>-29.000000000000625</v>
      </c>
      <c r="O106" s="30">
        <f t="shared" si="50"/>
        <v>109.55333</v>
      </c>
      <c r="P106" s="37"/>
      <c r="Q106" s="37" t="s">
        <v>27</v>
      </c>
      <c r="R106" s="38" t="s">
        <v>28</v>
      </c>
      <c r="S106" s="38" t="s">
        <v>29</v>
      </c>
      <c r="T106" s="39" t="s">
        <v>29</v>
      </c>
      <c r="U106" s="38"/>
      <c r="V106" s="38"/>
      <c r="W106" s="38"/>
      <c r="X106">
        <f>+IF(AND(R106="ALCISTA",S106="ALCISTA",T106="ALCISTA"),1,0)</f>
        <v>0</v>
      </c>
      <c r="Y106">
        <f>+IF(AND(R106="BAJISTA",S106="BAJISTA",T106="BAJISTA"),1,0)</f>
        <v>0</v>
      </c>
      <c r="Z106">
        <f>+IF(AND(R106="ALCISTA",S106="ALCISTA",T106="BAJISTA"),1,0)</f>
        <v>0</v>
      </c>
      <c r="AA106">
        <f>+IF(AND(R106="ALCISTA",S106="BAJISTA",T106="ALCISTA"),1,0)</f>
        <v>0</v>
      </c>
      <c r="AB106">
        <f>+IF(AND(R106="ALCISTA",S106="BAJISTA",T106="BAJISTA"),1,0)</f>
        <v>1</v>
      </c>
      <c r="AC106">
        <f>+IF(AND(R106="BAJISTA",S106="BAJISTA",T106="ALCISTA"),1,0)</f>
        <v>0</v>
      </c>
      <c r="AD106">
        <f>+IF(AND(R106="BAJISTA",S106="ALCISTA",T106="BAJISTA"),1,0)</f>
        <v>0</v>
      </c>
      <c r="AE106">
        <f>+IF(AND(R106="BAJISTA",S106="ALCISTA",T106="ALCISTA"),1,0)</f>
        <v>0</v>
      </c>
      <c r="AG106">
        <f t="shared" si="67"/>
        <v>0</v>
      </c>
      <c r="AH106">
        <f t="shared" si="68"/>
        <v>0</v>
      </c>
      <c r="AI106">
        <f t="shared" si="69"/>
        <v>0</v>
      </c>
      <c r="AJ106">
        <f t="shared" si="70"/>
        <v>0</v>
      </c>
      <c r="AK106">
        <f t="shared" si="71"/>
        <v>12.900000000000489</v>
      </c>
      <c r="AL106">
        <f t="shared" si="72"/>
        <v>0</v>
      </c>
      <c r="AM106">
        <f t="shared" si="73"/>
        <v>0</v>
      </c>
      <c r="AN106">
        <f t="shared" si="74"/>
        <v>0</v>
      </c>
      <c r="AP106">
        <f t="shared" si="75"/>
        <v>0</v>
      </c>
      <c r="AQ106">
        <f t="shared" si="76"/>
        <v>0</v>
      </c>
      <c r="AR106">
        <f t="shared" si="77"/>
        <v>0</v>
      </c>
      <c r="AS106">
        <f t="shared" si="78"/>
        <v>0</v>
      </c>
      <c r="AT106">
        <f t="shared" si="79"/>
        <v>-29.000000000000625</v>
      </c>
      <c r="AU106">
        <f t="shared" si="80"/>
        <v>0</v>
      </c>
      <c r="AV106">
        <f t="shared" si="81"/>
        <v>0</v>
      </c>
      <c r="AW106">
        <f t="shared" si="82"/>
        <v>0</v>
      </c>
      <c r="AZ106">
        <f t="shared" si="83"/>
        <v>0</v>
      </c>
      <c r="BA106">
        <f t="shared" si="51"/>
        <v>0</v>
      </c>
      <c r="BB106">
        <f t="shared" si="52"/>
        <v>0</v>
      </c>
      <c r="BC106">
        <f t="shared" si="53"/>
        <v>0</v>
      </c>
      <c r="BD106">
        <f t="shared" si="54"/>
        <v>0</v>
      </c>
      <c r="BE106">
        <f t="shared" si="55"/>
        <v>0</v>
      </c>
      <c r="BF106">
        <f t="shared" si="56"/>
        <v>0</v>
      </c>
      <c r="BG106">
        <f t="shared" si="57"/>
        <v>0</v>
      </c>
      <c r="BH106">
        <f>+IF(P106=0,0,1)</f>
        <v>0</v>
      </c>
      <c r="BK106">
        <f t="shared" si="84"/>
        <v>0</v>
      </c>
      <c r="BL106">
        <f t="shared" si="85"/>
        <v>0</v>
      </c>
      <c r="BM106">
        <f t="shared" si="86"/>
        <v>0</v>
      </c>
      <c r="BN106">
        <f t="shared" si="87"/>
        <v>0</v>
      </c>
      <c r="BO106">
        <f t="shared" si="88"/>
        <v>0</v>
      </c>
      <c r="BP106">
        <f t="shared" si="89"/>
        <v>0</v>
      </c>
      <c r="BQ106">
        <f t="shared" si="90"/>
        <v>0</v>
      </c>
      <c r="BR106">
        <f t="shared" si="91"/>
        <v>0</v>
      </c>
      <c r="BV106">
        <f>+IF(X106=1,$Q106,0)</f>
        <v>0</v>
      </c>
      <c r="BW106">
        <f>+IF(Y106=1,$Q106,0)</f>
        <v>0</v>
      </c>
      <c r="BX106">
        <f>+IF(Z106=1,$Q106,0)</f>
        <v>0</v>
      </c>
      <c r="BY106">
        <f>+IF(AA106=1,$Q106,0)</f>
        <v>0</v>
      </c>
      <c r="BZ106" t="str">
        <f>+IF(AB106=1,$Q106,0)</f>
        <v>X</v>
      </c>
      <c r="CA106">
        <f>+IF(AC106=1,$Q106,0)</f>
        <v>0</v>
      </c>
      <c r="CB106">
        <f>+IF(AD106=1,$Q106,0)</f>
        <v>0</v>
      </c>
      <c r="CC106">
        <f>+IF(AE106=1,$Q106,0)</f>
        <v>0</v>
      </c>
      <c r="CD106">
        <f t="shared" si="92"/>
        <v>1</v>
      </c>
      <c r="CF106">
        <f t="shared" si="93"/>
        <v>0</v>
      </c>
      <c r="CG106">
        <f t="shared" si="58"/>
        <v>0</v>
      </c>
      <c r="CH106">
        <f t="shared" si="59"/>
        <v>0</v>
      </c>
      <c r="CI106">
        <f t="shared" si="60"/>
        <v>0</v>
      </c>
      <c r="CJ106">
        <f t="shared" si="61"/>
        <v>1</v>
      </c>
      <c r="CK106">
        <f t="shared" si="62"/>
        <v>0</v>
      </c>
      <c r="CL106">
        <f t="shared" si="63"/>
        <v>0</v>
      </c>
      <c r="CM106">
        <f t="shared" si="64"/>
        <v>0</v>
      </c>
    </row>
    <row r="107" spans="1:91" x14ac:dyDescent="0.25">
      <c r="A107" s="25">
        <f t="shared" si="94"/>
        <v>105</v>
      </c>
      <c r="B107" s="26" t="s">
        <v>37</v>
      </c>
      <c r="C107" s="27">
        <v>43614</v>
      </c>
      <c r="D107" s="28">
        <v>1.0416666666666666E-2</v>
      </c>
      <c r="E107" s="29" t="s">
        <v>23</v>
      </c>
      <c r="F107" s="30">
        <v>109.295</v>
      </c>
      <c r="G107" s="31" t="s">
        <v>30</v>
      </c>
      <c r="H107" s="32">
        <v>109.62</v>
      </c>
      <c r="I107" s="32">
        <v>109.20099999999999</v>
      </c>
      <c r="J107" s="33">
        <f t="shared" si="49"/>
        <v>41.900000000001114</v>
      </c>
      <c r="K107" s="34">
        <v>109.14</v>
      </c>
      <c r="L107" s="34">
        <v>109.69</v>
      </c>
      <c r="M107" s="35">
        <f t="shared" si="65"/>
        <v>15.500000000000114</v>
      </c>
      <c r="N107" s="36">
        <f t="shared" si="66"/>
        <v>-39.499999999999602</v>
      </c>
      <c r="O107" s="30">
        <f t="shared" si="50"/>
        <v>109.19862999999999</v>
      </c>
      <c r="P107" s="37"/>
      <c r="Q107" s="37" t="s">
        <v>27</v>
      </c>
      <c r="R107" s="38" t="s">
        <v>29</v>
      </c>
      <c r="S107" s="38" t="s">
        <v>29</v>
      </c>
      <c r="T107" s="39" t="s">
        <v>29</v>
      </c>
      <c r="U107" s="38"/>
      <c r="V107" s="38"/>
      <c r="W107" s="38"/>
      <c r="X107">
        <f>+IF(AND(R107="ALCISTA",S107="ALCISTA",T107="ALCISTA"),1,0)</f>
        <v>0</v>
      </c>
      <c r="Y107">
        <f>+IF(AND(R107="BAJISTA",S107="BAJISTA",T107="BAJISTA"),1,0)</f>
        <v>1</v>
      </c>
      <c r="Z107">
        <f>+IF(AND(R107="ALCISTA",S107="ALCISTA",T107="BAJISTA"),1,0)</f>
        <v>0</v>
      </c>
      <c r="AA107">
        <f>+IF(AND(R107="ALCISTA",S107="BAJISTA",T107="ALCISTA"),1,0)</f>
        <v>0</v>
      </c>
      <c r="AB107">
        <f>+IF(AND(R107="ALCISTA",S107="BAJISTA",T107="BAJISTA"),1,0)</f>
        <v>0</v>
      </c>
      <c r="AC107">
        <f>+IF(AND(R107="BAJISTA",S107="BAJISTA",T107="ALCISTA"),1,0)</f>
        <v>0</v>
      </c>
      <c r="AD107">
        <f>+IF(AND(R107="BAJISTA",S107="ALCISTA",T107="BAJISTA"),1,0)</f>
        <v>0</v>
      </c>
      <c r="AE107">
        <f>+IF(AND(R107="BAJISTA",S107="ALCISTA",T107="ALCISTA"),1,0)</f>
        <v>0</v>
      </c>
      <c r="AG107">
        <f t="shared" si="67"/>
        <v>0</v>
      </c>
      <c r="AH107">
        <f t="shared" si="68"/>
        <v>15.500000000000114</v>
      </c>
      <c r="AI107">
        <f t="shared" si="69"/>
        <v>0</v>
      </c>
      <c r="AJ107">
        <f t="shared" si="70"/>
        <v>0</v>
      </c>
      <c r="AK107">
        <f t="shared" si="71"/>
        <v>0</v>
      </c>
      <c r="AL107">
        <f t="shared" si="72"/>
        <v>0</v>
      </c>
      <c r="AM107">
        <f t="shared" si="73"/>
        <v>0</v>
      </c>
      <c r="AN107">
        <f t="shared" si="74"/>
        <v>0</v>
      </c>
      <c r="AP107">
        <f t="shared" si="75"/>
        <v>0</v>
      </c>
      <c r="AQ107">
        <f t="shared" si="76"/>
        <v>-39.499999999999602</v>
      </c>
      <c r="AR107">
        <f t="shared" si="77"/>
        <v>0</v>
      </c>
      <c r="AS107">
        <f t="shared" si="78"/>
        <v>0</v>
      </c>
      <c r="AT107">
        <f t="shared" si="79"/>
        <v>0</v>
      </c>
      <c r="AU107">
        <f t="shared" si="80"/>
        <v>0</v>
      </c>
      <c r="AV107">
        <f t="shared" si="81"/>
        <v>0</v>
      </c>
      <c r="AW107">
        <f t="shared" si="82"/>
        <v>0</v>
      </c>
      <c r="AZ107">
        <f t="shared" si="83"/>
        <v>0</v>
      </c>
      <c r="BA107">
        <f t="shared" si="51"/>
        <v>0</v>
      </c>
      <c r="BB107">
        <f t="shared" si="52"/>
        <v>0</v>
      </c>
      <c r="BC107">
        <f t="shared" si="53"/>
        <v>0</v>
      </c>
      <c r="BD107">
        <f t="shared" si="54"/>
        <v>0</v>
      </c>
      <c r="BE107">
        <f t="shared" si="55"/>
        <v>0</v>
      </c>
      <c r="BF107">
        <f t="shared" si="56"/>
        <v>0</v>
      </c>
      <c r="BG107">
        <f t="shared" si="57"/>
        <v>0</v>
      </c>
      <c r="BH107">
        <f>+IF(P107=0,0,1)</f>
        <v>0</v>
      </c>
      <c r="BK107">
        <f t="shared" si="84"/>
        <v>0</v>
      </c>
      <c r="BL107">
        <f t="shared" si="85"/>
        <v>0</v>
      </c>
      <c r="BM107">
        <f t="shared" si="86"/>
        <v>0</v>
      </c>
      <c r="BN107">
        <f t="shared" si="87"/>
        <v>0</v>
      </c>
      <c r="BO107">
        <f t="shared" si="88"/>
        <v>0</v>
      </c>
      <c r="BP107">
        <f t="shared" si="89"/>
        <v>0</v>
      </c>
      <c r="BQ107">
        <f t="shared" si="90"/>
        <v>0</v>
      </c>
      <c r="BR107">
        <f t="shared" si="91"/>
        <v>0</v>
      </c>
      <c r="BV107">
        <f>+IF(X107=1,$Q107,0)</f>
        <v>0</v>
      </c>
      <c r="BW107" t="str">
        <f>+IF(Y107=1,$Q107,0)</f>
        <v>X</v>
      </c>
      <c r="BX107">
        <f>+IF(Z107=1,$Q107,0)</f>
        <v>0</v>
      </c>
      <c r="BY107">
        <f>+IF(AA107=1,$Q107,0)</f>
        <v>0</v>
      </c>
      <c r="BZ107">
        <f>+IF(AB107=1,$Q107,0)</f>
        <v>0</v>
      </c>
      <c r="CA107">
        <f>+IF(AC107=1,$Q107,0)</f>
        <v>0</v>
      </c>
      <c r="CB107">
        <f>+IF(AD107=1,$Q107,0)</f>
        <v>0</v>
      </c>
      <c r="CC107">
        <f>+IF(AE107=1,$Q107,0)</f>
        <v>0</v>
      </c>
      <c r="CD107">
        <f t="shared" si="92"/>
        <v>1</v>
      </c>
      <c r="CF107">
        <f t="shared" si="93"/>
        <v>0</v>
      </c>
      <c r="CG107">
        <f t="shared" si="58"/>
        <v>1</v>
      </c>
      <c r="CH107">
        <f t="shared" si="59"/>
        <v>0</v>
      </c>
      <c r="CI107">
        <f t="shared" si="60"/>
        <v>0</v>
      </c>
      <c r="CJ107">
        <f t="shared" si="61"/>
        <v>0</v>
      </c>
      <c r="CK107">
        <f t="shared" si="62"/>
        <v>0</v>
      </c>
      <c r="CL107">
        <f t="shared" si="63"/>
        <v>0</v>
      </c>
      <c r="CM107">
        <f t="shared" si="64"/>
        <v>0</v>
      </c>
    </row>
    <row r="108" spans="1:91" x14ac:dyDescent="0.25">
      <c r="A108" s="25">
        <f t="shared" si="94"/>
        <v>106</v>
      </c>
      <c r="B108" s="26" t="s">
        <v>38</v>
      </c>
      <c r="C108" s="27">
        <v>43615</v>
      </c>
      <c r="D108" s="28">
        <v>0.22916666666666666</v>
      </c>
      <c r="E108" s="29" t="s">
        <v>23</v>
      </c>
      <c r="F108" s="30">
        <v>109.583</v>
      </c>
      <c r="G108" s="31" t="s">
        <v>26</v>
      </c>
      <c r="H108" s="32">
        <v>109.69</v>
      </c>
      <c r="I108" s="32">
        <v>109.14</v>
      </c>
      <c r="J108" s="33">
        <f t="shared" si="49"/>
        <v>54.999999999999716</v>
      </c>
      <c r="K108" s="34">
        <v>109.46299999999999</v>
      </c>
      <c r="L108" s="34">
        <v>109.795</v>
      </c>
      <c r="M108" s="35">
        <f t="shared" si="65"/>
        <v>21.20000000000033</v>
      </c>
      <c r="N108" s="36">
        <f t="shared" si="66"/>
        <v>-12.000000000000455</v>
      </c>
      <c r="O108" s="30">
        <f t="shared" si="50"/>
        <v>109.70949999999999</v>
      </c>
      <c r="P108" s="37" t="s">
        <v>27</v>
      </c>
      <c r="Q108" s="37"/>
      <c r="R108" s="38" t="s">
        <v>28</v>
      </c>
      <c r="S108" s="38" t="s">
        <v>29</v>
      </c>
      <c r="T108" s="39" t="s">
        <v>29</v>
      </c>
      <c r="U108" s="38"/>
      <c r="V108" s="38"/>
      <c r="W108" s="38"/>
      <c r="X108">
        <f>+IF(AND(R108="ALCISTA",S108="ALCISTA",T108="ALCISTA"),1,0)</f>
        <v>0</v>
      </c>
      <c r="Y108">
        <f>+IF(AND(R108="BAJISTA",S108="BAJISTA",T108="BAJISTA"),1,0)</f>
        <v>0</v>
      </c>
      <c r="Z108">
        <f>+IF(AND(R108="ALCISTA",S108="ALCISTA",T108="BAJISTA"),1,0)</f>
        <v>0</v>
      </c>
      <c r="AA108">
        <f>+IF(AND(R108="ALCISTA",S108="BAJISTA",T108="ALCISTA"),1,0)</f>
        <v>0</v>
      </c>
      <c r="AB108">
        <f>+IF(AND(R108="ALCISTA",S108="BAJISTA",T108="BAJISTA"),1,0)</f>
        <v>1</v>
      </c>
      <c r="AC108">
        <f>+IF(AND(R108="BAJISTA",S108="BAJISTA",T108="ALCISTA"),1,0)</f>
        <v>0</v>
      </c>
      <c r="AD108">
        <f>+IF(AND(R108="BAJISTA",S108="ALCISTA",T108="BAJISTA"),1,0)</f>
        <v>0</v>
      </c>
      <c r="AE108">
        <f>+IF(AND(R108="BAJISTA",S108="ALCISTA",T108="ALCISTA"),1,0)</f>
        <v>0</v>
      </c>
      <c r="AG108">
        <f t="shared" si="67"/>
        <v>0</v>
      </c>
      <c r="AH108">
        <f t="shared" si="68"/>
        <v>0</v>
      </c>
      <c r="AI108">
        <f t="shared" si="69"/>
        <v>0</v>
      </c>
      <c r="AJ108">
        <f t="shared" si="70"/>
        <v>0</v>
      </c>
      <c r="AK108">
        <f t="shared" si="71"/>
        <v>21.20000000000033</v>
      </c>
      <c r="AL108">
        <f t="shared" si="72"/>
        <v>0</v>
      </c>
      <c r="AM108">
        <f t="shared" si="73"/>
        <v>0</v>
      </c>
      <c r="AN108">
        <f t="shared" si="74"/>
        <v>0</v>
      </c>
      <c r="AP108">
        <f t="shared" si="75"/>
        <v>0</v>
      </c>
      <c r="AQ108">
        <f t="shared" si="76"/>
        <v>0</v>
      </c>
      <c r="AR108">
        <f t="shared" si="77"/>
        <v>0</v>
      </c>
      <c r="AS108">
        <f t="shared" si="78"/>
        <v>0</v>
      </c>
      <c r="AT108">
        <f t="shared" si="79"/>
        <v>-12.000000000000455</v>
      </c>
      <c r="AU108">
        <f t="shared" si="80"/>
        <v>0</v>
      </c>
      <c r="AV108">
        <f t="shared" si="81"/>
        <v>0</v>
      </c>
      <c r="AW108">
        <f t="shared" si="82"/>
        <v>0</v>
      </c>
      <c r="AZ108">
        <f t="shared" si="83"/>
        <v>0</v>
      </c>
      <c r="BA108">
        <f t="shared" si="51"/>
        <v>0</v>
      </c>
      <c r="BB108">
        <f t="shared" si="52"/>
        <v>0</v>
      </c>
      <c r="BC108">
        <f t="shared" si="53"/>
        <v>0</v>
      </c>
      <c r="BD108" t="str">
        <f t="shared" si="54"/>
        <v>X</v>
      </c>
      <c r="BE108">
        <f t="shared" si="55"/>
        <v>0</v>
      </c>
      <c r="BF108">
        <f t="shared" si="56"/>
        <v>0</v>
      </c>
      <c r="BG108">
        <f t="shared" si="57"/>
        <v>0</v>
      </c>
      <c r="BH108">
        <f>+IF(P108=0,0,1)</f>
        <v>1</v>
      </c>
      <c r="BK108">
        <f t="shared" si="84"/>
        <v>0</v>
      </c>
      <c r="BL108">
        <f t="shared" si="85"/>
        <v>0</v>
      </c>
      <c r="BM108">
        <f t="shared" si="86"/>
        <v>0</v>
      </c>
      <c r="BN108">
        <f t="shared" si="87"/>
        <v>0</v>
      </c>
      <c r="BO108">
        <f t="shared" si="88"/>
        <v>1</v>
      </c>
      <c r="BP108">
        <f t="shared" si="89"/>
        <v>0</v>
      </c>
      <c r="BQ108">
        <f t="shared" si="90"/>
        <v>0</v>
      </c>
      <c r="BR108">
        <f t="shared" si="91"/>
        <v>0</v>
      </c>
      <c r="BV108">
        <f>+IF(X108=1,$Q108,0)</f>
        <v>0</v>
      </c>
      <c r="BW108">
        <f>+IF(Y108=1,$Q108,0)</f>
        <v>0</v>
      </c>
      <c r="BX108">
        <f>+IF(Z108=1,$Q108,0)</f>
        <v>0</v>
      </c>
      <c r="BY108">
        <f>+IF(AA108=1,$Q108,0)</f>
        <v>0</v>
      </c>
      <c r="BZ108">
        <f>+IF(AB108=1,$Q108,0)</f>
        <v>0</v>
      </c>
      <c r="CA108">
        <f>+IF(AC108=1,$Q108,0)</f>
        <v>0</v>
      </c>
      <c r="CB108">
        <f>+IF(AD108=1,$Q108,0)</f>
        <v>0</v>
      </c>
      <c r="CC108">
        <f>+IF(AE108=1,$Q108,0)</f>
        <v>0</v>
      </c>
      <c r="CD108">
        <f t="shared" si="92"/>
        <v>0</v>
      </c>
      <c r="CF108">
        <f t="shared" si="93"/>
        <v>0</v>
      </c>
      <c r="CG108">
        <f t="shared" si="58"/>
        <v>0</v>
      </c>
      <c r="CH108">
        <f t="shared" si="59"/>
        <v>0</v>
      </c>
      <c r="CI108">
        <f t="shared" si="60"/>
        <v>0</v>
      </c>
      <c r="CJ108">
        <f t="shared" si="61"/>
        <v>0</v>
      </c>
      <c r="CK108">
        <f t="shared" si="62"/>
        <v>0</v>
      </c>
      <c r="CL108">
        <f t="shared" si="63"/>
        <v>0</v>
      </c>
      <c r="CM108">
        <f t="shared" si="64"/>
        <v>0</v>
      </c>
    </row>
    <row r="109" spans="1:91" x14ac:dyDescent="0.25">
      <c r="A109" s="25">
        <f t="shared" si="94"/>
        <v>107</v>
      </c>
      <c r="B109" s="26" t="s">
        <v>39</v>
      </c>
      <c r="C109" s="27">
        <v>43616</v>
      </c>
      <c r="D109" s="28">
        <v>7.2916666666666671E-2</v>
      </c>
      <c r="E109" s="29" t="s">
        <v>23</v>
      </c>
      <c r="F109" s="30">
        <v>109.407</v>
      </c>
      <c r="G109" s="31" t="s">
        <v>30</v>
      </c>
      <c r="H109" s="32">
        <v>109.795</v>
      </c>
      <c r="I109" s="32">
        <v>109.46299999999999</v>
      </c>
      <c r="J109" s="33">
        <f t="shared" si="49"/>
        <v>33.200000000000784</v>
      </c>
      <c r="K109" s="34">
        <v>108.26900000000001</v>
      </c>
      <c r="L109" s="34">
        <v>109.465</v>
      </c>
      <c r="M109" s="40">
        <f t="shared" si="65"/>
        <v>113.7999999999991</v>
      </c>
      <c r="N109" s="41">
        <f t="shared" si="66"/>
        <v>-5.8000000000006935</v>
      </c>
      <c r="O109" s="30">
        <f t="shared" si="50"/>
        <v>109.33063999999999</v>
      </c>
      <c r="P109" s="37" t="s">
        <v>27</v>
      </c>
      <c r="Q109" s="37"/>
      <c r="R109" s="38" t="s">
        <v>29</v>
      </c>
      <c r="S109" s="38" t="s">
        <v>29</v>
      </c>
      <c r="T109" s="39" t="s">
        <v>29</v>
      </c>
      <c r="U109" s="38"/>
      <c r="V109" s="38"/>
      <c r="W109" s="38"/>
      <c r="X109">
        <f>+IF(AND(R109="ALCISTA",S109="ALCISTA",T109="ALCISTA"),1,0)</f>
        <v>0</v>
      </c>
      <c r="Y109">
        <f>+IF(AND(R109="BAJISTA",S109="BAJISTA",T109="BAJISTA"),1,0)</f>
        <v>1</v>
      </c>
      <c r="Z109">
        <f>+IF(AND(R109="ALCISTA",S109="ALCISTA",T109="BAJISTA"),1,0)</f>
        <v>0</v>
      </c>
      <c r="AA109">
        <f>+IF(AND(R109="ALCISTA",S109="BAJISTA",T109="ALCISTA"),1,0)</f>
        <v>0</v>
      </c>
      <c r="AB109">
        <f>+IF(AND(R109="ALCISTA",S109="BAJISTA",T109="BAJISTA"),1,0)</f>
        <v>0</v>
      </c>
      <c r="AC109">
        <f>+IF(AND(R109="BAJISTA",S109="BAJISTA",T109="ALCISTA"),1,0)</f>
        <v>0</v>
      </c>
      <c r="AD109">
        <f>+IF(AND(R109="BAJISTA",S109="ALCISTA",T109="BAJISTA"),1,0)</f>
        <v>0</v>
      </c>
      <c r="AE109">
        <f>+IF(AND(R109="BAJISTA",S109="ALCISTA",T109="ALCISTA"),1,0)</f>
        <v>0</v>
      </c>
      <c r="AG109">
        <f t="shared" si="67"/>
        <v>0</v>
      </c>
      <c r="AH109">
        <f t="shared" si="68"/>
        <v>113.7999999999991</v>
      </c>
      <c r="AI109">
        <f t="shared" si="69"/>
        <v>0</v>
      </c>
      <c r="AJ109">
        <f t="shared" si="70"/>
        <v>0</v>
      </c>
      <c r="AK109">
        <f t="shared" si="71"/>
        <v>0</v>
      </c>
      <c r="AL109">
        <f t="shared" si="72"/>
        <v>0</v>
      </c>
      <c r="AM109">
        <f t="shared" si="73"/>
        <v>0</v>
      </c>
      <c r="AN109">
        <f t="shared" si="74"/>
        <v>0</v>
      </c>
      <c r="AP109">
        <f t="shared" si="75"/>
        <v>0</v>
      </c>
      <c r="AQ109">
        <f t="shared" si="76"/>
        <v>-5.8000000000006935</v>
      </c>
      <c r="AR109">
        <f t="shared" si="77"/>
        <v>0</v>
      </c>
      <c r="AS109">
        <f t="shared" si="78"/>
        <v>0</v>
      </c>
      <c r="AT109">
        <f t="shared" si="79"/>
        <v>0</v>
      </c>
      <c r="AU109">
        <f t="shared" si="80"/>
        <v>0</v>
      </c>
      <c r="AV109">
        <f t="shared" si="81"/>
        <v>0</v>
      </c>
      <c r="AW109">
        <f t="shared" si="82"/>
        <v>0</v>
      </c>
      <c r="AZ109">
        <f t="shared" si="83"/>
        <v>0</v>
      </c>
      <c r="BA109" t="str">
        <f t="shared" si="51"/>
        <v>X</v>
      </c>
      <c r="BB109">
        <f t="shared" si="52"/>
        <v>0</v>
      </c>
      <c r="BC109">
        <f t="shared" si="53"/>
        <v>0</v>
      </c>
      <c r="BD109">
        <f t="shared" si="54"/>
        <v>0</v>
      </c>
      <c r="BE109">
        <f t="shared" si="55"/>
        <v>0</v>
      </c>
      <c r="BF109">
        <f t="shared" si="56"/>
        <v>0</v>
      </c>
      <c r="BG109">
        <f t="shared" si="57"/>
        <v>0</v>
      </c>
      <c r="BH109">
        <f>+IF(P109=0,0,1)</f>
        <v>1</v>
      </c>
      <c r="BK109">
        <f t="shared" si="84"/>
        <v>0</v>
      </c>
      <c r="BL109">
        <f t="shared" si="85"/>
        <v>1</v>
      </c>
      <c r="BM109">
        <f t="shared" si="86"/>
        <v>0</v>
      </c>
      <c r="BN109">
        <f t="shared" si="87"/>
        <v>0</v>
      </c>
      <c r="BO109">
        <f t="shared" si="88"/>
        <v>0</v>
      </c>
      <c r="BP109">
        <f t="shared" si="89"/>
        <v>0</v>
      </c>
      <c r="BQ109">
        <f t="shared" si="90"/>
        <v>0</v>
      </c>
      <c r="BR109">
        <f t="shared" si="91"/>
        <v>0</v>
      </c>
      <c r="BV109">
        <f>+IF(X109=1,$Q109,0)</f>
        <v>0</v>
      </c>
      <c r="BW109">
        <f>+IF(Y109=1,$Q109,0)</f>
        <v>0</v>
      </c>
      <c r="BX109">
        <f>+IF(Z109=1,$Q109,0)</f>
        <v>0</v>
      </c>
      <c r="BY109">
        <f>+IF(AA109=1,$Q109,0)</f>
        <v>0</v>
      </c>
      <c r="BZ109">
        <f>+IF(AB109=1,$Q109,0)</f>
        <v>0</v>
      </c>
      <c r="CA109">
        <f>+IF(AC109=1,$Q109,0)</f>
        <v>0</v>
      </c>
      <c r="CB109">
        <f>+IF(AD109=1,$Q109,0)</f>
        <v>0</v>
      </c>
      <c r="CC109">
        <f>+IF(AE109=1,$Q109,0)</f>
        <v>0</v>
      </c>
      <c r="CD109">
        <f t="shared" si="92"/>
        <v>0</v>
      </c>
      <c r="CF109">
        <f t="shared" si="93"/>
        <v>0</v>
      </c>
      <c r="CG109">
        <f t="shared" si="58"/>
        <v>0</v>
      </c>
      <c r="CH109">
        <f t="shared" si="59"/>
        <v>0</v>
      </c>
      <c r="CI109">
        <f t="shared" si="60"/>
        <v>0</v>
      </c>
      <c r="CJ109">
        <f t="shared" si="61"/>
        <v>0</v>
      </c>
      <c r="CK109">
        <f t="shared" si="62"/>
        <v>0</v>
      </c>
      <c r="CL109">
        <f t="shared" si="63"/>
        <v>0</v>
      </c>
      <c r="CM109">
        <f t="shared" si="64"/>
        <v>0</v>
      </c>
    </row>
    <row r="110" spans="1:91" x14ac:dyDescent="0.25">
      <c r="A110" s="25">
        <f t="shared" si="94"/>
        <v>108</v>
      </c>
      <c r="B110" s="26" t="s">
        <v>40</v>
      </c>
      <c r="C110" s="27">
        <v>43619</v>
      </c>
      <c r="D110" s="28">
        <v>2.0833333333333332E-2</v>
      </c>
      <c r="E110" s="29" t="s">
        <v>23</v>
      </c>
      <c r="F110" s="30">
        <v>108.187</v>
      </c>
      <c r="G110" s="31" t="s">
        <v>30</v>
      </c>
      <c r="H110" s="32">
        <v>109.613</v>
      </c>
      <c r="I110" s="32">
        <v>108.26900000000001</v>
      </c>
      <c r="J110" s="33">
        <f t="shared" ref="J110:J163" si="95">+(H110-I110)/0.01</f>
        <v>134.39999999999941</v>
      </c>
      <c r="K110" s="34">
        <v>107.874</v>
      </c>
      <c r="L110" s="34">
        <v>108.437</v>
      </c>
      <c r="M110" s="40">
        <f t="shared" si="65"/>
        <v>31.300000000000239</v>
      </c>
      <c r="N110" s="41">
        <f t="shared" si="66"/>
        <v>-25</v>
      </c>
      <c r="O110" s="30">
        <f t="shared" ref="O110:O163" si="96">+IF(G110="COMPRA",F110+((J110*23%)*0.01),F110-((J110*23%)*0.01))</f>
        <v>107.87788</v>
      </c>
      <c r="P110" s="37" t="s">
        <v>27</v>
      </c>
      <c r="Q110" s="37"/>
      <c r="R110" s="38" t="s">
        <v>29</v>
      </c>
      <c r="S110" s="38" t="s">
        <v>29</v>
      </c>
      <c r="T110" s="39" t="s">
        <v>29</v>
      </c>
      <c r="U110" s="38"/>
      <c r="V110" s="38"/>
      <c r="W110" s="38"/>
      <c r="X110">
        <f>+IF(AND(R110="ALCISTA",S110="ALCISTA",T110="ALCISTA"),1,0)</f>
        <v>0</v>
      </c>
      <c r="Y110">
        <f>+IF(AND(R110="BAJISTA",S110="BAJISTA",T110="BAJISTA"),1,0)</f>
        <v>1</v>
      </c>
      <c r="Z110">
        <f>+IF(AND(R110="ALCISTA",S110="ALCISTA",T110="BAJISTA"),1,0)</f>
        <v>0</v>
      </c>
      <c r="AA110">
        <f>+IF(AND(R110="ALCISTA",S110="BAJISTA",T110="ALCISTA"),1,0)</f>
        <v>0</v>
      </c>
      <c r="AB110">
        <f>+IF(AND(R110="ALCISTA",S110="BAJISTA",T110="BAJISTA"),1,0)</f>
        <v>0</v>
      </c>
      <c r="AC110">
        <f>+IF(AND(R110="BAJISTA",S110="BAJISTA",T110="ALCISTA"),1,0)</f>
        <v>0</v>
      </c>
      <c r="AD110">
        <f>+IF(AND(R110="BAJISTA",S110="ALCISTA",T110="BAJISTA"),1,0)</f>
        <v>0</v>
      </c>
      <c r="AE110">
        <f>+IF(AND(R110="BAJISTA",S110="ALCISTA",T110="ALCISTA"),1,0)</f>
        <v>0</v>
      </c>
      <c r="AG110">
        <f t="shared" si="67"/>
        <v>0</v>
      </c>
      <c r="AH110">
        <f t="shared" si="68"/>
        <v>31.300000000000239</v>
      </c>
      <c r="AI110">
        <f t="shared" si="69"/>
        <v>0</v>
      </c>
      <c r="AJ110">
        <f t="shared" si="70"/>
        <v>0</v>
      </c>
      <c r="AK110">
        <f t="shared" si="71"/>
        <v>0</v>
      </c>
      <c r="AL110">
        <f t="shared" si="72"/>
        <v>0</v>
      </c>
      <c r="AM110">
        <f t="shared" si="73"/>
        <v>0</v>
      </c>
      <c r="AN110">
        <f t="shared" si="74"/>
        <v>0</v>
      </c>
      <c r="AP110">
        <f t="shared" si="75"/>
        <v>0</v>
      </c>
      <c r="AQ110">
        <f t="shared" si="76"/>
        <v>-25</v>
      </c>
      <c r="AR110">
        <f t="shared" si="77"/>
        <v>0</v>
      </c>
      <c r="AS110">
        <f t="shared" si="78"/>
        <v>0</v>
      </c>
      <c r="AT110">
        <f t="shared" si="79"/>
        <v>0</v>
      </c>
      <c r="AU110">
        <f t="shared" si="80"/>
        <v>0</v>
      </c>
      <c r="AV110">
        <f t="shared" si="81"/>
        <v>0</v>
      </c>
      <c r="AW110">
        <f t="shared" si="82"/>
        <v>0</v>
      </c>
      <c r="AZ110">
        <f t="shared" si="83"/>
        <v>0</v>
      </c>
      <c r="BA110" t="str">
        <f t="shared" si="51"/>
        <v>X</v>
      </c>
      <c r="BB110">
        <f t="shared" si="52"/>
        <v>0</v>
      </c>
      <c r="BC110">
        <f t="shared" si="53"/>
        <v>0</v>
      </c>
      <c r="BD110">
        <f t="shared" si="54"/>
        <v>0</v>
      </c>
      <c r="BE110">
        <f t="shared" si="55"/>
        <v>0</v>
      </c>
      <c r="BF110">
        <f t="shared" si="56"/>
        <v>0</v>
      </c>
      <c r="BG110">
        <f t="shared" si="57"/>
        <v>0</v>
      </c>
      <c r="BH110">
        <f>+IF(P110=0,0,1)</f>
        <v>1</v>
      </c>
      <c r="BK110">
        <f t="shared" si="84"/>
        <v>0</v>
      </c>
      <c r="BL110">
        <f t="shared" si="85"/>
        <v>1</v>
      </c>
      <c r="BM110">
        <f t="shared" si="86"/>
        <v>0</v>
      </c>
      <c r="BN110">
        <f t="shared" si="87"/>
        <v>0</v>
      </c>
      <c r="BO110">
        <f t="shared" si="88"/>
        <v>0</v>
      </c>
      <c r="BP110">
        <f t="shared" si="89"/>
        <v>0</v>
      </c>
      <c r="BQ110">
        <f t="shared" si="90"/>
        <v>0</v>
      </c>
      <c r="BR110">
        <f t="shared" si="91"/>
        <v>0</v>
      </c>
      <c r="BV110">
        <f>+IF(X110=1,$Q110,0)</f>
        <v>0</v>
      </c>
      <c r="BW110">
        <f>+IF(Y110=1,$Q110,0)</f>
        <v>0</v>
      </c>
      <c r="BX110">
        <f>+IF(Z110=1,$Q110,0)</f>
        <v>0</v>
      </c>
      <c r="BY110">
        <f>+IF(AA110=1,$Q110,0)</f>
        <v>0</v>
      </c>
      <c r="BZ110">
        <f>+IF(AB110=1,$Q110,0)</f>
        <v>0</v>
      </c>
      <c r="CA110">
        <f>+IF(AC110=1,$Q110,0)</f>
        <v>0</v>
      </c>
      <c r="CB110">
        <f>+IF(AD110=1,$Q110,0)</f>
        <v>0</v>
      </c>
      <c r="CC110">
        <f>+IF(AE110=1,$Q110,0)</f>
        <v>0</v>
      </c>
      <c r="CD110">
        <f t="shared" si="92"/>
        <v>0</v>
      </c>
      <c r="CF110">
        <f t="shared" si="93"/>
        <v>0</v>
      </c>
      <c r="CG110">
        <f t="shared" si="58"/>
        <v>0</v>
      </c>
      <c r="CH110">
        <f t="shared" si="59"/>
        <v>0</v>
      </c>
      <c r="CI110">
        <f t="shared" si="60"/>
        <v>0</v>
      </c>
      <c r="CJ110">
        <f t="shared" si="61"/>
        <v>0</v>
      </c>
      <c r="CK110">
        <f t="shared" si="62"/>
        <v>0</v>
      </c>
      <c r="CL110">
        <f t="shared" si="63"/>
        <v>0</v>
      </c>
      <c r="CM110">
        <f t="shared" si="64"/>
        <v>0</v>
      </c>
    </row>
    <row r="111" spans="1:91" x14ac:dyDescent="0.25">
      <c r="A111" s="25">
        <f t="shared" si="94"/>
        <v>109</v>
      </c>
      <c r="B111" s="26" t="s">
        <v>41</v>
      </c>
      <c r="C111" s="27">
        <v>43620</v>
      </c>
      <c r="D111" s="28">
        <v>1.0416666666666666E-2</v>
      </c>
      <c r="E111" s="29" t="s">
        <v>23</v>
      </c>
      <c r="F111" s="30">
        <v>107.992</v>
      </c>
      <c r="G111" s="31" t="s">
        <v>30</v>
      </c>
      <c r="H111" s="32">
        <v>108.437</v>
      </c>
      <c r="I111" s="32">
        <v>107.874</v>
      </c>
      <c r="J111" s="33">
        <f t="shared" si="95"/>
        <v>56.300000000000239</v>
      </c>
      <c r="K111" s="34">
        <v>107.836</v>
      </c>
      <c r="L111" s="34">
        <v>108.35</v>
      </c>
      <c r="M111" s="35">
        <f t="shared" si="65"/>
        <v>15.600000000000591</v>
      </c>
      <c r="N111" s="36">
        <f t="shared" si="66"/>
        <v>-35.799999999998988</v>
      </c>
      <c r="O111" s="30">
        <f t="shared" si="96"/>
        <v>107.86251</v>
      </c>
      <c r="P111" s="37" t="s">
        <v>27</v>
      </c>
      <c r="Q111" s="37"/>
      <c r="R111" s="38" t="s">
        <v>29</v>
      </c>
      <c r="S111" s="38" t="s">
        <v>29</v>
      </c>
      <c r="T111" s="39" t="s">
        <v>29</v>
      </c>
      <c r="U111" s="38"/>
      <c r="V111" s="38"/>
      <c r="W111" s="38"/>
      <c r="X111">
        <f>+IF(AND(R111="ALCISTA",S111="ALCISTA",T111="ALCISTA"),1,0)</f>
        <v>0</v>
      </c>
      <c r="Y111">
        <f>+IF(AND(R111="BAJISTA",S111="BAJISTA",T111="BAJISTA"),1,0)</f>
        <v>1</v>
      </c>
      <c r="Z111">
        <f>+IF(AND(R111="ALCISTA",S111="ALCISTA",T111="BAJISTA"),1,0)</f>
        <v>0</v>
      </c>
      <c r="AA111">
        <f>+IF(AND(R111="ALCISTA",S111="BAJISTA",T111="ALCISTA"),1,0)</f>
        <v>0</v>
      </c>
      <c r="AB111">
        <f>+IF(AND(R111="ALCISTA",S111="BAJISTA",T111="BAJISTA"),1,0)</f>
        <v>0</v>
      </c>
      <c r="AC111">
        <f>+IF(AND(R111="BAJISTA",S111="BAJISTA",T111="ALCISTA"),1,0)</f>
        <v>0</v>
      </c>
      <c r="AD111">
        <f>+IF(AND(R111="BAJISTA",S111="ALCISTA",T111="BAJISTA"),1,0)</f>
        <v>0</v>
      </c>
      <c r="AE111">
        <f>+IF(AND(R111="BAJISTA",S111="ALCISTA",T111="ALCISTA"),1,0)</f>
        <v>0</v>
      </c>
      <c r="AG111">
        <f t="shared" si="67"/>
        <v>0</v>
      </c>
      <c r="AH111">
        <f t="shared" si="68"/>
        <v>15.600000000000591</v>
      </c>
      <c r="AI111">
        <f t="shared" si="69"/>
        <v>0</v>
      </c>
      <c r="AJ111">
        <f t="shared" si="70"/>
        <v>0</v>
      </c>
      <c r="AK111">
        <f t="shared" si="71"/>
        <v>0</v>
      </c>
      <c r="AL111">
        <f t="shared" si="72"/>
        <v>0</v>
      </c>
      <c r="AM111">
        <f t="shared" si="73"/>
        <v>0</v>
      </c>
      <c r="AN111">
        <f t="shared" si="74"/>
        <v>0</v>
      </c>
      <c r="AP111">
        <f t="shared" si="75"/>
        <v>0</v>
      </c>
      <c r="AQ111">
        <f t="shared" si="76"/>
        <v>-35.799999999998988</v>
      </c>
      <c r="AR111">
        <f t="shared" si="77"/>
        <v>0</v>
      </c>
      <c r="AS111">
        <f t="shared" si="78"/>
        <v>0</v>
      </c>
      <c r="AT111">
        <f t="shared" si="79"/>
        <v>0</v>
      </c>
      <c r="AU111">
        <f t="shared" si="80"/>
        <v>0</v>
      </c>
      <c r="AV111">
        <f t="shared" si="81"/>
        <v>0</v>
      </c>
      <c r="AW111">
        <f t="shared" si="82"/>
        <v>0</v>
      </c>
      <c r="AZ111">
        <f t="shared" si="83"/>
        <v>0</v>
      </c>
      <c r="BA111" t="str">
        <f t="shared" si="51"/>
        <v>X</v>
      </c>
      <c r="BB111">
        <f t="shared" si="52"/>
        <v>0</v>
      </c>
      <c r="BC111">
        <f t="shared" si="53"/>
        <v>0</v>
      </c>
      <c r="BD111">
        <f t="shared" si="54"/>
        <v>0</v>
      </c>
      <c r="BE111">
        <f t="shared" si="55"/>
        <v>0</v>
      </c>
      <c r="BF111">
        <f t="shared" si="56"/>
        <v>0</v>
      </c>
      <c r="BG111">
        <f t="shared" si="57"/>
        <v>0</v>
      </c>
      <c r="BH111">
        <f>+IF(P111=0,0,1)</f>
        <v>1</v>
      </c>
      <c r="BK111">
        <f t="shared" si="84"/>
        <v>0</v>
      </c>
      <c r="BL111">
        <f t="shared" si="85"/>
        <v>1</v>
      </c>
      <c r="BM111">
        <f t="shared" si="86"/>
        <v>0</v>
      </c>
      <c r="BN111">
        <f t="shared" si="87"/>
        <v>0</v>
      </c>
      <c r="BO111">
        <f t="shared" si="88"/>
        <v>0</v>
      </c>
      <c r="BP111">
        <f t="shared" si="89"/>
        <v>0</v>
      </c>
      <c r="BQ111">
        <f t="shared" si="90"/>
        <v>0</v>
      </c>
      <c r="BR111">
        <f t="shared" si="91"/>
        <v>0</v>
      </c>
      <c r="BV111">
        <f>+IF(X111=1,$Q111,0)</f>
        <v>0</v>
      </c>
      <c r="BW111">
        <f>+IF(Y111=1,$Q111,0)</f>
        <v>0</v>
      </c>
      <c r="BX111">
        <f>+IF(Z111=1,$Q111,0)</f>
        <v>0</v>
      </c>
      <c r="BY111">
        <f>+IF(AA111=1,$Q111,0)</f>
        <v>0</v>
      </c>
      <c r="BZ111">
        <f>+IF(AB111=1,$Q111,0)</f>
        <v>0</v>
      </c>
      <c r="CA111">
        <f>+IF(AC111=1,$Q111,0)</f>
        <v>0</v>
      </c>
      <c r="CB111">
        <f>+IF(AD111=1,$Q111,0)</f>
        <v>0</v>
      </c>
      <c r="CC111">
        <f>+IF(AE111=1,$Q111,0)</f>
        <v>0</v>
      </c>
      <c r="CD111">
        <f t="shared" si="92"/>
        <v>0</v>
      </c>
      <c r="CF111">
        <f t="shared" si="93"/>
        <v>0</v>
      </c>
      <c r="CG111">
        <f t="shared" si="58"/>
        <v>0</v>
      </c>
      <c r="CH111">
        <f t="shared" si="59"/>
        <v>0</v>
      </c>
      <c r="CI111">
        <f t="shared" si="60"/>
        <v>0</v>
      </c>
      <c r="CJ111">
        <f t="shared" si="61"/>
        <v>0</v>
      </c>
      <c r="CK111">
        <f t="shared" si="62"/>
        <v>0</v>
      </c>
      <c r="CL111">
        <f t="shared" si="63"/>
        <v>0</v>
      </c>
      <c r="CM111">
        <f t="shared" si="64"/>
        <v>0</v>
      </c>
    </row>
    <row r="112" spans="1:91" x14ac:dyDescent="0.25">
      <c r="A112" s="25">
        <f t="shared" si="94"/>
        <v>110</v>
      </c>
      <c r="B112" s="26" t="s">
        <v>37</v>
      </c>
      <c r="C112" s="27">
        <v>43621</v>
      </c>
      <c r="D112" s="28">
        <v>2.0833333333333332E-2</v>
      </c>
      <c r="E112" s="29" t="s">
        <v>23</v>
      </c>
      <c r="F112" s="30">
        <v>108.247</v>
      </c>
      <c r="G112" s="31" t="s">
        <v>26</v>
      </c>
      <c r="H112" s="32">
        <v>108.35</v>
      </c>
      <c r="I112" s="32">
        <v>107.836</v>
      </c>
      <c r="J112" s="33">
        <f t="shared" si="95"/>
        <v>51.399999999999579</v>
      </c>
      <c r="K112" s="34">
        <v>107.806</v>
      </c>
      <c r="L112" s="34">
        <v>108.476</v>
      </c>
      <c r="M112" s="40">
        <f t="shared" si="65"/>
        <v>22.89999999999992</v>
      </c>
      <c r="N112" s="41">
        <f t="shared" si="66"/>
        <v>-44.10000000000025</v>
      </c>
      <c r="O112" s="30">
        <f t="shared" si="96"/>
        <v>108.36521999999999</v>
      </c>
      <c r="P112" s="37"/>
      <c r="Q112" s="37" t="s">
        <v>27</v>
      </c>
      <c r="R112" s="38" t="s">
        <v>28</v>
      </c>
      <c r="S112" s="38" t="s">
        <v>29</v>
      </c>
      <c r="T112" s="39" t="s">
        <v>29</v>
      </c>
      <c r="U112" s="38"/>
      <c r="V112" s="38"/>
      <c r="W112" s="38"/>
      <c r="X112">
        <f>+IF(AND(R112="ALCISTA",S112="ALCISTA",T112="ALCISTA"),1,0)</f>
        <v>0</v>
      </c>
      <c r="Y112">
        <f>+IF(AND(R112="BAJISTA",S112="BAJISTA",T112="BAJISTA"),1,0)</f>
        <v>0</v>
      </c>
      <c r="Z112">
        <f>+IF(AND(R112="ALCISTA",S112="ALCISTA",T112="BAJISTA"),1,0)</f>
        <v>0</v>
      </c>
      <c r="AA112">
        <f>+IF(AND(R112="ALCISTA",S112="BAJISTA",T112="ALCISTA"),1,0)</f>
        <v>0</v>
      </c>
      <c r="AB112">
        <f>+IF(AND(R112="ALCISTA",S112="BAJISTA",T112="BAJISTA"),1,0)</f>
        <v>1</v>
      </c>
      <c r="AC112">
        <f>+IF(AND(R112="BAJISTA",S112="BAJISTA",T112="ALCISTA"),1,0)</f>
        <v>0</v>
      </c>
      <c r="AD112">
        <f>+IF(AND(R112="BAJISTA",S112="ALCISTA",T112="BAJISTA"),1,0)</f>
        <v>0</v>
      </c>
      <c r="AE112">
        <f>+IF(AND(R112="BAJISTA",S112="ALCISTA",T112="ALCISTA"),1,0)</f>
        <v>0</v>
      </c>
      <c r="AG112">
        <f t="shared" si="67"/>
        <v>0</v>
      </c>
      <c r="AH112">
        <f t="shared" si="68"/>
        <v>0</v>
      </c>
      <c r="AI112">
        <f t="shared" si="69"/>
        <v>0</v>
      </c>
      <c r="AJ112">
        <f t="shared" si="70"/>
        <v>0</v>
      </c>
      <c r="AK112">
        <f t="shared" si="71"/>
        <v>22.89999999999992</v>
      </c>
      <c r="AL112">
        <f t="shared" si="72"/>
        <v>0</v>
      </c>
      <c r="AM112">
        <f t="shared" si="73"/>
        <v>0</v>
      </c>
      <c r="AN112">
        <f t="shared" si="74"/>
        <v>0</v>
      </c>
      <c r="AP112">
        <f t="shared" si="75"/>
        <v>0</v>
      </c>
      <c r="AQ112">
        <f t="shared" si="76"/>
        <v>0</v>
      </c>
      <c r="AR112">
        <f t="shared" si="77"/>
        <v>0</v>
      </c>
      <c r="AS112">
        <f t="shared" si="78"/>
        <v>0</v>
      </c>
      <c r="AT112">
        <f t="shared" si="79"/>
        <v>-44.10000000000025</v>
      </c>
      <c r="AU112">
        <f t="shared" si="80"/>
        <v>0</v>
      </c>
      <c r="AV112">
        <f t="shared" si="81"/>
        <v>0</v>
      </c>
      <c r="AW112">
        <f t="shared" si="82"/>
        <v>0</v>
      </c>
      <c r="AZ112">
        <f t="shared" si="83"/>
        <v>0</v>
      </c>
      <c r="BA112">
        <f t="shared" si="51"/>
        <v>0</v>
      </c>
      <c r="BB112">
        <f t="shared" si="52"/>
        <v>0</v>
      </c>
      <c r="BC112">
        <f t="shared" si="53"/>
        <v>0</v>
      </c>
      <c r="BD112">
        <f t="shared" si="54"/>
        <v>0</v>
      </c>
      <c r="BE112">
        <f t="shared" si="55"/>
        <v>0</v>
      </c>
      <c r="BF112">
        <f t="shared" si="56"/>
        <v>0</v>
      </c>
      <c r="BG112">
        <f t="shared" si="57"/>
        <v>0</v>
      </c>
      <c r="BH112">
        <f>+IF(P112=0,0,1)</f>
        <v>0</v>
      </c>
      <c r="BK112">
        <f t="shared" si="84"/>
        <v>0</v>
      </c>
      <c r="BL112">
        <f t="shared" si="85"/>
        <v>0</v>
      </c>
      <c r="BM112">
        <f t="shared" si="86"/>
        <v>0</v>
      </c>
      <c r="BN112">
        <f t="shared" si="87"/>
        <v>0</v>
      </c>
      <c r="BO112">
        <f t="shared" si="88"/>
        <v>0</v>
      </c>
      <c r="BP112">
        <f t="shared" si="89"/>
        <v>0</v>
      </c>
      <c r="BQ112">
        <f t="shared" si="90"/>
        <v>0</v>
      </c>
      <c r="BR112">
        <f t="shared" si="91"/>
        <v>0</v>
      </c>
      <c r="BV112">
        <f>+IF(X112=1,$Q112,0)</f>
        <v>0</v>
      </c>
      <c r="BW112">
        <f>+IF(Y112=1,$Q112,0)</f>
        <v>0</v>
      </c>
      <c r="BX112">
        <f>+IF(Z112=1,$Q112,0)</f>
        <v>0</v>
      </c>
      <c r="BY112">
        <f>+IF(AA112=1,$Q112,0)</f>
        <v>0</v>
      </c>
      <c r="BZ112" t="str">
        <f>+IF(AB112=1,$Q112,0)</f>
        <v>X</v>
      </c>
      <c r="CA112">
        <f>+IF(AC112=1,$Q112,0)</f>
        <v>0</v>
      </c>
      <c r="CB112">
        <f>+IF(AD112=1,$Q112,0)</f>
        <v>0</v>
      </c>
      <c r="CC112">
        <f>+IF(AE112=1,$Q112,0)</f>
        <v>0</v>
      </c>
      <c r="CD112">
        <f t="shared" si="92"/>
        <v>1</v>
      </c>
      <c r="CF112">
        <f t="shared" si="93"/>
        <v>0</v>
      </c>
      <c r="CG112">
        <f t="shared" si="58"/>
        <v>0</v>
      </c>
      <c r="CH112">
        <f t="shared" si="59"/>
        <v>0</v>
      </c>
      <c r="CI112">
        <f t="shared" si="60"/>
        <v>0</v>
      </c>
      <c r="CJ112">
        <f t="shared" si="61"/>
        <v>1</v>
      </c>
      <c r="CK112">
        <f t="shared" si="62"/>
        <v>0</v>
      </c>
      <c r="CL112">
        <f t="shared" si="63"/>
        <v>0</v>
      </c>
      <c r="CM112">
        <f t="shared" si="64"/>
        <v>0</v>
      </c>
    </row>
    <row r="113" spans="1:91" x14ac:dyDescent="0.25">
      <c r="A113" s="25">
        <f t="shared" si="94"/>
        <v>111</v>
      </c>
      <c r="B113" s="26" t="s">
        <v>38</v>
      </c>
      <c r="C113" s="27">
        <v>43622</v>
      </c>
      <c r="D113" s="28">
        <v>8.3333333333333329E-2</v>
      </c>
      <c r="E113" s="29" t="s">
        <v>23</v>
      </c>
      <c r="F113" s="30">
        <v>108.322</v>
      </c>
      <c r="G113" s="31" t="s">
        <v>26</v>
      </c>
      <c r="H113" s="32">
        <v>108.476</v>
      </c>
      <c r="I113" s="32">
        <v>107.806</v>
      </c>
      <c r="J113" s="33">
        <f t="shared" si="95"/>
        <v>67.000000000000171</v>
      </c>
      <c r="K113" s="34">
        <v>108.015</v>
      </c>
      <c r="L113" s="34">
        <v>108.554</v>
      </c>
      <c r="M113" s="40">
        <f t="shared" si="65"/>
        <v>23.199999999999932</v>
      </c>
      <c r="N113" s="41">
        <f t="shared" si="66"/>
        <v>-30.700000000000216</v>
      </c>
      <c r="O113" s="30">
        <f t="shared" si="96"/>
        <v>108.4761</v>
      </c>
      <c r="P113" s="37" t="s">
        <v>27</v>
      </c>
      <c r="Q113" s="37"/>
      <c r="R113" s="38" t="s">
        <v>28</v>
      </c>
      <c r="S113" s="38" t="s">
        <v>29</v>
      </c>
      <c r="T113" s="39" t="s">
        <v>29</v>
      </c>
      <c r="U113" s="38"/>
      <c r="V113" s="38"/>
      <c r="W113" s="38"/>
      <c r="X113">
        <f>+IF(AND(R113="ALCISTA",S113="ALCISTA",T113="ALCISTA"),1,0)</f>
        <v>0</v>
      </c>
      <c r="Y113">
        <f>+IF(AND(R113="BAJISTA",S113="BAJISTA",T113="BAJISTA"),1,0)</f>
        <v>0</v>
      </c>
      <c r="Z113">
        <f>+IF(AND(R113="ALCISTA",S113="ALCISTA",T113="BAJISTA"),1,0)</f>
        <v>0</v>
      </c>
      <c r="AA113">
        <f>+IF(AND(R113="ALCISTA",S113="BAJISTA",T113="ALCISTA"),1,0)</f>
        <v>0</v>
      </c>
      <c r="AB113">
        <f>+IF(AND(R113="ALCISTA",S113="BAJISTA",T113="BAJISTA"),1,0)</f>
        <v>1</v>
      </c>
      <c r="AC113">
        <f>+IF(AND(R113="BAJISTA",S113="BAJISTA",T113="ALCISTA"),1,0)</f>
        <v>0</v>
      </c>
      <c r="AD113">
        <f>+IF(AND(R113="BAJISTA",S113="ALCISTA",T113="BAJISTA"),1,0)</f>
        <v>0</v>
      </c>
      <c r="AE113">
        <f>+IF(AND(R113="BAJISTA",S113="ALCISTA",T113="ALCISTA"),1,0)</f>
        <v>0</v>
      </c>
      <c r="AG113">
        <f t="shared" si="67"/>
        <v>0</v>
      </c>
      <c r="AH113">
        <f t="shared" si="68"/>
        <v>0</v>
      </c>
      <c r="AI113">
        <f t="shared" si="69"/>
        <v>0</v>
      </c>
      <c r="AJ113">
        <f t="shared" si="70"/>
        <v>0</v>
      </c>
      <c r="AK113">
        <f t="shared" si="71"/>
        <v>23.199999999999932</v>
      </c>
      <c r="AL113">
        <f t="shared" si="72"/>
        <v>0</v>
      </c>
      <c r="AM113">
        <f t="shared" si="73"/>
        <v>0</v>
      </c>
      <c r="AN113">
        <f t="shared" si="74"/>
        <v>0</v>
      </c>
      <c r="AP113">
        <f t="shared" si="75"/>
        <v>0</v>
      </c>
      <c r="AQ113">
        <f t="shared" si="76"/>
        <v>0</v>
      </c>
      <c r="AR113">
        <f t="shared" si="77"/>
        <v>0</v>
      </c>
      <c r="AS113">
        <f t="shared" si="78"/>
        <v>0</v>
      </c>
      <c r="AT113">
        <f t="shared" si="79"/>
        <v>-30.700000000000216</v>
      </c>
      <c r="AU113">
        <f t="shared" si="80"/>
        <v>0</v>
      </c>
      <c r="AV113">
        <f t="shared" si="81"/>
        <v>0</v>
      </c>
      <c r="AW113">
        <f t="shared" si="82"/>
        <v>0</v>
      </c>
      <c r="AZ113">
        <f t="shared" si="83"/>
        <v>0</v>
      </c>
      <c r="BA113">
        <f t="shared" si="51"/>
        <v>0</v>
      </c>
      <c r="BB113">
        <f t="shared" si="52"/>
        <v>0</v>
      </c>
      <c r="BC113">
        <f t="shared" si="53"/>
        <v>0</v>
      </c>
      <c r="BD113" t="str">
        <f t="shared" si="54"/>
        <v>X</v>
      </c>
      <c r="BE113">
        <f t="shared" si="55"/>
        <v>0</v>
      </c>
      <c r="BF113">
        <f t="shared" si="56"/>
        <v>0</v>
      </c>
      <c r="BG113">
        <f t="shared" si="57"/>
        <v>0</v>
      </c>
      <c r="BH113">
        <f>+IF(P113=0,0,1)</f>
        <v>1</v>
      </c>
      <c r="BK113">
        <f t="shared" si="84"/>
        <v>0</v>
      </c>
      <c r="BL113">
        <f t="shared" si="85"/>
        <v>0</v>
      </c>
      <c r="BM113">
        <f t="shared" si="86"/>
        <v>0</v>
      </c>
      <c r="BN113">
        <f t="shared" si="87"/>
        <v>0</v>
      </c>
      <c r="BO113">
        <f t="shared" si="88"/>
        <v>1</v>
      </c>
      <c r="BP113">
        <f t="shared" si="89"/>
        <v>0</v>
      </c>
      <c r="BQ113">
        <f t="shared" si="90"/>
        <v>0</v>
      </c>
      <c r="BR113">
        <f t="shared" si="91"/>
        <v>0</v>
      </c>
      <c r="BV113">
        <f>+IF(X113=1,$Q113,0)</f>
        <v>0</v>
      </c>
      <c r="BW113">
        <f>+IF(Y113=1,$Q113,0)</f>
        <v>0</v>
      </c>
      <c r="BX113">
        <f>+IF(Z113=1,$Q113,0)</f>
        <v>0</v>
      </c>
      <c r="BY113">
        <f>+IF(AA113=1,$Q113,0)</f>
        <v>0</v>
      </c>
      <c r="BZ113">
        <f>+IF(AB113=1,$Q113,0)</f>
        <v>0</v>
      </c>
      <c r="CA113">
        <f>+IF(AC113=1,$Q113,0)</f>
        <v>0</v>
      </c>
      <c r="CB113">
        <f>+IF(AD113=1,$Q113,0)</f>
        <v>0</v>
      </c>
      <c r="CC113">
        <f>+IF(AE113=1,$Q113,0)</f>
        <v>0</v>
      </c>
      <c r="CD113">
        <f t="shared" si="92"/>
        <v>0</v>
      </c>
      <c r="CF113">
        <f t="shared" si="93"/>
        <v>0</v>
      </c>
      <c r="CG113">
        <f t="shared" si="58"/>
        <v>0</v>
      </c>
      <c r="CH113">
        <f t="shared" si="59"/>
        <v>0</v>
      </c>
      <c r="CI113">
        <f t="shared" si="60"/>
        <v>0</v>
      </c>
      <c r="CJ113">
        <f t="shared" si="61"/>
        <v>0</v>
      </c>
      <c r="CK113">
        <f t="shared" si="62"/>
        <v>0</v>
      </c>
      <c r="CL113">
        <f t="shared" si="63"/>
        <v>0</v>
      </c>
      <c r="CM113">
        <f t="shared" si="64"/>
        <v>0</v>
      </c>
    </row>
    <row r="114" spans="1:91" x14ac:dyDescent="0.25">
      <c r="A114" s="25">
        <f t="shared" si="94"/>
        <v>112</v>
      </c>
      <c r="B114" s="26" t="s">
        <v>39</v>
      </c>
      <c r="C114" s="27">
        <v>43623</v>
      </c>
      <c r="D114" s="28">
        <v>6.25E-2</v>
      </c>
      <c r="E114" s="29" t="s">
        <v>23</v>
      </c>
      <c r="F114" s="30">
        <v>108.363</v>
      </c>
      <c r="G114" s="31" t="s">
        <v>26</v>
      </c>
      <c r="H114" s="32">
        <v>108.554</v>
      </c>
      <c r="I114" s="32">
        <v>108.015</v>
      </c>
      <c r="J114" s="33">
        <f t="shared" si="95"/>
        <v>53.900000000000148</v>
      </c>
      <c r="K114" s="34">
        <v>107.871</v>
      </c>
      <c r="L114" s="34">
        <v>108.608</v>
      </c>
      <c r="M114" s="35">
        <f t="shared" si="65"/>
        <v>24.500000000000455</v>
      </c>
      <c r="N114" s="36">
        <f t="shared" si="66"/>
        <v>-49.200000000000443</v>
      </c>
      <c r="O114" s="30">
        <f t="shared" si="96"/>
        <v>108.48697</v>
      </c>
      <c r="P114" s="37" t="s">
        <v>27</v>
      </c>
      <c r="Q114" s="37"/>
      <c r="R114" s="38" t="s">
        <v>28</v>
      </c>
      <c r="S114" s="38" t="s">
        <v>29</v>
      </c>
      <c r="T114" s="39" t="s">
        <v>29</v>
      </c>
      <c r="U114" s="38"/>
      <c r="V114" s="38"/>
      <c r="W114" s="38"/>
      <c r="X114">
        <f>+IF(AND(R114="ALCISTA",S114="ALCISTA",T114="ALCISTA"),1,0)</f>
        <v>0</v>
      </c>
      <c r="Y114">
        <f>+IF(AND(R114="BAJISTA",S114="BAJISTA",T114="BAJISTA"),1,0)</f>
        <v>0</v>
      </c>
      <c r="Z114">
        <f>+IF(AND(R114="ALCISTA",S114="ALCISTA",T114="BAJISTA"),1,0)</f>
        <v>0</v>
      </c>
      <c r="AA114">
        <f>+IF(AND(R114="ALCISTA",S114="BAJISTA",T114="ALCISTA"),1,0)</f>
        <v>0</v>
      </c>
      <c r="AB114">
        <f>+IF(AND(R114="ALCISTA",S114="BAJISTA",T114="BAJISTA"),1,0)</f>
        <v>1</v>
      </c>
      <c r="AC114">
        <f>+IF(AND(R114="BAJISTA",S114="BAJISTA",T114="ALCISTA"),1,0)</f>
        <v>0</v>
      </c>
      <c r="AD114">
        <f>+IF(AND(R114="BAJISTA",S114="ALCISTA",T114="BAJISTA"),1,0)</f>
        <v>0</v>
      </c>
      <c r="AE114">
        <f>+IF(AND(R114="BAJISTA",S114="ALCISTA",T114="ALCISTA"),1,0)</f>
        <v>0</v>
      </c>
      <c r="AG114">
        <f t="shared" si="67"/>
        <v>0</v>
      </c>
      <c r="AH114">
        <f t="shared" si="68"/>
        <v>0</v>
      </c>
      <c r="AI114">
        <f t="shared" si="69"/>
        <v>0</v>
      </c>
      <c r="AJ114">
        <f t="shared" si="70"/>
        <v>0</v>
      </c>
      <c r="AK114">
        <f t="shared" si="71"/>
        <v>24.500000000000455</v>
      </c>
      <c r="AL114">
        <f t="shared" si="72"/>
        <v>0</v>
      </c>
      <c r="AM114">
        <f t="shared" si="73"/>
        <v>0</v>
      </c>
      <c r="AN114">
        <f t="shared" si="74"/>
        <v>0</v>
      </c>
      <c r="AP114">
        <f t="shared" si="75"/>
        <v>0</v>
      </c>
      <c r="AQ114">
        <f t="shared" si="76"/>
        <v>0</v>
      </c>
      <c r="AR114">
        <f t="shared" si="77"/>
        <v>0</v>
      </c>
      <c r="AS114">
        <f t="shared" si="78"/>
        <v>0</v>
      </c>
      <c r="AT114">
        <f t="shared" si="79"/>
        <v>-49.200000000000443</v>
      </c>
      <c r="AU114">
        <f t="shared" si="80"/>
        <v>0</v>
      </c>
      <c r="AV114">
        <f t="shared" si="81"/>
        <v>0</v>
      </c>
      <c r="AW114">
        <f t="shared" si="82"/>
        <v>0</v>
      </c>
      <c r="AZ114">
        <f t="shared" si="83"/>
        <v>0</v>
      </c>
      <c r="BA114">
        <f t="shared" si="51"/>
        <v>0</v>
      </c>
      <c r="BB114">
        <f t="shared" si="52"/>
        <v>0</v>
      </c>
      <c r="BC114">
        <f t="shared" si="53"/>
        <v>0</v>
      </c>
      <c r="BD114" t="str">
        <f t="shared" si="54"/>
        <v>X</v>
      </c>
      <c r="BE114">
        <f t="shared" si="55"/>
        <v>0</v>
      </c>
      <c r="BF114">
        <f t="shared" si="56"/>
        <v>0</v>
      </c>
      <c r="BG114">
        <f t="shared" si="57"/>
        <v>0</v>
      </c>
      <c r="BH114">
        <f>+IF(P114=0,0,1)</f>
        <v>1</v>
      </c>
      <c r="BK114">
        <f t="shared" si="84"/>
        <v>0</v>
      </c>
      <c r="BL114">
        <f t="shared" si="85"/>
        <v>0</v>
      </c>
      <c r="BM114">
        <f t="shared" si="86"/>
        <v>0</v>
      </c>
      <c r="BN114">
        <f t="shared" si="87"/>
        <v>0</v>
      </c>
      <c r="BO114">
        <f t="shared" si="88"/>
        <v>1</v>
      </c>
      <c r="BP114">
        <f t="shared" si="89"/>
        <v>0</v>
      </c>
      <c r="BQ114">
        <f t="shared" si="90"/>
        <v>0</v>
      </c>
      <c r="BR114">
        <f t="shared" si="91"/>
        <v>0</v>
      </c>
      <c r="BV114">
        <f>+IF(X114=1,$Q114,0)</f>
        <v>0</v>
      </c>
      <c r="BW114">
        <f>+IF(Y114=1,$Q114,0)</f>
        <v>0</v>
      </c>
      <c r="BX114">
        <f>+IF(Z114=1,$Q114,0)</f>
        <v>0</v>
      </c>
      <c r="BY114">
        <f>+IF(AA114=1,$Q114,0)</f>
        <v>0</v>
      </c>
      <c r="BZ114">
        <f>+IF(AB114=1,$Q114,0)</f>
        <v>0</v>
      </c>
      <c r="CA114">
        <f>+IF(AC114=1,$Q114,0)</f>
        <v>0</v>
      </c>
      <c r="CB114">
        <f>+IF(AD114=1,$Q114,0)</f>
        <v>0</v>
      </c>
      <c r="CC114">
        <f>+IF(AE114=1,$Q114,0)</f>
        <v>0</v>
      </c>
      <c r="CD114">
        <f t="shared" si="92"/>
        <v>0</v>
      </c>
      <c r="CF114">
        <f t="shared" si="93"/>
        <v>0</v>
      </c>
      <c r="CG114">
        <f t="shared" si="58"/>
        <v>0</v>
      </c>
      <c r="CH114">
        <f t="shared" si="59"/>
        <v>0</v>
      </c>
      <c r="CI114">
        <f t="shared" si="60"/>
        <v>0</v>
      </c>
      <c r="CJ114">
        <f t="shared" si="61"/>
        <v>0</v>
      </c>
      <c r="CK114">
        <f t="shared" si="62"/>
        <v>0</v>
      </c>
      <c r="CL114">
        <f t="shared" si="63"/>
        <v>0</v>
      </c>
      <c r="CM114">
        <f t="shared" si="64"/>
        <v>0</v>
      </c>
    </row>
    <row r="115" spans="1:91" x14ac:dyDescent="0.25">
      <c r="A115" s="25">
        <f t="shared" si="94"/>
        <v>113</v>
      </c>
      <c r="B115" s="26" t="s">
        <v>40</v>
      </c>
      <c r="C115" s="27">
        <v>43626</v>
      </c>
      <c r="D115" s="28">
        <v>0.96875</v>
      </c>
      <c r="E115" s="29" t="s">
        <v>23</v>
      </c>
      <c r="F115" s="30">
        <v>108.476</v>
      </c>
      <c r="G115" s="31" t="s">
        <v>26</v>
      </c>
      <c r="H115" s="32">
        <v>108.608</v>
      </c>
      <c r="I115" s="32">
        <v>107.871</v>
      </c>
      <c r="J115" s="33">
        <f t="shared" si="95"/>
        <v>73.700000000000898</v>
      </c>
      <c r="K115" s="34">
        <v>108.303</v>
      </c>
      <c r="L115" s="34">
        <v>108.706</v>
      </c>
      <c r="M115" s="35">
        <f t="shared" si="65"/>
        <v>23.000000000000398</v>
      </c>
      <c r="N115" s="36">
        <f t="shared" si="66"/>
        <v>-17.300000000000182</v>
      </c>
      <c r="O115" s="30">
        <f t="shared" si="96"/>
        <v>108.64551</v>
      </c>
      <c r="P115" s="37" t="s">
        <v>27</v>
      </c>
      <c r="Q115" s="37"/>
      <c r="R115" s="38" t="s">
        <v>28</v>
      </c>
      <c r="S115" s="38" t="s">
        <v>29</v>
      </c>
      <c r="T115" s="39" t="s">
        <v>29</v>
      </c>
      <c r="U115" s="38"/>
      <c r="V115" s="38"/>
      <c r="W115" s="38"/>
      <c r="X115">
        <f>+IF(AND(R115="ALCISTA",S115="ALCISTA",T115="ALCISTA"),1,0)</f>
        <v>0</v>
      </c>
      <c r="Y115">
        <f>+IF(AND(R115="BAJISTA",S115="BAJISTA",T115="BAJISTA"),1,0)</f>
        <v>0</v>
      </c>
      <c r="Z115">
        <f>+IF(AND(R115="ALCISTA",S115="ALCISTA",T115="BAJISTA"),1,0)</f>
        <v>0</v>
      </c>
      <c r="AA115">
        <f>+IF(AND(R115="ALCISTA",S115="BAJISTA",T115="ALCISTA"),1,0)</f>
        <v>0</v>
      </c>
      <c r="AB115">
        <f>+IF(AND(R115="ALCISTA",S115="BAJISTA",T115="BAJISTA"),1,0)</f>
        <v>1</v>
      </c>
      <c r="AC115">
        <f>+IF(AND(R115="BAJISTA",S115="BAJISTA",T115="ALCISTA"),1,0)</f>
        <v>0</v>
      </c>
      <c r="AD115">
        <f>+IF(AND(R115="BAJISTA",S115="ALCISTA",T115="BAJISTA"),1,0)</f>
        <v>0</v>
      </c>
      <c r="AE115">
        <f>+IF(AND(R115="BAJISTA",S115="ALCISTA",T115="ALCISTA"),1,0)</f>
        <v>0</v>
      </c>
      <c r="AG115">
        <f t="shared" si="67"/>
        <v>0</v>
      </c>
      <c r="AH115">
        <f t="shared" si="68"/>
        <v>0</v>
      </c>
      <c r="AI115">
        <f t="shared" si="69"/>
        <v>0</v>
      </c>
      <c r="AJ115">
        <f t="shared" si="70"/>
        <v>0</v>
      </c>
      <c r="AK115">
        <f t="shared" si="71"/>
        <v>23.000000000000398</v>
      </c>
      <c r="AL115">
        <f t="shared" si="72"/>
        <v>0</v>
      </c>
      <c r="AM115">
        <f t="shared" si="73"/>
        <v>0</v>
      </c>
      <c r="AN115">
        <f t="shared" si="74"/>
        <v>0</v>
      </c>
      <c r="AP115">
        <f t="shared" si="75"/>
        <v>0</v>
      </c>
      <c r="AQ115">
        <f t="shared" si="76"/>
        <v>0</v>
      </c>
      <c r="AR115">
        <f t="shared" si="77"/>
        <v>0</v>
      </c>
      <c r="AS115">
        <f t="shared" si="78"/>
        <v>0</v>
      </c>
      <c r="AT115">
        <f t="shared" si="79"/>
        <v>-17.300000000000182</v>
      </c>
      <c r="AU115">
        <f t="shared" si="80"/>
        <v>0</v>
      </c>
      <c r="AV115">
        <f t="shared" si="81"/>
        <v>0</v>
      </c>
      <c r="AW115">
        <f t="shared" si="82"/>
        <v>0</v>
      </c>
      <c r="AZ115">
        <f t="shared" si="83"/>
        <v>0</v>
      </c>
      <c r="BA115">
        <f t="shared" si="51"/>
        <v>0</v>
      </c>
      <c r="BB115">
        <f t="shared" si="52"/>
        <v>0</v>
      </c>
      <c r="BC115">
        <f t="shared" si="53"/>
        <v>0</v>
      </c>
      <c r="BD115" t="str">
        <f t="shared" si="54"/>
        <v>X</v>
      </c>
      <c r="BE115">
        <f t="shared" si="55"/>
        <v>0</v>
      </c>
      <c r="BF115">
        <f t="shared" si="56"/>
        <v>0</v>
      </c>
      <c r="BG115">
        <f t="shared" si="57"/>
        <v>0</v>
      </c>
      <c r="BH115">
        <f>+IF(P115=0,0,1)</f>
        <v>1</v>
      </c>
      <c r="BK115">
        <f t="shared" si="84"/>
        <v>0</v>
      </c>
      <c r="BL115">
        <f t="shared" si="85"/>
        <v>0</v>
      </c>
      <c r="BM115">
        <f t="shared" si="86"/>
        <v>0</v>
      </c>
      <c r="BN115">
        <f t="shared" si="87"/>
        <v>0</v>
      </c>
      <c r="BO115">
        <f t="shared" si="88"/>
        <v>1</v>
      </c>
      <c r="BP115">
        <f t="shared" si="89"/>
        <v>0</v>
      </c>
      <c r="BQ115">
        <f t="shared" si="90"/>
        <v>0</v>
      </c>
      <c r="BR115">
        <f t="shared" si="91"/>
        <v>0</v>
      </c>
      <c r="BV115">
        <f>+IF(X115=1,$Q115,0)</f>
        <v>0</v>
      </c>
      <c r="BW115">
        <f>+IF(Y115=1,$Q115,0)</f>
        <v>0</v>
      </c>
      <c r="BX115">
        <f>+IF(Z115=1,$Q115,0)</f>
        <v>0</v>
      </c>
      <c r="BY115">
        <f>+IF(AA115=1,$Q115,0)</f>
        <v>0</v>
      </c>
      <c r="BZ115">
        <f>+IF(AB115=1,$Q115,0)</f>
        <v>0</v>
      </c>
      <c r="CA115">
        <f>+IF(AC115=1,$Q115,0)</f>
        <v>0</v>
      </c>
      <c r="CB115">
        <f>+IF(AD115=1,$Q115,0)</f>
        <v>0</v>
      </c>
      <c r="CC115">
        <f>+IF(AE115=1,$Q115,0)</f>
        <v>0</v>
      </c>
      <c r="CD115">
        <f t="shared" si="92"/>
        <v>0</v>
      </c>
      <c r="CF115">
        <f t="shared" si="93"/>
        <v>0</v>
      </c>
      <c r="CG115">
        <f t="shared" si="58"/>
        <v>0</v>
      </c>
      <c r="CH115">
        <f t="shared" si="59"/>
        <v>0</v>
      </c>
      <c r="CI115">
        <f t="shared" si="60"/>
        <v>0</v>
      </c>
      <c r="CJ115">
        <f t="shared" si="61"/>
        <v>0</v>
      </c>
      <c r="CK115">
        <f t="shared" si="62"/>
        <v>0</v>
      </c>
      <c r="CL115">
        <f t="shared" si="63"/>
        <v>0</v>
      </c>
      <c r="CM115">
        <f t="shared" si="64"/>
        <v>0</v>
      </c>
    </row>
    <row r="116" spans="1:91" x14ac:dyDescent="0.25">
      <c r="A116" s="25">
        <f t="shared" si="94"/>
        <v>114</v>
      </c>
      <c r="B116" s="26" t="s">
        <v>41</v>
      </c>
      <c r="C116" s="27">
        <v>43627</v>
      </c>
      <c r="D116" s="28">
        <v>4.1666666666666664E-2</v>
      </c>
      <c r="E116" s="29" t="s">
        <v>23</v>
      </c>
      <c r="F116" s="30">
        <v>108.399</v>
      </c>
      <c r="G116" s="31" t="s">
        <v>30</v>
      </c>
      <c r="H116" s="32">
        <v>108.706</v>
      </c>
      <c r="I116" s="32">
        <v>108.429</v>
      </c>
      <c r="J116" s="33">
        <f t="shared" si="95"/>
        <v>27.700000000000102</v>
      </c>
      <c r="K116" s="34">
        <v>108.34</v>
      </c>
      <c r="L116" s="34">
        <v>108.792</v>
      </c>
      <c r="M116" s="35">
        <f t="shared" si="65"/>
        <v>5.8999999999997499</v>
      </c>
      <c r="N116" s="36">
        <f t="shared" si="66"/>
        <v>-39.300000000000068</v>
      </c>
      <c r="O116" s="30">
        <f t="shared" si="96"/>
        <v>108.33529</v>
      </c>
      <c r="P116" s="37"/>
      <c r="Q116" s="37" t="s">
        <v>27</v>
      </c>
      <c r="R116" s="38" t="s">
        <v>29</v>
      </c>
      <c r="S116" s="38" t="s">
        <v>28</v>
      </c>
      <c r="T116" s="39" t="s">
        <v>29</v>
      </c>
      <c r="U116" s="38"/>
      <c r="V116" s="38"/>
      <c r="W116" s="38"/>
      <c r="X116">
        <f>+IF(AND(R116="ALCISTA",S116="ALCISTA",T116="ALCISTA"),1,0)</f>
        <v>0</v>
      </c>
      <c r="Y116">
        <f>+IF(AND(R116="BAJISTA",S116="BAJISTA",T116="BAJISTA"),1,0)</f>
        <v>0</v>
      </c>
      <c r="Z116">
        <f>+IF(AND(R116="ALCISTA",S116="ALCISTA",T116="BAJISTA"),1,0)</f>
        <v>0</v>
      </c>
      <c r="AA116">
        <f>+IF(AND(R116="ALCISTA",S116="BAJISTA",T116="ALCISTA"),1,0)</f>
        <v>0</v>
      </c>
      <c r="AB116">
        <f>+IF(AND(R116="ALCISTA",S116="BAJISTA",T116="BAJISTA"),1,0)</f>
        <v>0</v>
      </c>
      <c r="AC116">
        <f>+IF(AND(R116="BAJISTA",S116="BAJISTA",T116="ALCISTA"),1,0)</f>
        <v>0</v>
      </c>
      <c r="AD116">
        <f>+IF(AND(R116="BAJISTA",S116="ALCISTA",T116="BAJISTA"),1,0)</f>
        <v>1</v>
      </c>
      <c r="AE116">
        <f>+IF(AND(R116="BAJISTA",S116="ALCISTA",T116="ALCISTA"),1,0)</f>
        <v>0</v>
      </c>
      <c r="AG116">
        <f t="shared" si="67"/>
        <v>0</v>
      </c>
      <c r="AH116">
        <f t="shared" si="68"/>
        <v>0</v>
      </c>
      <c r="AI116">
        <f t="shared" si="69"/>
        <v>0</v>
      </c>
      <c r="AJ116">
        <f t="shared" si="70"/>
        <v>0</v>
      </c>
      <c r="AK116">
        <f t="shared" si="71"/>
        <v>0</v>
      </c>
      <c r="AL116">
        <f t="shared" si="72"/>
        <v>0</v>
      </c>
      <c r="AM116">
        <f t="shared" si="73"/>
        <v>5.8999999999997499</v>
      </c>
      <c r="AN116">
        <f t="shared" si="74"/>
        <v>0</v>
      </c>
      <c r="AP116">
        <f t="shared" si="75"/>
        <v>0</v>
      </c>
      <c r="AQ116">
        <f t="shared" si="76"/>
        <v>0</v>
      </c>
      <c r="AR116">
        <f t="shared" si="77"/>
        <v>0</v>
      </c>
      <c r="AS116">
        <f t="shared" si="78"/>
        <v>0</v>
      </c>
      <c r="AT116">
        <f t="shared" si="79"/>
        <v>0</v>
      </c>
      <c r="AU116">
        <f t="shared" si="80"/>
        <v>0</v>
      </c>
      <c r="AV116">
        <f t="shared" si="81"/>
        <v>-39.300000000000068</v>
      </c>
      <c r="AW116">
        <f t="shared" si="82"/>
        <v>0</v>
      </c>
      <c r="AZ116">
        <f t="shared" si="83"/>
        <v>0</v>
      </c>
      <c r="BA116">
        <f t="shared" si="51"/>
        <v>0</v>
      </c>
      <c r="BB116">
        <f t="shared" si="52"/>
        <v>0</v>
      </c>
      <c r="BC116">
        <f t="shared" si="53"/>
        <v>0</v>
      </c>
      <c r="BD116">
        <f t="shared" si="54"/>
        <v>0</v>
      </c>
      <c r="BE116">
        <f t="shared" si="55"/>
        <v>0</v>
      </c>
      <c r="BF116">
        <f t="shared" si="56"/>
        <v>0</v>
      </c>
      <c r="BG116">
        <f t="shared" si="57"/>
        <v>0</v>
      </c>
      <c r="BH116">
        <f>+IF(P116=0,0,1)</f>
        <v>0</v>
      </c>
      <c r="BK116">
        <f t="shared" si="84"/>
        <v>0</v>
      </c>
      <c r="BL116">
        <f t="shared" si="85"/>
        <v>0</v>
      </c>
      <c r="BM116">
        <f t="shared" si="86"/>
        <v>0</v>
      </c>
      <c r="BN116">
        <f t="shared" si="87"/>
        <v>0</v>
      </c>
      <c r="BO116">
        <f t="shared" si="88"/>
        <v>0</v>
      </c>
      <c r="BP116">
        <f t="shared" si="89"/>
        <v>0</v>
      </c>
      <c r="BQ116">
        <f t="shared" si="90"/>
        <v>0</v>
      </c>
      <c r="BR116">
        <f t="shared" si="91"/>
        <v>0</v>
      </c>
      <c r="BV116">
        <f>+IF(X116=1,$Q116,0)</f>
        <v>0</v>
      </c>
      <c r="BW116">
        <f>+IF(Y116=1,$Q116,0)</f>
        <v>0</v>
      </c>
      <c r="BX116">
        <f>+IF(Z116=1,$Q116,0)</f>
        <v>0</v>
      </c>
      <c r="BY116">
        <f>+IF(AA116=1,$Q116,0)</f>
        <v>0</v>
      </c>
      <c r="BZ116">
        <f>+IF(AB116=1,$Q116,0)</f>
        <v>0</v>
      </c>
      <c r="CA116">
        <f>+IF(AC116=1,$Q116,0)</f>
        <v>0</v>
      </c>
      <c r="CB116" t="str">
        <f>+IF(AD116=1,$Q116,0)</f>
        <v>X</v>
      </c>
      <c r="CC116">
        <f>+IF(AE116=1,$Q116,0)</f>
        <v>0</v>
      </c>
      <c r="CD116">
        <f t="shared" si="92"/>
        <v>1</v>
      </c>
      <c r="CF116">
        <f t="shared" si="93"/>
        <v>0</v>
      </c>
      <c r="CG116">
        <f t="shared" si="58"/>
        <v>0</v>
      </c>
      <c r="CH116">
        <f t="shared" si="59"/>
        <v>0</v>
      </c>
      <c r="CI116">
        <f t="shared" si="60"/>
        <v>0</v>
      </c>
      <c r="CJ116">
        <f t="shared" si="61"/>
        <v>0</v>
      </c>
      <c r="CK116">
        <f t="shared" si="62"/>
        <v>0</v>
      </c>
      <c r="CL116">
        <f t="shared" si="63"/>
        <v>1</v>
      </c>
      <c r="CM116">
        <f t="shared" si="64"/>
        <v>0</v>
      </c>
    </row>
    <row r="117" spans="1:91" x14ac:dyDescent="0.25">
      <c r="A117" s="25">
        <f t="shared" si="94"/>
        <v>115</v>
      </c>
      <c r="B117" s="26" t="s">
        <v>37</v>
      </c>
      <c r="C117" s="27">
        <v>43628</v>
      </c>
      <c r="D117" s="28">
        <v>8.3333333333333329E-2</v>
      </c>
      <c r="E117" s="29" t="s">
        <v>23</v>
      </c>
      <c r="F117" s="30">
        <v>108.45699999999999</v>
      </c>
      <c r="G117" s="31" t="s">
        <v>30</v>
      </c>
      <c r="H117" s="32">
        <v>108.792</v>
      </c>
      <c r="I117" s="32">
        <v>108.34</v>
      </c>
      <c r="J117" s="33">
        <f t="shared" si="95"/>
        <v>45.199999999999818</v>
      </c>
      <c r="K117" s="34">
        <v>108.20699999999999</v>
      </c>
      <c r="L117" s="34">
        <v>108.553</v>
      </c>
      <c r="M117" s="40">
        <f t="shared" si="65"/>
        <v>25</v>
      </c>
      <c r="N117" s="41">
        <f t="shared" si="66"/>
        <v>-9.6000000000003638</v>
      </c>
      <c r="O117" s="30">
        <f t="shared" si="96"/>
        <v>108.35303999999999</v>
      </c>
      <c r="P117" s="37" t="s">
        <v>27</v>
      </c>
      <c r="Q117" s="37"/>
      <c r="R117" s="38" t="s">
        <v>29</v>
      </c>
      <c r="S117" s="38" t="s">
        <v>28</v>
      </c>
      <c r="T117" s="39" t="s">
        <v>29</v>
      </c>
      <c r="U117" s="38"/>
      <c r="V117" s="38"/>
      <c r="W117" s="38"/>
      <c r="X117">
        <f>+IF(AND(R117="ALCISTA",S117="ALCISTA",T117="ALCISTA"),1,0)</f>
        <v>0</v>
      </c>
      <c r="Y117">
        <f>+IF(AND(R117="BAJISTA",S117="BAJISTA",T117="BAJISTA"),1,0)</f>
        <v>0</v>
      </c>
      <c r="Z117">
        <f>+IF(AND(R117="ALCISTA",S117="ALCISTA",T117="BAJISTA"),1,0)</f>
        <v>0</v>
      </c>
      <c r="AA117">
        <f>+IF(AND(R117="ALCISTA",S117="BAJISTA",T117="ALCISTA"),1,0)</f>
        <v>0</v>
      </c>
      <c r="AB117">
        <f>+IF(AND(R117="ALCISTA",S117="BAJISTA",T117="BAJISTA"),1,0)</f>
        <v>0</v>
      </c>
      <c r="AC117">
        <f>+IF(AND(R117="BAJISTA",S117="BAJISTA",T117="ALCISTA"),1,0)</f>
        <v>0</v>
      </c>
      <c r="AD117">
        <f>+IF(AND(R117="BAJISTA",S117="ALCISTA",T117="BAJISTA"),1,0)</f>
        <v>1</v>
      </c>
      <c r="AE117">
        <f>+IF(AND(R117="BAJISTA",S117="ALCISTA",T117="ALCISTA"),1,0)</f>
        <v>0</v>
      </c>
      <c r="AG117">
        <f t="shared" si="67"/>
        <v>0</v>
      </c>
      <c r="AH117">
        <f t="shared" si="68"/>
        <v>0</v>
      </c>
      <c r="AI117">
        <f t="shared" si="69"/>
        <v>0</v>
      </c>
      <c r="AJ117">
        <f t="shared" si="70"/>
        <v>0</v>
      </c>
      <c r="AK117">
        <f t="shared" si="71"/>
        <v>0</v>
      </c>
      <c r="AL117">
        <f t="shared" si="72"/>
        <v>0</v>
      </c>
      <c r="AM117">
        <f t="shared" si="73"/>
        <v>25</v>
      </c>
      <c r="AN117">
        <f t="shared" si="74"/>
        <v>0</v>
      </c>
      <c r="AP117">
        <f t="shared" si="75"/>
        <v>0</v>
      </c>
      <c r="AQ117">
        <f t="shared" si="76"/>
        <v>0</v>
      </c>
      <c r="AR117">
        <f t="shared" si="77"/>
        <v>0</v>
      </c>
      <c r="AS117">
        <f t="shared" si="78"/>
        <v>0</v>
      </c>
      <c r="AT117">
        <f t="shared" si="79"/>
        <v>0</v>
      </c>
      <c r="AU117">
        <f t="shared" si="80"/>
        <v>0</v>
      </c>
      <c r="AV117">
        <f t="shared" si="81"/>
        <v>-9.6000000000003638</v>
      </c>
      <c r="AW117">
        <f t="shared" si="82"/>
        <v>0</v>
      </c>
      <c r="AZ117">
        <f t="shared" si="83"/>
        <v>0</v>
      </c>
      <c r="BA117">
        <f t="shared" si="51"/>
        <v>0</v>
      </c>
      <c r="BB117">
        <f t="shared" si="52"/>
        <v>0</v>
      </c>
      <c r="BC117">
        <f t="shared" si="53"/>
        <v>0</v>
      </c>
      <c r="BD117">
        <f t="shared" si="54"/>
        <v>0</v>
      </c>
      <c r="BE117">
        <f t="shared" si="55"/>
        <v>0</v>
      </c>
      <c r="BF117" t="str">
        <f t="shared" si="56"/>
        <v>X</v>
      </c>
      <c r="BG117">
        <f t="shared" si="57"/>
        <v>0</v>
      </c>
      <c r="BH117">
        <f>+IF(P117=0,0,1)</f>
        <v>1</v>
      </c>
      <c r="BK117">
        <f t="shared" si="84"/>
        <v>0</v>
      </c>
      <c r="BL117">
        <f t="shared" si="85"/>
        <v>0</v>
      </c>
      <c r="BM117">
        <f t="shared" si="86"/>
        <v>0</v>
      </c>
      <c r="BN117">
        <f t="shared" si="87"/>
        <v>0</v>
      </c>
      <c r="BO117">
        <f t="shared" si="88"/>
        <v>0</v>
      </c>
      <c r="BP117">
        <f t="shared" si="89"/>
        <v>0</v>
      </c>
      <c r="BQ117">
        <f t="shared" si="90"/>
        <v>1</v>
      </c>
      <c r="BR117">
        <f t="shared" si="91"/>
        <v>0</v>
      </c>
      <c r="BV117">
        <f>+IF(X117=1,$Q117,0)</f>
        <v>0</v>
      </c>
      <c r="BW117">
        <f>+IF(Y117=1,$Q117,0)</f>
        <v>0</v>
      </c>
      <c r="BX117">
        <f>+IF(Z117=1,$Q117,0)</f>
        <v>0</v>
      </c>
      <c r="BY117">
        <f>+IF(AA117=1,$Q117,0)</f>
        <v>0</v>
      </c>
      <c r="BZ117">
        <f>+IF(AB117=1,$Q117,0)</f>
        <v>0</v>
      </c>
      <c r="CA117">
        <f>+IF(AC117=1,$Q117,0)</f>
        <v>0</v>
      </c>
      <c r="CB117">
        <f>+IF(AD117=1,$Q117,0)</f>
        <v>0</v>
      </c>
      <c r="CC117">
        <f>+IF(AE117=1,$Q117,0)</f>
        <v>0</v>
      </c>
      <c r="CD117">
        <f t="shared" si="92"/>
        <v>0</v>
      </c>
      <c r="CF117">
        <f t="shared" si="93"/>
        <v>0</v>
      </c>
      <c r="CG117">
        <f t="shared" si="58"/>
        <v>0</v>
      </c>
      <c r="CH117">
        <f t="shared" si="59"/>
        <v>0</v>
      </c>
      <c r="CI117">
        <f t="shared" si="60"/>
        <v>0</v>
      </c>
      <c r="CJ117">
        <f t="shared" si="61"/>
        <v>0</v>
      </c>
      <c r="CK117">
        <f t="shared" si="62"/>
        <v>0</v>
      </c>
      <c r="CL117">
        <f t="shared" si="63"/>
        <v>0</v>
      </c>
      <c r="CM117">
        <f t="shared" si="64"/>
        <v>0</v>
      </c>
    </row>
    <row r="118" spans="1:91" x14ac:dyDescent="0.25">
      <c r="A118" s="25">
        <f t="shared" si="94"/>
        <v>116</v>
      </c>
      <c r="B118" s="26" t="s">
        <v>38</v>
      </c>
      <c r="C118" s="27">
        <v>43629</v>
      </c>
      <c r="D118" s="28">
        <v>0.16666666666666666</v>
      </c>
      <c r="E118" s="29" t="s">
        <v>23</v>
      </c>
      <c r="F118" s="30">
        <v>108.258</v>
      </c>
      <c r="G118" s="31" t="s">
        <v>30</v>
      </c>
      <c r="H118" s="32">
        <v>108.553</v>
      </c>
      <c r="I118" s="32">
        <v>108.20699999999999</v>
      </c>
      <c r="J118" s="33">
        <f t="shared" si="95"/>
        <v>34.600000000000364</v>
      </c>
      <c r="K118" s="34">
        <v>108.155</v>
      </c>
      <c r="L118" s="34">
        <v>108.52800000000001</v>
      </c>
      <c r="M118" s="35">
        <f t="shared" si="65"/>
        <v>10.299999999999443</v>
      </c>
      <c r="N118" s="36">
        <f t="shared" si="66"/>
        <v>-27.000000000001023</v>
      </c>
      <c r="O118" s="30">
        <f t="shared" si="96"/>
        <v>108.17841999999999</v>
      </c>
      <c r="P118" s="37" t="s">
        <v>27</v>
      </c>
      <c r="Q118" s="37"/>
      <c r="R118" s="38" t="s">
        <v>28</v>
      </c>
      <c r="S118" s="38" t="s">
        <v>29</v>
      </c>
      <c r="T118" s="39" t="s">
        <v>29</v>
      </c>
      <c r="U118" s="38"/>
      <c r="V118" s="38"/>
      <c r="W118" s="38"/>
      <c r="X118">
        <f>+IF(AND(R118="ALCISTA",S118="ALCISTA",T118="ALCISTA"),1,0)</f>
        <v>0</v>
      </c>
      <c r="Y118">
        <f>+IF(AND(R118="BAJISTA",S118="BAJISTA",T118="BAJISTA"),1,0)</f>
        <v>0</v>
      </c>
      <c r="Z118">
        <f>+IF(AND(R118="ALCISTA",S118="ALCISTA",T118="BAJISTA"),1,0)</f>
        <v>0</v>
      </c>
      <c r="AA118">
        <f>+IF(AND(R118="ALCISTA",S118="BAJISTA",T118="ALCISTA"),1,0)</f>
        <v>0</v>
      </c>
      <c r="AB118">
        <f>+IF(AND(R118="ALCISTA",S118="BAJISTA",T118="BAJISTA"),1,0)</f>
        <v>1</v>
      </c>
      <c r="AC118">
        <f>+IF(AND(R118="BAJISTA",S118="BAJISTA",T118="ALCISTA"),1,0)</f>
        <v>0</v>
      </c>
      <c r="AD118">
        <f>+IF(AND(R118="BAJISTA",S118="ALCISTA",T118="BAJISTA"),1,0)</f>
        <v>0</v>
      </c>
      <c r="AE118">
        <f>+IF(AND(R118="BAJISTA",S118="ALCISTA",T118="ALCISTA"),1,0)</f>
        <v>0</v>
      </c>
      <c r="AG118">
        <f t="shared" si="67"/>
        <v>0</v>
      </c>
      <c r="AH118">
        <f t="shared" si="68"/>
        <v>0</v>
      </c>
      <c r="AI118">
        <f t="shared" si="69"/>
        <v>0</v>
      </c>
      <c r="AJ118">
        <f t="shared" si="70"/>
        <v>0</v>
      </c>
      <c r="AK118">
        <f t="shared" si="71"/>
        <v>10.299999999999443</v>
      </c>
      <c r="AL118">
        <f t="shared" si="72"/>
        <v>0</v>
      </c>
      <c r="AM118">
        <f t="shared" si="73"/>
        <v>0</v>
      </c>
      <c r="AN118">
        <f t="shared" si="74"/>
        <v>0</v>
      </c>
      <c r="AP118">
        <f t="shared" si="75"/>
        <v>0</v>
      </c>
      <c r="AQ118">
        <f t="shared" si="76"/>
        <v>0</v>
      </c>
      <c r="AR118">
        <f t="shared" si="77"/>
        <v>0</v>
      </c>
      <c r="AS118">
        <f t="shared" si="78"/>
        <v>0</v>
      </c>
      <c r="AT118">
        <f t="shared" si="79"/>
        <v>-27.000000000001023</v>
      </c>
      <c r="AU118">
        <f t="shared" si="80"/>
        <v>0</v>
      </c>
      <c r="AV118">
        <f t="shared" si="81"/>
        <v>0</v>
      </c>
      <c r="AW118">
        <f t="shared" si="82"/>
        <v>0</v>
      </c>
      <c r="AZ118">
        <f t="shared" si="83"/>
        <v>0</v>
      </c>
      <c r="BA118">
        <f t="shared" si="51"/>
        <v>0</v>
      </c>
      <c r="BB118">
        <f t="shared" si="52"/>
        <v>0</v>
      </c>
      <c r="BC118">
        <f t="shared" si="53"/>
        <v>0</v>
      </c>
      <c r="BD118" t="str">
        <f t="shared" si="54"/>
        <v>X</v>
      </c>
      <c r="BE118">
        <f t="shared" si="55"/>
        <v>0</v>
      </c>
      <c r="BF118">
        <f t="shared" si="56"/>
        <v>0</v>
      </c>
      <c r="BG118">
        <f t="shared" si="57"/>
        <v>0</v>
      </c>
      <c r="BH118">
        <f>+IF(P118=0,0,1)</f>
        <v>1</v>
      </c>
      <c r="BK118">
        <f t="shared" si="84"/>
        <v>0</v>
      </c>
      <c r="BL118">
        <f t="shared" si="85"/>
        <v>0</v>
      </c>
      <c r="BM118">
        <f t="shared" si="86"/>
        <v>0</v>
      </c>
      <c r="BN118">
        <f t="shared" si="87"/>
        <v>0</v>
      </c>
      <c r="BO118">
        <f t="shared" si="88"/>
        <v>1</v>
      </c>
      <c r="BP118">
        <f t="shared" si="89"/>
        <v>0</v>
      </c>
      <c r="BQ118">
        <f t="shared" si="90"/>
        <v>0</v>
      </c>
      <c r="BR118">
        <f t="shared" si="91"/>
        <v>0</v>
      </c>
      <c r="BV118">
        <f>+IF(X118=1,$Q118,0)</f>
        <v>0</v>
      </c>
      <c r="BW118">
        <f>+IF(Y118=1,$Q118,0)</f>
        <v>0</v>
      </c>
      <c r="BX118">
        <f>+IF(Z118=1,$Q118,0)</f>
        <v>0</v>
      </c>
      <c r="BY118">
        <f>+IF(AA118=1,$Q118,0)</f>
        <v>0</v>
      </c>
      <c r="BZ118">
        <f>+IF(AB118=1,$Q118,0)</f>
        <v>0</v>
      </c>
      <c r="CA118">
        <f>+IF(AC118=1,$Q118,0)</f>
        <v>0</v>
      </c>
      <c r="CB118">
        <f>+IF(AD118=1,$Q118,0)</f>
        <v>0</v>
      </c>
      <c r="CC118">
        <f>+IF(AE118=1,$Q118,0)</f>
        <v>0</v>
      </c>
      <c r="CD118">
        <f t="shared" si="92"/>
        <v>0</v>
      </c>
      <c r="CF118">
        <f t="shared" si="93"/>
        <v>0</v>
      </c>
      <c r="CG118">
        <f t="shared" si="58"/>
        <v>0</v>
      </c>
      <c r="CH118">
        <f t="shared" si="59"/>
        <v>0</v>
      </c>
      <c r="CI118">
        <f t="shared" si="60"/>
        <v>0</v>
      </c>
      <c r="CJ118">
        <f t="shared" si="61"/>
        <v>0</v>
      </c>
      <c r="CK118">
        <f t="shared" si="62"/>
        <v>0</v>
      </c>
      <c r="CL118">
        <f t="shared" si="63"/>
        <v>0</v>
      </c>
      <c r="CM118">
        <f t="shared" si="64"/>
        <v>0</v>
      </c>
    </row>
    <row r="119" spans="1:91" x14ac:dyDescent="0.25">
      <c r="A119" s="25">
        <f t="shared" si="94"/>
        <v>117</v>
      </c>
      <c r="B119" s="26" t="s">
        <v>39</v>
      </c>
      <c r="C119" s="27">
        <v>43630</v>
      </c>
      <c r="D119" s="28">
        <v>9.375E-2</v>
      </c>
      <c r="E119" s="29" t="s">
        <v>23</v>
      </c>
      <c r="F119" s="30">
        <v>108.265</v>
      </c>
      <c r="G119" s="31" t="s">
        <v>30</v>
      </c>
      <c r="H119" s="32">
        <v>108.52800000000001</v>
      </c>
      <c r="I119" s="32">
        <v>108.155</v>
      </c>
      <c r="J119" s="33">
        <f t="shared" si="95"/>
        <v>37.300000000000466</v>
      </c>
      <c r="K119" s="34">
        <v>108.15</v>
      </c>
      <c r="L119" s="34">
        <v>108.578</v>
      </c>
      <c r="M119" s="35">
        <f t="shared" si="65"/>
        <v>11.499999999999488</v>
      </c>
      <c r="N119" s="36">
        <f t="shared" si="66"/>
        <v>-31.300000000000239</v>
      </c>
      <c r="O119" s="30">
        <f t="shared" si="96"/>
        <v>108.17921</v>
      </c>
      <c r="P119" s="37"/>
      <c r="Q119" s="37" t="s">
        <v>27</v>
      </c>
      <c r="R119" s="38" t="s">
        <v>28</v>
      </c>
      <c r="S119" s="38" t="s">
        <v>28</v>
      </c>
      <c r="T119" s="39" t="s">
        <v>29</v>
      </c>
      <c r="U119" s="38"/>
      <c r="V119" s="38"/>
      <c r="W119" s="38"/>
      <c r="X119">
        <f>+IF(AND(R119="ALCISTA",S119="ALCISTA",T119="ALCISTA"),1,0)</f>
        <v>0</v>
      </c>
      <c r="Y119">
        <f>+IF(AND(R119="BAJISTA",S119="BAJISTA",T119="BAJISTA"),1,0)</f>
        <v>0</v>
      </c>
      <c r="Z119">
        <f>+IF(AND(R119="ALCISTA",S119="ALCISTA",T119="BAJISTA"),1,0)</f>
        <v>1</v>
      </c>
      <c r="AA119">
        <f>+IF(AND(R119="ALCISTA",S119="BAJISTA",T119="ALCISTA"),1,0)</f>
        <v>0</v>
      </c>
      <c r="AB119">
        <f>+IF(AND(R119="ALCISTA",S119="BAJISTA",T119="BAJISTA"),1,0)</f>
        <v>0</v>
      </c>
      <c r="AC119">
        <f>+IF(AND(R119="BAJISTA",S119="BAJISTA",T119="ALCISTA"),1,0)</f>
        <v>0</v>
      </c>
      <c r="AD119">
        <f>+IF(AND(R119="BAJISTA",S119="ALCISTA",T119="BAJISTA"),1,0)</f>
        <v>0</v>
      </c>
      <c r="AE119">
        <f>+IF(AND(R119="BAJISTA",S119="ALCISTA",T119="ALCISTA"),1,0)</f>
        <v>0</v>
      </c>
      <c r="AG119">
        <f t="shared" si="67"/>
        <v>0</v>
      </c>
      <c r="AH119">
        <f t="shared" si="68"/>
        <v>0</v>
      </c>
      <c r="AI119">
        <f t="shared" si="69"/>
        <v>11.499999999999488</v>
      </c>
      <c r="AJ119">
        <f t="shared" si="70"/>
        <v>0</v>
      </c>
      <c r="AK119">
        <f t="shared" si="71"/>
        <v>0</v>
      </c>
      <c r="AL119">
        <f t="shared" si="72"/>
        <v>0</v>
      </c>
      <c r="AM119">
        <f t="shared" si="73"/>
        <v>0</v>
      </c>
      <c r="AN119">
        <f t="shared" si="74"/>
        <v>0</v>
      </c>
      <c r="AP119">
        <f t="shared" si="75"/>
        <v>0</v>
      </c>
      <c r="AQ119">
        <f t="shared" si="76"/>
        <v>0</v>
      </c>
      <c r="AR119">
        <f t="shared" si="77"/>
        <v>-31.300000000000239</v>
      </c>
      <c r="AS119">
        <f t="shared" si="78"/>
        <v>0</v>
      </c>
      <c r="AT119">
        <f t="shared" si="79"/>
        <v>0</v>
      </c>
      <c r="AU119">
        <f t="shared" si="80"/>
        <v>0</v>
      </c>
      <c r="AV119">
        <f t="shared" si="81"/>
        <v>0</v>
      </c>
      <c r="AW119">
        <f t="shared" si="82"/>
        <v>0</v>
      </c>
      <c r="AZ119">
        <f t="shared" si="83"/>
        <v>0</v>
      </c>
      <c r="BA119">
        <f t="shared" si="51"/>
        <v>0</v>
      </c>
      <c r="BB119">
        <f t="shared" si="52"/>
        <v>0</v>
      </c>
      <c r="BC119">
        <f t="shared" si="53"/>
        <v>0</v>
      </c>
      <c r="BD119">
        <f t="shared" si="54"/>
        <v>0</v>
      </c>
      <c r="BE119">
        <f t="shared" si="55"/>
        <v>0</v>
      </c>
      <c r="BF119">
        <f t="shared" si="56"/>
        <v>0</v>
      </c>
      <c r="BG119">
        <f t="shared" si="57"/>
        <v>0</v>
      </c>
      <c r="BH119">
        <f>+IF(P119=0,0,1)</f>
        <v>0</v>
      </c>
      <c r="BK119">
        <f t="shared" si="84"/>
        <v>0</v>
      </c>
      <c r="BL119">
        <f t="shared" si="85"/>
        <v>0</v>
      </c>
      <c r="BM119">
        <f t="shared" si="86"/>
        <v>0</v>
      </c>
      <c r="BN119">
        <f t="shared" si="87"/>
        <v>0</v>
      </c>
      <c r="BO119">
        <f t="shared" si="88"/>
        <v>0</v>
      </c>
      <c r="BP119">
        <f t="shared" si="89"/>
        <v>0</v>
      </c>
      <c r="BQ119">
        <f t="shared" si="90"/>
        <v>0</v>
      </c>
      <c r="BR119">
        <f t="shared" si="91"/>
        <v>0</v>
      </c>
      <c r="BV119">
        <f>+IF(X119=1,$Q119,0)</f>
        <v>0</v>
      </c>
      <c r="BW119">
        <f>+IF(Y119=1,$Q119,0)</f>
        <v>0</v>
      </c>
      <c r="BX119" t="str">
        <f>+IF(Z119=1,$Q119,0)</f>
        <v>X</v>
      </c>
      <c r="BY119">
        <f>+IF(AA119=1,$Q119,0)</f>
        <v>0</v>
      </c>
      <c r="BZ119">
        <f>+IF(AB119=1,$Q119,0)</f>
        <v>0</v>
      </c>
      <c r="CA119">
        <f>+IF(AC119=1,$Q119,0)</f>
        <v>0</v>
      </c>
      <c r="CB119">
        <f>+IF(AD119=1,$Q119,0)</f>
        <v>0</v>
      </c>
      <c r="CC119">
        <f>+IF(AE119=1,$Q119,0)</f>
        <v>0</v>
      </c>
      <c r="CD119">
        <f t="shared" si="92"/>
        <v>1</v>
      </c>
      <c r="CF119">
        <f t="shared" si="93"/>
        <v>0</v>
      </c>
      <c r="CG119">
        <f t="shared" si="58"/>
        <v>0</v>
      </c>
      <c r="CH119">
        <f t="shared" si="59"/>
        <v>1</v>
      </c>
      <c r="CI119">
        <f t="shared" si="60"/>
        <v>0</v>
      </c>
      <c r="CJ119">
        <f t="shared" si="61"/>
        <v>0</v>
      </c>
      <c r="CK119">
        <f t="shared" si="62"/>
        <v>0</v>
      </c>
      <c r="CL119">
        <f t="shared" si="63"/>
        <v>0</v>
      </c>
      <c r="CM119">
        <f t="shared" si="64"/>
        <v>0</v>
      </c>
    </row>
    <row r="120" spans="1:91" x14ac:dyDescent="0.25">
      <c r="A120" s="25">
        <f t="shared" si="94"/>
        <v>118</v>
      </c>
      <c r="B120" s="26" t="s">
        <v>40</v>
      </c>
      <c r="C120" s="27">
        <v>43633</v>
      </c>
      <c r="D120" s="28">
        <v>1.0416666666666666E-2</v>
      </c>
      <c r="E120" s="29" t="s">
        <v>23</v>
      </c>
      <c r="F120" s="30">
        <v>108.53700000000001</v>
      </c>
      <c r="G120" s="31" t="s">
        <v>26</v>
      </c>
      <c r="H120" s="32">
        <v>108.578</v>
      </c>
      <c r="I120" s="32">
        <v>108.15</v>
      </c>
      <c r="J120" s="33">
        <f t="shared" si="95"/>
        <v>42.799999999999727</v>
      </c>
      <c r="K120" s="34">
        <v>108.492</v>
      </c>
      <c r="L120" s="34">
        <v>108.714</v>
      </c>
      <c r="M120" s="40">
        <f t="shared" si="65"/>
        <v>17.69999999999925</v>
      </c>
      <c r="N120" s="41">
        <f t="shared" si="66"/>
        <v>-4.5000000000001705</v>
      </c>
      <c r="O120" s="30">
        <f t="shared" si="96"/>
        <v>108.63544</v>
      </c>
      <c r="P120" s="37" t="s">
        <v>27</v>
      </c>
      <c r="Q120" s="37"/>
      <c r="R120" s="38" t="s">
        <v>28</v>
      </c>
      <c r="S120" s="38" t="s">
        <v>28</v>
      </c>
      <c r="T120" s="39" t="s">
        <v>29</v>
      </c>
      <c r="U120" s="38"/>
      <c r="V120" s="38"/>
      <c r="W120" s="38"/>
      <c r="X120">
        <f>+IF(AND(R120="ALCISTA",S120="ALCISTA",T120="ALCISTA"),1,0)</f>
        <v>0</v>
      </c>
      <c r="Y120">
        <f>+IF(AND(R120="BAJISTA",S120="BAJISTA",T120="BAJISTA"),1,0)</f>
        <v>0</v>
      </c>
      <c r="Z120">
        <f>+IF(AND(R120="ALCISTA",S120="ALCISTA",T120="BAJISTA"),1,0)</f>
        <v>1</v>
      </c>
      <c r="AA120">
        <f>+IF(AND(R120="ALCISTA",S120="BAJISTA",T120="ALCISTA"),1,0)</f>
        <v>0</v>
      </c>
      <c r="AB120">
        <f>+IF(AND(R120="ALCISTA",S120="BAJISTA",T120="BAJISTA"),1,0)</f>
        <v>0</v>
      </c>
      <c r="AC120">
        <f>+IF(AND(R120="BAJISTA",S120="BAJISTA",T120="ALCISTA"),1,0)</f>
        <v>0</v>
      </c>
      <c r="AD120">
        <f>+IF(AND(R120="BAJISTA",S120="ALCISTA",T120="BAJISTA"),1,0)</f>
        <v>0</v>
      </c>
      <c r="AE120">
        <f>+IF(AND(R120="BAJISTA",S120="ALCISTA",T120="ALCISTA"),1,0)</f>
        <v>0</v>
      </c>
      <c r="AG120">
        <f t="shared" si="67"/>
        <v>0</v>
      </c>
      <c r="AH120">
        <f t="shared" si="68"/>
        <v>0</v>
      </c>
      <c r="AI120">
        <f t="shared" si="69"/>
        <v>17.69999999999925</v>
      </c>
      <c r="AJ120">
        <f t="shared" si="70"/>
        <v>0</v>
      </c>
      <c r="AK120">
        <f t="shared" si="71"/>
        <v>0</v>
      </c>
      <c r="AL120">
        <f t="shared" si="72"/>
        <v>0</v>
      </c>
      <c r="AM120">
        <f t="shared" si="73"/>
        <v>0</v>
      </c>
      <c r="AN120">
        <f t="shared" si="74"/>
        <v>0</v>
      </c>
      <c r="AP120">
        <f t="shared" si="75"/>
        <v>0</v>
      </c>
      <c r="AQ120">
        <f t="shared" si="76"/>
        <v>0</v>
      </c>
      <c r="AR120">
        <f t="shared" si="77"/>
        <v>-4.5000000000001705</v>
      </c>
      <c r="AS120">
        <f t="shared" si="78"/>
        <v>0</v>
      </c>
      <c r="AT120">
        <f t="shared" si="79"/>
        <v>0</v>
      </c>
      <c r="AU120">
        <f t="shared" si="80"/>
        <v>0</v>
      </c>
      <c r="AV120">
        <f t="shared" si="81"/>
        <v>0</v>
      </c>
      <c r="AW120">
        <f t="shared" si="82"/>
        <v>0</v>
      </c>
      <c r="AZ120">
        <f t="shared" si="83"/>
        <v>0</v>
      </c>
      <c r="BA120">
        <f t="shared" si="51"/>
        <v>0</v>
      </c>
      <c r="BB120" t="str">
        <f t="shared" si="52"/>
        <v>X</v>
      </c>
      <c r="BC120">
        <f t="shared" si="53"/>
        <v>0</v>
      </c>
      <c r="BD120">
        <f t="shared" si="54"/>
        <v>0</v>
      </c>
      <c r="BE120">
        <f t="shared" si="55"/>
        <v>0</v>
      </c>
      <c r="BF120">
        <f t="shared" si="56"/>
        <v>0</v>
      </c>
      <c r="BG120">
        <f t="shared" si="57"/>
        <v>0</v>
      </c>
      <c r="BH120">
        <f>+IF(P120=0,0,1)</f>
        <v>1</v>
      </c>
      <c r="BK120">
        <f t="shared" si="84"/>
        <v>0</v>
      </c>
      <c r="BL120">
        <f t="shared" si="85"/>
        <v>0</v>
      </c>
      <c r="BM120">
        <f t="shared" si="86"/>
        <v>1</v>
      </c>
      <c r="BN120">
        <f t="shared" si="87"/>
        <v>0</v>
      </c>
      <c r="BO120">
        <f t="shared" si="88"/>
        <v>0</v>
      </c>
      <c r="BP120">
        <f t="shared" si="89"/>
        <v>0</v>
      </c>
      <c r="BQ120">
        <f t="shared" si="90"/>
        <v>0</v>
      </c>
      <c r="BR120">
        <f t="shared" si="91"/>
        <v>0</v>
      </c>
      <c r="BV120">
        <f>+IF(X120=1,$Q120,0)</f>
        <v>0</v>
      </c>
      <c r="BW120">
        <f>+IF(Y120=1,$Q120,0)</f>
        <v>0</v>
      </c>
      <c r="BX120">
        <f>+IF(Z120=1,$Q120,0)</f>
        <v>0</v>
      </c>
      <c r="BY120">
        <f>+IF(AA120=1,$Q120,0)</f>
        <v>0</v>
      </c>
      <c r="BZ120">
        <f>+IF(AB120=1,$Q120,0)</f>
        <v>0</v>
      </c>
      <c r="CA120">
        <f>+IF(AC120=1,$Q120,0)</f>
        <v>0</v>
      </c>
      <c r="CB120">
        <f>+IF(AD120=1,$Q120,0)</f>
        <v>0</v>
      </c>
      <c r="CC120">
        <f>+IF(AE120=1,$Q120,0)</f>
        <v>0</v>
      </c>
      <c r="CD120">
        <f t="shared" si="92"/>
        <v>0</v>
      </c>
      <c r="CF120">
        <f t="shared" si="93"/>
        <v>0</v>
      </c>
      <c r="CG120">
        <f t="shared" si="58"/>
        <v>0</v>
      </c>
      <c r="CH120">
        <f t="shared" si="59"/>
        <v>0</v>
      </c>
      <c r="CI120">
        <f t="shared" si="60"/>
        <v>0</v>
      </c>
      <c r="CJ120">
        <f t="shared" si="61"/>
        <v>0</v>
      </c>
      <c r="CK120">
        <f t="shared" si="62"/>
        <v>0</v>
      </c>
      <c r="CL120">
        <f t="shared" si="63"/>
        <v>0</v>
      </c>
      <c r="CM120">
        <f t="shared" si="64"/>
        <v>0</v>
      </c>
    </row>
    <row r="121" spans="1:91" x14ac:dyDescent="0.25">
      <c r="A121" s="25">
        <f t="shared" si="94"/>
        <v>119</v>
      </c>
      <c r="B121" s="26" t="s">
        <v>41</v>
      </c>
      <c r="C121" s="27">
        <v>43634</v>
      </c>
      <c r="D121" s="28">
        <v>5.2083333333333336E-2</v>
      </c>
      <c r="E121" s="29" t="s">
        <v>23</v>
      </c>
      <c r="F121" s="30">
        <v>108.56699999999999</v>
      </c>
      <c r="G121" s="31" t="s">
        <v>26</v>
      </c>
      <c r="H121" s="32">
        <v>108.714</v>
      </c>
      <c r="I121" s="32">
        <v>108.464</v>
      </c>
      <c r="J121" s="33">
        <f t="shared" si="95"/>
        <v>25</v>
      </c>
      <c r="K121" s="34">
        <v>108.05</v>
      </c>
      <c r="L121" s="34">
        <v>108.66800000000001</v>
      </c>
      <c r="M121" s="40">
        <f t="shared" si="65"/>
        <v>10.10000000000133</v>
      </c>
      <c r="N121" s="41">
        <f t="shared" si="66"/>
        <v>-51.699999999999591</v>
      </c>
      <c r="O121" s="30">
        <f t="shared" si="96"/>
        <v>108.6245</v>
      </c>
      <c r="P121" s="37" t="s">
        <v>27</v>
      </c>
      <c r="Q121" s="37"/>
      <c r="R121" s="38" t="s">
        <v>29</v>
      </c>
      <c r="S121" s="38" t="s">
        <v>28</v>
      </c>
      <c r="T121" s="39" t="s">
        <v>29</v>
      </c>
      <c r="U121" s="38"/>
      <c r="V121" s="38"/>
      <c r="W121" s="38"/>
      <c r="X121">
        <f>+IF(AND(R121="ALCISTA",S121="ALCISTA",T121="ALCISTA"),1,0)</f>
        <v>0</v>
      </c>
      <c r="Y121">
        <f>+IF(AND(R121="BAJISTA",S121="BAJISTA",T121="BAJISTA"),1,0)</f>
        <v>0</v>
      </c>
      <c r="Z121">
        <f>+IF(AND(R121="ALCISTA",S121="ALCISTA",T121="BAJISTA"),1,0)</f>
        <v>0</v>
      </c>
      <c r="AA121">
        <f>+IF(AND(R121="ALCISTA",S121="BAJISTA",T121="ALCISTA"),1,0)</f>
        <v>0</v>
      </c>
      <c r="AB121">
        <f>+IF(AND(R121="ALCISTA",S121="BAJISTA",T121="BAJISTA"),1,0)</f>
        <v>0</v>
      </c>
      <c r="AC121">
        <f>+IF(AND(R121="BAJISTA",S121="BAJISTA",T121="ALCISTA"),1,0)</f>
        <v>0</v>
      </c>
      <c r="AD121">
        <f>+IF(AND(R121="BAJISTA",S121="ALCISTA",T121="BAJISTA"),1,0)</f>
        <v>1</v>
      </c>
      <c r="AE121">
        <f>+IF(AND(R121="BAJISTA",S121="ALCISTA",T121="ALCISTA"),1,0)</f>
        <v>0</v>
      </c>
      <c r="AG121">
        <f t="shared" si="67"/>
        <v>0</v>
      </c>
      <c r="AH121">
        <f t="shared" si="68"/>
        <v>0</v>
      </c>
      <c r="AI121">
        <f t="shared" si="69"/>
        <v>0</v>
      </c>
      <c r="AJ121">
        <f t="shared" si="70"/>
        <v>0</v>
      </c>
      <c r="AK121">
        <f t="shared" si="71"/>
        <v>0</v>
      </c>
      <c r="AL121">
        <f t="shared" si="72"/>
        <v>0</v>
      </c>
      <c r="AM121">
        <f t="shared" si="73"/>
        <v>10.10000000000133</v>
      </c>
      <c r="AN121">
        <f t="shared" si="74"/>
        <v>0</v>
      </c>
      <c r="AP121">
        <f t="shared" si="75"/>
        <v>0</v>
      </c>
      <c r="AQ121">
        <f t="shared" si="76"/>
        <v>0</v>
      </c>
      <c r="AR121">
        <f t="shared" si="77"/>
        <v>0</v>
      </c>
      <c r="AS121">
        <f t="shared" si="78"/>
        <v>0</v>
      </c>
      <c r="AT121">
        <f t="shared" si="79"/>
        <v>0</v>
      </c>
      <c r="AU121">
        <f t="shared" si="80"/>
        <v>0</v>
      </c>
      <c r="AV121">
        <f t="shared" si="81"/>
        <v>-51.699999999999591</v>
      </c>
      <c r="AW121">
        <f t="shared" si="82"/>
        <v>0</v>
      </c>
      <c r="AZ121">
        <f t="shared" si="83"/>
        <v>0</v>
      </c>
      <c r="BA121">
        <f t="shared" si="51"/>
        <v>0</v>
      </c>
      <c r="BB121">
        <f t="shared" si="52"/>
        <v>0</v>
      </c>
      <c r="BC121">
        <f t="shared" si="53"/>
        <v>0</v>
      </c>
      <c r="BD121">
        <f t="shared" si="54"/>
        <v>0</v>
      </c>
      <c r="BE121">
        <f t="shared" si="55"/>
        <v>0</v>
      </c>
      <c r="BF121" t="str">
        <f t="shared" si="56"/>
        <v>X</v>
      </c>
      <c r="BG121">
        <f t="shared" si="57"/>
        <v>0</v>
      </c>
      <c r="BH121">
        <f>+IF(P121=0,0,1)</f>
        <v>1</v>
      </c>
      <c r="BK121">
        <f t="shared" si="84"/>
        <v>0</v>
      </c>
      <c r="BL121">
        <f t="shared" si="85"/>
        <v>0</v>
      </c>
      <c r="BM121">
        <f t="shared" si="86"/>
        <v>0</v>
      </c>
      <c r="BN121">
        <f t="shared" si="87"/>
        <v>0</v>
      </c>
      <c r="BO121">
        <f t="shared" si="88"/>
        <v>0</v>
      </c>
      <c r="BP121">
        <f t="shared" si="89"/>
        <v>0</v>
      </c>
      <c r="BQ121">
        <f t="shared" si="90"/>
        <v>1</v>
      </c>
      <c r="BR121">
        <f t="shared" si="91"/>
        <v>0</v>
      </c>
      <c r="BV121">
        <f>+IF(X121=1,$Q121,0)</f>
        <v>0</v>
      </c>
      <c r="BW121">
        <f>+IF(Y121=1,$Q121,0)</f>
        <v>0</v>
      </c>
      <c r="BX121">
        <f>+IF(Z121=1,$Q121,0)</f>
        <v>0</v>
      </c>
      <c r="BY121">
        <f>+IF(AA121=1,$Q121,0)</f>
        <v>0</v>
      </c>
      <c r="BZ121">
        <f>+IF(AB121=1,$Q121,0)</f>
        <v>0</v>
      </c>
      <c r="CA121">
        <f>+IF(AC121=1,$Q121,0)</f>
        <v>0</v>
      </c>
      <c r="CB121">
        <f>+IF(AD121=1,$Q121,0)</f>
        <v>0</v>
      </c>
      <c r="CC121">
        <f>+IF(AE121=1,$Q121,0)</f>
        <v>0</v>
      </c>
      <c r="CD121">
        <f t="shared" si="92"/>
        <v>0</v>
      </c>
      <c r="CF121">
        <f t="shared" si="93"/>
        <v>0</v>
      </c>
      <c r="CG121">
        <f t="shared" si="58"/>
        <v>0</v>
      </c>
      <c r="CH121">
        <f t="shared" si="59"/>
        <v>0</v>
      </c>
      <c r="CI121">
        <f t="shared" si="60"/>
        <v>0</v>
      </c>
      <c r="CJ121">
        <f t="shared" si="61"/>
        <v>0</v>
      </c>
      <c r="CK121">
        <f t="shared" si="62"/>
        <v>0</v>
      </c>
      <c r="CL121">
        <f t="shared" si="63"/>
        <v>0</v>
      </c>
      <c r="CM121">
        <f t="shared" si="64"/>
        <v>0</v>
      </c>
    </row>
    <row r="122" spans="1:91" x14ac:dyDescent="0.25">
      <c r="A122" s="25">
        <f t="shared" si="94"/>
        <v>120</v>
      </c>
      <c r="B122" s="26" t="s">
        <v>37</v>
      </c>
      <c r="C122" s="27">
        <v>43635</v>
      </c>
      <c r="D122" s="28">
        <v>6.25E-2</v>
      </c>
      <c r="E122" s="29" t="s">
        <v>23</v>
      </c>
      <c r="F122" s="30">
        <v>108.523</v>
      </c>
      <c r="G122" s="31" t="s">
        <v>26</v>
      </c>
      <c r="H122" s="32">
        <v>108.66800000000001</v>
      </c>
      <c r="I122" s="32">
        <v>108.05</v>
      </c>
      <c r="J122" s="33">
        <f t="shared" si="95"/>
        <v>61.800000000000921</v>
      </c>
      <c r="K122" s="34">
        <v>107.89100000000001</v>
      </c>
      <c r="L122" s="34">
        <v>108.608</v>
      </c>
      <c r="M122" s="35">
        <f t="shared" si="65"/>
        <v>8.5000000000007958</v>
      </c>
      <c r="N122" s="36">
        <f t="shared" si="66"/>
        <v>-63.199999999999079</v>
      </c>
      <c r="O122" s="30">
        <f t="shared" si="96"/>
        <v>108.66513999999999</v>
      </c>
      <c r="P122" s="37"/>
      <c r="Q122" s="37" t="s">
        <v>27</v>
      </c>
      <c r="R122" s="38" t="s">
        <v>29</v>
      </c>
      <c r="S122" s="38" t="s">
        <v>28</v>
      </c>
      <c r="T122" s="39" t="s">
        <v>29</v>
      </c>
      <c r="U122" s="38"/>
      <c r="V122" s="38"/>
      <c r="W122" s="38"/>
      <c r="X122">
        <f>+IF(AND(R122="ALCISTA",S122="ALCISTA",T122="ALCISTA"),1,0)</f>
        <v>0</v>
      </c>
      <c r="Y122">
        <f>+IF(AND(R122="BAJISTA",S122="BAJISTA",T122="BAJISTA"),1,0)</f>
        <v>0</v>
      </c>
      <c r="Z122">
        <f>+IF(AND(R122="ALCISTA",S122="ALCISTA",T122="BAJISTA"),1,0)</f>
        <v>0</v>
      </c>
      <c r="AA122">
        <f>+IF(AND(R122="ALCISTA",S122="BAJISTA",T122="ALCISTA"),1,0)</f>
        <v>0</v>
      </c>
      <c r="AB122">
        <f>+IF(AND(R122="ALCISTA",S122="BAJISTA",T122="BAJISTA"),1,0)</f>
        <v>0</v>
      </c>
      <c r="AC122">
        <f>+IF(AND(R122="BAJISTA",S122="BAJISTA",T122="ALCISTA"),1,0)</f>
        <v>0</v>
      </c>
      <c r="AD122">
        <f>+IF(AND(R122="BAJISTA",S122="ALCISTA",T122="BAJISTA"),1,0)</f>
        <v>1</v>
      </c>
      <c r="AE122">
        <f>+IF(AND(R122="BAJISTA",S122="ALCISTA",T122="ALCISTA"),1,0)</f>
        <v>0</v>
      </c>
      <c r="AG122">
        <f t="shared" si="67"/>
        <v>0</v>
      </c>
      <c r="AH122">
        <f t="shared" si="68"/>
        <v>0</v>
      </c>
      <c r="AI122">
        <f t="shared" si="69"/>
        <v>0</v>
      </c>
      <c r="AJ122">
        <f t="shared" si="70"/>
        <v>0</v>
      </c>
      <c r="AK122">
        <f t="shared" si="71"/>
        <v>0</v>
      </c>
      <c r="AL122">
        <f t="shared" si="72"/>
        <v>0</v>
      </c>
      <c r="AM122">
        <f t="shared" si="73"/>
        <v>8.5000000000007958</v>
      </c>
      <c r="AN122">
        <f t="shared" si="74"/>
        <v>0</v>
      </c>
      <c r="AP122">
        <f t="shared" si="75"/>
        <v>0</v>
      </c>
      <c r="AQ122">
        <f t="shared" si="76"/>
        <v>0</v>
      </c>
      <c r="AR122">
        <f t="shared" si="77"/>
        <v>0</v>
      </c>
      <c r="AS122">
        <f t="shared" si="78"/>
        <v>0</v>
      </c>
      <c r="AT122">
        <f t="shared" si="79"/>
        <v>0</v>
      </c>
      <c r="AU122">
        <f t="shared" si="80"/>
        <v>0</v>
      </c>
      <c r="AV122">
        <f t="shared" si="81"/>
        <v>-63.199999999999079</v>
      </c>
      <c r="AW122">
        <f t="shared" si="82"/>
        <v>0</v>
      </c>
      <c r="AZ122">
        <f t="shared" si="83"/>
        <v>0</v>
      </c>
      <c r="BA122">
        <f t="shared" si="51"/>
        <v>0</v>
      </c>
      <c r="BB122">
        <f t="shared" si="52"/>
        <v>0</v>
      </c>
      <c r="BC122">
        <f t="shared" si="53"/>
        <v>0</v>
      </c>
      <c r="BD122">
        <f t="shared" si="54"/>
        <v>0</v>
      </c>
      <c r="BE122">
        <f t="shared" si="55"/>
        <v>0</v>
      </c>
      <c r="BF122">
        <f t="shared" si="56"/>
        <v>0</v>
      </c>
      <c r="BG122">
        <f t="shared" si="57"/>
        <v>0</v>
      </c>
      <c r="BH122">
        <f>+IF(P122=0,0,1)</f>
        <v>0</v>
      </c>
      <c r="BK122">
        <f t="shared" si="84"/>
        <v>0</v>
      </c>
      <c r="BL122">
        <f t="shared" si="85"/>
        <v>0</v>
      </c>
      <c r="BM122">
        <f t="shared" si="86"/>
        <v>0</v>
      </c>
      <c r="BN122">
        <f t="shared" si="87"/>
        <v>0</v>
      </c>
      <c r="BO122">
        <f t="shared" si="88"/>
        <v>0</v>
      </c>
      <c r="BP122">
        <f t="shared" si="89"/>
        <v>0</v>
      </c>
      <c r="BQ122">
        <f t="shared" si="90"/>
        <v>0</v>
      </c>
      <c r="BR122">
        <f t="shared" si="91"/>
        <v>0</v>
      </c>
      <c r="BV122">
        <f>+IF(X122=1,$Q122,0)</f>
        <v>0</v>
      </c>
      <c r="BW122">
        <f>+IF(Y122=1,$Q122,0)</f>
        <v>0</v>
      </c>
      <c r="BX122">
        <f>+IF(Z122=1,$Q122,0)</f>
        <v>0</v>
      </c>
      <c r="BY122">
        <f>+IF(AA122=1,$Q122,0)</f>
        <v>0</v>
      </c>
      <c r="BZ122">
        <f>+IF(AB122=1,$Q122,0)</f>
        <v>0</v>
      </c>
      <c r="CA122">
        <f>+IF(AC122=1,$Q122,0)</f>
        <v>0</v>
      </c>
      <c r="CB122" t="str">
        <f>+IF(AD122=1,$Q122,0)</f>
        <v>X</v>
      </c>
      <c r="CC122">
        <f>+IF(AE122=1,$Q122,0)</f>
        <v>0</v>
      </c>
      <c r="CD122">
        <f t="shared" si="92"/>
        <v>1</v>
      </c>
      <c r="CF122">
        <f t="shared" si="93"/>
        <v>0</v>
      </c>
      <c r="CG122">
        <f t="shared" si="58"/>
        <v>0</v>
      </c>
      <c r="CH122">
        <f t="shared" si="59"/>
        <v>0</v>
      </c>
      <c r="CI122">
        <f t="shared" si="60"/>
        <v>0</v>
      </c>
      <c r="CJ122">
        <f t="shared" si="61"/>
        <v>0</v>
      </c>
      <c r="CK122">
        <f t="shared" si="62"/>
        <v>0</v>
      </c>
      <c r="CL122">
        <f t="shared" si="63"/>
        <v>1</v>
      </c>
      <c r="CM122">
        <f t="shared" si="64"/>
        <v>0</v>
      </c>
    </row>
    <row r="123" spans="1:91" x14ac:dyDescent="0.25">
      <c r="A123" s="25">
        <f t="shared" si="94"/>
        <v>121</v>
      </c>
      <c r="B123" s="26" t="s">
        <v>38</v>
      </c>
      <c r="C123" s="27">
        <v>43636</v>
      </c>
      <c r="D123" s="28">
        <v>0.10416666666666667</v>
      </c>
      <c r="E123" s="29" t="s">
        <v>23</v>
      </c>
      <c r="F123" s="30">
        <v>107.46299999999999</v>
      </c>
      <c r="G123" s="31" t="s">
        <v>30</v>
      </c>
      <c r="H123" s="32">
        <v>108.608</v>
      </c>
      <c r="I123" s="32">
        <v>107.89100000000001</v>
      </c>
      <c r="J123" s="33">
        <f t="shared" si="95"/>
        <v>71.699999999999875</v>
      </c>
      <c r="K123" s="34">
        <v>107.21599999999999</v>
      </c>
      <c r="L123" s="34">
        <v>107.83499999999999</v>
      </c>
      <c r="M123" s="40">
        <f t="shared" si="65"/>
        <v>24.699999999999989</v>
      </c>
      <c r="N123" s="41">
        <f t="shared" si="66"/>
        <v>-37.199999999999989</v>
      </c>
      <c r="O123" s="30">
        <f t="shared" si="96"/>
        <v>107.29808999999999</v>
      </c>
      <c r="P123" s="37" t="s">
        <v>27</v>
      </c>
      <c r="Q123" s="37"/>
      <c r="R123" s="38" t="s">
        <v>29</v>
      </c>
      <c r="S123" s="38" t="s">
        <v>29</v>
      </c>
      <c r="T123" s="39" t="s">
        <v>29</v>
      </c>
      <c r="U123" s="38"/>
      <c r="V123" s="38"/>
      <c r="W123" s="38"/>
      <c r="X123">
        <f>+IF(AND(R123="ALCISTA",S123="ALCISTA",T123="ALCISTA"),1,0)</f>
        <v>0</v>
      </c>
      <c r="Y123">
        <f>+IF(AND(R123="BAJISTA",S123="BAJISTA",T123="BAJISTA"),1,0)</f>
        <v>1</v>
      </c>
      <c r="Z123">
        <f>+IF(AND(R123="ALCISTA",S123="ALCISTA",T123="BAJISTA"),1,0)</f>
        <v>0</v>
      </c>
      <c r="AA123">
        <f>+IF(AND(R123="ALCISTA",S123="BAJISTA",T123="ALCISTA"),1,0)</f>
        <v>0</v>
      </c>
      <c r="AB123">
        <f>+IF(AND(R123="ALCISTA",S123="BAJISTA",T123="BAJISTA"),1,0)</f>
        <v>0</v>
      </c>
      <c r="AC123">
        <f>+IF(AND(R123="BAJISTA",S123="BAJISTA",T123="ALCISTA"),1,0)</f>
        <v>0</v>
      </c>
      <c r="AD123">
        <f>+IF(AND(R123="BAJISTA",S123="ALCISTA",T123="BAJISTA"),1,0)</f>
        <v>0</v>
      </c>
      <c r="AE123">
        <f>+IF(AND(R123="BAJISTA",S123="ALCISTA",T123="ALCISTA"),1,0)</f>
        <v>0</v>
      </c>
      <c r="AG123">
        <f t="shared" si="67"/>
        <v>0</v>
      </c>
      <c r="AH123">
        <f t="shared" si="68"/>
        <v>24.699999999999989</v>
      </c>
      <c r="AI123">
        <f t="shared" si="69"/>
        <v>0</v>
      </c>
      <c r="AJ123">
        <f t="shared" si="70"/>
        <v>0</v>
      </c>
      <c r="AK123">
        <f t="shared" si="71"/>
        <v>0</v>
      </c>
      <c r="AL123">
        <f t="shared" si="72"/>
        <v>0</v>
      </c>
      <c r="AM123">
        <f t="shared" si="73"/>
        <v>0</v>
      </c>
      <c r="AN123">
        <f t="shared" si="74"/>
        <v>0</v>
      </c>
      <c r="AP123">
        <f t="shared" si="75"/>
        <v>0</v>
      </c>
      <c r="AQ123">
        <f t="shared" si="76"/>
        <v>-37.199999999999989</v>
      </c>
      <c r="AR123">
        <f t="shared" si="77"/>
        <v>0</v>
      </c>
      <c r="AS123">
        <f t="shared" si="78"/>
        <v>0</v>
      </c>
      <c r="AT123">
        <f t="shared" si="79"/>
        <v>0</v>
      </c>
      <c r="AU123">
        <f t="shared" si="80"/>
        <v>0</v>
      </c>
      <c r="AV123">
        <f t="shared" si="81"/>
        <v>0</v>
      </c>
      <c r="AW123">
        <f t="shared" si="82"/>
        <v>0</v>
      </c>
      <c r="AZ123">
        <f t="shared" si="83"/>
        <v>0</v>
      </c>
      <c r="BA123" t="str">
        <f t="shared" si="51"/>
        <v>X</v>
      </c>
      <c r="BB123">
        <f t="shared" si="52"/>
        <v>0</v>
      </c>
      <c r="BC123">
        <f t="shared" si="53"/>
        <v>0</v>
      </c>
      <c r="BD123">
        <f t="shared" si="54"/>
        <v>0</v>
      </c>
      <c r="BE123">
        <f t="shared" si="55"/>
        <v>0</v>
      </c>
      <c r="BF123">
        <f t="shared" si="56"/>
        <v>0</v>
      </c>
      <c r="BG123">
        <f t="shared" si="57"/>
        <v>0</v>
      </c>
      <c r="BH123">
        <f>+IF(P123=0,0,1)</f>
        <v>1</v>
      </c>
      <c r="BK123">
        <f t="shared" si="84"/>
        <v>0</v>
      </c>
      <c r="BL123">
        <f t="shared" si="85"/>
        <v>1</v>
      </c>
      <c r="BM123">
        <f t="shared" si="86"/>
        <v>0</v>
      </c>
      <c r="BN123">
        <f t="shared" si="87"/>
        <v>0</v>
      </c>
      <c r="BO123">
        <f t="shared" si="88"/>
        <v>0</v>
      </c>
      <c r="BP123">
        <f t="shared" si="89"/>
        <v>0</v>
      </c>
      <c r="BQ123">
        <f t="shared" si="90"/>
        <v>0</v>
      </c>
      <c r="BR123">
        <f t="shared" si="91"/>
        <v>0</v>
      </c>
      <c r="BV123">
        <f>+IF(X123=1,$Q123,0)</f>
        <v>0</v>
      </c>
      <c r="BW123">
        <f>+IF(Y123=1,$Q123,0)</f>
        <v>0</v>
      </c>
      <c r="BX123">
        <f>+IF(Z123=1,$Q123,0)</f>
        <v>0</v>
      </c>
      <c r="BY123">
        <f>+IF(AA123=1,$Q123,0)</f>
        <v>0</v>
      </c>
      <c r="BZ123">
        <f>+IF(AB123=1,$Q123,0)</f>
        <v>0</v>
      </c>
      <c r="CA123">
        <f>+IF(AC123=1,$Q123,0)</f>
        <v>0</v>
      </c>
      <c r="CB123">
        <f>+IF(AD123=1,$Q123,0)</f>
        <v>0</v>
      </c>
      <c r="CC123">
        <f>+IF(AE123=1,$Q123,0)</f>
        <v>0</v>
      </c>
      <c r="CD123">
        <f t="shared" si="92"/>
        <v>0</v>
      </c>
      <c r="CF123">
        <f t="shared" si="93"/>
        <v>0</v>
      </c>
      <c r="CG123">
        <f t="shared" si="58"/>
        <v>0</v>
      </c>
      <c r="CH123">
        <f t="shared" si="59"/>
        <v>0</v>
      </c>
      <c r="CI123">
        <f t="shared" si="60"/>
        <v>0</v>
      </c>
      <c r="CJ123">
        <f t="shared" si="61"/>
        <v>0</v>
      </c>
      <c r="CK123">
        <f t="shared" si="62"/>
        <v>0</v>
      </c>
      <c r="CL123">
        <f t="shared" si="63"/>
        <v>0</v>
      </c>
      <c r="CM123">
        <f t="shared" si="64"/>
        <v>0</v>
      </c>
    </row>
    <row r="124" spans="1:91" x14ac:dyDescent="0.25">
      <c r="A124" s="25">
        <f t="shared" si="94"/>
        <v>122</v>
      </c>
      <c r="B124" s="26" t="s">
        <v>39</v>
      </c>
      <c r="C124" s="27">
        <v>43637</v>
      </c>
      <c r="D124" s="28">
        <v>4.1666666666666664E-2</v>
      </c>
      <c r="E124" s="29" t="s">
        <v>23</v>
      </c>
      <c r="F124" s="30">
        <v>107.334</v>
      </c>
      <c r="G124" s="31" t="s">
        <v>26</v>
      </c>
      <c r="H124" s="32">
        <v>107.83499999999999</v>
      </c>
      <c r="I124" s="32">
        <v>107.21599999999999</v>
      </c>
      <c r="J124" s="33">
        <f t="shared" si="95"/>
        <v>61.899999999999977</v>
      </c>
      <c r="K124" s="34">
        <v>107.039</v>
      </c>
      <c r="L124" s="34">
        <v>107.726</v>
      </c>
      <c r="M124" s="40">
        <f t="shared" si="65"/>
        <v>39.199999999999591</v>
      </c>
      <c r="N124" s="41">
        <f t="shared" si="66"/>
        <v>-29.500000000000171</v>
      </c>
      <c r="O124" s="30">
        <f t="shared" si="96"/>
        <v>107.47637</v>
      </c>
      <c r="P124" s="37" t="s">
        <v>27</v>
      </c>
      <c r="Q124" s="37"/>
      <c r="R124" s="38" t="s">
        <v>29</v>
      </c>
      <c r="S124" s="38" t="s">
        <v>29</v>
      </c>
      <c r="T124" s="39" t="s">
        <v>29</v>
      </c>
      <c r="U124" s="38"/>
      <c r="V124" s="38"/>
      <c r="W124" s="38"/>
      <c r="X124">
        <f>+IF(AND(R124="ALCISTA",S124="ALCISTA",T124="ALCISTA"),1,0)</f>
        <v>0</v>
      </c>
      <c r="Y124">
        <f>+IF(AND(R124="BAJISTA",S124="BAJISTA",T124="BAJISTA"),1,0)</f>
        <v>1</v>
      </c>
      <c r="Z124">
        <f>+IF(AND(R124="ALCISTA",S124="ALCISTA",T124="BAJISTA"),1,0)</f>
        <v>0</v>
      </c>
      <c r="AA124">
        <f>+IF(AND(R124="ALCISTA",S124="BAJISTA",T124="ALCISTA"),1,0)</f>
        <v>0</v>
      </c>
      <c r="AB124">
        <f>+IF(AND(R124="ALCISTA",S124="BAJISTA",T124="BAJISTA"),1,0)</f>
        <v>0</v>
      </c>
      <c r="AC124">
        <f>+IF(AND(R124="BAJISTA",S124="BAJISTA",T124="ALCISTA"),1,0)</f>
        <v>0</v>
      </c>
      <c r="AD124">
        <f>+IF(AND(R124="BAJISTA",S124="ALCISTA",T124="BAJISTA"),1,0)</f>
        <v>0</v>
      </c>
      <c r="AE124">
        <f>+IF(AND(R124="BAJISTA",S124="ALCISTA",T124="ALCISTA"),1,0)</f>
        <v>0</v>
      </c>
      <c r="AG124">
        <f t="shared" si="67"/>
        <v>0</v>
      </c>
      <c r="AH124">
        <f t="shared" si="68"/>
        <v>39.199999999999591</v>
      </c>
      <c r="AI124">
        <f t="shared" si="69"/>
        <v>0</v>
      </c>
      <c r="AJ124">
        <f t="shared" si="70"/>
        <v>0</v>
      </c>
      <c r="AK124">
        <f t="shared" si="71"/>
        <v>0</v>
      </c>
      <c r="AL124">
        <f t="shared" si="72"/>
        <v>0</v>
      </c>
      <c r="AM124">
        <f t="shared" si="73"/>
        <v>0</v>
      </c>
      <c r="AN124">
        <f t="shared" si="74"/>
        <v>0</v>
      </c>
      <c r="AP124">
        <f t="shared" si="75"/>
        <v>0</v>
      </c>
      <c r="AQ124">
        <f t="shared" si="76"/>
        <v>-29.500000000000171</v>
      </c>
      <c r="AR124">
        <f t="shared" si="77"/>
        <v>0</v>
      </c>
      <c r="AS124">
        <f t="shared" si="78"/>
        <v>0</v>
      </c>
      <c r="AT124">
        <f t="shared" si="79"/>
        <v>0</v>
      </c>
      <c r="AU124">
        <f t="shared" si="80"/>
        <v>0</v>
      </c>
      <c r="AV124">
        <f t="shared" si="81"/>
        <v>0</v>
      </c>
      <c r="AW124">
        <f t="shared" si="82"/>
        <v>0</v>
      </c>
      <c r="AZ124">
        <f t="shared" si="83"/>
        <v>0</v>
      </c>
      <c r="BA124" t="str">
        <f t="shared" si="51"/>
        <v>X</v>
      </c>
      <c r="BB124">
        <f t="shared" si="52"/>
        <v>0</v>
      </c>
      <c r="BC124">
        <f t="shared" si="53"/>
        <v>0</v>
      </c>
      <c r="BD124">
        <f t="shared" si="54"/>
        <v>0</v>
      </c>
      <c r="BE124">
        <f t="shared" si="55"/>
        <v>0</v>
      </c>
      <c r="BF124">
        <f t="shared" si="56"/>
        <v>0</v>
      </c>
      <c r="BG124">
        <f t="shared" si="57"/>
        <v>0</v>
      </c>
      <c r="BH124">
        <f>+IF(P124=0,0,1)</f>
        <v>1</v>
      </c>
      <c r="BK124">
        <f t="shared" si="84"/>
        <v>0</v>
      </c>
      <c r="BL124">
        <f t="shared" si="85"/>
        <v>1</v>
      </c>
      <c r="BM124">
        <f t="shared" si="86"/>
        <v>0</v>
      </c>
      <c r="BN124">
        <f t="shared" si="87"/>
        <v>0</v>
      </c>
      <c r="BO124">
        <f t="shared" si="88"/>
        <v>0</v>
      </c>
      <c r="BP124">
        <f t="shared" si="89"/>
        <v>0</v>
      </c>
      <c r="BQ124">
        <f t="shared" si="90"/>
        <v>0</v>
      </c>
      <c r="BR124">
        <f t="shared" si="91"/>
        <v>0</v>
      </c>
      <c r="BV124">
        <f>+IF(X124=1,$Q124,0)</f>
        <v>0</v>
      </c>
      <c r="BW124">
        <f>+IF(Y124=1,$Q124,0)</f>
        <v>0</v>
      </c>
      <c r="BX124">
        <f>+IF(Z124=1,$Q124,0)</f>
        <v>0</v>
      </c>
      <c r="BY124">
        <f>+IF(AA124=1,$Q124,0)</f>
        <v>0</v>
      </c>
      <c r="BZ124">
        <f>+IF(AB124=1,$Q124,0)</f>
        <v>0</v>
      </c>
      <c r="CA124">
        <f>+IF(AC124=1,$Q124,0)</f>
        <v>0</v>
      </c>
      <c r="CB124">
        <f>+IF(AD124=1,$Q124,0)</f>
        <v>0</v>
      </c>
      <c r="CC124">
        <f>+IF(AE124=1,$Q124,0)</f>
        <v>0</v>
      </c>
      <c r="CD124">
        <f t="shared" si="92"/>
        <v>0</v>
      </c>
      <c r="CF124">
        <f t="shared" si="93"/>
        <v>0</v>
      </c>
      <c r="CG124">
        <f t="shared" si="58"/>
        <v>0</v>
      </c>
      <c r="CH124">
        <f t="shared" si="59"/>
        <v>0</v>
      </c>
      <c r="CI124">
        <f t="shared" si="60"/>
        <v>0</v>
      </c>
      <c r="CJ124">
        <f t="shared" si="61"/>
        <v>0</v>
      </c>
      <c r="CK124">
        <f t="shared" si="62"/>
        <v>0</v>
      </c>
      <c r="CL124">
        <f t="shared" si="63"/>
        <v>0</v>
      </c>
      <c r="CM124">
        <f t="shared" si="64"/>
        <v>0</v>
      </c>
    </row>
    <row r="125" spans="1:91" x14ac:dyDescent="0.25">
      <c r="A125" s="25">
        <f t="shared" si="94"/>
        <v>123</v>
      </c>
      <c r="B125" s="26" t="s">
        <v>40</v>
      </c>
      <c r="C125" s="27">
        <v>43640</v>
      </c>
      <c r="D125" s="28">
        <v>2.0833333333333332E-2</v>
      </c>
      <c r="E125" s="29" t="s">
        <v>23</v>
      </c>
      <c r="F125" s="30">
        <v>107.32299999999999</v>
      </c>
      <c r="G125" s="31" t="s">
        <v>26</v>
      </c>
      <c r="H125" s="32">
        <v>107.726</v>
      </c>
      <c r="I125" s="32">
        <v>107.039</v>
      </c>
      <c r="J125" s="33">
        <f t="shared" si="95"/>
        <v>68.699999999999761</v>
      </c>
      <c r="K125" s="34">
        <v>107.2</v>
      </c>
      <c r="L125" s="34">
        <v>107.52800000000001</v>
      </c>
      <c r="M125" s="40">
        <f t="shared" si="65"/>
        <v>20.500000000001251</v>
      </c>
      <c r="N125" s="41">
        <f t="shared" si="66"/>
        <v>-12.299999999999045</v>
      </c>
      <c r="O125" s="30">
        <f t="shared" si="96"/>
        <v>107.48101</v>
      </c>
      <c r="P125" s="37"/>
      <c r="Q125" s="37" t="s">
        <v>27</v>
      </c>
      <c r="R125" s="38" t="s">
        <v>29</v>
      </c>
      <c r="S125" s="38" t="s">
        <v>29</v>
      </c>
      <c r="T125" s="39" t="s">
        <v>29</v>
      </c>
      <c r="U125" s="38"/>
      <c r="V125" s="38"/>
      <c r="W125" s="38"/>
      <c r="X125">
        <f>+IF(AND(R125="ALCISTA",S125="ALCISTA",T125="ALCISTA"),1,0)</f>
        <v>0</v>
      </c>
      <c r="Y125">
        <f>+IF(AND(R125="BAJISTA",S125="BAJISTA",T125="BAJISTA"),1,0)</f>
        <v>1</v>
      </c>
      <c r="Z125">
        <f>+IF(AND(R125="ALCISTA",S125="ALCISTA",T125="BAJISTA"),1,0)</f>
        <v>0</v>
      </c>
      <c r="AA125">
        <f>+IF(AND(R125="ALCISTA",S125="BAJISTA",T125="ALCISTA"),1,0)</f>
        <v>0</v>
      </c>
      <c r="AB125">
        <f>+IF(AND(R125="ALCISTA",S125="BAJISTA",T125="BAJISTA"),1,0)</f>
        <v>0</v>
      </c>
      <c r="AC125">
        <f>+IF(AND(R125="BAJISTA",S125="BAJISTA",T125="ALCISTA"),1,0)</f>
        <v>0</v>
      </c>
      <c r="AD125">
        <f>+IF(AND(R125="BAJISTA",S125="ALCISTA",T125="BAJISTA"),1,0)</f>
        <v>0</v>
      </c>
      <c r="AE125">
        <f>+IF(AND(R125="BAJISTA",S125="ALCISTA",T125="ALCISTA"),1,0)</f>
        <v>0</v>
      </c>
      <c r="AG125">
        <f t="shared" si="67"/>
        <v>0</v>
      </c>
      <c r="AH125">
        <f t="shared" si="68"/>
        <v>20.500000000001251</v>
      </c>
      <c r="AI125">
        <f t="shared" si="69"/>
        <v>0</v>
      </c>
      <c r="AJ125">
        <f t="shared" si="70"/>
        <v>0</v>
      </c>
      <c r="AK125">
        <f t="shared" si="71"/>
        <v>0</v>
      </c>
      <c r="AL125">
        <f t="shared" si="72"/>
        <v>0</v>
      </c>
      <c r="AM125">
        <f t="shared" si="73"/>
        <v>0</v>
      </c>
      <c r="AN125">
        <f t="shared" si="74"/>
        <v>0</v>
      </c>
      <c r="AP125">
        <f t="shared" si="75"/>
        <v>0</v>
      </c>
      <c r="AQ125">
        <f t="shared" si="76"/>
        <v>-12.299999999999045</v>
      </c>
      <c r="AR125">
        <f t="shared" si="77"/>
        <v>0</v>
      </c>
      <c r="AS125">
        <f t="shared" si="78"/>
        <v>0</v>
      </c>
      <c r="AT125">
        <f t="shared" si="79"/>
        <v>0</v>
      </c>
      <c r="AU125">
        <f t="shared" si="80"/>
        <v>0</v>
      </c>
      <c r="AV125">
        <f t="shared" si="81"/>
        <v>0</v>
      </c>
      <c r="AW125">
        <f t="shared" si="82"/>
        <v>0</v>
      </c>
      <c r="AZ125">
        <f t="shared" si="83"/>
        <v>0</v>
      </c>
      <c r="BA125">
        <f t="shared" si="51"/>
        <v>0</v>
      </c>
      <c r="BB125">
        <f t="shared" si="52"/>
        <v>0</v>
      </c>
      <c r="BC125">
        <f t="shared" si="53"/>
        <v>0</v>
      </c>
      <c r="BD125">
        <f t="shared" si="54"/>
        <v>0</v>
      </c>
      <c r="BE125">
        <f t="shared" si="55"/>
        <v>0</v>
      </c>
      <c r="BF125">
        <f t="shared" si="56"/>
        <v>0</v>
      </c>
      <c r="BG125">
        <f t="shared" si="57"/>
        <v>0</v>
      </c>
      <c r="BH125">
        <f>+IF(P125=0,0,1)</f>
        <v>0</v>
      </c>
      <c r="BK125">
        <f t="shared" si="84"/>
        <v>0</v>
      </c>
      <c r="BL125">
        <f t="shared" si="85"/>
        <v>0</v>
      </c>
      <c r="BM125">
        <f t="shared" si="86"/>
        <v>0</v>
      </c>
      <c r="BN125">
        <f t="shared" si="87"/>
        <v>0</v>
      </c>
      <c r="BO125">
        <f t="shared" si="88"/>
        <v>0</v>
      </c>
      <c r="BP125">
        <f t="shared" si="89"/>
        <v>0</v>
      </c>
      <c r="BQ125">
        <f t="shared" si="90"/>
        <v>0</v>
      </c>
      <c r="BR125">
        <f t="shared" si="91"/>
        <v>0</v>
      </c>
      <c r="BV125">
        <f>+IF(X125=1,$Q125,0)</f>
        <v>0</v>
      </c>
      <c r="BW125" t="str">
        <f>+IF(Y125=1,$Q125,0)</f>
        <v>X</v>
      </c>
      <c r="BX125">
        <f>+IF(Z125=1,$Q125,0)</f>
        <v>0</v>
      </c>
      <c r="BY125">
        <f>+IF(AA125=1,$Q125,0)</f>
        <v>0</v>
      </c>
      <c r="BZ125">
        <f>+IF(AB125=1,$Q125,0)</f>
        <v>0</v>
      </c>
      <c r="CA125">
        <f>+IF(AC125=1,$Q125,0)</f>
        <v>0</v>
      </c>
      <c r="CB125">
        <f>+IF(AD125=1,$Q125,0)</f>
        <v>0</v>
      </c>
      <c r="CC125">
        <f>+IF(AE125=1,$Q125,0)</f>
        <v>0</v>
      </c>
      <c r="CD125">
        <f t="shared" si="92"/>
        <v>1</v>
      </c>
      <c r="CF125">
        <f t="shared" si="93"/>
        <v>0</v>
      </c>
      <c r="CG125">
        <f t="shared" si="58"/>
        <v>1</v>
      </c>
      <c r="CH125">
        <f t="shared" si="59"/>
        <v>0</v>
      </c>
      <c r="CI125">
        <f t="shared" si="60"/>
        <v>0</v>
      </c>
      <c r="CJ125">
        <f t="shared" si="61"/>
        <v>0</v>
      </c>
      <c r="CK125">
        <f t="shared" si="62"/>
        <v>0</v>
      </c>
      <c r="CL125">
        <f t="shared" si="63"/>
        <v>0</v>
      </c>
      <c r="CM125">
        <f t="shared" si="64"/>
        <v>0</v>
      </c>
    </row>
    <row r="126" spans="1:91" x14ac:dyDescent="0.25">
      <c r="A126" s="25">
        <f t="shared" si="94"/>
        <v>124</v>
      </c>
      <c r="B126" s="26" t="s">
        <v>41</v>
      </c>
      <c r="C126" s="27">
        <v>43641</v>
      </c>
      <c r="D126" s="28">
        <v>0.13541666666666666</v>
      </c>
      <c r="E126" s="29" t="s">
        <v>23</v>
      </c>
      <c r="F126" s="30">
        <v>107.161</v>
      </c>
      <c r="G126" s="31" t="s">
        <v>30</v>
      </c>
      <c r="H126" s="32">
        <v>107.52800000000001</v>
      </c>
      <c r="I126" s="32">
        <v>107.2</v>
      </c>
      <c r="J126" s="33">
        <f t="shared" si="95"/>
        <v>32.800000000000296</v>
      </c>
      <c r="K126" s="34">
        <v>106.76900000000001</v>
      </c>
      <c r="L126" s="34">
        <v>107.39400000000001</v>
      </c>
      <c r="M126" s="35">
        <f t="shared" si="65"/>
        <v>39.199999999999591</v>
      </c>
      <c r="N126" s="36">
        <f t="shared" si="66"/>
        <v>-23.300000000000409</v>
      </c>
      <c r="O126" s="30">
        <f t="shared" si="96"/>
        <v>107.08556</v>
      </c>
      <c r="P126" s="37" t="s">
        <v>27</v>
      </c>
      <c r="Q126" s="37"/>
      <c r="R126" s="38" t="s">
        <v>29</v>
      </c>
      <c r="S126" s="38" t="s">
        <v>29</v>
      </c>
      <c r="T126" s="39" t="s">
        <v>29</v>
      </c>
      <c r="U126" s="38"/>
      <c r="V126" s="38"/>
      <c r="W126" s="38"/>
      <c r="X126">
        <f>+IF(AND(R126="ALCISTA",S126="ALCISTA",T126="ALCISTA"),1,0)</f>
        <v>0</v>
      </c>
      <c r="Y126">
        <f>+IF(AND(R126="BAJISTA",S126="BAJISTA",T126="BAJISTA"),1,0)</f>
        <v>1</v>
      </c>
      <c r="Z126">
        <f>+IF(AND(R126="ALCISTA",S126="ALCISTA",T126="BAJISTA"),1,0)</f>
        <v>0</v>
      </c>
      <c r="AA126">
        <f>+IF(AND(R126="ALCISTA",S126="BAJISTA",T126="ALCISTA"),1,0)</f>
        <v>0</v>
      </c>
      <c r="AB126">
        <f>+IF(AND(R126="ALCISTA",S126="BAJISTA",T126="BAJISTA"),1,0)</f>
        <v>0</v>
      </c>
      <c r="AC126">
        <f>+IF(AND(R126="BAJISTA",S126="BAJISTA",T126="ALCISTA"),1,0)</f>
        <v>0</v>
      </c>
      <c r="AD126">
        <f>+IF(AND(R126="BAJISTA",S126="ALCISTA",T126="BAJISTA"),1,0)</f>
        <v>0</v>
      </c>
      <c r="AE126">
        <f>+IF(AND(R126="BAJISTA",S126="ALCISTA",T126="ALCISTA"),1,0)</f>
        <v>0</v>
      </c>
      <c r="AG126">
        <f t="shared" si="67"/>
        <v>0</v>
      </c>
      <c r="AH126">
        <f t="shared" si="68"/>
        <v>39.199999999999591</v>
      </c>
      <c r="AI126">
        <f t="shared" si="69"/>
        <v>0</v>
      </c>
      <c r="AJ126">
        <f t="shared" si="70"/>
        <v>0</v>
      </c>
      <c r="AK126">
        <f t="shared" si="71"/>
        <v>0</v>
      </c>
      <c r="AL126">
        <f t="shared" si="72"/>
        <v>0</v>
      </c>
      <c r="AM126">
        <f t="shared" si="73"/>
        <v>0</v>
      </c>
      <c r="AN126">
        <f t="shared" si="74"/>
        <v>0</v>
      </c>
      <c r="AP126">
        <f t="shared" si="75"/>
        <v>0</v>
      </c>
      <c r="AQ126">
        <f t="shared" si="76"/>
        <v>-23.300000000000409</v>
      </c>
      <c r="AR126">
        <f t="shared" si="77"/>
        <v>0</v>
      </c>
      <c r="AS126">
        <f t="shared" si="78"/>
        <v>0</v>
      </c>
      <c r="AT126">
        <f t="shared" si="79"/>
        <v>0</v>
      </c>
      <c r="AU126">
        <f t="shared" si="80"/>
        <v>0</v>
      </c>
      <c r="AV126">
        <f t="shared" si="81"/>
        <v>0</v>
      </c>
      <c r="AW126">
        <f t="shared" si="82"/>
        <v>0</v>
      </c>
      <c r="AZ126">
        <f t="shared" si="83"/>
        <v>0</v>
      </c>
      <c r="BA126" t="str">
        <f t="shared" si="51"/>
        <v>X</v>
      </c>
      <c r="BB126">
        <f t="shared" si="52"/>
        <v>0</v>
      </c>
      <c r="BC126">
        <f t="shared" si="53"/>
        <v>0</v>
      </c>
      <c r="BD126">
        <f t="shared" si="54"/>
        <v>0</v>
      </c>
      <c r="BE126">
        <f t="shared" si="55"/>
        <v>0</v>
      </c>
      <c r="BF126">
        <f t="shared" si="56"/>
        <v>0</v>
      </c>
      <c r="BG126">
        <f t="shared" si="57"/>
        <v>0</v>
      </c>
      <c r="BH126">
        <f>+IF(P126=0,0,1)</f>
        <v>1</v>
      </c>
      <c r="BK126">
        <f t="shared" si="84"/>
        <v>0</v>
      </c>
      <c r="BL126">
        <f t="shared" si="85"/>
        <v>1</v>
      </c>
      <c r="BM126">
        <f t="shared" si="86"/>
        <v>0</v>
      </c>
      <c r="BN126">
        <f t="shared" si="87"/>
        <v>0</v>
      </c>
      <c r="BO126">
        <f t="shared" si="88"/>
        <v>0</v>
      </c>
      <c r="BP126">
        <f t="shared" si="89"/>
        <v>0</v>
      </c>
      <c r="BQ126">
        <f t="shared" si="90"/>
        <v>0</v>
      </c>
      <c r="BR126">
        <f t="shared" si="91"/>
        <v>0</v>
      </c>
      <c r="BV126">
        <f>+IF(X126=1,$Q126,0)</f>
        <v>0</v>
      </c>
      <c r="BW126">
        <f>+IF(Y126=1,$Q126,0)</f>
        <v>0</v>
      </c>
      <c r="BX126">
        <f>+IF(Z126=1,$Q126,0)</f>
        <v>0</v>
      </c>
      <c r="BY126">
        <f>+IF(AA126=1,$Q126,0)</f>
        <v>0</v>
      </c>
      <c r="BZ126">
        <f>+IF(AB126=1,$Q126,0)</f>
        <v>0</v>
      </c>
      <c r="CA126">
        <f>+IF(AC126=1,$Q126,0)</f>
        <v>0</v>
      </c>
      <c r="CB126">
        <f>+IF(AD126=1,$Q126,0)</f>
        <v>0</v>
      </c>
      <c r="CC126">
        <f>+IF(AE126=1,$Q126,0)</f>
        <v>0</v>
      </c>
      <c r="CD126">
        <f t="shared" si="92"/>
        <v>0</v>
      </c>
      <c r="CF126">
        <f t="shared" si="93"/>
        <v>0</v>
      </c>
      <c r="CG126">
        <f t="shared" si="58"/>
        <v>0</v>
      </c>
      <c r="CH126">
        <f t="shared" si="59"/>
        <v>0</v>
      </c>
      <c r="CI126">
        <f t="shared" si="60"/>
        <v>0</v>
      </c>
      <c r="CJ126">
        <f t="shared" si="61"/>
        <v>0</v>
      </c>
      <c r="CK126">
        <f t="shared" si="62"/>
        <v>0</v>
      </c>
      <c r="CL126">
        <f t="shared" si="63"/>
        <v>0</v>
      </c>
      <c r="CM126">
        <f t="shared" si="64"/>
        <v>0</v>
      </c>
    </row>
    <row r="127" spans="1:91" x14ac:dyDescent="0.25">
      <c r="A127" s="25">
        <f t="shared" si="94"/>
        <v>125</v>
      </c>
      <c r="B127" s="26" t="s">
        <v>37</v>
      </c>
      <c r="C127" s="27">
        <v>43642</v>
      </c>
      <c r="D127" s="28">
        <v>2.0833333333333332E-2</v>
      </c>
      <c r="E127" s="29" t="s">
        <v>23</v>
      </c>
      <c r="F127" s="30">
        <v>107.229</v>
      </c>
      <c r="G127" s="31" t="s">
        <v>26</v>
      </c>
      <c r="H127" s="32">
        <v>107.39400000000001</v>
      </c>
      <c r="I127" s="32">
        <v>106.76900000000001</v>
      </c>
      <c r="J127" s="33">
        <f t="shared" si="95"/>
        <v>62.5</v>
      </c>
      <c r="K127" s="34">
        <v>107.19799999999999</v>
      </c>
      <c r="L127" s="34">
        <v>107.84099999999999</v>
      </c>
      <c r="M127" s="40">
        <f t="shared" si="65"/>
        <v>61.199999999999477</v>
      </c>
      <c r="N127" s="41">
        <f t="shared" si="66"/>
        <v>-3.1000000000005912</v>
      </c>
      <c r="O127" s="30">
        <f t="shared" si="96"/>
        <v>107.37275</v>
      </c>
      <c r="P127" s="37" t="s">
        <v>27</v>
      </c>
      <c r="Q127" s="37"/>
      <c r="R127" s="38" t="s">
        <v>29</v>
      </c>
      <c r="S127" s="38" t="s">
        <v>29</v>
      </c>
      <c r="T127" s="39" t="s">
        <v>29</v>
      </c>
      <c r="U127" s="38"/>
      <c r="V127" s="38"/>
      <c r="W127" s="38"/>
      <c r="X127">
        <f>+IF(AND(R127="ALCISTA",S127="ALCISTA",T127="ALCISTA"),1,0)</f>
        <v>0</v>
      </c>
      <c r="Y127">
        <f>+IF(AND(R127="BAJISTA",S127="BAJISTA",T127="BAJISTA"),1,0)</f>
        <v>1</v>
      </c>
      <c r="Z127">
        <f>+IF(AND(R127="ALCISTA",S127="ALCISTA",T127="BAJISTA"),1,0)</f>
        <v>0</v>
      </c>
      <c r="AA127">
        <f>+IF(AND(R127="ALCISTA",S127="BAJISTA",T127="ALCISTA"),1,0)</f>
        <v>0</v>
      </c>
      <c r="AB127">
        <f>+IF(AND(R127="ALCISTA",S127="BAJISTA",T127="BAJISTA"),1,0)</f>
        <v>0</v>
      </c>
      <c r="AC127">
        <f>+IF(AND(R127="BAJISTA",S127="BAJISTA",T127="ALCISTA"),1,0)</f>
        <v>0</v>
      </c>
      <c r="AD127">
        <f>+IF(AND(R127="BAJISTA",S127="ALCISTA",T127="BAJISTA"),1,0)</f>
        <v>0</v>
      </c>
      <c r="AE127">
        <f>+IF(AND(R127="BAJISTA",S127="ALCISTA",T127="ALCISTA"),1,0)</f>
        <v>0</v>
      </c>
      <c r="AG127">
        <f t="shared" si="67"/>
        <v>0</v>
      </c>
      <c r="AH127">
        <f t="shared" si="68"/>
        <v>61.199999999999477</v>
      </c>
      <c r="AI127">
        <f t="shared" si="69"/>
        <v>0</v>
      </c>
      <c r="AJ127">
        <f t="shared" si="70"/>
        <v>0</v>
      </c>
      <c r="AK127">
        <f t="shared" si="71"/>
        <v>0</v>
      </c>
      <c r="AL127">
        <f t="shared" si="72"/>
        <v>0</v>
      </c>
      <c r="AM127">
        <f t="shared" si="73"/>
        <v>0</v>
      </c>
      <c r="AN127">
        <f t="shared" si="74"/>
        <v>0</v>
      </c>
      <c r="AP127">
        <f t="shared" si="75"/>
        <v>0</v>
      </c>
      <c r="AQ127">
        <f t="shared" si="76"/>
        <v>-3.1000000000005912</v>
      </c>
      <c r="AR127">
        <f t="shared" si="77"/>
        <v>0</v>
      </c>
      <c r="AS127">
        <f t="shared" si="78"/>
        <v>0</v>
      </c>
      <c r="AT127">
        <f t="shared" si="79"/>
        <v>0</v>
      </c>
      <c r="AU127">
        <f t="shared" si="80"/>
        <v>0</v>
      </c>
      <c r="AV127">
        <f t="shared" si="81"/>
        <v>0</v>
      </c>
      <c r="AW127">
        <f t="shared" si="82"/>
        <v>0</v>
      </c>
      <c r="AZ127">
        <f t="shared" si="83"/>
        <v>0</v>
      </c>
      <c r="BA127" t="str">
        <f t="shared" si="51"/>
        <v>X</v>
      </c>
      <c r="BB127">
        <f t="shared" si="52"/>
        <v>0</v>
      </c>
      <c r="BC127">
        <f t="shared" si="53"/>
        <v>0</v>
      </c>
      <c r="BD127">
        <f t="shared" si="54"/>
        <v>0</v>
      </c>
      <c r="BE127">
        <f t="shared" si="55"/>
        <v>0</v>
      </c>
      <c r="BF127">
        <f t="shared" si="56"/>
        <v>0</v>
      </c>
      <c r="BG127">
        <f t="shared" si="57"/>
        <v>0</v>
      </c>
      <c r="BH127">
        <f>+IF(P127=0,0,1)</f>
        <v>1</v>
      </c>
      <c r="BK127">
        <f t="shared" si="84"/>
        <v>0</v>
      </c>
      <c r="BL127">
        <f t="shared" si="85"/>
        <v>1</v>
      </c>
      <c r="BM127">
        <f t="shared" si="86"/>
        <v>0</v>
      </c>
      <c r="BN127">
        <f t="shared" si="87"/>
        <v>0</v>
      </c>
      <c r="BO127">
        <f t="shared" si="88"/>
        <v>0</v>
      </c>
      <c r="BP127">
        <f t="shared" si="89"/>
        <v>0</v>
      </c>
      <c r="BQ127">
        <f t="shared" si="90"/>
        <v>0</v>
      </c>
      <c r="BR127">
        <f t="shared" si="91"/>
        <v>0</v>
      </c>
      <c r="BV127">
        <f>+IF(X127=1,$Q127,0)</f>
        <v>0</v>
      </c>
      <c r="BW127">
        <f>+IF(Y127=1,$Q127,0)</f>
        <v>0</v>
      </c>
      <c r="BX127">
        <f>+IF(Z127=1,$Q127,0)</f>
        <v>0</v>
      </c>
      <c r="BY127">
        <f>+IF(AA127=1,$Q127,0)</f>
        <v>0</v>
      </c>
      <c r="BZ127">
        <f>+IF(AB127=1,$Q127,0)</f>
        <v>0</v>
      </c>
      <c r="CA127">
        <f>+IF(AC127=1,$Q127,0)</f>
        <v>0</v>
      </c>
      <c r="CB127">
        <f>+IF(AD127=1,$Q127,0)</f>
        <v>0</v>
      </c>
      <c r="CC127">
        <f>+IF(AE127=1,$Q127,0)</f>
        <v>0</v>
      </c>
      <c r="CD127">
        <f t="shared" si="92"/>
        <v>0</v>
      </c>
      <c r="CF127">
        <f t="shared" si="93"/>
        <v>0</v>
      </c>
      <c r="CG127">
        <f t="shared" si="58"/>
        <v>0</v>
      </c>
      <c r="CH127">
        <f t="shared" si="59"/>
        <v>0</v>
      </c>
      <c r="CI127">
        <f t="shared" si="60"/>
        <v>0</v>
      </c>
      <c r="CJ127">
        <f t="shared" si="61"/>
        <v>0</v>
      </c>
      <c r="CK127">
        <f t="shared" si="62"/>
        <v>0</v>
      </c>
      <c r="CL127">
        <f t="shared" si="63"/>
        <v>0</v>
      </c>
      <c r="CM127">
        <f t="shared" si="64"/>
        <v>0</v>
      </c>
    </row>
    <row r="128" spans="1:91" x14ac:dyDescent="0.25">
      <c r="A128" s="25">
        <f t="shared" si="94"/>
        <v>126</v>
      </c>
      <c r="B128" s="26" t="s">
        <v>38</v>
      </c>
      <c r="C128" s="27">
        <v>43643</v>
      </c>
      <c r="D128" s="28">
        <v>0.15625</v>
      </c>
      <c r="E128" s="29" t="s">
        <v>23</v>
      </c>
      <c r="F128" s="30">
        <v>107.77500000000001</v>
      </c>
      <c r="G128" s="31" t="s">
        <v>26</v>
      </c>
      <c r="H128" s="32">
        <v>107.84099999999999</v>
      </c>
      <c r="I128" s="32">
        <v>107.092</v>
      </c>
      <c r="J128" s="33">
        <f t="shared" si="95"/>
        <v>74.899999999999523</v>
      </c>
      <c r="K128" s="34">
        <v>107.663</v>
      </c>
      <c r="L128" s="34">
        <v>108.152</v>
      </c>
      <c r="M128" s="35">
        <f t="shared" si="65"/>
        <v>37.699999999999534</v>
      </c>
      <c r="N128" s="36">
        <f t="shared" si="66"/>
        <v>-11.200000000000898</v>
      </c>
      <c r="O128" s="30">
        <f t="shared" si="96"/>
        <v>107.94727</v>
      </c>
      <c r="P128" s="37" t="s">
        <v>27</v>
      </c>
      <c r="Q128" s="37"/>
      <c r="R128" s="38" t="s">
        <v>28</v>
      </c>
      <c r="S128" s="38" t="s">
        <v>28</v>
      </c>
      <c r="T128" s="39" t="s">
        <v>29</v>
      </c>
      <c r="U128" s="38"/>
      <c r="V128" s="38"/>
      <c r="W128" s="38"/>
      <c r="X128">
        <f>+IF(AND(R128="ALCISTA",S128="ALCISTA",T128="ALCISTA"),1,0)</f>
        <v>0</v>
      </c>
      <c r="Y128">
        <f>+IF(AND(R128="BAJISTA",S128="BAJISTA",T128="BAJISTA"),1,0)</f>
        <v>0</v>
      </c>
      <c r="Z128">
        <f>+IF(AND(R128="ALCISTA",S128="ALCISTA",T128="BAJISTA"),1,0)</f>
        <v>1</v>
      </c>
      <c r="AA128">
        <f>+IF(AND(R128="ALCISTA",S128="BAJISTA",T128="ALCISTA"),1,0)</f>
        <v>0</v>
      </c>
      <c r="AB128">
        <f>+IF(AND(R128="ALCISTA",S128="BAJISTA",T128="BAJISTA"),1,0)</f>
        <v>0</v>
      </c>
      <c r="AC128">
        <f>+IF(AND(R128="BAJISTA",S128="BAJISTA",T128="ALCISTA"),1,0)</f>
        <v>0</v>
      </c>
      <c r="AD128">
        <f>+IF(AND(R128="BAJISTA",S128="ALCISTA",T128="BAJISTA"),1,0)</f>
        <v>0</v>
      </c>
      <c r="AE128">
        <f>+IF(AND(R128="BAJISTA",S128="ALCISTA",T128="ALCISTA"),1,0)</f>
        <v>0</v>
      </c>
      <c r="AG128">
        <f t="shared" si="67"/>
        <v>0</v>
      </c>
      <c r="AH128">
        <f t="shared" si="68"/>
        <v>0</v>
      </c>
      <c r="AI128">
        <f t="shared" si="69"/>
        <v>37.699999999999534</v>
      </c>
      <c r="AJ128">
        <f t="shared" si="70"/>
        <v>0</v>
      </c>
      <c r="AK128">
        <f t="shared" si="71"/>
        <v>0</v>
      </c>
      <c r="AL128">
        <f t="shared" si="72"/>
        <v>0</v>
      </c>
      <c r="AM128">
        <f t="shared" si="73"/>
        <v>0</v>
      </c>
      <c r="AN128">
        <f t="shared" si="74"/>
        <v>0</v>
      </c>
      <c r="AP128">
        <f t="shared" si="75"/>
        <v>0</v>
      </c>
      <c r="AQ128">
        <f t="shared" si="76"/>
        <v>0</v>
      </c>
      <c r="AR128">
        <f t="shared" si="77"/>
        <v>-11.200000000000898</v>
      </c>
      <c r="AS128">
        <f t="shared" si="78"/>
        <v>0</v>
      </c>
      <c r="AT128">
        <f t="shared" si="79"/>
        <v>0</v>
      </c>
      <c r="AU128">
        <f t="shared" si="80"/>
        <v>0</v>
      </c>
      <c r="AV128">
        <f t="shared" si="81"/>
        <v>0</v>
      </c>
      <c r="AW128">
        <f t="shared" si="82"/>
        <v>0</v>
      </c>
      <c r="AZ128">
        <f t="shared" si="83"/>
        <v>0</v>
      </c>
      <c r="BA128">
        <f t="shared" si="51"/>
        <v>0</v>
      </c>
      <c r="BB128" t="str">
        <f t="shared" si="52"/>
        <v>X</v>
      </c>
      <c r="BC128">
        <f t="shared" si="53"/>
        <v>0</v>
      </c>
      <c r="BD128">
        <f t="shared" si="54"/>
        <v>0</v>
      </c>
      <c r="BE128">
        <f t="shared" si="55"/>
        <v>0</v>
      </c>
      <c r="BF128">
        <f t="shared" si="56"/>
        <v>0</v>
      </c>
      <c r="BG128">
        <f t="shared" si="57"/>
        <v>0</v>
      </c>
      <c r="BH128">
        <f>+IF(P128=0,0,1)</f>
        <v>1</v>
      </c>
      <c r="BK128">
        <f t="shared" si="84"/>
        <v>0</v>
      </c>
      <c r="BL128">
        <f t="shared" si="85"/>
        <v>0</v>
      </c>
      <c r="BM128">
        <f t="shared" si="86"/>
        <v>1</v>
      </c>
      <c r="BN128">
        <f t="shared" si="87"/>
        <v>0</v>
      </c>
      <c r="BO128">
        <f t="shared" si="88"/>
        <v>0</v>
      </c>
      <c r="BP128">
        <f t="shared" si="89"/>
        <v>0</v>
      </c>
      <c r="BQ128">
        <f t="shared" si="90"/>
        <v>0</v>
      </c>
      <c r="BR128">
        <f t="shared" si="91"/>
        <v>0</v>
      </c>
      <c r="BV128">
        <f>+IF(X128=1,$Q128,0)</f>
        <v>0</v>
      </c>
      <c r="BW128">
        <f>+IF(Y128=1,$Q128,0)</f>
        <v>0</v>
      </c>
      <c r="BX128">
        <f>+IF(Z128=1,$Q128,0)</f>
        <v>0</v>
      </c>
      <c r="BY128">
        <f>+IF(AA128=1,$Q128,0)</f>
        <v>0</v>
      </c>
      <c r="BZ128">
        <f>+IF(AB128=1,$Q128,0)</f>
        <v>0</v>
      </c>
      <c r="CA128">
        <f>+IF(AC128=1,$Q128,0)</f>
        <v>0</v>
      </c>
      <c r="CB128">
        <f>+IF(AD128=1,$Q128,0)</f>
        <v>0</v>
      </c>
      <c r="CC128">
        <f>+IF(AE128=1,$Q128,0)</f>
        <v>0</v>
      </c>
      <c r="CD128">
        <f t="shared" si="92"/>
        <v>0</v>
      </c>
      <c r="CF128">
        <f t="shared" si="93"/>
        <v>0</v>
      </c>
      <c r="CG128">
        <f t="shared" si="58"/>
        <v>0</v>
      </c>
      <c r="CH128">
        <f t="shared" si="59"/>
        <v>0</v>
      </c>
      <c r="CI128">
        <f t="shared" si="60"/>
        <v>0</v>
      </c>
      <c r="CJ128">
        <f t="shared" si="61"/>
        <v>0</v>
      </c>
      <c r="CK128">
        <f t="shared" si="62"/>
        <v>0</v>
      </c>
      <c r="CL128">
        <f t="shared" si="63"/>
        <v>0</v>
      </c>
      <c r="CM128">
        <f t="shared" si="64"/>
        <v>0</v>
      </c>
    </row>
    <row r="129" spans="1:91" x14ac:dyDescent="0.25">
      <c r="A129" s="25">
        <f t="shared" si="94"/>
        <v>127</v>
      </c>
      <c r="B129" s="26" t="s">
        <v>39</v>
      </c>
      <c r="C129" s="27">
        <v>43644</v>
      </c>
      <c r="D129" s="28">
        <v>5.2083333333333336E-2</v>
      </c>
      <c r="E129" s="29" t="s">
        <v>23</v>
      </c>
      <c r="F129" s="30">
        <v>107.736</v>
      </c>
      <c r="G129" s="31" t="s">
        <v>30</v>
      </c>
      <c r="H129" s="32">
        <v>108.152</v>
      </c>
      <c r="I129" s="32">
        <v>107.639</v>
      </c>
      <c r="J129" s="33">
        <f t="shared" si="95"/>
        <v>51.300000000000523</v>
      </c>
      <c r="K129" s="34">
        <v>107.553</v>
      </c>
      <c r="L129" s="34">
        <v>107.923</v>
      </c>
      <c r="M129" s="35">
        <f t="shared" si="65"/>
        <v>18.300000000000693</v>
      </c>
      <c r="N129" s="36">
        <f t="shared" si="66"/>
        <v>-18.699999999999761</v>
      </c>
      <c r="O129" s="30">
        <f t="shared" si="96"/>
        <v>107.61801</v>
      </c>
      <c r="P129" s="37" t="s">
        <v>27</v>
      </c>
      <c r="Q129" s="37"/>
      <c r="R129" s="38" t="s">
        <v>29</v>
      </c>
      <c r="S129" s="38" t="s">
        <v>28</v>
      </c>
      <c r="T129" s="39" t="s">
        <v>29</v>
      </c>
      <c r="U129" s="38"/>
      <c r="V129" s="38"/>
      <c r="W129" s="38"/>
      <c r="X129">
        <f>+IF(AND(R129="ALCISTA",S129="ALCISTA",T129="ALCISTA"),1,0)</f>
        <v>0</v>
      </c>
      <c r="Y129">
        <f>+IF(AND(R129="BAJISTA",S129="BAJISTA",T129="BAJISTA"),1,0)</f>
        <v>0</v>
      </c>
      <c r="Z129">
        <f>+IF(AND(R129="ALCISTA",S129="ALCISTA",T129="BAJISTA"),1,0)</f>
        <v>0</v>
      </c>
      <c r="AA129">
        <f>+IF(AND(R129="ALCISTA",S129="BAJISTA",T129="ALCISTA"),1,0)</f>
        <v>0</v>
      </c>
      <c r="AB129">
        <f>+IF(AND(R129="ALCISTA",S129="BAJISTA",T129="BAJISTA"),1,0)</f>
        <v>0</v>
      </c>
      <c r="AC129">
        <f>+IF(AND(R129="BAJISTA",S129="BAJISTA",T129="ALCISTA"),1,0)</f>
        <v>0</v>
      </c>
      <c r="AD129">
        <f>+IF(AND(R129="BAJISTA",S129="ALCISTA",T129="BAJISTA"),1,0)</f>
        <v>1</v>
      </c>
      <c r="AE129">
        <f>+IF(AND(R129="BAJISTA",S129="ALCISTA",T129="ALCISTA"),1,0)</f>
        <v>0</v>
      </c>
      <c r="AG129">
        <f t="shared" si="67"/>
        <v>0</v>
      </c>
      <c r="AH129">
        <f t="shared" si="68"/>
        <v>0</v>
      </c>
      <c r="AI129">
        <f t="shared" si="69"/>
        <v>0</v>
      </c>
      <c r="AJ129">
        <f t="shared" si="70"/>
        <v>0</v>
      </c>
      <c r="AK129">
        <f t="shared" si="71"/>
        <v>0</v>
      </c>
      <c r="AL129">
        <f t="shared" si="72"/>
        <v>0</v>
      </c>
      <c r="AM129">
        <f t="shared" si="73"/>
        <v>18.300000000000693</v>
      </c>
      <c r="AN129">
        <f t="shared" si="74"/>
        <v>0</v>
      </c>
      <c r="AP129">
        <f t="shared" si="75"/>
        <v>0</v>
      </c>
      <c r="AQ129">
        <f t="shared" si="76"/>
        <v>0</v>
      </c>
      <c r="AR129">
        <f t="shared" si="77"/>
        <v>0</v>
      </c>
      <c r="AS129">
        <f t="shared" si="78"/>
        <v>0</v>
      </c>
      <c r="AT129">
        <f t="shared" si="79"/>
        <v>0</v>
      </c>
      <c r="AU129">
        <f t="shared" si="80"/>
        <v>0</v>
      </c>
      <c r="AV129">
        <f t="shared" si="81"/>
        <v>-18.699999999999761</v>
      </c>
      <c r="AW129">
        <f t="shared" si="82"/>
        <v>0</v>
      </c>
      <c r="AZ129">
        <f t="shared" si="83"/>
        <v>0</v>
      </c>
      <c r="BA129">
        <f t="shared" si="51"/>
        <v>0</v>
      </c>
      <c r="BB129">
        <f t="shared" si="52"/>
        <v>0</v>
      </c>
      <c r="BC129">
        <f t="shared" si="53"/>
        <v>0</v>
      </c>
      <c r="BD129">
        <f t="shared" si="54"/>
        <v>0</v>
      </c>
      <c r="BE129">
        <f t="shared" si="55"/>
        <v>0</v>
      </c>
      <c r="BF129" t="str">
        <f t="shared" si="56"/>
        <v>X</v>
      </c>
      <c r="BG129">
        <f t="shared" si="57"/>
        <v>0</v>
      </c>
      <c r="BH129">
        <f>+IF(P129=0,0,1)</f>
        <v>1</v>
      </c>
      <c r="BK129">
        <f t="shared" si="84"/>
        <v>0</v>
      </c>
      <c r="BL129">
        <f t="shared" si="85"/>
        <v>0</v>
      </c>
      <c r="BM129">
        <f t="shared" si="86"/>
        <v>0</v>
      </c>
      <c r="BN129">
        <f t="shared" si="87"/>
        <v>0</v>
      </c>
      <c r="BO129">
        <f t="shared" si="88"/>
        <v>0</v>
      </c>
      <c r="BP129">
        <f t="shared" si="89"/>
        <v>0</v>
      </c>
      <c r="BQ129">
        <f t="shared" si="90"/>
        <v>1</v>
      </c>
      <c r="BR129">
        <f t="shared" si="91"/>
        <v>0</v>
      </c>
      <c r="BV129">
        <f>+IF(X129=1,$Q129,0)</f>
        <v>0</v>
      </c>
      <c r="BW129">
        <f>+IF(Y129=1,$Q129,0)</f>
        <v>0</v>
      </c>
      <c r="BX129">
        <f>+IF(Z129=1,$Q129,0)</f>
        <v>0</v>
      </c>
      <c r="BY129">
        <f>+IF(AA129=1,$Q129,0)</f>
        <v>0</v>
      </c>
      <c r="BZ129">
        <f>+IF(AB129=1,$Q129,0)</f>
        <v>0</v>
      </c>
      <c r="CA129">
        <f>+IF(AC129=1,$Q129,0)</f>
        <v>0</v>
      </c>
      <c r="CB129">
        <f>+IF(AD129=1,$Q129,0)</f>
        <v>0</v>
      </c>
      <c r="CC129">
        <f>+IF(AE129=1,$Q129,0)</f>
        <v>0</v>
      </c>
      <c r="CD129">
        <f t="shared" si="92"/>
        <v>0</v>
      </c>
      <c r="CF129">
        <f t="shared" si="93"/>
        <v>0</v>
      </c>
      <c r="CG129">
        <f t="shared" si="58"/>
        <v>0</v>
      </c>
      <c r="CH129">
        <f t="shared" si="59"/>
        <v>0</v>
      </c>
      <c r="CI129">
        <f t="shared" si="60"/>
        <v>0</v>
      </c>
      <c r="CJ129">
        <f t="shared" si="61"/>
        <v>0</v>
      </c>
      <c r="CK129">
        <f t="shared" si="62"/>
        <v>0</v>
      </c>
      <c r="CL129">
        <f t="shared" si="63"/>
        <v>0</v>
      </c>
      <c r="CM129">
        <f t="shared" si="64"/>
        <v>0</v>
      </c>
    </row>
    <row r="130" spans="1:91" x14ac:dyDescent="0.25">
      <c r="A130" s="25">
        <f t="shared" si="94"/>
        <v>128</v>
      </c>
      <c r="B130" s="26" t="s">
        <v>40</v>
      </c>
      <c r="C130" s="27">
        <v>43647</v>
      </c>
      <c r="D130" s="28">
        <v>0.96875</v>
      </c>
      <c r="E130" s="29" t="s">
        <v>23</v>
      </c>
      <c r="F130" s="30">
        <v>108.205</v>
      </c>
      <c r="G130" s="31" t="s">
        <v>26</v>
      </c>
      <c r="H130" s="32">
        <v>107.923</v>
      </c>
      <c r="I130" s="32">
        <v>107.553</v>
      </c>
      <c r="J130" s="33">
        <f t="shared" si="95"/>
        <v>37.000000000000455</v>
      </c>
      <c r="K130" s="34">
        <v>108.17</v>
      </c>
      <c r="L130" s="34">
        <v>108.254</v>
      </c>
      <c r="M130" s="40">
        <f t="shared" si="65"/>
        <v>4.9000000000006594</v>
      </c>
      <c r="N130" s="41">
        <f t="shared" si="66"/>
        <v>-3.4999999999996589</v>
      </c>
      <c r="O130" s="30">
        <f t="shared" si="96"/>
        <v>108.2901</v>
      </c>
      <c r="P130" s="37" t="s">
        <v>27</v>
      </c>
      <c r="Q130" s="37"/>
      <c r="R130" s="38" t="s">
        <v>28</v>
      </c>
      <c r="S130" s="38" t="s">
        <v>28</v>
      </c>
      <c r="T130" s="39" t="s">
        <v>29</v>
      </c>
      <c r="U130" s="38"/>
      <c r="V130" s="38"/>
      <c r="W130" s="38"/>
      <c r="X130">
        <f>+IF(AND(R130="ALCISTA",S130="ALCISTA",T130="ALCISTA"),1,0)</f>
        <v>0</v>
      </c>
      <c r="Y130">
        <f>+IF(AND(R130="BAJISTA",S130="BAJISTA",T130="BAJISTA"),1,0)</f>
        <v>0</v>
      </c>
      <c r="Z130">
        <f>+IF(AND(R130="ALCISTA",S130="ALCISTA",T130="BAJISTA"),1,0)</f>
        <v>1</v>
      </c>
      <c r="AA130">
        <f>+IF(AND(R130="ALCISTA",S130="BAJISTA",T130="ALCISTA"),1,0)</f>
        <v>0</v>
      </c>
      <c r="AB130">
        <f>+IF(AND(R130="ALCISTA",S130="BAJISTA",T130="BAJISTA"),1,0)</f>
        <v>0</v>
      </c>
      <c r="AC130">
        <f>+IF(AND(R130="BAJISTA",S130="BAJISTA",T130="ALCISTA"),1,0)</f>
        <v>0</v>
      </c>
      <c r="AD130">
        <f>+IF(AND(R130="BAJISTA",S130="ALCISTA",T130="BAJISTA"),1,0)</f>
        <v>0</v>
      </c>
      <c r="AE130">
        <f>+IF(AND(R130="BAJISTA",S130="ALCISTA",T130="ALCISTA"),1,0)</f>
        <v>0</v>
      </c>
      <c r="AG130">
        <f t="shared" si="67"/>
        <v>0</v>
      </c>
      <c r="AH130">
        <f t="shared" si="68"/>
        <v>0</v>
      </c>
      <c r="AI130">
        <f t="shared" si="69"/>
        <v>4.9000000000006594</v>
      </c>
      <c r="AJ130">
        <f t="shared" si="70"/>
        <v>0</v>
      </c>
      <c r="AK130">
        <f t="shared" si="71"/>
        <v>0</v>
      </c>
      <c r="AL130">
        <f t="shared" si="72"/>
        <v>0</v>
      </c>
      <c r="AM130">
        <f t="shared" si="73"/>
        <v>0</v>
      </c>
      <c r="AN130">
        <f t="shared" si="74"/>
        <v>0</v>
      </c>
      <c r="AP130">
        <f t="shared" si="75"/>
        <v>0</v>
      </c>
      <c r="AQ130">
        <f t="shared" si="76"/>
        <v>0</v>
      </c>
      <c r="AR130">
        <f t="shared" si="77"/>
        <v>-3.4999999999996589</v>
      </c>
      <c r="AS130">
        <f t="shared" si="78"/>
        <v>0</v>
      </c>
      <c r="AT130">
        <f t="shared" si="79"/>
        <v>0</v>
      </c>
      <c r="AU130">
        <f t="shared" si="80"/>
        <v>0</v>
      </c>
      <c r="AV130">
        <f t="shared" si="81"/>
        <v>0</v>
      </c>
      <c r="AW130">
        <f t="shared" si="82"/>
        <v>0</v>
      </c>
      <c r="AZ130">
        <f t="shared" si="83"/>
        <v>0</v>
      </c>
      <c r="BA130">
        <f t="shared" si="51"/>
        <v>0</v>
      </c>
      <c r="BB130" t="str">
        <f t="shared" si="52"/>
        <v>X</v>
      </c>
      <c r="BC130">
        <f t="shared" si="53"/>
        <v>0</v>
      </c>
      <c r="BD130">
        <f t="shared" si="54"/>
        <v>0</v>
      </c>
      <c r="BE130">
        <f t="shared" si="55"/>
        <v>0</v>
      </c>
      <c r="BF130">
        <f t="shared" si="56"/>
        <v>0</v>
      </c>
      <c r="BG130">
        <f t="shared" si="57"/>
        <v>0</v>
      </c>
      <c r="BH130">
        <f>+IF(P130=0,0,1)</f>
        <v>1</v>
      </c>
      <c r="BK130">
        <f t="shared" si="84"/>
        <v>0</v>
      </c>
      <c r="BL130">
        <f t="shared" si="85"/>
        <v>0</v>
      </c>
      <c r="BM130">
        <f t="shared" si="86"/>
        <v>1</v>
      </c>
      <c r="BN130">
        <f t="shared" si="87"/>
        <v>0</v>
      </c>
      <c r="BO130">
        <f t="shared" si="88"/>
        <v>0</v>
      </c>
      <c r="BP130">
        <f t="shared" si="89"/>
        <v>0</v>
      </c>
      <c r="BQ130">
        <f t="shared" si="90"/>
        <v>0</v>
      </c>
      <c r="BR130">
        <f t="shared" si="91"/>
        <v>0</v>
      </c>
      <c r="BV130">
        <f>+IF(X130=1,$Q130,0)</f>
        <v>0</v>
      </c>
      <c r="BW130">
        <f>+IF(Y130=1,$Q130,0)</f>
        <v>0</v>
      </c>
      <c r="BX130">
        <f>+IF(Z130=1,$Q130,0)</f>
        <v>0</v>
      </c>
      <c r="BY130">
        <f>+IF(AA130=1,$Q130,0)</f>
        <v>0</v>
      </c>
      <c r="BZ130">
        <f>+IF(AB130=1,$Q130,0)</f>
        <v>0</v>
      </c>
      <c r="CA130">
        <f>+IF(AC130=1,$Q130,0)</f>
        <v>0</v>
      </c>
      <c r="CB130">
        <f>+IF(AD130=1,$Q130,0)</f>
        <v>0</v>
      </c>
      <c r="CC130">
        <f>+IF(AE130=1,$Q130,0)</f>
        <v>0</v>
      </c>
      <c r="CD130">
        <f t="shared" si="92"/>
        <v>0</v>
      </c>
      <c r="CF130">
        <f t="shared" si="93"/>
        <v>0</v>
      </c>
      <c r="CG130">
        <f t="shared" si="58"/>
        <v>0</v>
      </c>
      <c r="CH130">
        <f t="shared" si="59"/>
        <v>0</v>
      </c>
      <c r="CI130">
        <f t="shared" si="60"/>
        <v>0</v>
      </c>
      <c r="CJ130">
        <f t="shared" si="61"/>
        <v>0</v>
      </c>
      <c r="CK130">
        <f t="shared" si="62"/>
        <v>0</v>
      </c>
      <c r="CL130">
        <f t="shared" si="63"/>
        <v>0</v>
      </c>
      <c r="CM130">
        <f t="shared" si="64"/>
        <v>0</v>
      </c>
    </row>
    <row r="131" spans="1:91" x14ac:dyDescent="0.25">
      <c r="A131" s="25">
        <f t="shared" si="94"/>
        <v>129</v>
      </c>
      <c r="B131" s="26" t="s">
        <v>41</v>
      </c>
      <c r="C131" s="27">
        <v>43648</v>
      </c>
      <c r="D131" s="28">
        <v>1.0416666666666666E-2</v>
      </c>
      <c r="E131" s="29" t="s">
        <v>23</v>
      </c>
      <c r="F131" s="30">
        <v>108.381</v>
      </c>
      <c r="G131" s="31" t="s">
        <v>30</v>
      </c>
      <c r="H131" s="32">
        <v>108.254</v>
      </c>
      <c r="I131" s="32">
        <v>108.152</v>
      </c>
      <c r="J131" s="33">
        <f t="shared" si="95"/>
        <v>10.200000000000387</v>
      </c>
      <c r="K131" s="34">
        <v>107.758</v>
      </c>
      <c r="L131" s="34">
        <v>108.46599999999999</v>
      </c>
      <c r="M131" s="40">
        <f t="shared" si="65"/>
        <v>62.300000000000466</v>
      </c>
      <c r="N131" s="41">
        <f t="shared" si="66"/>
        <v>-8.4999999999993747</v>
      </c>
      <c r="O131" s="30">
        <f t="shared" si="96"/>
        <v>108.35754</v>
      </c>
      <c r="P131" s="37" t="s">
        <v>27</v>
      </c>
      <c r="Q131" s="37"/>
      <c r="R131" s="38" t="s">
        <v>28</v>
      </c>
      <c r="S131" s="38" t="s">
        <v>28</v>
      </c>
      <c r="T131" s="39" t="s">
        <v>28</v>
      </c>
      <c r="U131" s="38"/>
      <c r="V131" s="38"/>
      <c r="W131" s="38"/>
      <c r="X131">
        <f>+IF(AND(R131="ALCISTA",S131="ALCISTA",T131="ALCISTA"),1,0)</f>
        <v>1</v>
      </c>
      <c r="Y131">
        <f>+IF(AND(R131="BAJISTA",S131="BAJISTA",T131="BAJISTA"),1,0)</f>
        <v>0</v>
      </c>
      <c r="Z131">
        <f>+IF(AND(R131="ALCISTA",S131="ALCISTA",T131="BAJISTA"),1,0)</f>
        <v>0</v>
      </c>
      <c r="AA131">
        <f>+IF(AND(R131="ALCISTA",S131="BAJISTA",T131="ALCISTA"),1,0)</f>
        <v>0</v>
      </c>
      <c r="AB131">
        <f>+IF(AND(R131="ALCISTA",S131="BAJISTA",T131="BAJISTA"),1,0)</f>
        <v>0</v>
      </c>
      <c r="AC131">
        <f>+IF(AND(R131="BAJISTA",S131="BAJISTA",T131="ALCISTA"),1,0)</f>
        <v>0</v>
      </c>
      <c r="AD131">
        <f>+IF(AND(R131="BAJISTA",S131="ALCISTA",T131="BAJISTA"),1,0)</f>
        <v>0</v>
      </c>
      <c r="AE131">
        <f>+IF(AND(R131="BAJISTA",S131="ALCISTA",T131="ALCISTA"),1,0)</f>
        <v>0</v>
      </c>
      <c r="AG131">
        <f t="shared" si="67"/>
        <v>62.300000000000466</v>
      </c>
      <c r="AH131">
        <f t="shared" si="68"/>
        <v>0</v>
      </c>
      <c r="AI131">
        <f t="shared" si="69"/>
        <v>0</v>
      </c>
      <c r="AJ131">
        <f t="shared" si="70"/>
        <v>0</v>
      </c>
      <c r="AK131">
        <f t="shared" si="71"/>
        <v>0</v>
      </c>
      <c r="AL131">
        <f t="shared" si="72"/>
        <v>0</v>
      </c>
      <c r="AM131">
        <f t="shared" si="73"/>
        <v>0</v>
      </c>
      <c r="AN131">
        <f t="shared" si="74"/>
        <v>0</v>
      </c>
      <c r="AP131">
        <f t="shared" si="75"/>
        <v>-8.4999999999993747</v>
      </c>
      <c r="AQ131">
        <f t="shared" si="76"/>
        <v>0</v>
      </c>
      <c r="AR131">
        <f t="shared" si="77"/>
        <v>0</v>
      </c>
      <c r="AS131">
        <f t="shared" si="78"/>
        <v>0</v>
      </c>
      <c r="AT131">
        <f t="shared" si="79"/>
        <v>0</v>
      </c>
      <c r="AU131">
        <f t="shared" si="80"/>
        <v>0</v>
      </c>
      <c r="AV131">
        <f t="shared" si="81"/>
        <v>0</v>
      </c>
      <c r="AW131">
        <f t="shared" si="82"/>
        <v>0</v>
      </c>
      <c r="AZ131" t="str">
        <f t="shared" si="83"/>
        <v>X</v>
      </c>
      <c r="BA131">
        <f t="shared" ref="BA131:BA194" si="97">+IF(Y131=1,$P131,0)</f>
        <v>0</v>
      </c>
      <c r="BB131">
        <f t="shared" ref="BB131:BB194" si="98">+IF(Z131=1,$P131,0)</f>
        <v>0</v>
      </c>
      <c r="BC131">
        <f t="shared" ref="BC131:BC194" si="99">+IF(AA131=1,$P131,0)</f>
        <v>0</v>
      </c>
      <c r="BD131">
        <f t="shared" ref="BD131:BD194" si="100">+IF(AB131=1,$P131,0)</f>
        <v>0</v>
      </c>
      <c r="BE131">
        <f t="shared" ref="BE131:BE194" si="101">+IF(AC131=1,$P131,0)</f>
        <v>0</v>
      </c>
      <c r="BF131">
        <f t="shared" ref="BF131:BF194" si="102">+IF(AD131=1,$P131,0)</f>
        <v>0</v>
      </c>
      <c r="BG131">
        <f t="shared" ref="BG131:BG194" si="103">+IF(AE131=1,$P131,0)</f>
        <v>0</v>
      </c>
      <c r="BH131">
        <f>+IF(P131=0,0,1)</f>
        <v>1</v>
      </c>
      <c r="BK131">
        <f t="shared" si="84"/>
        <v>1</v>
      </c>
      <c r="BL131">
        <f t="shared" si="85"/>
        <v>0</v>
      </c>
      <c r="BM131">
        <f t="shared" si="86"/>
        <v>0</v>
      </c>
      <c r="BN131">
        <f t="shared" si="87"/>
        <v>0</v>
      </c>
      <c r="BO131">
        <f t="shared" si="88"/>
        <v>0</v>
      </c>
      <c r="BP131">
        <f t="shared" si="89"/>
        <v>0</v>
      </c>
      <c r="BQ131">
        <f t="shared" si="90"/>
        <v>0</v>
      </c>
      <c r="BR131">
        <f t="shared" si="91"/>
        <v>0</v>
      </c>
      <c r="BV131">
        <f>+IF(X131=1,$Q131,0)</f>
        <v>0</v>
      </c>
      <c r="BW131">
        <f>+IF(Y131=1,$Q131,0)</f>
        <v>0</v>
      </c>
      <c r="BX131">
        <f>+IF(Z131=1,$Q131,0)</f>
        <v>0</v>
      </c>
      <c r="BY131">
        <f>+IF(AA131=1,$Q131,0)</f>
        <v>0</v>
      </c>
      <c r="BZ131">
        <f>+IF(AB131=1,$Q131,0)</f>
        <v>0</v>
      </c>
      <c r="CA131">
        <f>+IF(AC131=1,$Q131,0)</f>
        <v>0</v>
      </c>
      <c r="CB131">
        <f>+IF(AD131=1,$Q131,0)</f>
        <v>0</v>
      </c>
      <c r="CC131">
        <f>+IF(AE131=1,$Q131,0)</f>
        <v>0</v>
      </c>
      <c r="CD131">
        <f t="shared" si="92"/>
        <v>0</v>
      </c>
      <c r="CF131">
        <f t="shared" si="93"/>
        <v>0</v>
      </c>
      <c r="CG131">
        <f t="shared" ref="CG131:CG194" si="104">+IF(BW131=0,0,1)</f>
        <v>0</v>
      </c>
      <c r="CH131">
        <f t="shared" ref="CH131:CH194" si="105">+IF(BX131=0,0,1)</f>
        <v>0</v>
      </c>
      <c r="CI131">
        <f t="shared" ref="CI131:CI194" si="106">+IF(BY131=0,0,1)</f>
        <v>0</v>
      </c>
      <c r="CJ131">
        <f t="shared" ref="CJ131:CJ194" si="107">+IF(BZ131=0,0,1)</f>
        <v>0</v>
      </c>
      <c r="CK131">
        <f t="shared" ref="CK131:CK194" si="108">+IF(CA131=0,0,1)</f>
        <v>0</v>
      </c>
      <c r="CL131">
        <f t="shared" ref="CL131:CL194" si="109">+IF(CB131=0,0,1)</f>
        <v>0</v>
      </c>
      <c r="CM131">
        <f t="shared" ref="CM131:CM194" si="110">+IF(CC131=0,0,1)</f>
        <v>0</v>
      </c>
    </row>
    <row r="132" spans="1:91" x14ac:dyDescent="0.25">
      <c r="A132" s="25">
        <f t="shared" si="94"/>
        <v>130</v>
      </c>
      <c r="B132" s="26" t="s">
        <v>37</v>
      </c>
      <c r="C132" s="27">
        <v>43649</v>
      </c>
      <c r="D132" s="28">
        <v>1.0416666666666666E-2</v>
      </c>
      <c r="E132" s="29" t="s">
        <v>23</v>
      </c>
      <c r="F132" s="30">
        <v>107.83499999999999</v>
      </c>
      <c r="G132" s="31" t="s">
        <v>30</v>
      </c>
      <c r="H132" s="32">
        <v>108.46599999999999</v>
      </c>
      <c r="I132" s="32">
        <v>107.758</v>
      </c>
      <c r="J132" s="33">
        <f t="shared" si="95"/>
        <v>70.799999999999841</v>
      </c>
      <c r="K132" s="34">
        <v>107.524</v>
      </c>
      <c r="L132" s="34">
        <v>107.892</v>
      </c>
      <c r="M132" s="40">
        <f t="shared" ref="M132:M184" si="111">+IF(G132="COMPRA",((L132-F132)/0.01),((F132-K132)/0.01))</f>
        <v>31.099999999999284</v>
      </c>
      <c r="N132" s="41">
        <f t="shared" ref="N132:N193" si="112">+IF(G132="COMPRA",((K132-F132)/0.01),((F132-L132)/0.01))</f>
        <v>-5.700000000000216</v>
      </c>
      <c r="O132" s="30">
        <f t="shared" si="96"/>
        <v>107.67215999999999</v>
      </c>
      <c r="P132" s="37" t="s">
        <v>27</v>
      </c>
      <c r="Q132" s="37"/>
      <c r="R132" s="38" t="s">
        <v>29</v>
      </c>
      <c r="S132" s="38" t="s">
        <v>29</v>
      </c>
      <c r="T132" s="39" t="s">
        <v>28</v>
      </c>
      <c r="U132" s="38"/>
      <c r="V132" s="38"/>
      <c r="W132" s="38"/>
      <c r="X132">
        <f>+IF(AND(R132="ALCISTA",S132="ALCISTA",T132="ALCISTA"),1,0)</f>
        <v>0</v>
      </c>
      <c r="Y132">
        <f>+IF(AND(R132="BAJISTA",S132="BAJISTA",T132="BAJISTA"),1,0)</f>
        <v>0</v>
      </c>
      <c r="Z132">
        <f>+IF(AND(R132="ALCISTA",S132="ALCISTA",T132="BAJISTA"),1,0)</f>
        <v>0</v>
      </c>
      <c r="AA132">
        <f>+IF(AND(R132="ALCISTA",S132="BAJISTA",T132="ALCISTA"),1,0)</f>
        <v>0</v>
      </c>
      <c r="AB132">
        <f>+IF(AND(R132="ALCISTA",S132="BAJISTA",T132="BAJISTA"),1,0)</f>
        <v>0</v>
      </c>
      <c r="AC132">
        <f>+IF(AND(R132="BAJISTA",S132="BAJISTA",T132="ALCISTA"),1,0)</f>
        <v>1</v>
      </c>
      <c r="AD132">
        <f>+IF(AND(R132="BAJISTA",S132="ALCISTA",T132="BAJISTA"),1,0)</f>
        <v>0</v>
      </c>
      <c r="AE132">
        <f>+IF(AND(R132="BAJISTA",S132="ALCISTA",T132="ALCISTA"),1,0)</f>
        <v>0</v>
      </c>
      <c r="AG132">
        <f t="shared" ref="AG132:AG195" si="113">+IF(X132=1,$M132,0)</f>
        <v>0</v>
      </c>
      <c r="AH132">
        <f t="shared" ref="AH132:AH195" si="114">+IF(Y132=1,$M132,0)</f>
        <v>0</v>
      </c>
      <c r="AI132">
        <f t="shared" ref="AI132:AI195" si="115">+IF(Z132=1,$M132,0)</f>
        <v>0</v>
      </c>
      <c r="AJ132">
        <f t="shared" ref="AJ132:AJ195" si="116">+IF(AA132=1,$M132,0)</f>
        <v>0</v>
      </c>
      <c r="AK132">
        <f t="shared" ref="AK132:AK195" si="117">+IF(AB132=1,$M132,0)</f>
        <v>0</v>
      </c>
      <c r="AL132">
        <f t="shared" ref="AL132:AL195" si="118">+IF(AC132=1,$M132,0)</f>
        <v>31.099999999999284</v>
      </c>
      <c r="AM132">
        <f t="shared" ref="AM132:AM195" si="119">+IF(AD132=1,$M132,0)</f>
        <v>0</v>
      </c>
      <c r="AN132">
        <f t="shared" ref="AN132:AN195" si="120">+IF(AE132=1,$M132,0)</f>
        <v>0</v>
      </c>
      <c r="AP132">
        <f t="shared" ref="AP132:AP195" si="121">+IF(X132=1,$N132,0)</f>
        <v>0</v>
      </c>
      <c r="AQ132">
        <f t="shared" ref="AQ132:AQ195" si="122">+IF(Y132=1,$N132,0)</f>
        <v>0</v>
      </c>
      <c r="AR132">
        <f t="shared" ref="AR132:AR195" si="123">+IF(Z132=1,$N132,0)</f>
        <v>0</v>
      </c>
      <c r="AS132">
        <f t="shared" ref="AS132:AS195" si="124">+IF(AA132=1,$N132,0)</f>
        <v>0</v>
      </c>
      <c r="AT132">
        <f t="shared" ref="AT132:AT195" si="125">+IF(AB132=1,$N132,0)</f>
        <v>0</v>
      </c>
      <c r="AU132">
        <f t="shared" ref="AU132:AU195" si="126">+IF(AC132=1,$N132,0)</f>
        <v>-5.700000000000216</v>
      </c>
      <c r="AV132">
        <f t="shared" ref="AV132:AV195" si="127">+IF(AD132=1,$N132,0)</f>
        <v>0</v>
      </c>
      <c r="AW132">
        <f t="shared" ref="AW132:AW195" si="128">+IF(AE132=1,$N132,0)</f>
        <v>0</v>
      </c>
      <c r="AZ132">
        <f t="shared" ref="AZ132:AZ195" si="129">+IF(X132=1,$P132,0)</f>
        <v>0</v>
      </c>
      <c r="BA132">
        <f t="shared" si="97"/>
        <v>0</v>
      </c>
      <c r="BB132">
        <f t="shared" si="98"/>
        <v>0</v>
      </c>
      <c r="BC132">
        <f t="shared" si="99"/>
        <v>0</v>
      </c>
      <c r="BD132">
        <f t="shared" si="100"/>
        <v>0</v>
      </c>
      <c r="BE132" t="str">
        <f t="shared" si="101"/>
        <v>X</v>
      </c>
      <c r="BF132">
        <f t="shared" si="102"/>
        <v>0</v>
      </c>
      <c r="BG132">
        <f t="shared" si="103"/>
        <v>0</v>
      </c>
      <c r="BH132">
        <f>+IF(P132=0,0,1)</f>
        <v>1</v>
      </c>
      <c r="BK132">
        <f t="shared" ref="BK132:BK195" si="130">+IF(AZ132=0,0,1)</f>
        <v>0</v>
      </c>
      <c r="BL132">
        <f t="shared" ref="BL132:BL195" si="131">+IF(BA132=0,0,1)</f>
        <v>0</v>
      </c>
      <c r="BM132">
        <f t="shared" ref="BM132:BM195" si="132">+IF(BB132=0,0,1)</f>
        <v>0</v>
      </c>
      <c r="BN132">
        <f t="shared" ref="BN132:BN195" si="133">+IF(BC132=0,0,1)</f>
        <v>0</v>
      </c>
      <c r="BO132">
        <f t="shared" ref="BO132:BO195" si="134">+IF(BD132=0,0,1)</f>
        <v>0</v>
      </c>
      <c r="BP132">
        <f t="shared" ref="BP132:BP195" si="135">+IF(BE132=0,0,1)</f>
        <v>1</v>
      </c>
      <c r="BQ132">
        <f t="shared" ref="BQ132:BQ195" si="136">+IF(BF132=0,0,1)</f>
        <v>0</v>
      </c>
      <c r="BR132">
        <f t="shared" ref="BR132:BR195" si="137">+IF(BG132=0,0,1)</f>
        <v>0</v>
      </c>
      <c r="BV132">
        <f>+IF(X132=1,$Q132,0)</f>
        <v>0</v>
      </c>
      <c r="BW132">
        <f>+IF(Y132=1,$Q132,0)</f>
        <v>0</v>
      </c>
      <c r="BX132">
        <f>+IF(Z132=1,$Q132,0)</f>
        <v>0</v>
      </c>
      <c r="BY132">
        <f>+IF(AA132=1,$Q132,0)</f>
        <v>0</v>
      </c>
      <c r="BZ132">
        <f>+IF(AB132=1,$Q132,0)</f>
        <v>0</v>
      </c>
      <c r="CA132">
        <f>+IF(AC132=1,$Q132,0)</f>
        <v>0</v>
      </c>
      <c r="CB132">
        <f>+IF(AD132=1,$Q132,0)</f>
        <v>0</v>
      </c>
      <c r="CC132">
        <f>+IF(AE132=1,$Q132,0)</f>
        <v>0</v>
      </c>
      <c r="CD132">
        <f t="shared" ref="CD132:CD195" si="138">+IF(Q132=0,0,1)</f>
        <v>0</v>
      </c>
      <c r="CF132">
        <f t="shared" ref="CF132:CF195" si="139">+IF(BV132=0,0,1)</f>
        <v>0</v>
      </c>
      <c r="CG132">
        <f t="shared" si="104"/>
        <v>0</v>
      </c>
      <c r="CH132">
        <f t="shared" si="105"/>
        <v>0</v>
      </c>
      <c r="CI132">
        <f t="shared" si="106"/>
        <v>0</v>
      </c>
      <c r="CJ132">
        <f t="shared" si="107"/>
        <v>0</v>
      </c>
      <c r="CK132">
        <f t="shared" si="108"/>
        <v>0</v>
      </c>
      <c r="CL132">
        <f t="shared" si="109"/>
        <v>0</v>
      </c>
      <c r="CM132">
        <f t="shared" si="110"/>
        <v>0</v>
      </c>
    </row>
    <row r="133" spans="1:91" x14ac:dyDescent="0.25">
      <c r="A133" s="25">
        <f t="shared" ref="A133:A196" si="140">+A132+1</f>
        <v>131</v>
      </c>
      <c r="B133" s="26" t="s">
        <v>38</v>
      </c>
      <c r="C133" s="27">
        <v>43650</v>
      </c>
      <c r="D133" s="28">
        <v>3.125E-2</v>
      </c>
      <c r="E133" s="29" t="s">
        <v>23</v>
      </c>
      <c r="F133" s="30">
        <v>107.774</v>
      </c>
      <c r="G133" s="31" t="s">
        <v>30</v>
      </c>
      <c r="H133" s="32">
        <v>107.892</v>
      </c>
      <c r="I133" s="32">
        <v>107.524</v>
      </c>
      <c r="J133" s="33">
        <f t="shared" si="95"/>
        <v>36.7999999999995</v>
      </c>
      <c r="K133" s="34">
        <v>107.69799999999999</v>
      </c>
      <c r="L133" s="34">
        <v>107.834</v>
      </c>
      <c r="M133" s="35">
        <f t="shared" si="111"/>
        <v>7.6000000000007617</v>
      </c>
      <c r="N133" s="36">
        <f t="shared" si="112"/>
        <v>-6.0000000000002274</v>
      </c>
      <c r="O133" s="30">
        <f t="shared" si="96"/>
        <v>107.68936000000001</v>
      </c>
      <c r="P133" s="37" t="s">
        <v>27</v>
      </c>
      <c r="Q133" s="37"/>
      <c r="R133" s="38" t="s">
        <v>28</v>
      </c>
      <c r="S133" s="38" t="s">
        <v>28</v>
      </c>
      <c r="T133" s="39" t="s">
        <v>29</v>
      </c>
      <c r="U133" s="38"/>
      <c r="V133" s="38"/>
      <c r="W133" s="38"/>
      <c r="X133">
        <f>+IF(AND(R133="ALCISTA",S133="ALCISTA",T133="ALCISTA"),1,0)</f>
        <v>0</v>
      </c>
      <c r="Y133">
        <f>+IF(AND(R133="BAJISTA",S133="BAJISTA",T133="BAJISTA"),1,0)</f>
        <v>0</v>
      </c>
      <c r="Z133">
        <f>+IF(AND(R133="ALCISTA",S133="ALCISTA",T133="BAJISTA"),1,0)</f>
        <v>1</v>
      </c>
      <c r="AA133">
        <f>+IF(AND(R133="ALCISTA",S133="BAJISTA",T133="ALCISTA"),1,0)</f>
        <v>0</v>
      </c>
      <c r="AB133">
        <f>+IF(AND(R133="ALCISTA",S133="BAJISTA",T133="BAJISTA"),1,0)</f>
        <v>0</v>
      </c>
      <c r="AC133">
        <f>+IF(AND(R133="BAJISTA",S133="BAJISTA",T133="ALCISTA"),1,0)</f>
        <v>0</v>
      </c>
      <c r="AD133">
        <f>+IF(AND(R133="BAJISTA",S133="ALCISTA",T133="BAJISTA"),1,0)</f>
        <v>0</v>
      </c>
      <c r="AE133">
        <f>+IF(AND(R133="BAJISTA",S133="ALCISTA",T133="ALCISTA"),1,0)</f>
        <v>0</v>
      </c>
      <c r="AG133">
        <f t="shared" si="113"/>
        <v>0</v>
      </c>
      <c r="AH133">
        <f t="shared" si="114"/>
        <v>0</v>
      </c>
      <c r="AI133">
        <f t="shared" si="115"/>
        <v>7.6000000000007617</v>
      </c>
      <c r="AJ133">
        <f t="shared" si="116"/>
        <v>0</v>
      </c>
      <c r="AK133">
        <f t="shared" si="117"/>
        <v>0</v>
      </c>
      <c r="AL133">
        <f t="shared" si="118"/>
        <v>0</v>
      </c>
      <c r="AM133">
        <f t="shared" si="119"/>
        <v>0</v>
      </c>
      <c r="AN133">
        <f t="shared" si="120"/>
        <v>0</v>
      </c>
      <c r="AP133">
        <f t="shared" si="121"/>
        <v>0</v>
      </c>
      <c r="AQ133">
        <f t="shared" si="122"/>
        <v>0</v>
      </c>
      <c r="AR133">
        <f t="shared" si="123"/>
        <v>-6.0000000000002274</v>
      </c>
      <c r="AS133">
        <f t="shared" si="124"/>
        <v>0</v>
      </c>
      <c r="AT133">
        <f t="shared" si="125"/>
        <v>0</v>
      </c>
      <c r="AU133">
        <f t="shared" si="126"/>
        <v>0</v>
      </c>
      <c r="AV133">
        <f t="shared" si="127"/>
        <v>0</v>
      </c>
      <c r="AW133">
        <f t="shared" si="128"/>
        <v>0</v>
      </c>
      <c r="AZ133">
        <f t="shared" si="129"/>
        <v>0</v>
      </c>
      <c r="BA133">
        <f t="shared" si="97"/>
        <v>0</v>
      </c>
      <c r="BB133" t="str">
        <f t="shared" si="98"/>
        <v>X</v>
      </c>
      <c r="BC133">
        <f t="shared" si="99"/>
        <v>0</v>
      </c>
      <c r="BD133">
        <f t="shared" si="100"/>
        <v>0</v>
      </c>
      <c r="BE133">
        <f t="shared" si="101"/>
        <v>0</v>
      </c>
      <c r="BF133">
        <f t="shared" si="102"/>
        <v>0</v>
      </c>
      <c r="BG133">
        <f t="shared" si="103"/>
        <v>0</v>
      </c>
      <c r="BH133">
        <f>+IF(P133=0,0,1)</f>
        <v>1</v>
      </c>
      <c r="BK133">
        <f t="shared" si="130"/>
        <v>0</v>
      </c>
      <c r="BL133">
        <f t="shared" si="131"/>
        <v>0</v>
      </c>
      <c r="BM133">
        <f t="shared" si="132"/>
        <v>1</v>
      </c>
      <c r="BN133">
        <f t="shared" si="133"/>
        <v>0</v>
      </c>
      <c r="BO133">
        <f t="shared" si="134"/>
        <v>0</v>
      </c>
      <c r="BP133">
        <f t="shared" si="135"/>
        <v>0</v>
      </c>
      <c r="BQ133">
        <f t="shared" si="136"/>
        <v>0</v>
      </c>
      <c r="BR133">
        <f t="shared" si="137"/>
        <v>0</v>
      </c>
      <c r="BV133">
        <f>+IF(X133=1,$Q133,0)</f>
        <v>0</v>
      </c>
      <c r="BW133">
        <f>+IF(Y133=1,$Q133,0)</f>
        <v>0</v>
      </c>
      <c r="BX133">
        <f>+IF(Z133=1,$Q133,0)</f>
        <v>0</v>
      </c>
      <c r="BY133">
        <f>+IF(AA133=1,$Q133,0)</f>
        <v>0</v>
      </c>
      <c r="BZ133">
        <f>+IF(AB133=1,$Q133,0)</f>
        <v>0</v>
      </c>
      <c r="CA133">
        <f>+IF(AC133=1,$Q133,0)</f>
        <v>0</v>
      </c>
      <c r="CB133">
        <f>+IF(AD133=1,$Q133,0)</f>
        <v>0</v>
      </c>
      <c r="CC133">
        <f>+IF(AE133=1,$Q133,0)</f>
        <v>0</v>
      </c>
      <c r="CD133">
        <f t="shared" si="138"/>
        <v>0</v>
      </c>
      <c r="CF133">
        <f t="shared" si="139"/>
        <v>0</v>
      </c>
      <c r="CG133">
        <f t="shared" si="104"/>
        <v>0</v>
      </c>
      <c r="CH133">
        <f t="shared" si="105"/>
        <v>0</v>
      </c>
      <c r="CI133">
        <f t="shared" si="106"/>
        <v>0</v>
      </c>
      <c r="CJ133">
        <f t="shared" si="107"/>
        <v>0</v>
      </c>
      <c r="CK133">
        <f t="shared" si="108"/>
        <v>0</v>
      </c>
      <c r="CL133">
        <f t="shared" si="109"/>
        <v>0</v>
      </c>
      <c r="CM133">
        <f t="shared" si="110"/>
        <v>0</v>
      </c>
    </row>
    <row r="134" spans="1:91" x14ac:dyDescent="0.25">
      <c r="A134" s="25">
        <f t="shared" si="140"/>
        <v>132</v>
      </c>
      <c r="B134" s="26" t="s">
        <v>39</v>
      </c>
      <c r="C134" s="27">
        <v>43651</v>
      </c>
      <c r="D134" s="28">
        <v>0.34375</v>
      </c>
      <c r="E134" s="29" t="s">
        <v>23</v>
      </c>
      <c r="F134" s="30">
        <v>107.92400000000001</v>
      </c>
      <c r="G134" s="31" t="s">
        <v>26</v>
      </c>
      <c r="H134" s="32">
        <v>107.834</v>
      </c>
      <c r="I134" s="32">
        <v>107.69799999999999</v>
      </c>
      <c r="J134" s="33">
        <f t="shared" si="95"/>
        <v>13.600000000000989</v>
      </c>
      <c r="K134" s="34">
        <v>107.88500000000001</v>
      </c>
      <c r="L134" s="34">
        <v>108.629</v>
      </c>
      <c r="M134" s="40">
        <f t="shared" si="111"/>
        <v>70.499999999999829</v>
      </c>
      <c r="N134" s="41">
        <f t="shared" si="112"/>
        <v>-3.9000000000001478</v>
      </c>
      <c r="O134" s="30">
        <f t="shared" si="96"/>
        <v>107.95528</v>
      </c>
      <c r="P134" s="37"/>
      <c r="Q134" s="37" t="s">
        <v>27</v>
      </c>
      <c r="R134" s="38" t="s">
        <v>28</v>
      </c>
      <c r="S134" s="38" t="s">
        <v>28</v>
      </c>
      <c r="T134" s="39" t="s">
        <v>29</v>
      </c>
      <c r="U134" s="38"/>
      <c r="V134" s="38"/>
      <c r="W134" s="38"/>
      <c r="X134">
        <f>+IF(AND(R134="ALCISTA",S134="ALCISTA",T134="ALCISTA"),1,0)</f>
        <v>0</v>
      </c>
      <c r="Y134">
        <f>+IF(AND(R134="BAJISTA",S134="BAJISTA",T134="BAJISTA"),1,0)</f>
        <v>0</v>
      </c>
      <c r="Z134">
        <f>+IF(AND(R134="ALCISTA",S134="ALCISTA",T134="BAJISTA"),1,0)</f>
        <v>1</v>
      </c>
      <c r="AA134">
        <f>+IF(AND(R134="ALCISTA",S134="BAJISTA",T134="ALCISTA"),1,0)</f>
        <v>0</v>
      </c>
      <c r="AB134">
        <f>+IF(AND(R134="ALCISTA",S134="BAJISTA",T134="BAJISTA"),1,0)</f>
        <v>0</v>
      </c>
      <c r="AC134">
        <f>+IF(AND(R134="BAJISTA",S134="BAJISTA",T134="ALCISTA"),1,0)</f>
        <v>0</v>
      </c>
      <c r="AD134">
        <f>+IF(AND(R134="BAJISTA",S134="ALCISTA",T134="BAJISTA"),1,0)</f>
        <v>0</v>
      </c>
      <c r="AE134">
        <f>+IF(AND(R134="BAJISTA",S134="ALCISTA",T134="ALCISTA"),1,0)</f>
        <v>0</v>
      </c>
      <c r="AG134">
        <f t="shared" si="113"/>
        <v>0</v>
      </c>
      <c r="AH134">
        <f t="shared" si="114"/>
        <v>0</v>
      </c>
      <c r="AI134">
        <f t="shared" si="115"/>
        <v>70.499999999999829</v>
      </c>
      <c r="AJ134">
        <f t="shared" si="116"/>
        <v>0</v>
      </c>
      <c r="AK134">
        <f t="shared" si="117"/>
        <v>0</v>
      </c>
      <c r="AL134">
        <f t="shared" si="118"/>
        <v>0</v>
      </c>
      <c r="AM134">
        <f t="shared" si="119"/>
        <v>0</v>
      </c>
      <c r="AN134">
        <f t="shared" si="120"/>
        <v>0</v>
      </c>
      <c r="AP134">
        <f t="shared" si="121"/>
        <v>0</v>
      </c>
      <c r="AQ134">
        <f t="shared" si="122"/>
        <v>0</v>
      </c>
      <c r="AR134">
        <f t="shared" si="123"/>
        <v>-3.9000000000001478</v>
      </c>
      <c r="AS134">
        <f t="shared" si="124"/>
        <v>0</v>
      </c>
      <c r="AT134">
        <f t="shared" si="125"/>
        <v>0</v>
      </c>
      <c r="AU134">
        <f t="shared" si="126"/>
        <v>0</v>
      </c>
      <c r="AV134">
        <f t="shared" si="127"/>
        <v>0</v>
      </c>
      <c r="AW134">
        <f t="shared" si="128"/>
        <v>0</v>
      </c>
      <c r="AZ134">
        <f t="shared" si="129"/>
        <v>0</v>
      </c>
      <c r="BA134">
        <f t="shared" si="97"/>
        <v>0</v>
      </c>
      <c r="BB134">
        <f t="shared" si="98"/>
        <v>0</v>
      </c>
      <c r="BC134">
        <f t="shared" si="99"/>
        <v>0</v>
      </c>
      <c r="BD134">
        <f t="shared" si="100"/>
        <v>0</v>
      </c>
      <c r="BE134">
        <f t="shared" si="101"/>
        <v>0</v>
      </c>
      <c r="BF134">
        <f t="shared" si="102"/>
        <v>0</v>
      </c>
      <c r="BG134">
        <f t="shared" si="103"/>
        <v>0</v>
      </c>
      <c r="BH134">
        <f>+IF(P134=0,0,1)</f>
        <v>0</v>
      </c>
      <c r="BK134">
        <f t="shared" si="130"/>
        <v>0</v>
      </c>
      <c r="BL134">
        <f t="shared" si="131"/>
        <v>0</v>
      </c>
      <c r="BM134">
        <f t="shared" si="132"/>
        <v>0</v>
      </c>
      <c r="BN134">
        <f t="shared" si="133"/>
        <v>0</v>
      </c>
      <c r="BO134">
        <f t="shared" si="134"/>
        <v>0</v>
      </c>
      <c r="BP134">
        <f t="shared" si="135"/>
        <v>0</v>
      </c>
      <c r="BQ134">
        <f t="shared" si="136"/>
        <v>0</v>
      </c>
      <c r="BR134">
        <f t="shared" si="137"/>
        <v>0</v>
      </c>
      <c r="BV134">
        <f>+IF(X134=1,$Q134,0)</f>
        <v>0</v>
      </c>
      <c r="BW134">
        <f>+IF(Y134=1,$Q134,0)</f>
        <v>0</v>
      </c>
      <c r="BX134" t="str">
        <f>+IF(Z134=1,$Q134,0)</f>
        <v>X</v>
      </c>
      <c r="BY134">
        <f>+IF(AA134=1,$Q134,0)</f>
        <v>0</v>
      </c>
      <c r="BZ134">
        <f>+IF(AB134=1,$Q134,0)</f>
        <v>0</v>
      </c>
      <c r="CA134">
        <f>+IF(AC134=1,$Q134,0)</f>
        <v>0</v>
      </c>
      <c r="CB134">
        <f>+IF(AD134=1,$Q134,0)</f>
        <v>0</v>
      </c>
      <c r="CC134">
        <f>+IF(AE134=1,$Q134,0)</f>
        <v>0</v>
      </c>
      <c r="CD134">
        <f t="shared" si="138"/>
        <v>1</v>
      </c>
      <c r="CF134">
        <f t="shared" si="139"/>
        <v>0</v>
      </c>
      <c r="CG134">
        <f t="shared" si="104"/>
        <v>0</v>
      </c>
      <c r="CH134">
        <f t="shared" si="105"/>
        <v>1</v>
      </c>
      <c r="CI134">
        <f t="shared" si="106"/>
        <v>0</v>
      </c>
      <c r="CJ134">
        <f t="shared" si="107"/>
        <v>0</v>
      </c>
      <c r="CK134">
        <f t="shared" si="108"/>
        <v>0</v>
      </c>
      <c r="CL134">
        <f t="shared" si="109"/>
        <v>0</v>
      </c>
      <c r="CM134">
        <f t="shared" si="110"/>
        <v>0</v>
      </c>
    </row>
    <row r="135" spans="1:91" x14ac:dyDescent="0.25">
      <c r="A135" s="25">
        <f t="shared" si="140"/>
        <v>133</v>
      </c>
      <c r="B135" s="26" t="s">
        <v>40</v>
      </c>
      <c r="C135" s="27">
        <v>43654</v>
      </c>
      <c r="D135" s="28">
        <v>1.0416666666666666E-2</v>
      </c>
      <c r="E135" s="29" t="s">
        <v>23</v>
      </c>
      <c r="F135" s="30">
        <v>108.536</v>
      </c>
      <c r="G135" s="31" t="s">
        <v>26</v>
      </c>
      <c r="H135" s="32">
        <v>108.629</v>
      </c>
      <c r="I135" s="32">
        <v>107.77200000000001</v>
      </c>
      <c r="J135" s="33">
        <f t="shared" si="95"/>
        <v>85.699999999999932</v>
      </c>
      <c r="K135" s="34">
        <v>108.271</v>
      </c>
      <c r="L135" s="34">
        <v>108.79600000000001</v>
      </c>
      <c r="M135" s="40">
        <f t="shared" si="111"/>
        <v>26.000000000000512</v>
      </c>
      <c r="N135" s="41">
        <f t="shared" si="112"/>
        <v>-26.500000000000057</v>
      </c>
      <c r="O135" s="30">
        <f t="shared" si="96"/>
        <v>108.73311</v>
      </c>
      <c r="P135" s="37" t="s">
        <v>27</v>
      </c>
      <c r="Q135" s="37"/>
      <c r="R135" s="38" t="s">
        <v>28</v>
      </c>
      <c r="S135" s="38" t="s">
        <v>28</v>
      </c>
      <c r="T135" s="39" t="s">
        <v>28</v>
      </c>
      <c r="U135" s="38"/>
      <c r="V135" s="38"/>
      <c r="W135" s="38"/>
      <c r="X135">
        <f>+IF(AND(R135="ALCISTA",S135="ALCISTA",T135="ALCISTA"),1,0)</f>
        <v>1</v>
      </c>
      <c r="Y135">
        <f>+IF(AND(R135="BAJISTA",S135="BAJISTA",T135="BAJISTA"),1,0)</f>
        <v>0</v>
      </c>
      <c r="Z135">
        <f>+IF(AND(R135="ALCISTA",S135="ALCISTA",T135="BAJISTA"),1,0)</f>
        <v>0</v>
      </c>
      <c r="AA135">
        <f>+IF(AND(R135="ALCISTA",S135="BAJISTA",T135="ALCISTA"),1,0)</f>
        <v>0</v>
      </c>
      <c r="AB135">
        <f>+IF(AND(R135="ALCISTA",S135="BAJISTA",T135="BAJISTA"),1,0)</f>
        <v>0</v>
      </c>
      <c r="AC135">
        <f>+IF(AND(R135="BAJISTA",S135="BAJISTA",T135="ALCISTA"),1,0)</f>
        <v>0</v>
      </c>
      <c r="AD135">
        <f>+IF(AND(R135="BAJISTA",S135="ALCISTA",T135="BAJISTA"),1,0)</f>
        <v>0</v>
      </c>
      <c r="AE135">
        <f>+IF(AND(R135="BAJISTA",S135="ALCISTA",T135="ALCISTA"),1,0)</f>
        <v>0</v>
      </c>
      <c r="AG135">
        <f t="shared" si="113"/>
        <v>26.000000000000512</v>
      </c>
      <c r="AH135">
        <f t="shared" si="114"/>
        <v>0</v>
      </c>
      <c r="AI135">
        <f t="shared" si="115"/>
        <v>0</v>
      </c>
      <c r="AJ135">
        <f t="shared" si="116"/>
        <v>0</v>
      </c>
      <c r="AK135">
        <f t="shared" si="117"/>
        <v>0</v>
      </c>
      <c r="AL135">
        <f t="shared" si="118"/>
        <v>0</v>
      </c>
      <c r="AM135">
        <f t="shared" si="119"/>
        <v>0</v>
      </c>
      <c r="AN135">
        <f t="shared" si="120"/>
        <v>0</v>
      </c>
      <c r="AP135">
        <f t="shared" si="121"/>
        <v>-26.500000000000057</v>
      </c>
      <c r="AQ135">
        <f t="shared" si="122"/>
        <v>0</v>
      </c>
      <c r="AR135">
        <f t="shared" si="123"/>
        <v>0</v>
      </c>
      <c r="AS135">
        <f t="shared" si="124"/>
        <v>0</v>
      </c>
      <c r="AT135">
        <f t="shared" si="125"/>
        <v>0</v>
      </c>
      <c r="AU135">
        <f t="shared" si="126"/>
        <v>0</v>
      </c>
      <c r="AV135">
        <f t="shared" si="127"/>
        <v>0</v>
      </c>
      <c r="AW135">
        <f t="shared" si="128"/>
        <v>0</v>
      </c>
      <c r="AZ135" t="str">
        <f t="shared" si="129"/>
        <v>X</v>
      </c>
      <c r="BA135">
        <f t="shared" si="97"/>
        <v>0</v>
      </c>
      <c r="BB135">
        <f t="shared" si="98"/>
        <v>0</v>
      </c>
      <c r="BC135">
        <f t="shared" si="99"/>
        <v>0</v>
      </c>
      <c r="BD135">
        <f t="shared" si="100"/>
        <v>0</v>
      </c>
      <c r="BE135">
        <f t="shared" si="101"/>
        <v>0</v>
      </c>
      <c r="BF135">
        <f t="shared" si="102"/>
        <v>0</v>
      </c>
      <c r="BG135">
        <f t="shared" si="103"/>
        <v>0</v>
      </c>
      <c r="BH135">
        <f>+IF(P135=0,0,1)</f>
        <v>1</v>
      </c>
      <c r="BK135">
        <f t="shared" si="130"/>
        <v>1</v>
      </c>
      <c r="BL135">
        <f t="shared" si="131"/>
        <v>0</v>
      </c>
      <c r="BM135">
        <f t="shared" si="132"/>
        <v>0</v>
      </c>
      <c r="BN135">
        <f t="shared" si="133"/>
        <v>0</v>
      </c>
      <c r="BO135">
        <f t="shared" si="134"/>
        <v>0</v>
      </c>
      <c r="BP135">
        <f t="shared" si="135"/>
        <v>0</v>
      </c>
      <c r="BQ135">
        <f t="shared" si="136"/>
        <v>0</v>
      </c>
      <c r="BR135">
        <f t="shared" si="137"/>
        <v>0</v>
      </c>
      <c r="BV135">
        <f>+IF(X135=1,$Q135,0)</f>
        <v>0</v>
      </c>
      <c r="BW135">
        <f>+IF(Y135=1,$Q135,0)</f>
        <v>0</v>
      </c>
      <c r="BX135">
        <f>+IF(Z135=1,$Q135,0)</f>
        <v>0</v>
      </c>
      <c r="BY135">
        <f>+IF(AA135=1,$Q135,0)</f>
        <v>0</v>
      </c>
      <c r="BZ135">
        <f>+IF(AB135=1,$Q135,0)</f>
        <v>0</v>
      </c>
      <c r="CA135">
        <f>+IF(AC135=1,$Q135,0)</f>
        <v>0</v>
      </c>
      <c r="CB135">
        <f>+IF(AD135=1,$Q135,0)</f>
        <v>0</v>
      </c>
      <c r="CC135">
        <f>+IF(AE135=1,$Q135,0)</f>
        <v>0</v>
      </c>
      <c r="CD135">
        <f t="shared" si="138"/>
        <v>0</v>
      </c>
      <c r="CF135">
        <f t="shared" si="139"/>
        <v>0</v>
      </c>
      <c r="CG135">
        <f t="shared" si="104"/>
        <v>0</v>
      </c>
      <c r="CH135">
        <f t="shared" si="105"/>
        <v>0</v>
      </c>
      <c r="CI135">
        <f t="shared" si="106"/>
        <v>0</v>
      </c>
      <c r="CJ135">
        <f t="shared" si="107"/>
        <v>0</v>
      </c>
      <c r="CK135">
        <f t="shared" si="108"/>
        <v>0</v>
      </c>
      <c r="CL135">
        <f t="shared" si="109"/>
        <v>0</v>
      </c>
      <c r="CM135">
        <f t="shared" si="110"/>
        <v>0</v>
      </c>
    </row>
    <row r="136" spans="1:91" x14ac:dyDescent="0.25">
      <c r="A136" s="25">
        <f t="shared" si="140"/>
        <v>134</v>
      </c>
      <c r="B136" s="26" t="s">
        <v>41</v>
      </c>
      <c r="C136" s="27">
        <v>43655</v>
      </c>
      <c r="D136" s="28">
        <v>4.1666666666666664E-2</v>
      </c>
      <c r="E136" s="29" t="s">
        <v>23</v>
      </c>
      <c r="F136" s="30">
        <v>108.736</v>
      </c>
      <c r="G136" s="31" t="s">
        <v>26</v>
      </c>
      <c r="H136" s="32">
        <v>108.79600000000001</v>
      </c>
      <c r="I136" s="32">
        <v>108.271</v>
      </c>
      <c r="J136" s="33">
        <f t="shared" si="95"/>
        <v>52.500000000000568</v>
      </c>
      <c r="K136" s="34">
        <v>108.69</v>
      </c>
      <c r="L136" s="34">
        <v>108.95399999999999</v>
      </c>
      <c r="M136" s="35">
        <f t="shared" si="111"/>
        <v>21.799999999998931</v>
      </c>
      <c r="N136" s="36">
        <f t="shared" si="112"/>
        <v>-4.600000000000648</v>
      </c>
      <c r="O136" s="30">
        <f t="shared" si="96"/>
        <v>108.85675000000001</v>
      </c>
      <c r="P136" s="37" t="s">
        <v>27</v>
      </c>
      <c r="Q136" s="37"/>
      <c r="R136" s="38" t="s">
        <v>28</v>
      </c>
      <c r="S136" s="38" t="s">
        <v>28</v>
      </c>
      <c r="T136" s="39" t="s">
        <v>28</v>
      </c>
      <c r="U136" s="38"/>
      <c r="V136" s="38"/>
      <c r="W136" s="38"/>
      <c r="X136">
        <f>+IF(AND(R136="ALCISTA",S136="ALCISTA",T136="ALCISTA"),1,0)</f>
        <v>1</v>
      </c>
      <c r="Y136">
        <f>+IF(AND(R136="BAJISTA",S136="BAJISTA",T136="BAJISTA"),1,0)</f>
        <v>0</v>
      </c>
      <c r="Z136">
        <f>+IF(AND(R136="ALCISTA",S136="ALCISTA",T136="BAJISTA"),1,0)</f>
        <v>0</v>
      </c>
      <c r="AA136">
        <f>+IF(AND(R136="ALCISTA",S136="BAJISTA",T136="ALCISTA"),1,0)</f>
        <v>0</v>
      </c>
      <c r="AB136">
        <f>+IF(AND(R136="ALCISTA",S136="BAJISTA",T136="BAJISTA"),1,0)</f>
        <v>0</v>
      </c>
      <c r="AC136">
        <f>+IF(AND(R136="BAJISTA",S136="BAJISTA",T136="ALCISTA"),1,0)</f>
        <v>0</v>
      </c>
      <c r="AD136">
        <f>+IF(AND(R136="BAJISTA",S136="ALCISTA",T136="BAJISTA"),1,0)</f>
        <v>0</v>
      </c>
      <c r="AE136">
        <f>+IF(AND(R136="BAJISTA",S136="ALCISTA",T136="ALCISTA"),1,0)</f>
        <v>0</v>
      </c>
      <c r="AG136">
        <f t="shared" si="113"/>
        <v>21.799999999998931</v>
      </c>
      <c r="AH136">
        <f t="shared" si="114"/>
        <v>0</v>
      </c>
      <c r="AI136">
        <f t="shared" si="115"/>
        <v>0</v>
      </c>
      <c r="AJ136">
        <f t="shared" si="116"/>
        <v>0</v>
      </c>
      <c r="AK136">
        <f t="shared" si="117"/>
        <v>0</v>
      </c>
      <c r="AL136">
        <f t="shared" si="118"/>
        <v>0</v>
      </c>
      <c r="AM136">
        <f t="shared" si="119"/>
        <v>0</v>
      </c>
      <c r="AN136">
        <f t="shared" si="120"/>
        <v>0</v>
      </c>
      <c r="AP136">
        <f t="shared" si="121"/>
        <v>-4.600000000000648</v>
      </c>
      <c r="AQ136">
        <f t="shared" si="122"/>
        <v>0</v>
      </c>
      <c r="AR136">
        <f t="shared" si="123"/>
        <v>0</v>
      </c>
      <c r="AS136">
        <f t="shared" si="124"/>
        <v>0</v>
      </c>
      <c r="AT136">
        <f t="shared" si="125"/>
        <v>0</v>
      </c>
      <c r="AU136">
        <f t="shared" si="126"/>
        <v>0</v>
      </c>
      <c r="AV136">
        <f t="shared" si="127"/>
        <v>0</v>
      </c>
      <c r="AW136">
        <f t="shared" si="128"/>
        <v>0</v>
      </c>
      <c r="AZ136" t="str">
        <f t="shared" si="129"/>
        <v>X</v>
      </c>
      <c r="BA136">
        <f t="shared" si="97"/>
        <v>0</v>
      </c>
      <c r="BB136">
        <f t="shared" si="98"/>
        <v>0</v>
      </c>
      <c r="BC136">
        <f t="shared" si="99"/>
        <v>0</v>
      </c>
      <c r="BD136">
        <f t="shared" si="100"/>
        <v>0</v>
      </c>
      <c r="BE136">
        <f t="shared" si="101"/>
        <v>0</v>
      </c>
      <c r="BF136">
        <f t="shared" si="102"/>
        <v>0</v>
      </c>
      <c r="BG136">
        <f t="shared" si="103"/>
        <v>0</v>
      </c>
      <c r="BH136">
        <f>+IF(P136=0,0,1)</f>
        <v>1</v>
      </c>
      <c r="BK136">
        <f t="shared" si="130"/>
        <v>1</v>
      </c>
      <c r="BL136">
        <f t="shared" si="131"/>
        <v>0</v>
      </c>
      <c r="BM136">
        <f t="shared" si="132"/>
        <v>0</v>
      </c>
      <c r="BN136">
        <f t="shared" si="133"/>
        <v>0</v>
      </c>
      <c r="BO136">
        <f t="shared" si="134"/>
        <v>0</v>
      </c>
      <c r="BP136">
        <f t="shared" si="135"/>
        <v>0</v>
      </c>
      <c r="BQ136">
        <f t="shared" si="136"/>
        <v>0</v>
      </c>
      <c r="BR136">
        <f t="shared" si="137"/>
        <v>0</v>
      </c>
      <c r="BV136">
        <f>+IF(X136=1,$Q136,0)</f>
        <v>0</v>
      </c>
      <c r="BW136">
        <f>+IF(Y136=1,$Q136,0)</f>
        <v>0</v>
      </c>
      <c r="BX136">
        <f>+IF(Z136=1,$Q136,0)</f>
        <v>0</v>
      </c>
      <c r="BY136">
        <f>+IF(AA136=1,$Q136,0)</f>
        <v>0</v>
      </c>
      <c r="BZ136">
        <f>+IF(AB136=1,$Q136,0)</f>
        <v>0</v>
      </c>
      <c r="CA136">
        <f>+IF(AC136=1,$Q136,0)</f>
        <v>0</v>
      </c>
      <c r="CB136">
        <f>+IF(AD136=1,$Q136,0)</f>
        <v>0</v>
      </c>
      <c r="CC136">
        <f>+IF(AE136=1,$Q136,0)</f>
        <v>0</v>
      </c>
      <c r="CD136">
        <f t="shared" si="138"/>
        <v>0</v>
      </c>
      <c r="CF136">
        <f t="shared" si="139"/>
        <v>0</v>
      </c>
      <c r="CG136">
        <f t="shared" si="104"/>
        <v>0</v>
      </c>
      <c r="CH136">
        <f t="shared" si="105"/>
        <v>0</v>
      </c>
      <c r="CI136">
        <f t="shared" si="106"/>
        <v>0</v>
      </c>
      <c r="CJ136">
        <f t="shared" si="107"/>
        <v>0</v>
      </c>
      <c r="CK136">
        <f t="shared" si="108"/>
        <v>0</v>
      </c>
      <c r="CL136">
        <f t="shared" si="109"/>
        <v>0</v>
      </c>
      <c r="CM136">
        <f t="shared" si="110"/>
        <v>0</v>
      </c>
    </row>
    <row r="137" spans="1:91" x14ac:dyDescent="0.25">
      <c r="A137" s="25">
        <f t="shared" si="140"/>
        <v>135</v>
      </c>
      <c r="B137" s="26" t="s">
        <v>37</v>
      </c>
      <c r="C137" s="27">
        <v>43656</v>
      </c>
      <c r="D137" s="28">
        <v>9.375E-2</v>
      </c>
      <c r="E137" s="29" t="s">
        <v>23</v>
      </c>
      <c r="F137" s="30">
        <v>108.96599999999999</v>
      </c>
      <c r="G137" s="31" t="s">
        <v>26</v>
      </c>
      <c r="H137" s="32">
        <v>108.95399999999999</v>
      </c>
      <c r="I137" s="32">
        <v>108.69</v>
      </c>
      <c r="J137" s="33">
        <f t="shared" si="95"/>
        <v>26.399999999999579</v>
      </c>
      <c r="K137" s="34">
        <v>108.337</v>
      </c>
      <c r="L137" s="34">
        <v>108.982</v>
      </c>
      <c r="M137" s="35">
        <f t="shared" si="111"/>
        <v>1.6000000000005343</v>
      </c>
      <c r="N137" s="36">
        <f t="shared" si="112"/>
        <v>-62.899999999999068</v>
      </c>
      <c r="O137" s="30">
        <f t="shared" si="96"/>
        <v>109.02672</v>
      </c>
      <c r="P137" s="37"/>
      <c r="Q137" s="37" t="s">
        <v>27</v>
      </c>
      <c r="R137" s="38" t="s">
        <v>28</v>
      </c>
      <c r="S137" s="38" t="s">
        <v>28</v>
      </c>
      <c r="T137" s="39" t="s">
        <v>28</v>
      </c>
      <c r="U137" s="38"/>
      <c r="V137" s="38"/>
      <c r="W137" s="38"/>
      <c r="X137">
        <f>+IF(AND(R137="ALCISTA",S137="ALCISTA",T137="ALCISTA"),1,0)</f>
        <v>1</v>
      </c>
      <c r="Y137">
        <f>+IF(AND(R137="BAJISTA",S137="BAJISTA",T137="BAJISTA"),1,0)</f>
        <v>0</v>
      </c>
      <c r="Z137">
        <f>+IF(AND(R137="ALCISTA",S137="ALCISTA",T137="BAJISTA"),1,0)</f>
        <v>0</v>
      </c>
      <c r="AA137">
        <f>+IF(AND(R137="ALCISTA",S137="BAJISTA",T137="ALCISTA"),1,0)</f>
        <v>0</v>
      </c>
      <c r="AB137">
        <f>+IF(AND(R137="ALCISTA",S137="BAJISTA",T137="BAJISTA"),1,0)</f>
        <v>0</v>
      </c>
      <c r="AC137">
        <f>+IF(AND(R137="BAJISTA",S137="BAJISTA",T137="ALCISTA"),1,0)</f>
        <v>0</v>
      </c>
      <c r="AD137">
        <f>+IF(AND(R137="BAJISTA",S137="ALCISTA",T137="BAJISTA"),1,0)</f>
        <v>0</v>
      </c>
      <c r="AE137">
        <f>+IF(AND(R137="BAJISTA",S137="ALCISTA",T137="ALCISTA"),1,0)</f>
        <v>0</v>
      </c>
      <c r="AG137">
        <f t="shared" si="113"/>
        <v>1.6000000000005343</v>
      </c>
      <c r="AH137">
        <f t="shared" si="114"/>
        <v>0</v>
      </c>
      <c r="AI137">
        <f t="shared" si="115"/>
        <v>0</v>
      </c>
      <c r="AJ137">
        <f t="shared" si="116"/>
        <v>0</v>
      </c>
      <c r="AK137">
        <f t="shared" si="117"/>
        <v>0</v>
      </c>
      <c r="AL137">
        <f t="shared" si="118"/>
        <v>0</v>
      </c>
      <c r="AM137">
        <f t="shared" si="119"/>
        <v>0</v>
      </c>
      <c r="AN137">
        <f t="shared" si="120"/>
        <v>0</v>
      </c>
      <c r="AP137">
        <f t="shared" si="121"/>
        <v>-62.899999999999068</v>
      </c>
      <c r="AQ137">
        <f t="shared" si="122"/>
        <v>0</v>
      </c>
      <c r="AR137">
        <f t="shared" si="123"/>
        <v>0</v>
      </c>
      <c r="AS137">
        <f t="shared" si="124"/>
        <v>0</v>
      </c>
      <c r="AT137">
        <f t="shared" si="125"/>
        <v>0</v>
      </c>
      <c r="AU137">
        <f t="shared" si="126"/>
        <v>0</v>
      </c>
      <c r="AV137">
        <f t="shared" si="127"/>
        <v>0</v>
      </c>
      <c r="AW137">
        <f t="shared" si="128"/>
        <v>0</v>
      </c>
      <c r="AZ137">
        <f t="shared" si="129"/>
        <v>0</v>
      </c>
      <c r="BA137">
        <f t="shared" si="97"/>
        <v>0</v>
      </c>
      <c r="BB137">
        <f t="shared" si="98"/>
        <v>0</v>
      </c>
      <c r="BC137">
        <f t="shared" si="99"/>
        <v>0</v>
      </c>
      <c r="BD137">
        <f t="shared" si="100"/>
        <v>0</v>
      </c>
      <c r="BE137">
        <f t="shared" si="101"/>
        <v>0</v>
      </c>
      <c r="BF137">
        <f t="shared" si="102"/>
        <v>0</v>
      </c>
      <c r="BG137">
        <f t="shared" si="103"/>
        <v>0</v>
      </c>
      <c r="BH137">
        <f>+IF(P137=0,0,1)</f>
        <v>0</v>
      </c>
      <c r="BK137">
        <f t="shared" si="130"/>
        <v>0</v>
      </c>
      <c r="BL137">
        <f t="shared" si="131"/>
        <v>0</v>
      </c>
      <c r="BM137">
        <f t="shared" si="132"/>
        <v>0</v>
      </c>
      <c r="BN137">
        <f t="shared" si="133"/>
        <v>0</v>
      </c>
      <c r="BO137">
        <f t="shared" si="134"/>
        <v>0</v>
      </c>
      <c r="BP137">
        <f t="shared" si="135"/>
        <v>0</v>
      </c>
      <c r="BQ137">
        <f t="shared" si="136"/>
        <v>0</v>
      </c>
      <c r="BR137">
        <f t="shared" si="137"/>
        <v>0</v>
      </c>
      <c r="BV137" t="str">
        <f>+IF(X137=1,$Q137,0)</f>
        <v>X</v>
      </c>
      <c r="BW137">
        <f>+IF(Y137=1,$Q137,0)</f>
        <v>0</v>
      </c>
      <c r="BX137">
        <f>+IF(Z137=1,$Q137,0)</f>
        <v>0</v>
      </c>
      <c r="BY137">
        <f>+IF(AA137=1,$Q137,0)</f>
        <v>0</v>
      </c>
      <c r="BZ137">
        <f>+IF(AB137=1,$Q137,0)</f>
        <v>0</v>
      </c>
      <c r="CA137">
        <f>+IF(AC137=1,$Q137,0)</f>
        <v>0</v>
      </c>
      <c r="CB137">
        <f>+IF(AD137=1,$Q137,0)</f>
        <v>0</v>
      </c>
      <c r="CC137">
        <f>+IF(AE137=1,$Q137,0)</f>
        <v>0</v>
      </c>
      <c r="CD137">
        <f t="shared" si="138"/>
        <v>1</v>
      </c>
      <c r="CF137">
        <f t="shared" si="139"/>
        <v>1</v>
      </c>
      <c r="CG137">
        <f t="shared" si="104"/>
        <v>0</v>
      </c>
      <c r="CH137">
        <f t="shared" si="105"/>
        <v>0</v>
      </c>
      <c r="CI137">
        <f t="shared" si="106"/>
        <v>0</v>
      </c>
      <c r="CJ137">
        <f t="shared" si="107"/>
        <v>0</v>
      </c>
      <c r="CK137">
        <f t="shared" si="108"/>
        <v>0</v>
      </c>
      <c r="CL137">
        <f t="shared" si="109"/>
        <v>0</v>
      </c>
      <c r="CM137">
        <f t="shared" si="110"/>
        <v>0</v>
      </c>
    </row>
    <row r="138" spans="1:91" x14ac:dyDescent="0.25">
      <c r="A138" s="25">
        <f t="shared" si="140"/>
        <v>136</v>
      </c>
      <c r="B138" s="26" t="s">
        <v>38</v>
      </c>
      <c r="C138" s="27">
        <v>43657</v>
      </c>
      <c r="D138" s="28">
        <v>2.0833333333333332E-2</v>
      </c>
      <c r="E138" s="29" t="s">
        <v>23</v>
      </c>
      <c r="F138" s="30">
        <v>108.349</v>
      </c>
      <c r="G138" s="31" t="s">
        <v>30</v>
      </c>
      <c r="H138" s="32">
        <v>108.982</v>
      </c>
      <c r="I138" s="32">
        <v>108.337</v>
      </c>
      <c r="J138" s="33">
        <f t="shared" si="95"/>
        <v>64.499999999999602</v>
      </c>
      <c r="K138" s="34">
        <v>107.85</v>
      </c>
      <c r="L138" s="34">
        <v>108.524</v>
      </c>
      <c r="M138" s="35">
        <f t="shared" si="111"/>
        <v>49.900000000000944</v>
      </c>
      <c r="N138" s="36">
        <f t="shared" si="112"/>
        <v>-17.499999999999716</v>
      </c>
      <c r="O138" s="30">
        <f t="shared" si="96"/>
        <v>108.20065000000001</v>
      </c>
      <c r="P138" s="37" t="s">
        <v>27</v>
      </c>
      <c r="Q138" s="37"/>
      <c r="R138" s="38" t="s">
        <v>29</v>
      </c>
      <c r="S138" s="38" t="s">
        <v>28</v>
      </c>
      <c r="T138" s="39" t="s">
        <v>28</v>
      </c>
      <c r="U138" s="38"/>
      <c r="V138" s="38"/>
      <c r="W138" s="38"/>
      <c r="X138">
        <f>+IF(AND(R138="ALCISTA",S138="ALCISTA",T138="ALCISTA"),1,0)</f>
        <v>0</v>
      </c>
      <c r="Y138">
        <f>+IF(AND(R138="BAJISTA",S138="BAJISTA",T138="BAJISTA"),1,0)</f>
        <v>0</v>
      </c>
      <c r="Z138">
        <f>+IF(AND(R138="ALCISTA",S138="ALCISTA",T138="BAJISTA"),1,0)</f>
        <v>0</v>
      </c>
      <c r="AA138">
        <f>+IF(AND(R138="ALCISTA",S138="BAJISTA",T138="ALCISTA"),1,0)</f>
        <v>0</v>
      </c>
      <c r="AB138">
        <f>+IF(AND(R138="ALCISTA",S138="BAJISTA",T138="BAJISTA"),1,0)</f>
        <v>0</v>
      </c>
      <c r="AC138">
        <f>+IF(AND(R138="BAJISTA",S138="BAJISTA",T138="ALCISTA"),1,0)</f>
        <v>0</v>
      </c>
      <c r="AD138">
        <f>+IF(AND(R138="BAJISTA",S138="ALCISTA",T138="BAJISTA"),1,0)</f>
        <v>0</v>
      </c>
      <c r="AE138">
        <f>+IF(AND(R138="BAJISTA",S138="ALCISTA",T138="ALCISTA"),1,0)</f>
        <v>1</v>
      </c>
      <c r="AG138">
        <f t="shared" si="113"/>
        <v>0</v>
      </c>
      <c r="AH138">
        <f t="shared" si="114"/>
        <v>0</v>
      </c>
      <c r="AI138">
        <f t="shared" si="115"/>
        <v>0</v>
      </c>
      <c r="AJ138">
        <f t="shared" si="116"/>
        <v>0</v>
      </c>
      <c r="AK138">
        <f t="shared" si="117"/>
        <v>0</v>
      </c>
      <c r="AL138">
        <f t="shared" si="118"/>
        <v>0</v>
      </c>
      <c r="AM138">
        <f t="shared" si="119"/>
        <v>0</v>
      </c>
      <c r="AN138">
        <f t="shared" si="120"/>
        <v>49.900000000000944</v>
      </c>
      <c r="AP138">
        <f t="shared" si="121"/>
        <v>0</v>
      </c>
      <c r="AQ138">
        <f t="shared" si="122"/>
        <v>0</v>
      </c>
      <c r="AR138">
        <f t="shared" si="123"/>
        <v>0</v>
      </c>
      <c r="AS138">
        <f t="shared" si="124"/>
        <v>0</v>
      </c>
      <c r="AT138">
        <f t="shared" si="125"/>
        <v>0</v>
      </c>
      <c r="AU138">
        <f t="shared" si="126"/>
        <v>0</v>
      </c>
      <c r="AV138">
        <f t="shared" si="127"/>
        <v>0</v>
      </c>
      <c r="AW138">
        <f t="shared" si="128"/>
        <v>-17.499999999999716</v>
      </c>
      <c r="AZ138">
        <f t="shared" si="129"/>
        <v>0</v>
      </c>
      <c r="BA138">
        <f t="shared" si="97"/>
        <v>0</v>
      </c>
      <c r="BB138">
        <f t="shared" si="98"/>
        <v>0</v>
      </c>
      <c r="BC138">
        <f t="shared" si="99"/>
        <v>0</v>
      </c>
      <c r="BD138">
        <f t="shared" si="100"/>
        <v>0</v>
      </c>
      <c r="BE138">
        <f t="shared" si="101"/>
        <v>0</v>
      </c>
      <c r="BF138">
        <f t="shared" si="102"/>
        <v>0</v>
      </c>
      <c r="BG138" t="str">
        <f t="shared" si="103"/>
        <v>X</v>
      </c>
      <c r="BH138">
        <f>+IF(P138=0,0,1)</f>
        <v>1</v>
      </c>
      <c r="BK138">
        <f t="shared" si="130"/>
        <v>0</v>
      </c>
      <c r="BL138">
        <f t="shared" si="131"/>
        <v>0</v>
      </c>
      <c r="BM138">
        <f t="shared" si="132"/>
        <v>0</v>
      </c>
      <c r="BN138">
        <f t="shared" si="133"/>
        <v>0</v>
      </c>
      <c r="BO138">
        <f t="shared" si="134"/>
        <v>0</v>
      </c>
      <c r="BP138">
        <f t="shared" si="135"/>
        <v>0</v>
      </c>
      <c r="BQ138">
        <f t="shared" si="136"/>
        <v>0</v>
      </c>
      <c r="BR138">
        <f t="shared" si="137"/>
        <v>1</v>
      </c>
      <c r="BV138">
        <f>+IF(X138=1,$Q138,0)</f>
        <v>0</v>
      </c>
      <c r="BW138">
        <f>+IF(Y138=1,$Q138,0)</f>
        <v>0</v>
      </c>
      <c r="BX138">
        <f>+IF(Z138=1,$Q138,0)</f>
        <v>0</v>
      </c>
      <c r="BY138">
        <f>+IF(AA138=1,$Q138,0)</f>
        <v>0</v>
      </c>
      <c r="BZ138">
        <f>+IF(AB138=1,$Q138,0)</f>
        <v>0</v>
      </c>
      <c r="CA138">
        <f>+IF(AC138=1,$Q138,0)</f>
        <v>0</v>
      </c>
      <c r="CB138">
        <f>+IF(AD138=1,$Q138,0)</f>
        <v>0</v>
      </c>
      <c r="CC138">
        <f>+IF(AE138=1,$Q138,0)</f>
        <v>0</v>
      </c>
      <c r="CD138">
        <f t="shared" si="138"/>
        <v>0</v>
      </c>
      <c r="CF138">
        <f t="shared" si="139"/>
        <v>0</v>
      </c>
      <c r="CG138">
        <f t="shared" si="104"/>
        <v>0</v>
      </c>
      <c r="CH138">
        <f t="shared" si="105"/>
        <v>0</v>
      </c>
      <c r="CI138">
        <f t="shared" si="106"/>
        <v>0</v>
      </c>
      <c r="CJ138">
        <f t="shared" si="107"/>
        <v>0</v>
      </c>
      <c r="CK138">
        <f t="shared" si="108"/>
        <v>0</v>
      </c>
      <c r="CL138">
        <f t="shared" si="109"/>
        <v>0</v>
      </c>
      <c r="CM138">
        <f t="shared" si="110"/>
        <v>0</v>
      </c>
    </row>
    <row r="139" spans="1:91" x14ac:dyDescent="0.25">
      <c r="A139" s="25">
        <f t="shared" si="140"/>
        <v>137</v>
      </c>
      <c r="B139" s="26" t="s">
        <v>39</v>
      </c>
      <c r="C139" s="27">
        <v>43658</v>
      </c>
      <c r="D139" s="28">
        <v>7.2916666666666671E-2</v>
      </c>
      <c r="E139" s="29" t="s">
        <v>23</v>
      </c>
      <c r="F139" s="30">
        <v>108.49299999999999</v>
      </c>
      <c r="G139" s="31" t="s">
        <v>26</v>
      </c>
      <c r="H139" s="32">
        <v>108.524</v>
      </c>
      <c r="I139" s="32">
        <v>107.85</v>
      </c>
      <c r="J139" s="33">
        <f t="shared" si="95"/>
        <v>67.400000000000659</v>
      </c>
      <c r="K139" s="34">
        <v>107.79300000000001</v>
      </c>
      <c r="L139" s="34">
        <v>108.599</v>
      </c>
      <c r="M139" s="35">
        <f t="shared" si="111"/>
        <v>10.600000000000875</v>
      </c>
      <c r="N139" s="36">
        <f t="shared" si="112"/>
        <v>-69.999999999998863</v>
      </c>
      <c r="O139" s="30">
        <f t="shared" si="96"/>
        <v>108.64802</v>
      </c>
      <c r="P139" s="37"/>
      <c r="Q139" s="37" t="s">
        <v>27</v>
      </c>
      <c r="R139" s="38" t="s">
        <v>28</v>
      </c>
      <c r="S139" s="38" t="s">
        <v>28</v>
      </c>
      <c r="T139" s="39" t="s">
        <v>28</v>
      </c>
      <c r="U139" s="38"/>
      <c r="V139" s="38"/>
      <c r="W139" s="38"/>
      <c r="X139">
        <f>+IF(AND(R139="ALCISTA",S139="ALCISTA",T139="ALCISTA"),1,0)</f>
        <v>1</v>
      </c>
      <c r="Y139">
        <f>+IF(AND(R139="BAJISTA",S139="BAJISTA",T139="BAJISTA"),1,0)</f>
        <v>0</v>
      </c>
      <c r="Z139">
        <f>+IF(AND(R139="ALCISTA",S139="ALCISTA",T139="BAJISTA"),1,0)</f>
        <v>0</v>
      </c>
      <c r="AA139">
        <f>+IF(AND(R139="ALCISTA",S139="BAJISTA",T139="ALCISTA"),1,0)</f>
        <v>0</v>
      </c>
      <c r="AB139">
        <f>+IF(AND(R139="ALCISTA",S139="BAJISTA",T139="BAJISTA"),1,0)</f>
        <v>0</v>
      </c>
      <c r="AC139">
        <f>+IF(AND(R139="BAJISTA",S139="BAJISTA",T139="ALCISTA"),1,0)</f>
        <v>0</v>
      </c>
      <c r="AD139">
        <f>+IF(AND(R139="BAJISTA",S139="ALCISTA",T139="BAJISTA"),1,0)</f>
        <v>0</v>
      </c>
      <c r="AE139">
        <f>+IF(AND(R139="BAJISTA",S139="ALCISTA",T139="ALCISTA"),1,0)</f>
        <v>0</v>
      </c>
      <c r="AG139">
        <f t="shared" si="113"/>
        <v>10.600000000000875</v>
      </c>
      <c r="AH139">
        <f t="shared" si="114"/>
        <v>0</v>
      </c>
      <c r="AI139">
        <f t="shared" si="115"/>
        <v>0</v>
      </c>
      <c r="AJ139">
        <f t="shared" si="116"/>
        <v>0</v>
      </c>
      <c r="AK139">
        <f t="shared" si="117"/>
        <v>0</v>
      </c>
      <c r="AL139">
        <f t="shared" si="118"/>
        <v>0</v>
      </c>
      <c r="AM139">
        <f t="shared" si="119"/>
        <v>0</v>
      </c>
      <c r="AN139">
        <f t="shared" si="120"/>
        <v>0</v>
      </c>
      <c r="AP139">
        <f t="shared" si="121"/>
        <v>-69.999999999998863</v>
      </c>
      <c r="AQ139">
        <f t="shared" si="122"/>
        <v>0</v>
      </c>
      <c r="AR139">
        <f t="shared" si="123"/>
        <v>0</v>
      </c>
      <c r="AS139">
        <f t="shared" si="124"/>
        <v>0</v>
      </c>
      <c r="AT139">
        <f t="shared" si="125"/>
        <v>0</v>
      </c>
      <c r="AU139">
        <f t="shared" si="126"/>
        <v>0</v>
      </c>
      <c r="AV139">
        <f t="shared" si="127"/>
        <v>0</v>
      </c>
      <c r="AW139">
        <f t="shared" si="128"/>
        <v>0</v>
      </c>
      <c r="AZ139">
        <f t="shared" si="129"/>
        <v>0</v>
      </c>
      <c r="BA139">
        <f t="shared" si="97"/>
        <v>0</v>
      </c>
      <c r="BB139">
        <f t="shared" si="98"/>
        <v>0</v>
      </c>
      <c r="BC139">
        <f t="shared" si="99"/>
        <v>0</v>
      </c>
      <c r="BD139">
        <f t="shared" si="100"/>
        <v>0</v>
      </c>
      <c r="BE139">
        <f t="shared" si="101"/>
        <v>0</v>
      </c>
      <c r="BF139">
        <f t="shared" si="102"/>
        <v>0</v>
      </c>
      <c r="BG139">
        <f t="shared" si="103"/>
        <v>0</v>
      </c>
      <c r="BH139">
        <f>+IF(P139=0,0,1)</f>
        <v>0</v>
      </c>
      <c r="BK139">
        <f t="shared" si="130"/>
        <v>0</v>
      </c>
      <c r="BL139">
        <f t="shared" si="131"/>
        <v>0</v>
      </c>
      <c r="BM139">
        <f t="shared" si="132"/>
        <v>0</v>
      </c>
      <c r="BN139">
        <f t="shared" si="133"/>
        <v>0</v>
      </c>
      <c r="BO139">
        <f t="shared" si="134"/>
        <v>0</v>
      </c>
      <c r="BP139">
        <f t="shared" si="135"/>
        <v>0</v>
      </c>
      <c r="BQ139">
        <f t="shared" si="136"/>
        <v>0</v>
      </c>
      <c r="BR139">
        <f t="shared" si="137"/>
        <v>0</v>
      </c>
      <c r="BV139" t="str">
        <f>+IF(X139=1,$Q139,0)</f>
        <v>X</v>
      </c>
      <c r="BW139">
        <f>+IF(Y139=1,$Q139,0)</f>
        <v>0</v>
      </c>
      <c r="BX139">
        <f>+IF(Z139=1,$Q139,0)</f>
        <v>0</v>
      </c>
      <c r="BY139">
        <f>+IF(AA139=1,$Q139,0)</f>
        <v>0</v>
      </c>
      <c r="BZ139">
        <f>+IF(AB139=1,$Q139,0)</f>
        <v>0</v>
      </c>
      <c r="CA139">
        <f>+IF(AC139=1,$Q139,0)</f>
        <v>0</v>
      </c>
      <c r="CB139">
        <f>+IF(AD139=1,$Q139,0)</f>
        <v>0</v>
      </c>
      <c r="CC139">
        <f>+IF(AE139=1,$Q139,0)</f>
        <v>0</v>
      </c>
      <c r="CD139">
        <f t="shared" si="138"/>
        <v>1</v>
      </c>
      <c r="CF139">
        <f t="shared" si="139"/>
        <v>1</v>
      </c>
      <c r="CG139">
        <f t="shared" si="104"/>
        <v>0</v>
      </c>
      <c r="CH139">
        <f t="shared" si="105"/>
        <v>0</v>
      </c>
      <c r="CI139">
        <f t="shared" si="106"/>
        <v>0</v>
      </c>
      <c r="CJ139">
        <f t="shared" si="107"/>
        <v>0</v>
      </c>
      <c r="CK139">
        <f t="shared" si="108"/>
        <v>0</v>
      </c>
      <c r="CL139">
        <f t="shared" si="109"/>
        <v>0</v>
      </c>
      <c r="CM139">
        <f t="shared" si="110"/>
        <v>0</v>
      </c>
    </row>
    <row r="140" spans="1:91" x14ac:dyDescent="0.25">
      <c r="A140" s="25">
        <f t="shared" si="140"/>
        <v>138</v>
      </c>
      <c r="B140" s="26" t="s">
        <v>40</v>
      </c>
      <c r="C140" s="27">
        <v>43661</v>
      </c>
      <c r="D140" s="28">
        <v>1.0416666666666666E-2</v>
      </c>
      <c r="E140" s="29" t="s">
        <v>23</v>
      </c>
      <c r="F140" s="30">
        <v>107.824</v>
      </c>
      <c r="G140" s="31" t="s">
        <v>30</v>
      </c>
      <c r="H140" s="32">
        <v>108.599</v>
      </c>
      <c r="I140" s="32">
        <v>107.79300000000001</v>
      </c>
      <c r="J140" s="33">
        <f t="shared" si="95"/>
        <v>80.599999999999739</v>
      </c>
      <c r="K140" s="34">
        <v>107.789</v>
      </c>
      <c r="L140" s="34">
        <v>108.101</v>
      </c>
      <c r="M140" s="35">
        <f t="shared" si="111"/>
        <v>3.4999999999996589</v>
      </c>
      <c r="N140" s="36">
        <f t="shared" si="112"/>
        <v>-27.700000000000102</v>
      </c>
      <c r="O140" s="30">
        <f t="shared" si="96"/>
        <v>107.63862</v>
      </c>
      <c r="P140" s="37"/>
      <c r="Q140" s="37" t="s">
        <v>27</v>
      </c>
      <c r="R140" s="38" t="s">
        <v>29</v>
      </c>
      <c r="S140" s="38" t="s">
        <v>29</v>
      </c>
      <c r="T140" s="39" t="s">
        <v>28</v>
      </c>
      <c r="U140" s="38"/>
      <c r="V140" s="38"/>
      <c r="W140" s="38"/>
      <c r="X140">
        <f>+IF(AND(R140="ALCISTA",S140="ALCISTA",T140="ALCISTA"),1,0)</f>
        <v>0</v>
      </c>
      <c r="Y140">
        <f>+IF(AND(R140="BAJISTA",S140="BAJISTA",T140="BAJISTA"),1,0)</f>
        <v>0</v>
      </c>
      <c r="Z140">
        <f>+IF(AND(R140="ALCISTA",S140="ALCISTA",T140="BAJISTA"),1,0)</f>
        <v>0</v>
      </c>
      <c r="AA140">
        <f>+IF(AND(R140="ALCISTA",S140="BAJISTA",T140="ALCISTA"),1,0)</f>
        <v>0</v>
      </c>
      <c r="AB140">
        <f>+IF(AND(R140="ALCISTA",S140="BAJISTA",T140="BAJISTA"),1,0)</f>
        <v>0</v>
      </c>
      <c r="AC140">
        <f>+IF(AND(R140="BAJISTA",S140="BAJISTA",T140="ALCISTA"),1,0)</f>
        <v>1</v>
      </c>
      <c r="AD140">
        <f>+IF(AND(R140="BAJISTA",S140="ALCISTA",T140="BAJISTA"),1,0)</f>
        <v>0</v>
      </c>
      <c r="AE140">
        <f>+IF(AND(R140="BAJISTA",S140="ALCISTA",T140="ALCISTA"),1,0)</f>
        <v>0</v>
      </c>
      <c r="AG140">
        <f t="shared" si="113"/>
        <v>0</v>
      </c>
      <c r="AH140">
        <f t="shared" si="114"/>
        <v>0</v>
      </c>
      <c r="AI140">
        <f t="shared" si="115"/>
        <v>0</v>
      </c>
      <c r="AJ140">
        <f t="shared" si="116"/>
        <v>0</v>
      </c>
      <c r="AK140">
        <f t="shared" si="117"/>
        <v>0</v>
      </c>
      <c r="AL140">
        <f t="shared" si="118"/>
        <v>3.4999999999996589</v>
      </c>
      <c r="AM140">
        <f t="shared" si="119"/>
        <v>0</v>
      </c>
      <c r="AN140">
        <f t="shared" si="120"/>
        <v>0</v>
      </c>
      <c r="AP140">
        <f t="shared" si="121"/>
        <v>0</v>
      </c>
      <c r="AQ140">
        <f t="shared" si="122"/>
        <v>0</v>
      </c>
      <c r="AR140">
        <f t="shared" si="123"/>
        <v>0</v>
      </c>
      <c r="AS140">
        <f t="shared" si="124"/>
        <v>0</v>
      </c>
      <c r="AT140">
        <f t="shared" si="125"/>
        <v>0</v>
      </c>
      <c r="AU140">
        <f t="shared" si="126"/>
        <v>-27.700000000000102</v>
      </c>
      <c r="AV140">
        <f t="shared" si="127"/>
        <v>0</v>
      </c>
      <c r="AW140">
        <f t="shared" si="128"/>
        <v>0</v>
      </c>
      <c r="AZ140">
        <f t="shared" si="129"/>
        <v>0</v>
      </c>
      <c r="BA140">
        <f t="shared" si="97"/>
        <v>0</v>
      </c>
      <c r="BB140">
        <f t="shared" si="98"/>
        <v>0</v>
      </c>
      <c r="BC140">
        <f t="shared" si="99"/>
        <v>0</v>
      </c>
      <c r="BD140">
        <f t="shared" si="100"/>
        <v>0</v>
      </c>
      <c r="BE140">
        <f t="shared" si="101"/>
        <v>0</v>
      </c>
      <c r="BF140">
        <f t="shared" si="102"/>
        <v>0</v>
      </c>
      <c r="BG140">
        <f t="shared" si="103"/>
        <v>0</v>
      </c>
      <c r="BH140">
        <f>+IF(P140=0,0,1)</f>
        <v>0</v>
      </c>
      <c r="BK140">
        <f t="shared" si="130"/>
        <v>0</v>
      </c>
      <c r="BL140">
        <f t="shared" si="131"/>
        <v>0</v>
      </c>
      <c r="BM140">
        <f t="shared" si="132"/>
        <v>0</v>
      </c>
      <c r="BN140">
        <f t="shared" si="133"/>
        <v>0</v>
      </c>
      <c r="BO140">
        <f t="shared" si="134"/>
        <v>0</v>
      </c>
      <c r="BP140">
        <f t="shared" si="135"/>
        <v>0</v>
      </c>
      <c r="BQ140">
        <f t="shared" si="136"/>
        <v>0</v>
      </c>
      <c r="BR140">
        <f t="shared" si="137"/>
        <v>0</v>
      </c>
      <c r="BV140">
        <f>+IF(X140=1,$Q140,0)</f>
        <v>0</v>
      </c>
      <c r="BW140">
        <f>+IF(Y140=1,$Q140,0)</f>
        <v>0</v>
      </c>
      <c r="BX140">
        <f>+IF(Z140=1,$Q140,0)</f>
        <v>0</v>
      </c>
      <c r="BY140">
        <f>+IF(AA140=1,$Q140,0)</f>
        <v>0</v>
      </c>
      <c r="BZ140">
        <f>+IF(AB140=1,$Q140,0)</f>
        <v>0</v>
      </c>
      <c r="CA140" t="str">
        <f>+IF(AC140=1,$Q140,0)</f>
        <v>X</v>
      </c>
      <c r="CB140">
        <f>+IF(AD140=1,$Q140,0)</f>
        <v>0</v>
      </c>
      <c r="CC140">
        <f>+IF(AE140=1,$Q140,0)</f>
        <v>0</v>
      </c>
      <c r="CD140">
        <f t="shared" si="138"/>
        <v>1</v>
      </c>
      <c r="CF140">
        <f t="shared" si="139"/>
        <v>0</v>
      </c>
      <c r="CG140">
        <f t="shared" si="104"/>
        <v>0</v>
      </c>
      <c r="CH140">
        <f t="shared" si="105"/>
        <v>0</v>
      </c>
      <c r="CI140">
        <f t="shared" si="106"/>
        <v>0</v>
      </c>
      <c r="CJ140">
        <f t="shared" si="107"/>
        <v>0</v>
      </c>
      <c r="CK140">
        <f t="shared" si="108"/>
        <v>1</v>
      </c>
      <c r="CL140">
        <f t="shared" si="109"/>
        <v>0</v>
      </c>
      <c r="CM140">
        <f t="shared" si="110"/>
        <v>0</v>
      </c>
    </row>
    <row r="141" spans="1:91" x14ac:dyDescent="0.25">
      <c r="A141" s="25">
        <f t="shared" si="140"/>
        <v>139</v>
      </c>
      <c r="B141" s="26" t="s">
        <v>41</v>
      </c>
      <c r="C141" s="27">
        <v>43662</v>
      </c>
      <c r="D141" s="28">
        <v>1.0416666666666666E-2</v>
      </c>
      <c r="E141" s="29" t="s">
        <v>23</v>
      </c>
      <c r="F141" s="30">
        <v>107.82</v>
      </c>
      <c r="G141" s="31" t="s">
        <v>30</v>
      </c>
      <c r="H141" s="32">
        <v>108.101</v>
      </c>
      <c r="I141" s="32">
        <v>107.789</v>
      </c>
      <c r="J141" s="33">
        <f t="shared" si="95"/>
        <v>31.199999999999761</v>
      </c>
      <c r="K141" s="34">
        <v>107.81100000000001</v>
      </c>
      <c r="L141" s="34">
        <v>108.367</v>
      </c>
      <c r="M141" s="35">
        <f t="shared" si="111"/>
        <v>0.89999999999861302</v>
      </c>
      <c r="N141" s="36">
        <f t="shared" si="112"/>
        <v>-54.700000000001125</v>
      </c>
      <c r="O141" s="30">
        <f t="shared" si="96"/>
        <v>107.74824</v>
      </c>
      <c r="P141" s="37"/>
      <c r="Q141" s="37" t="s">
        <v>27</v>
      </c>
      <c r="R141" s="38" t="s">
        <v>29</v>
      </c>
      <c r="S141" s="38" t="s">
        <v>29</v>
      </c>
      <c r="T141" s="39" t="s">
        <v>29</v>
      </c>
      <c r="U141" s="38"/>
      <c r="V141" s="38"/>
      <c r="W141" s="38"/>
      <c r="X141">
        <f>+IF(AND(R141="ALCISTA",S141="ALCISTA",T141="ALCISTA"),1,0)</f>
        <v>0</v>
      </c>
      <c r="Y141">
        <f>+IF(AND(R141="BAJISTA",S141="BAJISTA",T141="BAJISTA"),1,0)</f>
        <v>1</v>
      </c>
      <c r="Z141">
        <f>+IF(AND(R141="ALCISTA",S141="ALCISTA",T141="BAJISTA"),1,0)</f>
        <v>0</v>
      </c>
      <c r="AA141">
        <f>+IF(AND(R141="ALCISTA",S141="BAJISTA",T141="ALCISTA"),1,0)</f>
        <v>0</v>
      </c>
      <c r="AB141">
        <f>+IF(AND(R141="ALCISTA",S141="BAJISTA",T141="BAJISTA"),1,0)</f>
        <v>0</v>
      </c>
      <c r="AC141">
        <f>+IF(AND(R141="BAJISTA",S141="BAJISTA",T141="ALCISTA"),1,0)</f>
        <v>0</v>
      </c>
      <c r="AD141">
        <f>+IF(AND(R141="BAJISTA",S141="ALCISTA",T141="BAJISTA"),1,0)</f>
        <v>0</v>
      </c>
      <c r="AE141">
        <f>+IF(AND(R141="BAJISTA",S141="ALCISTA",T141="ALCISTA"),1,0)</f>
        <v>0</v>
      </c>
      <c r="AG141">
        <f t="shared" si="113"/>
        <v>0</v>
      </c>
      <c r="AH141">
        <f t="shared" si="114"/>
        <v>0.89999999999861302</v>
      </c>
      <c r="AI141">
        <f t="shared" si="115"/>
        <v>0</v>
      </c>
      <c r="AJ141">
        <f t="shared" si="116"/>
        <v>0</v>
      </c>
      <c r="AK141">
        <f t="shared" si="117"/>
        <v>0</v>
      </c>
      <c r="AL141">
        <f t="shared" si="118"/>
        <v>0</v>
      </c>
      <c r="AM141">
        <f t="shared" si="119"/>
        <v>0</v>
      </c>
      <c r="AN141">
        <f t="shared" si="120"/>
        <v>0</v>
      </c>
      <c r="AP141">
        <f t="shared" si="121"/>
        <v>0</v>
      </c>
      <c r="AQ141">
        <f t="shared" si="122"/>
        <v>-54.700000000001125</v>
      </c>
      <c r="AR141">
        <f t="shared" si="123"/>
        <v>0</v>
      </c>
      <c r="AS141">
        <f t="shared" si="124"/>
        <v>0</v>
      </c>
      <c r="AT141">
        <f t="shared" si="125"/>
        <v>0</v>
      </c>
      <c r="AU141">
        <f t="shared" si="126"/>
        <v>0</v>
      </c>
      <c r="AV141">
        <f t="shared" si="127"/>
        <v>0</v>
      </c>
      <c r="AW141">
        <f t="shared" si="128"/>
        <v>0</v>
      </c>
      <c r="AZ141">
        <f t="shared" si="129"/>
        <v>0</v>
      </c>
      <c r="BA141">
        <f t="shared" si="97"/>
        <v>0</v>
      </c>
      <c r="BB141">
        <f t="shared" si="98"/>
        <v>0</v>
      </c>
      <c r="BC141">
        <f t="shared" si="99"/>
        <v>0</v>
      </c>
      <c r="BD141">
        <f t="shared" si="100"/>
        <v>0</v>
      </c>
      <c r="BE141">
        <f t="shared" si="101"/>
        <v>0</v>
      </c>
      <c r="BF141">
        <f t="shared" si="102"/>
        <v>0</v>
      </c>
      <c r="BG141">
        <f t="shared" si="103"/>
        <v>0</v>
      </c>
      <c r="BH141">
        <f>+IF(P141=0,0,1)</f>
        <v>0</v>
      </c>
      <c r="BK141">
        <f t="shared" si="130"/>
        <v>0</v>
      </c>
      <c r="BL141">
        <f t="shared" si="131"/>
        <v>0</v>
      </c>
      <c r="BM141">
        <f t="shared" si="132"/>
        <v>0</v>
      </c>
      <c r="BN141">
        <f t="shared" si="133"/>
        <v>0</v>
      </c>
      <c r="BO141">
        <f t="shared" si="134"/>
        <v>0</v>
      </c>
      <c r="BP141">
        <f t="shared" si="135"/>
        <v>0</v>
      </c>
      <c r="BQ141">
        <f t="shared" si="136"/>
        <v>0</v>
      </c>
      <c r="BR141">
        <f t="shared" si="137"/>
        <v>0</v>
      </c>
      <c r="BV141">
        <f>+IF(X141=1,$Q141,0)</f>
        <v>0</v>
      </c>
      <c r="BW141" t="str">
        <f>+IF(Y141=1,$Q141,0)</f>
        <v>X</v>
      </c>
      <c r="BX141">
        <f>+IF(Z141=1,$Q141,0)</f>
        <v>0</v>
      </c>
      <c r="BY141">
        <f>+IF(AA141=1,$Q141,0)</f>
        <v>0</v>
      </c>
      <c r="BZ141">
        <f>+IF(AB141=1,$Q141,0)</f>
        <v>0</v>
      </c>
      <c r="CA141">
        <f>+IF(AC141=1,$Q141,0)</f>
        <v>0</v>
      </c>
      <c r="CB141">
        <f>+IF(AD141=1,$Q141,0)</f>
        <v>0</v>
      </c>
      <c r="CC141">
        <f>+IF(AE141=1,$Q141,0)</f>
        <v>0</v>
      </c>
      <c r="CD141">
        <f t="shared" si="138"/>
        <v>1</v>
      </c>
      <c r="CF141">
        <f t="shared" si="139"/>
        <v>0</v>
      </c>
      <c r="CG141">
        <f t="shared" si="104"/>
        <v>1</v>
      </c>
      <c r="CH141">
        <f t="shared" si="105"/>
        <v>0</v>
      </c>
      <c r="CI141">
        <f t="shared" si="106"/>
        <v>0</v>
      </c>
      <c r="CJ141">
        <f t="shared" si="107"/>
        <v>0</v>
      </c>
      <c r="CK141">
        <f t="shared" si="108"/>
        <v>0</v>
      </c>
      <c r="CL141">
        <f t="shared" si="109"/>
        <v>0</v>
      </c>
      <c r="CM141">
        <f t="shared" si="110"/>
        <v>0</v>
      </c>
    </row>
    <row r="142" spans="1:91" x14ac:dyDescent="0.25">
      <c r="A142" s="25">
        <f t="shared" si="140"/>
        <v>140</v>
      </c>
      <c r="B142" s="26" t="s">
        <v>37</v>
      </c>
      <c r="C142" s="27">
        <v>43663</v>
      </c>
      <c r="D142" s="28">
        <v>5.2083333333333336E-2</v>
      </c>
      <c r="E142" s="29" t="s">
        <v>23</v>
      </c>
      <c r="F142" s="30">
        <v>108.245</v>
      </c>
      <c r="G142" s="31" t="s">
        <v>26</v>
      </c>
      <c r="H142" s="32">
        <v>108.367</v>
      </c>
      <c r="I142" s="32">
        <v>107.81100000000001</v>
      </c>
      <c r="J142" s="33">
        <f t="shared" si="95"/>
        <v>55.599999999999739</v>
      </c>
      <c r="K142" s="34">
        <v>107.85</v>
      </c>
      <c r="L142" s="34">
        <v>108.318</v>
      </c>
      <c r="M142" s="35">
        <f t="shared" si="111"/>
        <v>7.2999999999993292</v>
      </c>
      <c r="N142" s="36">
        <f t="shared" si="112"/>
        <v>-39.500000000001023</v>
      </c>
      <c r="O142" s="30">
        <f t="shared" si="96"/>
        <v>108.37288000000001</v>
      </c>
      <c r="P142" s="37"/>
      <c r="Q142" s="37" t="s">
        <v>27</v>
      </c>
      <c r="R142" s="38" t="s">
        <v>28</v>
      </c>
      <c r="S142" s="38" t="s">
        <v>29</v>
      </c>
      <c r="T142" s="39" t="s">
        <v>28</v>
      </c>
      <c r="U142" s="38"/>
      <c r="V142" s="38"/>
      <c r="W142" s="38"/>
      <c r="X142">
        <f>+IF(AND(R142="ALCISTA",S142="ALCISTA",T142="ALCISTA"),1,0)</f>
        <v>0</v>
      </c>
      <c r="Y142">
        <f>+IF(AND(R142="BAJISTA",S142="BAJISTA",T142="BAJISTA"),1,0)</f>
        <v>0</v>
      </c>
      <c r="Z142">
        <f>+IF(AND(R142="ALCISTA",S142="ALCISTA",T142="BAJISTA"),1,0)</f>
        <v>0</v>
      </c>
      <c r="AA142">
        <f>+IF(AND(R142="ALCISTA",S142="BAJISTA",T142="ALCISTA"),1,0)</f>
        <v>1</v>
      </c>
      <c r="AB142">
        <f>+IF(AND(R142="ALCISTA",S142="BAJISTA",T142="BAJISTA"),1,0)</f>
        <v>0</v>
      </c>
      <c r="AC142">
        <f>+IF(AND(R142="BAJISTA",S142="BAJISTA",T142="ALCISTA"),1,0)</f>
        <v>0</v>
      </c>
      <c r="AD142">
        <f>+IF(AND(R142="BAJISTA",S142="ALCISTA",T142="BAJISTA"),1,0)</f>
        <v>0</v>
      </c>
      <c r="AE142">
        <f>+IF(AND(R142="BAJISTA",S142="ALCISTA",T142="ALCISTA"),1,0)</f>
        <v>0</v>
      </c>
      <c r="AG142">
        <f t="shared" si="113"/>
        <v>0</v>
      </c>
      <c r="AH142">
        <f t="shared" si="114"/>
        <v>0</v>
      </c>
      <c r="AI142">
        <f t="shared" si="115"/>
        <v>0</v>
      </c>
      <c r="AJ142">
        <f t="shared" si="116"/>
        <v>7.2999999999993292</v>
      </c>
      <c r="AK142">
        <f t="shared" si="117"/>
        <v>0</v>
      </c>
      <c r="AL142">
        <f t="shared" si="118"/>
        <v>0</v>
      </c>
      <c r="AM142">
        <f t="shared" si="119"/>
        <v>0</v>
      </c>
      <c r="AN142">
        <f t="shared" si="120"/>
        <v>0</v>
      </c>
      <c r="AP142">
        <f t="shared" si="121"/>
        <v>0</v>
      </c>
      <c r="AQ142">
        <f t="shared" si="122"/>
        <v>0</v>
      </c>
      <c r="AR142">
        <f t="shared" si="123"/>
        <v>0</v>
      </c>
      <c r="AS142">
        <f t="shared" si="124"/>
        <v>-39.500000000001023</v>
      </c>
      <c r="AT142">
        <f t="shared" si="125"/>
        <v>0</v>
      </c>
      <c r="AU142">
        <f t="shared" si="126"/>
        <v>0</v>
      </c>
      <c r="AV142">
        <f t="shared" si="127"/>
        <v>0</v>
      </c>
      <c r="AW142">
        <f t="shared" si="128"/>
        <v>0</v>
      </c>
      <c r="AZ142">
        <f t="shared" si="129"/>
        <v>0</v>
      </c>
      <c r="BA142">
        <f t="shared" si="97"/>
        <v>0</v>
      </c>
      <c r="BB142">
        <f t="shared" si="98"/>
        <v>0</v>
      </c>
      <c r="BC142">
        <f t="shared" si="99"/>
        <v>0</v>
      </c>
      <c r="BD142">
        <f t="shared" si="100"/>
        <v>0</v>
      </c>
      <c r="BE142">
        <f t="shared" si="101"/>
        <v>0</v>
      </c>
      <c r="BF142">
        <f t="shared" si="102"/>
        <v>0</v>
      </c>
      <c r="BG142">
        <f t="shared" si="103"/>
        <v>0</v>
      </c>
      <c r="BH142">
        <f>+IF(P142=0,0,1)</f>
        <v>0</v>
      </c>
      <c r="BK142">
        <f t="shared" si="130"/>
        <v>0</v>
      </c>
      <c r="BL142">
        <f t="shared" si="131"/>
        <v>0</v>
      </c>
      <c r="BM142">
        <f t="shared" si="132"/>
        <v>0</v>
      </c>
      <c r="BN142">
        <f t="shared" si="133"/>
        <v>0</v>
      </c>
      <c r="BO142">
        <f t="shared" si="134"/>
        <v>0</v>
      </c>
      <c r="BP142">
        <f t="shared" si="135"/>
        <v>0</v>
      </c>
      <c r="BQ142">
        <f t="shared" si="136"/>
        <v>0</v>
      </c>
      <c r="BR142">
        <f t="shared" si="137"/>
        <v>0</v>
      </c>
      <c r="BV142">
        <f>+IF(X142=1,$Q142,0)</f>
        <v>0</v>
      </c>
      <c r="BW142">
        <f>+IF(Y142=1,$Q142,0)</f>
        <v>0</v>
      </c>
      <c r="BX142">
        <f>+IF(Z142=1,$Q142,0)</f>
        <v>0</v>
      </c>
      <c r="BY142" t="str">
        <f>+IF(AA142=1,$Q142,0)</f>
        <v>X</v>
      </c>
      <c r="BZ142">
        <f>+IF(AB142=1,$Q142,0)</f>
        <v>0</v>
      </c>
      <c r="CA142">
        <f>+IF(AC142=1,$Q142,0)</f>
        <v>0</v>
      </c>
      <c r="CB142">
        <f>+IF(AD142=1,$Q142,0)</f>
        <v>0</v>
      </c>
      <c r="CC142">
        <f>+IF(AE142=1,$Q142,0)</f>
        <v>0</v>
      </c>
      <c r="CD142">
        <f t="shared" si="138"/>
        <v>1</v>
      </c>
      <c r="CF142">
        <f t="shared" si="139"/>
        <v>0</v>
      </c>
      <c r="CG142">
        <f t="shared" si="104"/>
        <v>0</v>
      </c>
      <c r="CH142">
        <f t="shared" si="105"/>
        <v>0</v>
      </c>
      <c r="CI142">
        <f t="shared" si="106"/>
        <v>1</v>
      </c>
      <c r="CJ142">
        <f t="shared" si="107"/>
        <v>0</v>
      </c>
      <c r="CK142">
        <f t="shared" si="108"/>
        <v>0</v>
      </c>
      <c r="CL142">
        <f t="shared" si="109"/>
        <v>0</v>
      </c>
      <c r="CM142">
        <f t="shared" si="110"/>
        <v>0</v>
      </c>
    </row>
    <row r="143" spans="1:91" x14ac:dyDescent="0.25">
      <c r="A143" s="25">
        <f t="shared" si="140"/>
        <v>141</v>
      </c>
      <c r="B143" s="26" t="s">
        <v>38</v>
      </c>
      <c r="C143" s="27">
        <v>43664</v>
      </c>
      <c r="D143" s="28">
        <v>0.11458333333333333</v>
      </c>
      <c r="E143" s="29" t="s">
        <v>23</v>
      </c>
      <c r="F143" s="30">
        <v>107.857</v>
      </c>
      <c r="G143" s="31" t="s">
        <v>30</v>
      </c>
      <c r="H143" s="32">
        <v>108.318</v>
      </c>
      <c r="I143" s="32">
        <v>107.85</v>
      </c>
      <c r="J143" s="33">
        <f t="shared" si="95"/>
        <v>46.800000000000352</v>
      </c>
      <c r="K143" s="34">
        <v>107.20099999999999</v>
      </c>
      <c r="L143" s="34">
        <v>108.008</v>
      </c>
      <c r="M143" s="40">
        <f t="shared" si="111"/>
        <v>65.600000000000591</v>
      </c>
      <c r="N143" s="41">
        <f t="shared" si="112"/>
        <v>-15.099999999999625</v>
      </c>
      <c r="O143" s="30">
        <f t="shared" si="96"/>
        <v>107.74936</v>
      </c>
      <c r="P143" s="37" t="s">
        <v>27</v>
      </c>
      <c r="Q143" s="37"/>
      <c r="R143" s="38" t="s">
        <v>29</v>
      </c>
      <c r="S143" s="38" t="s">
        <v>29</v>
      </c>
      <c r="T143" s="39" t="s">
        <v>28</v>
      </c>
      <c r="U143" s="38"/>
      <c r="V143" s="38"/>
      <c r="W143" s="38"/>
      <c r="X143">
        <f>+IF(AND(R143="ALCISTA",S143="ALCISTA",T143="ALCISTA"),1,0)</f>
        <v>0</v>
      </c>
      <c r="Y143">
        <f>+IF(AND(R143="BAJISTA",S143="BAJISTA",T143="BAJISTA"),1,0)</f>
        <v>0</v>
      </c>
      <c r="Z143">
        <f>+IF(AND(R143="ALCISTA",S143="ALCISTA",T143="BAJISTA"),1,0)</f>
        <v>0</v>
      </c>
      <c r="AA143">
        <f>+IF(AND(R143="ALCISTA",S143="BAJISTA",T143="ALCISTA"),1,0)</f>
        <v>0</v>
      </c>
      <c r="AB143">
        <f>+IF(AND(R143="ALCISTA",S143="BAJISTA",T143="BAJISTA"),1,0)</f>
        <v>0</v>
      </c>
      <c r="AC143">
        <f>+IF(AND(R143="BAJISTA",S143="BAJISTA",T143="ALCISTA"),1,0)</f>
        <v>1</v>
      </c>
      <c r="AD143">
        <f>+IF(AND(R143="BAJISTA",S143="ALCISTA",T143="BAJISTA"),1,0)</f>
        <v>0</v>
      </c>
      <c r="AE143">
        <f>+IF(AND(R143="BAJISTA",S143="ALCISTA",T143="ALCISTA"),1,0)</f>
        <v>0</v>
      </c>
      <c r="AG143">
        <f t="shared" si="113"/>
        <v>0</v>
      </c>
      <c r="AH143">
        <f t="shared" si="114"/>
        <v>0</v>
      </c>
      <c r="AI143">
        <f t="shared" si="115"/>
        <v>0</v>
      </c>
      <c r="AJ143">
        <f t="shared" si="116"/>
        <v>0</v>
      </c>
      <c r="AK143">
        <f t="shared" si="117"/>
        <v>0</v>
      </c>
      <c r="AL143">
        <f t="shared" si="118"/>
        <v>65.600000000000591</v>
      </c>
      <c r="AM143">
        <f t="shared" si="119"/>
        <v>0</v>
      </c>
      <c r="AN143">
        <f t="shared" si="120"/>
        <v>0</v>
      </c>
      <c r="AP143">
        <f t="shared" si="121"/>
        <v>0</v>
      </c>
      <c r="AQ143">
        <f t="shared" si="122"/>
        <v>0</v>
      </c>
      <c r="AR143">
        <f t="shared" si="123"/>
        <v>0</v>
      </c>
      <c r="AS143">
        <f t="shared" si="124"/>
        <v>0</v>
      </c>
      <c r="AT143">
        <f t="shared" si="125"/>
        <v>0</v>
      </c>
      <c r="AU143">
        <f t="shared" si="126"/>
        <v>-15.099999999999625</v>
      </c>
      <c r="AV143">
        <f t="shared" si="127"/>
        <v>0</v>
      </c>
      <c r="AW143">
        <f t="shared" si="128"/>
        <v>0</v>
      </c>
      <c r="AZ143">
        <f t="shared" si="129"/>
        <v>0</v>
      </c>
      <c r="BA143">
        <f t="shared" si="97"/>
        <v>0</v>
      </c>
      <c r="BB143">
        <f t="shared" si="98"/>
        <v>0</v>
      </c>
      <c r="BC143">
        <f t="shared" si="99"/>
        <v>0</v>
      </c>
      <c r="BD143">
        <f t="shared" si="100"/>
        <v>0</v>
      </c>
      <c r="BE143" t="str">
        <f t="shared" si="101"/>
        <v>X</v>
      </c>
      <c r="BF143">
        <f t="shared" si="102"/>
        <v>0</v>
      </c>
      <c r="BG143">
        <f t="shared" si="103"/>
        <v>0</v>
      </c>
      <c r="BH143">
        <f>+IF(P143=0,0,1)</f>
        <v>1</v>
      </c>
      <c r="BK143">
        <f t="shared" si="130"/>
        <v>0</v>
      </c>
      <c r="BL143">
        <f t="shared" si="131"/>
        <v>0</v>
      </c>
      <c r="BM143">
        <f t="shared" si="132"/>
        <v>0</v>
      </c>
      <c r="BN143">
        <f t="shared" si="133"/>
        <v>0</v>
      </c>
      <c r="BO143">
        <f t="shared" si="134"/>
        <v>0</v>
      </c>
      <c r="BP143">
        <f t="shared" si="135"/>
        <v>1</v>
      </c>
      <c r="BQ143">
        <f t="shared" si="136"/>
        <v>0</v>
      </c>
      <c r="BR143">
        <f t="shared" si="137"/>
        <v>0</v>
      </c>
      <c r="BV143">
        <f>+IF(X143=1,$Q143,0)</f>
        <v>0</v>
      </c>
      <c r="BW143">
        <f>+IF(Y143=1,$Q143,0)</f>
        <v>0</v>
      </c>
      <c r="BX143">
        <f>+IF(Z143=1,$Q143,0)</f>
        <v>0</v>
      </c>
      <c r="BY143">
        <f>+IF(AA143=1,$Q143,0)</f>
        <v>0</v>
      </c>
      <c r="BZ143">
        <f>+IF(AB143=1,$Q143,0)</f>
        <v>0</v>
      </c>
      <c r="CA143">
        <f>+IF(AC143=1,$Q143,0)</f>
        <v>0</v>
      </c>
      <c r="CB143">
        <f>+IF(AD143=1,$Q143,0)</f>
        <v>0</v>
      </c>
      <c r="CC143">
        <f>+IF(AE143=1,$Q143,0)</f>
        <v>0</v>
      </c>
      <c r="CD143">
        <f t="shared" si="138"/>
        <v>0</v>
      </c>
      <c r="CF143">
        <f t="shared" si="139"/>
        <v>0</v>
      </c>
      <c r="CG143">
        <f t="shared" si="104"/>
        <v>0</v>
      </c>
      <c r="CH143">
        <f t="shared" si="105"/>
        <v>0</v>
      </c>
      <c r="CI143">
        <f t="shared" si="106"/>
        <v>0</v>
      </c>
      <c r="CJ143">
        <f t="shared" si="107"/>
        <v>0</v>
      </c>
      <c r="CK143">
        <f t="shared" si="108"/>
        <v>0</v>
      </c>
      <c r="CL143">
        <f t="shared" si="109"/>
        <v>0</v>
      </c>
      <c r="CM143">
        <f t="shared" si="110"/>
        <v>0</v>
      </c>
    </row>
    <row r="144" spans="1:91" x14ac:dyDescent="0.25">
      <c r="A144" s="25">
        <f t="shared" si="140"/>
        <v>142</v>
      </c>
      <c r="B144" s="26" t="s">
        <v>39</v>
      </c>
      <c r="C144" s="27">
        <v>43665</v>
      </c>
      <c r="D144" s="28">
        <v>6.25E-2</v>
      </c>
      <c r="E144" s="29" t="s">
        <v>23</v>
      </c>
      <c r="F144" s="30">
        <v>107.38800000000001</v>
      </c>
      <c r="G144" s="31" t="s">
        <v>30</v>
      </c>
      <c r="H144" s="32">
        <v>108.008</v>
      </c>
      <c r="I144" s="32">
        <v>107.20099999999999</v>
      </c>
      <c r="J144" s="33">
        <f t="shared" si="95"/>
        <v>80.700000000000216</v>
      </c>
      <c r="K144" s="34">
        <v>107.32</v>
      </c>
      <c r="L144" s="34">
        <v>107.96899999999999</v>
      </c>
      <c r="M144" s="35">
        <f t="shared" si="111"/>
        <v>6.8000000000012051</v>
      </c>
      <c r="N144" s="36">
        <f t="shared" si="112"/>
        <v>-58.099999999998886</v>
      </c>
      <c r="O144" s="30">
        <f t="shared" si="96"/>
        <v>107.20239000000001</v>
      </c>
      <c r="P144" s="37"/>
      <c r="Q144" s="37" t="s">
        <v>27</v>
      </c>
      <c r="R144" s="38" t="s">
        <v>29</v>
      </c>
      <c r="S144" s="38" t="s">
        <v>29</v>
      </c>
      <c r="T144" s="39" t="s">
        <v>29</v>
      </c>
      <c r="U144" s="38"/>
      <c r="V144" s="38"/>
      <c r="W144" s="38"/>
      <c r="X144">
        <f>+IF(AND(R144="ALCISTA",S144="ALCISTA",T144="ALCISTA"),1,0)</f>
        <v>0</v>
      </c>
      <c r="Y144">
        <f>+IF(AND(R144="BAJISTA",S144="BAJISTA",T144="BAJISTA"),1,0)</f>
        <v>1</v>
      </c>
      <c r="Z144">
        <f>+IF(AND(R144="ALCISTA",S144="ALCISTA",T144="BAJISTA"),1,0)</f>
        <v>0</v>
      </c>
      <c r="AA144">
        <f>+IF(AND(R144="ALCISTA",S144="BAJISTA",T144="ALCISTA"),1,0)</f>
        <v>0</v>
      </c>
      <c r="AB144">
        <f>+IF(AND(R144="ALCISTA",S144="BAJISTA",T144="BAJISTA"),1,0)</f>
        <v>0</v>
      </c>
      <c r="AC144">
        <f>+IF(AND(R144="BAJISTA",S144="BAJISTA",T144="ALCISTA"),1,0)</f>
        <v>0</v>
      </c>
      <c r="AD144">
        <f>+IF(AND(R144="BAJISTA",S144="ALCISTA",T144="BAJISTA"),1,0)</f>
        <v>0</v>
      </c>
      <c r="AE144">
        <f>+IF(AND(R144="BAJISTA",S144="ALCISTA",T144="ALCISTA"),1,0)</f>
        <v>0</v>
      </c>
      <c r="AG144">
        <f t="shared" si="113"/>
        <v>0</v>
      </c>
      <c r="AH144">
        <f t="shared" si="114"/>
        <v>6.8000000000012051</v>
      </c>
      <c r="AI144">
        <f t="shared" si="115"/>
        <v>0</v>
      </c>
      <c r="AJ144">
        <f t="shared" si="116"/>
        <v>0</v>
      </c>
      <c r="AK144">
        <f t="shared" si="117"/>
        <v>0</v>
      </c>
      <c r="AL144">
        <f t="shared" si="118"/>
        <v>0</v>
      </c>
      <c r="AM144">
        <f t="shared" si="119"/>
        <v>0</v>
      </c>
      <c r="AN144">
        <f t="shared" si="120"/>
        <v>0</v>
      </c>
      <c r="AP144">
        <f t="shared" si="121"/>
        <v>0</v>
      </c>
      <c r="AQ144">
        <f t="shared" si="122"/>
        <v>-58.099999999998886</v>
      </c>
      <c r="AR144">
        <f t="shared" si="123"/>
        <v>0</v>
      </c>
      <c r="AS144">
        <f t="shared" si="124"/>
        <v>0</v>
      </c>
      <c r="AT144">
        <f t="shared" si="125"/>
        <v>0</v>
      </c>
      <c r="AU144">
        <f t="shared" si="126"/>
        <v>0</v>
      </c>
      <c r="AV144">
        <f t="shared" si="127"/>
        <v>0</v>
      </c>
      <c r="AW144">
        <f t="shared" si="128"/>
        <v>0</v>
      </c>
      <c r="AZ144">
        <f t="shared" si="129"/>
        <v>0</v>
      </c>
      <c r="BA144">
        <f t="shared" si="97"/>
        <v>0</v>
      </c>
      <c r="BB144">
        <f t="shared" si="98"/>
        <v>0</v>
      </c>
      <c r="BC144">
        <f t="shared" si="99"/>
        <v>0</v>
      </c>
      <c r="BD144">
        <f t="shared" si="100"/>
        <v>0</v>
      </c>
      <c r="BE144">
        <f t="shared" si="101"/>
        <v>0</v>
      </c>
      <c r="BF144">
        <f t="shared" si="102"/>
        <v>0</v>
      </c>
      <c r="BG144">
        <f t="shared" si="103"/>
        <v>0</v>
      </c>
      <c r="BH144">
        <f>+IF(P144=0,0,1)</f>
        <v>0</v>
      </c>
      <c r="BK144">
        <f t="shared" si="130"/>
        <v>0</v>
      </c>
      <c r="BL144">
        <f t="shared" si="131"/>
        <v>0</v>
      </c>
      <c r="BM144">
        <f t="shared" si="132"/>
        <v>0</v>
      </c>
      <c r="BN144">
        <f t="shared" si="133"/>
        <v>0</v>
      </c>
      <c r="BO144">
        <f t="shared" si="134"/>
        <v>0</v>
      </c>
      <c r="BP144">
        <f t="shared" si="135"/>
        <v>0</v>
      </c>
      <c r="BQ144">
        <f t="shared" si="136"/>
        <v>0</v>
      </c>
      <c r="BR144">
        <f t="shared" si="137"/>
        <v>0</v>
      </c>
      <c r="BV144">
        <f>+IF(X144=1,$Q144,0)</f>
        <v>0</v>
      </c>
      <c r="BW144" t="str">
        <f>+IF(Y144=1,$Q144,0)</f>
        <v>X</v>
      </c>
      <c r="BX144">
        <f>+IF(Z144=1,$Q144,0)</f>
        <v>0</v>
      </c>
      <c r="BY144">
        <f>+IF(AA144=1,$Q144,0)</f>
        <v>0</v>
      </c>
      <c r="BZ144">
        <f>+IF(AB144=1,$Q144,0)</f>
        <v>0</v>
      </c>
      <c r="CA144">
        <f>+IF(AC144=1,$Q144,0)</f>
        <v>0</v>
      </c>
      <c r="CB144">
        <f>+IF(AD144=1,$Q144,0)</f>
        <v>0</v>
      </c>
      <c r="CC144">
        <f>+IF(AE144=1,$Q144,0)</f>
        <v>0</v>
      </c>
      <c r="CD144">
        <f t="shared" si="138"/>
        <v>1</v>
      </c>
      <c r="CF144">
        <f t="shared" si="139"/>
        <v>0</v>
      </c>
      <c r="CG144">
        <f t="shared" si="104"/>
        <v>1</v>
      </c>
      <c r="CH144">
        <f t="shared" si="105"/>
        <v>0</v>
      </c>
      <c r="CI144">
        <f t="shared" si="106"/>
        <v>0</v>
      </c>
      <c r="CJ144">
        <f t="shared" si="107"/>
        <v>0</v>
      </c>
      <c r="CK144">
        <f t="shared" si="108"/>
        <v>0</v>
      </c>
      <c r="CL144">
        <f t="shared" si="109"/>
        <v>0</v>
      </c>
      <c r="CM144">
        <f t="shared" si="110"/>
        <v>0</v>
      </c>
    </row>
    <row r="145" spans="1:91" x14ac:dyDescent="0.25">
      <c r="A145" s="25">
        <f t="shared" si="140"/>
        <v>143</v>
      </c>
      <c r="B145" s="26" t="s">
        <v>40</v>
      </c>
      <c r="C145" s="27">
        <v>43668</v>
      </c>
      <c r="D145" s="28">
        <v>3.125E-2</v>
      </c>
      <c r="E145" s="29" t="s">
        <v>23</v>
      </c>
      <c r="F145" s="30">
        <v>107.78700000000001</v>
      </c>
      <c r="G145" s="31" t="s">
        <v>26</v>
      </c>
      <c r="H145" s="32">
        <v>107.96899999999999</v>
      </c>
      <c r="I145" s="32">
        <v>107.20699999999999</v>
      </c>
      <c r="J145" s="33">
        <f t="shared" si="95"/>
        <v>76.200000000000045</v>
      </c>
      <c r="K145" s="34">
        <v>107.70399999999999</v>
      </c>
      <c r="L145" s="34">
        <v>108.059</v>
      </c>
      <c r="M145" s="40">
        <f t="shared" si="111"/>
        <v>27.199999999999136</v>
      </c>
      <c r="N145" s="41">
        <f t="shared" si="112"/>
        <v>-8.3000000000012619</v>
      </c>
      <c r="O145" s="30">
        <f t="shared" si="96"/>
        <v>107.96226</v>
      </c>
      <c r="P145" s="37" t="s">
        <v>27</v>
      </c>
      <c r="Q145" s="37"/>
      <c r="R145" s="38" t="s">
        <v>28</v>
      </c>
      <c r="S145" s="38" t="s">
        <v>29</v>
      </c>
      <c r="T145" s="39" t="s">
        <v>29</v>
      </c>
      <c r="U145" s="38"/>
      <c r="V145" s="38"/>
      <c r="W145" s="38"/>
      <c r="X145">
        <f>+IF(AND(R145="ALCISTA",S145="ALCISTA",T145="ALCISTA"),1,0)</f>
        <v>0</v>
      </c>
      <c r="Y145">
        <f>+IF(AND(R145="BAJISTA",S145="BAJISTA",T145="BAJISTA"),1,0)</f>
        <v>0</v>
      </c>
      <c r="Z145">
        <f>+IF(AND(R145="ALCISTA",S145="ALCISTA",T145="BAJISTA"),1,0)</f>
        <v>0</v>
      </c>
      <c r="AA145">
        <f>+IF(AND(R145="ALCISTA",S145="BAJISTA",T145="ALCISTA"),1,0)</f>
        <v>0</v>
      </c>
      <c r="AB145">
        <f>+IF(AND(R145="ALCISTA",S145="BAJISTA",T145="BAJISTA"),1,0)</f>
        <v>1</v>
      </c>
      <c r="AC145">
        <f>+IF(AND(R145="BAJISTA",S145="BAJISTA",T145="ALCISTA"),1,0)</f>
        <v>0</v>
      </c>
      <c r="AD145">
        <f>+IF(AND(R145="BAJISTA",S145="ALCISTA",T145="BAJISTA"),1,0)</f>
        <v>0</v>
      </c>
      <c r="AE145">
        <f>+IF(AND(R145="BAJISTA",S145="ALCISTA",T145="ALCISTA"),1,0)</f>
        <v>0</v>
      </c>
      <c r="AG145">
        <f t="shared" si="113"/>
        <v>0</v>
      </c>
      <c r="AH145">
        <f t="shared" si="114"/>
        <v>0</v>
      </c>
      <c r="AI145">
        <f t="shared" si="115"/>
        <v>0</v>
      </c>
      <c r="AJ145">
        <f t="shared" si="116"/>
        <v>0</v>
      </c>
      <c r="AK145">
        <f t="shared" si="117"/>
        <v>27.199999999999136</v>
      </c>
      <c r="AL145">
        <f t="shared" si="118"/>
        <v>0</v>
      </c>
      <c r="AM145">
        <f t="shared" si="119"/>
        <v>0</v>
      </c>
      <c r="AN145">
        <f t="shared" si="120"/>
        <v>0</v>
      </c>
      <c r="AP145">
        <f t="shared" si="121"/>
        <v>0</v>
      </c>
      <c r="AQ145">
        <f t="shared" si="122"/>
        <v>0</v>
      </c>
      <c r="AR145">
        <f t="shared" si="123"/>
        <v>0</v>
      </c>
      <c r="AS145">
        <f t="shared" si="124"/>
        <v>0</v>
      </c>
      <c r="AT145">
        <f t="shared" si="125"/>
        <v>-8.3000000000012619</v>
      </c>
      <c r="AU145">
        <f t="shared" si="126"/>
        <v>0</v>
      </c>
      <c r="AV145">
        <f t="shared" si="127"/>
        <v>0</v>
      </c>
      <c r="AW145">
        <f t="shared" si="128"/>
        <v>0</v>
      </c>
      <c r="AZ145">
        <f t="shared" si="129"/>
        <v>0</v>
      </c>
      <c r="BA145">
        <f t="shared" si="97"/>
        <v>0</v>
      </c>
      <c r="BB145">
        <f t="shared" si="98"/>
        <v>0</v>
      </c>
      <c r="BC145">
        <f t="shared" si="99"/>
        <v>0</v>
      </c>
      <c r="BD145" t="str">
        <f t="shared" si="100"/>
        <v>X</v>
      </c>
      <c r="BE145">
        <f t="shared" si="101"/>
        <v>0</v>
      </c>
      <c r="BF145">
        <f t="shared" si="102"/>
        <v>0</v>
      </c>
      <c r="BG145">
        <f t="shared" si="103"/>
        <v>0</v>
      </c>
      <c r="BH145">
        <f>+IF(P145=0,0,1)</f>
        <v>1</v>
      </c>
      <c r="BK145">
        <f t="shared" si="130"/>
        <v>0</v>
      </c>
      <c r="BL145">
        <f t="shared" si="131"/>
        <v>0</v>
      </c>
      <c r="BM145">
        <f t="shared" si="132"/>
        <v>0</v>
      </c>
      <c r="BN145">
        <f t="shared" si="133"/>
        <v>0</v>
      </c>
      <c r="BO145">
        <f t="shared" si="134"/>
        <v>1</v>
      </c>
      <c r="BP145">
        <f t="shared" si="135"/>
        <v>0</v>
      </c>
      <c r="BQ145">
        <f t="shared" si="136"/>
        <v>0</v>
      </c>
      <c r="BR145">
        <f t="shared" si="137"/>
        <v>0</v>
      </c>
      <c r="BV145">
        <f>+IF(X145=1,$Q145,0)</f>
        <v>0</v>
      </c>
      <c r="BW145">
        <f>+IF(Y145=1,$Q145,0)</f>
        <v>0</v>
      </c>
      <c r="BX145">
        <f>+IF(Z145=1,$Q145,0)</f>
        <v>0</v>
      </c>
      <c r="BY145">
        <f>+IF(AA145=1,$Q145,0)</f>
        <v>0</v>
      </c>
      <c r="BZ145">
        <f>+IF(AB145=1,$Q145,0)</f>
        <v>0</v>
      </c>
      <c r="CA145">
        <f>+IF(AC145=1,$Q145,0)</f>
        <v>0</v>
      </c>
      <c r="CB145">
        <f>+IF(AD145=1,$Q145,0)</f>
        <v>0</v>
      </c>
      <c r="CC145">
        <f>+IF(AE145=1,$Q145,0)</f>
        <v>0</v>
      </c>
      <c r="CD145">
        <f t="shared" si="138"/>
        <v>0</v>
      </c>
      <c r="CF145">
        <f t="shared" si="139"/>
        <v>0</v>
      </c>
      <c r="CG145">
        <f t="shared" si="104"/>
        <v>0</v>
      </c>
      <c r="CH145">
        <f t="shared" si="105"/>
        <v>0</v>
      </c>
      <c r="CI145">
        <f t="shared" si="106"/>
        <v>0</v>
      </c>
      <c r="CJ145">
        <f t="shared" si="107"/>
        <v>0</v>
      </c>
      <c r="CK145">
        <f t="shared" si="108"/>
        <v>0</v>
      </c>
      <c r="CL145">
        <f t="shared" si="109"/>
        <v>0</v>
      </c>
      <c r="CM145">
        <f t="shared" si="110"/>
        <v>0</v>
      </c>
    </row>
    <row r="146" spans="1:91" x14ac:dyDescent="0.25">
      <c r="A146" s="25">
        <f t="shared" si="140"/>
        <v>144</v>
      </c>
      <c r="B146" s="26" t="s">
        <v>41</v>
      </c>
      <c r="C146" s="27">
        <v>43669</v>
      </c>
      <c r="D146" s="28">
        <v>0.10416666666666667</v>
      </c>
      <c r="E146" s="29" t="s">
        <v>23</v>
      </c>
      <c r="F146" s="30">
        <v>107.995</v>
      </c>
      <c r="G146" s="31" t="s">
        <v>26</v>
      </c>
      <c r="H146" s="32">
        <v>108.059</v>
      </c>
      <c r="I146" s="32">
        <v>107.70399999999999</v>
      </c>
      <c r="J146" s="33">
        <f t="shared" si="95"/>
        <v>35.500000000000398</v>
      </c>
      <c r="K146" s="34">
        <v>107.97</v>
      </c>
      <c r="L146" s="34">
        <v>108.28</v>
      </c>
      <c r="M146" s="40">
        <f t="shared" si="111"/>
        <v>28.499999999999659</v>
      </c>
      <c r="N146" s="41">
        <f t="shared" si="112"/>
        <v>-2.5000000000005684</v>
      </c>
      <c r="O146" s="30">
        <f t="shared" si="96"/>
        <v>108.07665</v>
      </c>
      <c r="P146" s="37" t="s">
        <v>27</v>
      </c>
      <c r="Q146" s="37"/>
      <c r="R146" s="38" t="s">
        <v>28</v>
      </c>
      <c r="S146" s="38" t="s">
        <v>28</v>
      </c>
      <c r="T146" s="39" t="s">
        <v>29</v>
      </c>
      <c r="U146" s="38"/>
      <c r="V146" s="38"/>
      <c r="W146" s="38"/>
      <c r="X146">
        <f>+IF(AND(R146="ALCISTA",S146="ALCISTA",T146="ALCISTA"),1,0)</f>
        <v>0</v>
      </c>
      <c r="Y146">
        <f>+IF(AND(R146="BAJISTA",S146="BAJISTA",T146="BAJISTA"),1,0)</f>
        <v>0</v>
      </c>
      <c r="Z146">
        <f>+IF(AND(R146="ALCISTA",S146="ALCISTA",T146="BAJISTA"),1,0)</f>
        <v>1</v>
      </c>
      <c r="AA146">
        <f>+IF(AND(R146="ALCISTA",S146="BAJISTA",T146="ALCISTA"),1,0)</f>
        <v>0</v>
      </c>
      <c r="AB146">
        <f>+IF(AND(R146="ALCISTA",S146="BAJISTA",T146="BAJISTA"),1,0)</f>
        <v>0</v>
      </c>
      <c r="AC146">
        <f>+IF(AND(R146="BAJISTA",S146="BAJISTA",T146="ALCISTA"),1,0)</f>
        <v>0</v>
      </c>
      <c r="AD146">
        <f>+IF(AND(R146="BAJISTA",S146="ALCISTA",T146="BAJISTA"),1,0)</f>
        <v>0</v>
      </c>
      <c r="AE146">
        <f>+IF(AND(R146="BAJISTA",S146="ALCISTA",T146="ALCISTA"),1,0)</f>
        <v>0</v>
      </c>
      <c r="AG146">
        <f t="shared" si="113"/>
        <v>0</v>
      </c>
      <c r="AH146">
        <f t="shared" si="114"/>
        <v>0</v>
      </c>
      <c r="AI146">
        <f t="shared" si="115"/>
        <v>28.499999999999659</v>
      </c>
      <c r="AJ146">
        <f t="shared" si="116"/>
        <v>0</v>
      </c>
      <c r="AK146">
        <f t="shared" si="117"/>
        <v>0</v>
      </c>
      <c r="AL146">
        <f t="shared" si="118"/>
        <v>0</v>
      </c>
      <c r="AM146">
        <f t="shared" si="119"/>
        <v>0</v>
      </c>
      <c r="AN146">
        <f t="shared" si="120"/>
        <v>0</v>
      </c>
      <c r="AP146">
        <f t="shared" si="121"/>
        <v>0</v>
      </c>
      <c r="AQ146">
        <f t="shared" si="122"/>
        <v>0</v>
      </c>
      <c r="AR146">
        <f t="shared" si="123"/>
        <v>-2.5000000000005684</v>
      </c>
      <c r="AS146">
        <f t="shared" si="124"/>
        <v>0</v>
      </c>
      <c r="AT146">
        <f t="shared" si="125"/>
        <v>0</v>
      </c>
      <c r="AU146">
        <f t="shared" si="126"/>
        <v>0</v>
      </c>
      <c r="AV146">
        <f t="shared" si="127"/>
        <v>0</v>
      </c>
      <c r="AW146">
        <f t="shared" si="128"/>
        <v>0</v>
      </c>
      <c r="AZ146">
        <f t="shared" si="129"/>
        <v>0</v>
      </c>
      <c r="BA146">
        <f t="shared" si="97"/>
        <v>0</v>
      </c>
      <c r="BB146" t="str">
        <f t="shared" si="98"/>
        <v>X</v>
      </c>
      <c r="BC146">
        <f t="shared" si="99"/>
        <v>0</v>
      </c>
      <c r="BD146">
        <f t="shared" si="100"/>
        <v>0</v>
      </c>
      <c r="BE146">
        <f t="shared" si="101"/>
        <v>0</v>
      </c>
      <c r="BF146">
        <f t="shared" si="102"/>
        <v>0</v>
      </c>
      <c r="BG146">
        <f t="shared" si="103"/>
        <v>0</v>
      </c>
      <c r="BH146">
        <f>+IF(P146=0,0,1)</f>
        <v>1</v>
      </c>
      <c r="BK146">
        <f t="shared" si="130"/>
        <v>0</v>
      </c>
      <c r="BL146">
        <f t="shared" si="131"/>
        <v>0</v>
      </c>
      <c r="BM146">
        <f t="shared" si="132"/>
        <v>1</v>
      </c>
      <c r="BN146">
        <f t="shared" si="133"/>
        <v>0</v>
      </c>
      <c r="BO146">
        <f t="shared" si="134"/>
        <v>0</v>
      </c>
      <c r="BP146">
        <f t="shared" si="135"/>
        <v>0</v>
      </c>
      <c r="BQ146">
        <f t="shared" si="136"/>
        <v>0</v>
      </c>
      <c r="BR146">
        <f t="shared" si="137"/>
        <v>0</v>
      </c>
      <c r="BV146">
        <f>+IF(X146=1,$Q146,0)</f>
        <v>0</v>
      </c>
      <c r="BW146">
        <f>+IF(Y146=1,$Q146,0)</f>
        <v>0</v>
      </c>
      <c r="BX146">
        <f>+IF(Z146=1,$Q146,0)</f>
        <v>0</v>
      </c>
      <c r="BY146">
        <f>+IF(AA146=1,$Q146,0)</f>
        <v>0</v>
      </c>
      <c r="BZ146">
        <f>+IF(AB146=1,$Q146,0)</f>
        <v>0</v>
      </c>
      <c r="CA146">
        <f>+IF(AC146=1,$Q146,0)</f>
        <v>0</v>
      </c>
      <c r="CB146">
        <f>+IF(AD146=1,$Q146,0)</f>
        <v>0</v>
      </c>
      <c r="CC146">
        <f>+IF(AE146=1,$Q146,0)</f>
        <v>0</v>
      </c>
      <c r="CD146">
        <f t="shared" si="138"/>
        <v>0</v>
      </c>
      <c r="CF146">
        <f t="shared" si="139"/>
        <v>0</v>
      </c>
      <c r="CG146">
        <f t="shared" si="104"/>
        <v>0</v>
      </c>
      <c r="CH146">
        <f t="shared" si="105"/>
        <v>0</v>
      </c>
      <c r="CI146">
        <f t="shared" si="106"/>
        <v>0</v>
      </c>
      <c r="CJ146">
        <f t="shared" si="107"/>
        <v>0</v>
      </c>
      <c r="CK146">
        <f t="shared" si="108"/>
        <v>0</v>
      </c>
      <c r="CL146">
        <f t="shared" si="109"/>
        <v>0</v>
      </c>
      <c r="CM146">
        <f t="shared" si="110"/>
        <v>0</v>
      </c>
    </row>
    <row r="147" spans="1:91" x14ac:dyDescent="0.25">
      <c r="A147" s="25">
        <f t="shared" si="140"/>
        <v>145</v>
      </c>
      <c r="B147" s="26" t="s">
        <v>37</v>
      </c>
      <c r="C147" s="27">
        <v>43670</v>
      </c>
      <c r="D147" s="28">
        <v>0.38541666666666669</v>
      </c>
      <c r="E147" s="29" t="s">
        <v>33</v>
      </c>
      <c r="F147" s="30">
        <v>108.10899999999999</v>
      </c>
      <c r="G147" s="31" t="s">
        <v>30</v>
      </c>
      <c r="H147" s="32">
        <v>108.28</v>
      </c>
      <c r="I147" s="32">
        <v>107.81699999999999</v>
      </c>
      <c r="J147" s="33">
        <f t="shared" si="95"/>
        <v>46.300000000000807</v>
      </c>
      <c r="K147" s="34">
        <v>107.922</v>
      </c>
      <c r="L147" s="34">
        <v>108.241</v>
      </c>
      <c r="M147" s="35">
        <f t="shared" si="111"/>
        <v>18.699999999999761</v>
      </c>
      <c r="N147" s="36">
        <f t="shared" si="112"/>
        <v>-13.2000000000005</v>
      </c>
      <c r="O147" s="30">
        <f t="shared" si="96"/>
        <v>108.00250999999999</v>
      </c>
      <c r="P147" s="37" t="s">
        <v>27</v>
      </c>
      <c r="Q147" s="37"/>
      <c r="R147" s="38" t="s">
        <v>28</v>
      </c>
      <c r="S147" s="38" t="s">
        <v>28</v>
      </c>
      <c r="T147" s="39" t="s">
        <v>28</v>
      </c>
      <c r="U147" s="38"/>
      <c r="V147" s="38"/>
      <c r="W147" s="38"/>
      <c r="X147">
        <f>+IF(AND(R147="ALCISTA",S147="ALCISTA",T147="ALCISTA"),1,0)</f>
        <v>1</v>
      </c>
      <c r="Y147">
        <f>+IF(AND(R147="BAJISTA",S147="BAJISTA",T147="BAJISTA"),1,0)</f>
        <v>0</v>
      </c>
      <c r="Z147">
        <f>+IF(AND(R147="ALCISTA",S147="ALCISTA",T147="BAJISTA"),1,0)</f>
        <v>0</v>
      </c>
      <c r="AA147">
        <f>+IF(AND(R147="ALCISTA",S147="BAJISTA",T147="ALCISTA"),1,0)</f>
        <v>0</v>
      </c>
      <c r="AB147">
        <f>+IF(AND(R147="ALCISTA",S147="BAJISTA",T147="BAJISTA"),1,0)</f>
        <v>0</v>
      </c>
      <c r="AC147">
        <f>+IF(AND(R147="BAJISTA",S147="BAJISTA",T147="ALCISTA"),1,0)</f>
        <v>0</v>
      </c>
      <c r="AD147">
        <f>+IF(AND(R147="BAJISTA",S147="ALCISTA",T147="BAJISTA"),1,0)</f>
        <v>0</v>
      </c>
      <c r="AE147">
        <f>+IF(AND(R147="BAJISTA",S147="ALCISTA",T147="ALCISTA"),1,0)</f>
        <v>0</v>
      </c>
      <c r="AG147">
        <f t="shared" si="113"/>
        <v>18.699999999999761</v>
      </c>
      <c r="AH147">
        <f t="shared" si="114"/>
        <v>0</v>
      </c>
      <c r="AI147">
        <f t="shared" si="115"/>
        <v>0</v>
      </c>
      <c r="AJ147">
        <f t="shared" si="116"/>
        <v>0</v>
      </c>
      <c r="AK147">
        <f t="shared" si="117"/>
        <v>0</v>
      </c>
      <c r="AL147">
        <f t="shared" si="118"/>
        <v>0</v>
      </c>
      <c r="AM147">
        <f t="shared" si="119"/>
        <v>0</v>
      </c>
      <c r="AN147">
        <f t="shared" si="120"/>
        <v>0</v>
      </c>
      <c r="AP147">
        <f t="shared" si="121"/>
        <v>-13.2000000000005</v>
      </c>
      <c r="AQ147">
        <f t="shared" si="122"/>
        <v>0</v>
      </c>
      <c r="AR147">
        <f t="shared" si="123"/>
        <v>0</v>
      </c>
      <c r="AS147">
        <f t="shared" si="124"/>
        <v>0</v>
      </c>
      <c r="AT147">
        <f t="shared" si="125"/>
        <v>0</v>
      </c>
      <c r="AU147">
        <f t="shared" si="126"/>
        <v>0</v>
      </c>
      <c r="AV147">
        <f t="shared" si="127"/>
        <v>0</v>
      </c>
      <c r="AW147">
        <f t="shared" si="128"/>
        <v>0</v>
      </c>
      <c r="AZ147" t="str">
        <f t="shared" si="129"/>
        <v>X</v>
      </c>
      <c r="BA147">
        <f t="shared" si="97"/>
        <v>0</v>
      </c>
      <c r="BB147">
        <f t="shared" si="98"/>
        <v>0</v>
      </c>
      <c r="BC147">
        <f t="shared" si="99"/>
        <v>0</v>
      </c>
      <c r="BD147">
        <f t="shared" si="100"/>
        <v>0</v>
      </c>
      <c r="BE147">
        <f t="shared" si="101"/>
        <v>0</v>
      </c>
      <c r="BF147">
        <f t="shared" si="102"/>
        <v>0</v>
      </c>
      <c r="BG147">
        <f t="shared" si="103"/>
        <v>0</v>
      </c>
      <c r="BH147">
        <f>+IF(P147=0,0,1)</f>
        <v>1</v>
      </c>
      <c r="BK147">
        <f t="shared" si="130"/>
        <v>1</v>
      </c>
      <c r="BL147">
        <f t="shared" si="131"/>
        <v>0</v>
      </c>
      <c r="BM147">
        <f t="shared" si="132"/>
        <v>0</v>
      </c>
      <c r="BN147">
        <f t="shared" si="133"/>
        <v>0</v>
      </c>
      <c r="BO147">
        <f t="shared" si="134"/>
        <v>0</v>
      </c>
      <c r="BP147">
        <f t="shared" si="135"/>
        <v>0</v>
      </c>
      <c r="BQ147">
        <f t="shared" si="136"/>
        <v>0</v>
      </c>
      <c r="BR147">
        <f t="shared" si="137"/>
        <v>0</v>
      </c>
      <c r="BV147">
        <f>+IF(X147=1,$Q147,0)</f>
        <v>0</v>
      </c>
      <c r="BW147">
        <f>+IF(Y147=1,$Q147,0)</f>
        <v>0</v>
      </c>
      <c r="BX147">
        <f>+IF(Z147=1,$Q147,0)</f>
        <v>0</v>
      </c>
      <c r="BY147">
        <f>+IF(AA147=1,$Q147,0)</f>
        <v>0</v>
      </c>
      <c r="BZ147">
        <f>+IF(AB147=1,$Q147,0)</f>
        <v>0</v>
      </c>
      <c r="CA147">
        <f>+IF(AC147=1,$Q147,0)</f>
        <v>0</v>
      </c>
      <c r="CB147">
        <f>+IF(AD147=1,$Q147,0)</f>
        <v>0</v>
      </c>
      <c r="CC147">
        <f>+IF(AE147=1,$Q147,0)</f>
        <v>0</v>
      </c>
      <c r="CD147">
        <f t="shared" si="138"/>
        <v>0</v>
      </c>
      <c r="CF147">
        <f t="shared" si="139"/>
        <v>0</v>
      </c>
      <c r="CG147">
        <f t="shared" si="104"/>
        <v>0</v>
      </c>
      <c r="CH147">
        <f t="shared" si="105"/>
        <v>0</v>
      </c>
      <c r="CI147">
        <f t="shared" si="106"/>
        <v>0</v>
      </c>
      <c r="CJ147">
        <f t="shared" si="107"/>
        <v>0</v>
      </c>
      <c r="CK147">
        <f t="shared" si="108"/>
        <v>0</v>
      </c>
      <c r="CL147">
        <f t="shared" si="109"/>
        <v>0</v>
      </c>
      <c r="CM147">
        <f t="shared" si="110"/>
        <v>0</v>
      </c>
    </row>
    <row r="148" spans="1:91" x14ac:dyDescent="0.25">
      <c r="A148" s="25">
        <f t="shared" si="140"/>
        <v>146</v>
      </c>
      <c r="B148" s="26" t="s">
        <v>38</v>
      </c>
      <c r="C148" s="27">
        <v>43671</v>
      </c>
      <c r="D148" s="28">
        <v>7.2916666666666671E-2</v>
      </c>
      <c r="E148" s="29" t="s">
        <v>23</v>
      </c>
      <c r="F148" s="30">
        <v>108.193</v>
      </c>
      <c r="G148" s="31" t="s">
        <v>26</v>
      </c>
      <c r="H148" s="32">
        <v>108.241</v>
      </c>
      <c r="I148" s="32">
        <v>107.922</v>
      </c>
      <c r="J148" s="33">
        <f t="shared" si="95"/>
        <v>31.900000000000261</v>
      </c>
      <c r="K148" s="34">
        <v>108.033</v>
      </c>
      <c r="L148" s="34">
        <v>108.747</v>
      </c>
      <c r="M148" s="40">
        <f t="shared" si="111"/>
        <v>55.400000000000205</v>
      </c>
      <c r="N148" s="41">
        <f t="shared" si="112"/>
        <v>-15.999999999999659</v>
      </c>
      <c r="O148" s="30">
        <f t="shared" si="96"/>
        <v>108.26636999999999</v>
      </c>
      <c r="P148" s="37" t="s">
        <v>27</v>
      </c>
      <c r="Q148" s="37"/>
      <c r="R148" s="38" t="s">
        <v>28</v>
      </c>
      <c r="S148" s="38" t="s">
        <v>28</v>
      </c>
      <c r="T148" s="39" t="s">
        <v>28</v>
      </c>
      <c r="U148" s="38"/>
      <c r="V148" s="38"/>
      <c r="W148" s="38"/>
      <c r="X148">
        <f>+IF(AND(R148="ALCISTA",S148="ALCISTA",T148="ALCISTA"),1,0)</f>
        <v>1</v>
      </c>
      <c r="Y148">
        <f>+IF(AND(R148="BAJISTA",S148="BAJISTA",T148="BAJISTA"),1,0)</f>
        <v>0</v>
      </c>
      <c r="Z148">
        <f>+IF(AND(R148="ALCISTA",S148="ALCISTA",T148="BAJISTA"),1,0)</f>
        <v>0</v>
      </c>
      <c r="AA148">
        <f>+IF(AND(R148="ALCISTA",S148="BAJISTA",T148="ALCISTA"),1,0)</f>
        <v>0</v>
      </c>
      <c r="AB148">
        <f>+IF(AND(R148="ALCISTA",S148="BAJISTA",T148="BAJISTA"),1,0)</f>
        <v>0</v>
      </c>
      <c r="AC148">
        <f>+IF(AND(R148="BAJISTA",S148="BAJISTA",T148="ALCISTA"),1,0)</f>
        <v>0</v>
      </c>
      <c r="AD148">
        <f>+IF(AND(R148="BAJISTA",S148="ALCISTA",T148="BAJISTA"),1,0)</f>
        <v>0</v>
      </c>
      <c r="AE148">
        <f>+IF(AND(R148="BAJISTA",S148="ALCISTA",T148="ALCISTA"),1,0)</f>
        <v>0</v>
      </c>
      <c r="AG148">
        <f t="shared" si="113"/>
        <v>55.400000000000205</v>
      </c>
      <c r="AH148">
        <f t="shared" si="114"/>
        <v>0</v>
      </c>
      <c r="AI148">
        <f t="shared" si="115"/>
        <v>0</v>
      </c>
      <c r="AJ148">
        <f t="shared" si="116"/>
        <v>0</v>
      </c>
      <c r="AK148">
        <f t="shared" si="117"/>
        <v>0</v>
      </c>
      <c r="AL148">
        <f t="shared" si="118"/>
        <v>0</v>
      </c>
      <c r="AM148">
        <f t="shared" si="119"/>
        <v>0</v>
      </c>
      <c r="AN148">
        <f t="shared" si="120"/>
        <v>0</v>
      </c>
      <c r="AP148">
        <f t="shared" si="121"/>
        <v>-15.999999999999659</v>
      </c>
      <c r="AQ148">
        <f t="shared" si="122"/>
        <v>0</v>
      </c>
      <c r="AR148">
        <f t="shared" si="123"/>
        <v>0</v>
      </c>
      <c r="AS148">
        <f t="shared" si="124"/>
        <v>0</v>
      </c>
      <c r="AT148">
        <f t="shared" si="125"/>
        <v>0</v>
      </c>
      <c r="AU148">
        <f t="shared" si="126"/>
        <v>0</v>
      </c>
      <c r="AV148">
        <f t="shared" si="127"/>
        <v>0</v>
      </c>
      <c r="AW148">
        <f t="shared" si="128"/>
        <v>0</v>
      </c>
      <c r="AZ148" t="str">
        <f t="shared" si="129"/>
        <v>X</v>
      </c>
      <c r="BA148">
        <f t="shared" si="97"/>
        <v>0</v>
      </c>
      <c r="BB148">
        <f t="shared" si="98"/>
        <v>0</v>
      </c>
      <c r="BC148">
        <f t="shared" si="99"/>
        <v>0</v>
      </c>
      <c r="BD148">
        <f t="shared" si="100"/>
        <v>0</v>
      </c>
      <c r="BE148">
        <f t="shared" si="101"/>
        <v>0</v>
      </c>
      <c r="BF148">
        <f t="shared" si="102"/>
        <v>0</v>
      </c>
      <c r="BG148">
        <f t="shared" si="103"/>
        <v>0</v>
      </c>
      <c r="BH148">
        <f>+IF(P148=0,0,1)</f>
        <v>1</v>
      </c>
      <c r="BK148">
        <f t="shared" si="130"/>
        <v>1</v>
      </c>
      <c r="BL148">
        <f t="shared" si="131"/>
        <v>0</v>
      </c>
      <c r="BM148">
        <f t="shared" si="132"/>
        <v>0</v>
      </c>
      <c r="BN148">
        <f t="shared" si="133"/>
        <v>0</v>
      </c>
      <c r="BO148">
        <f t="shared" si="134"/>
        <v>0</v>
      </c>
      <c r="BP148">
        <f t="shared" si="135"/>
        <v>0</v>
      </c>
      <c r="BQ148">
        <f t="shared" si="136"/>
        <v>0</v>
      </c>
      <c r="BR148">
        <f t="shared" si="137"/>
        <v>0</v>
      </c>
      <c r="BV148">
        <f>+IF(X148=1,$Q148,0)</f>
        <v>0</v>
      </c>
      <c r="BW148">
        <f>+IF(Y148=1,$Q148,0)</f>
        <v>0</v>
      </c>
      <c r="BX148">
        <f>+IF(Z148=1,$Q148,0)</f>
        <v>0</v>
      </c>
      <c r="BY148">
        <f>+IF(AA148=1,$Q148,0)</f>
        <v>0</v>
      </c>
      <c r="BZ148">
        <f>+IF(AB148=1,$Q148,0)</f>
        <v>0</v>
      </c>
      <c r="CA148">
        <f>+IF(AC148=1,$Q148,0)</f>
        <v>0</v>
      </c>
      <c r="CB148">
        <f>+IF(AD148=1,$Q148,0)</f>
        <v>0</v>
      </c>
      <c r="CC148">
        <f>+IF(AE148=1,$Q148,0)</f>
        <v>0</v>
      </c>
      <c r="CD148">
        <f t="shared" si="138"/>
        <v>0</v>
      </c>
      <c r="CF148">
        <f t="shared" si="139"/>
        <v>0</v>
      </c>
      <c r="CG148">
        <f t="shared" si="104"/>
        <v>0</v>
      </c>
      <c r="CH148">
        <f t="shared" si="105"/>
        <v>0</v>
      </c>
      <c r="CI148">
        <f t="shared" si="106"/>
        <v>0</v>
      </c>
      <c r="CJ148">
        <f t="shared" si="107"/>
        <v>0</v>
      </c>
      <c r="CK148">
        <f t="shared" si="108"/>
        <v>0</v>
      </c>
      <c r="CL148">
        <f t="shared" si="109"/>
        <v>0</v>
      </c>
      <c r="CM148">
        <f t="shared" si="110"/>
        <v>0</v>
      </c>
    </row>
    <row r="149" spans="1:91" x14ac:dyDescent="0.25">
      <c r="A149" s="25">
        <f t="shared" si="140"/>
        <v>147</v>
      </c>
      <c r="B149" s="26" t="s">
        <v>39</v>
      </c>
      <c r="C149" s="27">
        <v>43672</v>
      </c>
      <c r="D149" s="28">
        <v>1.0416666666666666E-2</v>
      </c>
      <c r="E149" s="29" t="s">
        <v>23</v>
      </c>
      <c r="F149" s="30">
        <v>108.645</v>
      </c>
      <c r="G149" s="31" t="s">
        <v>26</v>
      </c>
      <c r="H149" s="32">
        <v>108.747</v>
      </c>
      <c r="I149" s="32">
        <v>108.033</v>
      </c>
      <c r="J149" s="33">
        <f t="shared" si="95"/>
        <v>71.399999999999864</v>
      </c>
      <c r="K149" s="34">
        <v>108.55200000000001</v>
      </c>
      <c r="L149" s="34">
        <v>108.82</v>
      </c>
      <c r="M149" s="40">
        <f t="shared" si="111"/>
        <v>17.499999999999716</v>
      </c>
      <c r="N149" s="41">
        <f t="shared" si="112"/>
        <v>-9.2999999999989313</v>
      </c>
      <c r="O149" s="30">
        <f t="shared" si="96"/>
        <v>108.80922</v>
      </c>
      <c r="P149" s="37" t="s">
        <v>27</v>
      </c>
      <c r="Q149" s="37"/>
      <c r="R149" s="38" t="s">
        <v>28</v>
      </c>
      <c r="S149" s="38" t="s">
        <v>28</v>
      </c>
      <c r="T149" s="39" t="s">
        <v>28</v>
      </c>
      <c r="U149" s="38"/>
      <c r="V149" s="38"/>
      <c r="W149" s="38"/>
      <c r="X149">
        <f>+IF(AND(R149="ALCISTA",S149="ALCISTA",T149="ALCISTA"),1,0)</f>
        <v>1</v>
      </c>
      <c r="Y149">
        <f>+IF(AND(R149="BAJISTA",S149="BAJISTA",T149="BAJISTA"),1,0)</f>
        <v>0</v>
      </c>
      <c r="Z149">
        <f>+IF(AND(R149="ALCISTA",S149="ALCISTA",T149="BAJISTA"),1,0)</f>
        <v>0</v>
      </c>
      <c r="AA149">
        <f>+IF(AND(R149="ALCISTA",S149="BAJISTA",T149="ALCISTA"),1,0)</f>
        <v>0</v>
      </c>
      <c r="AB149">
        <f>+IF(AND(R149="ALCISTA",S149="BAJISTA",T149="BAJISTA"),1,0)</f>
        <v>0</v>
      </c>
      <c r="AC149">
        <f>+IF(AND(R149="BAJISTA",S149="BAJISTA",T149="ALCISTA"),1,0)</f>
        <v>0</v>
      </c>
      <c r="AD149">
        <f>+IF(AND(R149="BAJISTA",S149="ALCISTA",T149="BAJISTA"),1,0)</f>
        <v>0</v>
      </c>
      <c r="AE149">
        <f>+IF(AND(R149="BAJISTA",S149="ALCISTA",T149="ALCISTA"),1,0)</f>
        <v>0</v>
      </c>
      <c r="AG149">
        <f t="shared" si="113"/>
        <v>17.499999999999716</v>
      </c>
      <c r="AH149">
        <f t="shared" si="114"/>
        <v>0</v>
      </c>
      <c r="AI149">
        <f t="shared" si="115"/>
        <v>0</v>
      </c>
      <c r="AJ149">
        <f t="shared" si="116"/>
        <v>0</v>
      </c>
      <c r="AK149">
        <f t="shared" si="117"/>
        <v>0</v>
      </c>
      <c r="AL149">
        <f t="shared" si="118"/>
        <v>0</v>
      </c>
      <c r="AM149">
        <f t="shared" si="119"/>
        <v>0</v>
      </c>
      <c r="AN149">
        <f t="shared" si="120"/>
        <v>0</v>
      </c>
      <c r="AP149">
        <f t="shared" si="121"/>
        <v>-9.2999999999989313</v>
      </c>
      <c r="AQ149">
        <f t="shared" si="122"/>
        <v>0</v>
      </c>
      <c r="AR149">
        <f t="shared" si="123"/>
        <v>0</v>
      </c>
      <c r="AS149">
        <f t="shared" si="124"/>
        <v>0</v>
      </c>
      <c r="AT149">
        <f t="shared" si="125"/>
        <v>0</v>
      </c>
      <c r="AU149">
        <f t="shared" si="126"/>
        <v>0</v>
      </c>
      <c r="AV149">
        <f t="shared" si="127"/>
        <v>0</v>
      </c>
      <c r="AW149">
        <f t="shared" si="128"/>
        <v>0</v>
      </c>
      <c r="AZ149" t="str">
        <f t="shared" si="129"/>
        <v>X</v>
      </c>
      <c r="BA149">
        <f t="shared" si="97"/>
        <v>0</v>
      </c>
      <c r="BB149">
        <f t="shared" si="98"/>
        <v>0</v>
      </c>
      <c r="BC149">
        <f t="shared" si="99"/>
        <v>0</v>
      </c>
      <c r="BD149">
        <f t="shared" si="100"/>
        <v>0</v>
      </c>
      <c r="BE149">
        <f t="shared" si="101"/>
        <v>0</v>
      </c>
      <c r="BF149">
        <f t="shared" si="102"/>
        <v>0</v>
      </c>
      <c r="BG149">
        <f t="shared" si="103"/>
        <v>0</v>
      </c>
      <c r="BH149">
        <f>+IF(P149=0,0,1)</f>
        <v>1</v>
      </c>
      <c r="BK149">
        <f t="shared" si="130"/>
        <v>1</v>
      </c>
      <c r="BL149">
        <f t="shared" si="131"/>
        <v>0</v>
      </c>
      <c r="BM149">
        <f t="shared" si="132"/>
        <v>0</v>
      </c>
      <c r="BN149">
        <f t="shared" si="133"/>
        <v>0</v>
      </c>
      <c r="BO149">
        <f t="shared" si="134"/>
        <v>0</v>
      </c>
      <c r="BP149">
        <f t="shared" si="135"/>
        <v>0</v>
      </c>
      <c r="BQ149">
        <f t="shared" si="136"/>
        <v>0</v>
      </c>
      <c r="BR149">
        <f t="shared" si="137"/>
        <v>0</v>
      </c>
      <c r="BV149">
        <f>+IF(X149=1,$Q149,0)</f>
        <v>0</v>
      </c>
      <c r="BW149">
        <f>+IF(Y149=1,$Q149,0)</f>
        <v>0</v>
      </c>
      <c r="BX149">
        <f>+IF(Z149=1,$Q149,0)</f>
        <v>0</v>
      </c>
      <c r="BY149">
        <f>+IF(AA149=1,$Q149,0)</f>
        <v>0</v>
      </c>
      <c r="BZ149">
        <f>+IF(AB149=1,$Q149,0)</f>
        <v>0</v>
      </c>
      <c r="CA149">
        <f>+IF(AC149=1,$Q149,0)</f>
        <v>0</v>
      </c>
      <c r="CB149">
        <f>+IF(AD149=1,$Q149,0)</f>
        <v>0</v>
      </c>
      <c r="CC149">
        <f>+IF(AE149=1,$Q149,0)</f>
        <v>0</v>
      </c>
      <c r="CD149">
        <f t="shared" si="138"/>
        <v>0</v>
      </c>
      <c r="CF149">
        <f t="shared" si="139"/>
        <v>0</v>
      </c>
      <c r="CG149">
        <f t="shared" si="104"/>
        <v>0</v>
      </c>
      <c r="CH149">
        <f t="shared" si="105"/>
        <v>0</v>
      </c>
      <c r="CI149">
        <f t="shared" si="106"/>
        <v>0</v>
      </c>
      <c r="CJ149">
        <f t="shared" si="107"/>
        <v>0</v>
      </c>
      <c r="CK149">
        <f t="shared" si="108"/>
        <v>0</v>
      </c>
      <c r="CL149">
        <f t="shared" si="109"/>
        <v>0</v>
      </c>
      <c r="CM149">
        <f t="shared" si="110"/>
        <v>0</v>
      </c>
    </row>
    <row r="150" spans="1:91" x14ac:dyDescent="0.25">
      <c r="A150" s="25">
        <f t="shared" si="140"/>
        <v>148</v>
      </c>
      <c r="B150" s="26" t="s">
        <v>40</v>
      </c>
      <c r="C150" s="27">
        <v>43675</v>
      </c>
      <c r="D150" s="28">
        <v>6.25E-2</v>
      </c>
      <c r="E150" s="29" t="s">
        <v>23</v>
      </c>
      <c r="F150" s="30">
        <v>108.616</v>
      </c>
      <c r="G150" s="31" t="s">
        <v>30</v>
      </c>
      <c r="H150" s="32">
        <v>108.82</v>
      </c>
      <c r="I150" s="32">
        <v>108.55200000000001</v>
      </c>
      <c r="J150" s="33">
        <f t="shared" si="95"/>
        <v>26.799999999998647</v>
      </c>
      <c r="K150" s="34">
        <v>108.41200000000001</v>
      </c>
      <c r="L150" s="34">
        <v>108.89</v>
      </c>
      <c r="M150" s="35">
        <f t="shared" si="111"/>
        <v>20.399999999999352</v>
      </c>
      <c r="N150" s="36">
        <f t="shared" si="112"/>
        <v>-27.400000000000091</v>
      </c>
      <c r="O150" s="30">
        <f t="shared" si="96"/>
        <v>108.55436</v>
      </c>
      <c r="P150" s="37"/>
      <c r="Q150" s="37" t="s">
        <v>27</v>
      </c>
      <c r="R150" s="38" t="s">
        <v>29</v>
      </c>
      <c r="S150" s="38" t="s">
        <v>28</v>
      </c>
      <c r="T150" s="39" t="s">
        <v>28</v>
      </c>
      <c r="U150" s="38"/>
      <c r="V150" s="38"/>
      <c r="W150" s="38"/>
      <c r="X150">
        <f>+IF(AND(R150="ALCISTA",S150="ALCISTA",T150="ALCISTA"),1,0)</f>
        <v>0</v>
      </c>
      <c r="Y150">
        <f>+IF(AND(R150="BAJISTA",S150="BAJISTA",T150="BAJISTA"),1,0)</f>
        <v>0</v>
      </c>
      <c r="Z150">
        <f>+IF(AND(R150="ALCISTA",S150="ALCISTA",T150="BAJISTA"),1,0)</f>
        <v>0</v>
      </c>
      <c r="AA150">
        <f>+IF(AND(R150="ALCISTA",S150="BAJISTA",T150="ALCISTA"),1,0)</f>
        <v>0</v>
      </c>
      <c r="AB150">
        <f>+IF(AND(R150="ALCISTA",S150="BAJISTA",T150="BAJISTA"),1,0)</f>
        <v>0</v>
      </c>
      <c r="AC150">
        <f>+IF(AND(R150="BAJISTA",S150="BAJISTA",T150="ALCISTA"),1,0)</f>
        <v>0</v>
      </c>
      <c r="AD150">
        <f>+IF(AND(R150="BAJISTA",S150="ALCISTA",T150="BAJISTA"),1,0)</f>
        <v>0</v>
      </c>
      <c r="AE150">
        <f>+IF(AND(R150="BAJISTA",S150="ALCISTA",T150="ALCISTA"),1,0)</f>
        <v>1</v>
      </c>
      <c r="AG150">
        <f t="shared" si="113"/>
        <v>0</v>
      </c>
      <c r="AH150">
        <f t="shared" si="114"/>
        <v>0</v>
      </c>
      <c r="AI150">
        <f t="shared" si="115"/>
        <v>0</v>
      </c>
      <c r="AJ150">
        <f t="shared" si="116"/>
        <v>0</v>
      </c>
      <c r="AK150">
        <f t="shared" si="117"/>
        <v>0</v>
      </c>
      <c r="AL150">
        <f t="shared" si="118"/>
        <v>0</v>
      </c>
      <c r="AM150">
        <f t="shared" si="119"/>
        <v>0</v>
      </c>
      <c r="AN150">
        <f t="shared" si="120"/>
        <v>20.399999999999352</v>
      </c>
      <c r="AP150">
        <f t="shared" si="121"/>
        <v>0</v>
      </c>
      <c r="AQ150">
        <f t="shared" si="122"/>
        <v>0</v>
      </c>
      <c r="AR150">
        <f t="shared" si="123"/>
        <v>0</v>
      </c>
      <c r="AS150">
        <f t="shared" si="124"/>
        <v>0</v>
      </c>
      <c r="AT150">
        <f t="shared" si="125"/>
        <v>0</v>
      </c>
      <c r="AU150">
        <f t="shared" si="126"/>
        <v>0</v>
      </c>
      <c r="AV150">
        <f t="shared" si="127"/>
        <v>0</v>
      </c>
      <c r="AW150">
        <f t="shared" si="128"/>
        <v>-27.400000000000091</v>
      </c>
      <c r="AZ150">
        <f t="shared" si="129"/>
        <v>0</v>
      </c>
      <c r="BA150">
        <f t="shared" si="97"/>
        <v>0</v>
      </c>
      <c r="BB150">
        <f t="shared" si="98"/>
        <v>0</v>
      </c>
      <c r="BC150">
        <f t="shared" si="99"/>
        <v>0</v>
      </c>
      <c r="BD150">
        <f t="shared" si="100"/>
        <v>0</v>
      </c>
      <c r="BE150">
        <f t="shared" si="101"/>
        <v>0</v>
      </c>
      <c r="BF150">
        <f t="shared" si="102"/>
        <v>0</v>
      </c>
      <c r="BG150">
        <f t="shared" si="103"/>
        <v>0</v>
      </c>
      <c r="BH150">
        <f>+IF(P150=0,0,1)</f>
        <v>0</v>
      </c>
      <c r="BK150">
        <f t="shared" si="130"/>
        <v>0</v>
      </c>
      <c r="BL150">
        <f t="shared" si="131"/>
        <v>0</v>
      </c>
      <c r="BM150">
        <f t="shared" si="132"/>
        <v>0</v>
      </c>
      <c r="BN150">
        <f t="shared" si="133"/>
        <v>0</v>
      </c>
      <c r="BO150">
        <f t="shared" si="134"/>
        <v>0</v>
      </c>
      <c r="BP150">
        <f t="shared" si="135"/>
        <v>0</v>
      </c>
      <c r="BQ150">
        <f t="shared" si="136"/>
        <v>0</v>
      </c>
      <c r="BR150">
        <f t="shared" si="137"/>
        <v>0</v>
      </c>
      <c r="BV150">
        <f>+IF(X150=1,$Q150,0)</f>
        <v>0</v>
      </c>
      <c r="BW150">
        <f>+IF(Y150=1,$Q150,0)</f>
        <v>0</v>
      </c>
      <c r="BX150">
        <f>+IF(Z150=1,$Q150,0)</f>
        <v>0</v>
      </c>
      <c r="BY150">
        <f>+IF(AA150=1,$Q150,0)</f>
        <v>0</v>
      </c>
      <c r="BZ150">
        <f>+IF(AB150=1,$Q150,0)</f>
        <v>0</v>
      </c>
      <c r="CA150">
        <f>+IF(AC150=1,$Q150,0)</f>
        <v>0</v>
      </c>
      <c r="CB150">
        <f>+IF(AD150=1,$Q150,0)</f>
        <v>0</v>
      </c>
      <c r="CC150" t="str">
        <f>+IF(AE150=1,$Q150,0)</f>
        <v>X</v>
      </c>
      <c r="CD150">
        <f t="shared" si="138"/>
        <v>1</v>
      </c>
      <c r="CF150">
        <f t="shared" si="139"/>
        <v>0</v>
      </c>
      <c r="CG150">
        <f t="shared" si="104"/>
        <v>0</v>
      </c>
      <c r="CH150">
        <f t="shared" si="105"/>
        <v>0</v>
      </c>
      <c r="CI150">
        <f t="shared" si="106"/>
        <v>0</v>
      </c>
      <c r="CJ150">
        <f t="shared" si="107"/>
        <v>0</v>
      </c>
      <c r="CK150">
        <f t="shared" si="108"/>
        <v>0</v>
      </c>
      <c r="CL150">
        <f t="shared" si="109"/>
        <v>0</v>
      </c>
      <c r="CM150">
        <f t="shared" si="110"/>
        <v>1</v>
      </c>
    </row>
    <row r="151" spans="1:91" x14ac:dyDescent="0.25">
      <c r="A151" s="25">
        <f t="shared" si="140"/>
        <v>149</v>
      </c>
      <c r="B151" s="26" t="s">
        <v>41</v>
      </c>
      <c r="C151" s="27">
        <v>43676</v>
      </c>
      <c r="D151" s="28">
        <v>0.125</v>
      </c>
      <c r="E151" s="29" t="s">
        <v>23</v>
      </c>
      <c r="F151" s="30">
        <v>108.82299999999999</v>
      </c>
      <c r="G151" s="31" t="s">
        <v>30</v>
      </c>
      <c r="H151" s="32">
        <v>108.89</v>
      </c>
      <c r="I151" s="32">
        <v>108.41200000000001</v>
      </c>
      <c r="J151" s="33">
        <f t="shared" si="95"/>
        <v>47.799999999999443</v>
      </c>
      <c r="K151" s="34">
        <v>108.443</v>
      </c>
      <c r="L151" s="34">
        <v>108.85899999999999</v>
      </c>
      <c r="M151" s="40">
        <f t="shared" si="111"/>
        <v>37.999999999999545</v>
      </c>
      <c r="N151" s="41">
        <f t="shared" si="112"/>
        <v>-3.6000000000001364</v>
      </c>
      <c r="O151" s="30">
        <f t="shared" si="96"/>
        <v>108.71306</v>
      </c>
      <c r="P151" s="37" t="s">
        <v>27</v>
      </c>
      <c r="Q151" s="37"/>
      <c r="R151" s="38" t="s">
        <v>28</v>
      </c>
      <c r="S151" s="38" t="s">
        <v>28</v>
      </c>
      <c r="T151" s="39" t="s">
        <v>28</v>
      </c>
      <c r="U151" s="38"/>
      <c r="V151" s="38"/>
      <c r="W151" s="38"/>
      <c r="X151">
        <f>+IF(AND(R151="ALCISTA",S151="ALCISTA",T151="ALCISTA"),1,0)</f>
        <v>1</v>
      </c>
      <c r="Y151">
        <f>+IF(AND(R151="BAJISTA",S151="BAJISTA",T151="BAJISTA"),1,0)</f>
        <v>0</v>
      </c>
      <c r="Z151">
        <f>+IF(AND(R151="ALCISTA",S151="ALCISTA",T151="BAJISTA"),1,0)</f>
        <v>0</v>
      </c>
      <c r="AA151">
        <f>+IF(AND(R151="ALCISTA",S151="BAJISTA",T151="ALCISTA"),1,0)</f>
        <v>0</v>
      </c>
      <c r="AB151">
        <f>+IF(AND(R151="ALCISTA",S151="BAJISTA",T151="BAJISTA"),1,0)</f>
        <v>0</v>
      </c>
      <c r="AC151">
        <f>+IF(AND(R151="BAJISTA",S151="BAJISTA",T151="ALCISTA"),1,0)</f>
        <v>0</v>
      </c>
      <c r="AD151">
        <f>+IF(AND(R151="BAJISTA",S151="ALCISTA",T151="BAJISTA"),1,0)</f>
        <v>0</v>
      </c>
      <c r="AE151">
        <f>+IF(AND(R151="BAJISTA",S151="ALCISTA",T151="ALCISTA"),1,0)</f>
        <v>0</v>
      </c>
      <c r="AG151">
        <f t="shared" si="113"/>
        <v>37.999999999999545</v>
      </c>
      <c r="AH151">
        <f t="shared" si="114"/>
        <v>0</v>
      </c>
      <c r="AI151">
        <f t="shared" si="115"/>
        <v>0</v>
      </c>
      <c r="AJ151">
        <f t="shared" si="116"/>
        <v>0</v>
      </c>
      <c r="AK151">
        <f t="shared" si="117"/>
        <v>0</v>
      </c>
      <c r="AL151">
        <f t="shared" si="118"/>
        <v>0</v>
      </c>
      <c r="AM151">
        <f t="shared" si="119"/>
        <v>0</v>
      </c>
      <c r="AN151">
        <f t="shared" si="120"/>
        <v>0</v>
      </c>
      <c r="AP151">
        <f t="shared" si="121"/>
        <v>-3.6000000000001364</v>
      </c>
      <c r="AQ151">
        <f t="shared" si="122"/>
        <v>0</v>
      </c>
      <c r="AR151">
        <f t="shared" si="123"/>
        <v>0</v>
      </c>
      <c r="AS151">
        <f t="shared" si="124"/>
        <v>0</v>
      </c>
      <c r="AT151">
        <f t="shared" si="125"/>
        <v>0</v>
      </c>
      <c r="AU151">
        <f t="shared" si="126"/>
        <v>0</v>
      </c>
      <c r="AV151">
        <f t="shared" si="127"/>
        <v>0</v>
      </c>
      <c r="AW151">
        <f t="shared" si="128"/>
        <v>0</v>
      </c>
      <c r="AZ151" t="str">
        <f t="shared" si="129"/>
        <v>X</v>
      </c>
      <c r="BA151">
        <f t="shared" si="97"/>
        <v>0</v>
      </c>
      <c r="BB151">
        <f t="shared" si="98"/>
        <v>0</v>
      </c>
      <c r="BC151">
        <f t="shared" si="99"/>
        <v>0</v>
      </c>
      <c r="BD151">
        <f t="shared" si="100"/>
        <v>0</v>
      </c>
      <c r="BE151">
        <f t="shared" si="101"/>
        <v>0</v>
      </c>
      <c r="BF151">
        <f t="shared" si="102"/>
        <v>0</v>
      </c>
      <c r="BG151">
        <f t="shared" si="103"/>
        <v>0</v>
      </c>
      <c r="BH151">
        <f>+IF(P151=0,0,1)</f>
        <v>1</v>
      </c>
      <c r="BK151">
        <f t="shared" si="130"/>
        <v>1</v>
      </c>
      <c r="BL151">
        <f t="shared" si="131"/>
        <v>0</v>
      </c>
      <c r="BM151">
        <f t="shared" si="132"/>
        <v>0</v>
      </c>
      <c r="BN151">
        <f t="shared" si="133"/>
        <v>0</v>
      </c>
      <c r="BO151">
        <f t="shared" si="134"/>
        <v>0</v>
      </c>
      <c r="BP151">
        <f t="shared" si="135"/>
        <v>0</v>
      </c>
      <c r="BQ151">
        <f t="shared" si="136"/>
        <v>0</v>
      </c>
      <c r="BR151">
        <f t="shared" si="137"/>
        <v>0</v>
      </c>
      <c r="BV151">
        <f>+IF(X151=1,$Q151,0)</f>
        <v>0</v>
      </c>
      <c r="BW151">
        <f>+IF(Y151=1,$Q151,0)</f>
        <v>0</v>
      </c>
      <c r="BX151">
        <f>+IF(Z151=1,$Q151,0)</f>
        <v>0</v>
      </c>
      <c r="BY151">
        <f>+IF(AA151=1,$Q151,0)</f>
        <v>0</v>
      </c>
      <c r="BZ151">
        <f>+IF(AB151=1,$Q151,0)</f>
        <v>0</v>
      </c>
      <c r="CA151">
        <f>+IF(AC151=1,$Q151,0)</f>
        <v>0</v>
      </c>
      <c r="CB151">
        <f>+IF(AD151=1,$Q151,0)</f>
        <v>0</v>
      </c>
      <c r="CC151">
        <f>+IF(AE151=1,$Q151,0)</f>
        <v>0</v>
      </c>
      <c r="CD151">
        <f t="shared" si="138"/>
        <v>0</v>
      </c>
      <c r="CF151">
        <f t="shared" si="139"/>
        <v>0</v>
      </c>
      <c r="CG151">
        <f t="shared" si="104"/>
        <v>0</v>
      </c>
      <c r="CH151">
        <f t="shared" si="105"/>
        <v>0</v>
      </c>
      <c r="CI151">
        <f t="shared" si="106"/>
        <v>0</v>
      </c>
      <c r="CJ151">
        <f t="shared" si="107"/>
        <v>0</v>
      </c>
      <c r="CK151">
        <f t="shared" si="108"/>
        <v>0</v>
      </c>
      <c r="CL151">
        <f t="shared" si="109"/>
        <v>0</v>
      </c>
      <c r="CM151">
        <f t="shared" si="110"/>
        <v>0</v>
      </c>
    </row>
    <row r="152" spans="1:91" x14ac:dyDescent="0.25">
      <c r="A152" s="25">
        <f t="shared" si="140"/>
        <v>150</v>
      </c>
      <c r="B152" s="26" t="s">
        <v>37</v>
      </c>
      <c r="C152" s="27">
        <v>43677</v>
      </c>
      <c r="D152" s="28">
        <v>7.2916666666666671E-2</v>
      </c>
      <c r="E152" s="29" t="s">
        <v>23</v>
      </c>
      <c r="F152" s="30">
        <v>108.557</v>
      </c>
      <c r="G152" s="31" t="s">
        <v>30</v>
      </c>
      <c r="H152" s="32">
        <v>108.93899999999999</v>
      </c>
      <c r="I152" s="32">
        <v>108.443</v>
      </c>
      <c r="J152" s="33">
        <f t="shared" si="95"/>
        <v>49.599999999999511</v>
      </c>
      <c r="K152" s="34">
        <v>108.48099999999999</v>
      </c>
      <c r="L152" s="34">
        <v>108.99</v>
      </c>
      <c r="M152" s="35">
        <f t="shared" si="111"/>
        <v>7.6000000000007617</v>
      </c>
      <c r="N152" s="36">
        <f t="shared" si="112"/>
        <v>-43.299999999999272</v>
      </c>
      <c r="O152" s="30">
        <f t="shared" si="96"/>
        <v>108.44292</v>
      </c>
      <c r="P152" s="37"/>
      <c r="Q152" s="37" t="s">
        <v>27</v>
      </c>
      <c r="R152" s="38" t="s">
        <v>29</v>
      </c>
      <c r="S152" s="38" t="s">
        <v>28</v>
      </c>
      <c r="T152" s="39" t="s">
        <v>28</v>
      </c>
      <c r="U152" s="38"/>
      <c r="V152" s="38"/>
      <c r="W152" s="38"/>
      <c r="X152">
        <f>+IF(AND(R152="ALCISTA",S152="ALCISTA",T152="ALCISTA"),1,0)</f>
        <v>0</v>
      </c>
      <c r="Y152">
        <f>+IF(AND(R152="BAJISTA",S152="BAJISTA",T152="BAJISTA"),1,0)</f>
        <v>0</v>
      </c>
      <c r="Z152">
        <f>+IF(AND(R152="ALCISTA",S152="ALCISTA",T152="BAJISTA"),1,0)</f>
        <v>0</v>
      </c>
      <c r="AA152">
        <f>+IF(AND(R152="ALCISTA",S152="BAJISTA",T152="ALCISTA"),1,0)</f>
        <v>0</v>
      </c>
      <c r="AB152">
        <f>+IF(AND(R152="ALCISTA",S152="BAJISTA",T152="BAJISTA"),1,0)</f>
        <v>0</v>
      </c>
      <c r="AC152">
        <f>+IF(AND(R152="BAJISTA",S152="BAJISTA",T152="ALCISTA"),1,0)</f>
        <v>0</v>
      </c>
      <c r="AD152">
        <f>+IF(AND(R152="BAJISTA",S152="ALCISTA",T152="BAJISTA"),1,0)</f>
        <v>0</v>
      </c>
      <c r="AE152">
        <f>+IF(AND(R152="BAJISTA",S152="ALCISTA",T152="ALCISTA"),1,0)</f>
        <v>1</v>
      </c>
      <c r="AG152">
        <f t="shared" si="113"/>
        <v>0</v>
      </c>
      <c r="AH152">
        <f t="shared" si="114"/>
        <v>0</v>
      </c>
      <c r="AI152">
        <f t="shared" si="115"/>
        <v>0</v>
      </c>
      <c r="AJ152">
        <f t="shared" si="116"/>
        <v>0</v>
      </c>
      <c r="AK152">
        <f t="shared" si="117"/>
        <v>0</v>
      </c>
      <c r="AL152">
        <f t="shared" si="118"/>
        <v>0</v>
      </c>
      <c r="AM152">
        <f t="shared" si="119"/>
        <v>0</v>
      </c>
      <c r="AN152">
        <f t="shared" si="120"/>
        <v>7.6000000000007617</v>
      </c>
      <c r="AP152">
        <f t="shared" si="121"/>
        <v>0</v>
      </c>
      <c r="AQ152">
        <f t="shared" si="122"/>
        <v>0</v>
      </c>
      <c r="AR152">
        <f t="shared" si="123"/>
        <v>0</v>
      </c>
      <c r="AS152">
        <f t="shared" si="124"/>
        <v>0</v>
      </c>
      <c r="AT152">
        <f t="shared" si="125"/>
        <v>0</v>
      </c>
      <c r="AU152">
        <f t="shared" si="126"/>
        <v>0</v>
      </c>
      <c r="AV152">
        <f t="shared" si="127"/>
        <v>0</v>
      </c>
      <c r="AW152">
        <f t="shared" si="128"/>
        <v>-43.299999999999272</v>
      </c>
      <c r="AZ152">
        <f t="shared" si="129"/>
        <v>0</v>
      </c>
      <c r="BA152">
        <f t="shared" si="97"/>
        <v>0</v>
      </c>
      <c r="BB152">
        <f t="shared" si="98"/>
        <v>0</v>
      </c>
      <c r="BC152">
        <f t="shared" si="99"/>
        <v>0</v>
      </c>
      <c r="BD152">
        <f t="shared" si="100"/>
        <v>0</v>
      </c>
      <c r="BE152">
        <f t="shared" si="101"/>
        <v>0</v>
      </c>
      <c r="BF152">
        <f t="shared" si="102"/>
        <v>0</v>
      </c>
      <c r="BG152">
        <f t="shared" si="103"/>
        <v>0</v>
      </c>
      <c r="BH152">
        <f>+IF(P152=0,0,1)</f>
        <v>0</v>
      </c>
      <c r="BK152">
        <f t="shared" si="130"/>
        <v>0</v>
      </c>
      <c r="BL152">
        <f t="shared" si="131"/>
        <v>0</v>
      </c>
      <c r="BM152">
        <f t="shared" si="132"/>
        <v>0</v>
      </c>
      <c r="BN152">
        <f t="shared" si="133"/>
        <v>0</v>
      </c>
      <c r="BO152">
        <f t="shared" si="134"/>
        <v>0</v>
      </c>
      <c r="BP152">
        <f t="shared" si="135"/>
        <v>0</v>
      </c>
      <c r="BQ152">
        <f t="shared" si="136"/>
        <v>0</v>
      </c>
      <c r="BR152">
        <f t="shared" si="137"/>
        <v>0</v>
      </c>
      <c r="BV152">
        <f>+IF(X152=1,$Q152,0)</f>
        <v>0</v>
      </c>
      <c r="BW152">
        <f>+IF(Y152=1,$Q152,0)</f>
        <v>0</v>
      </c>
      <c r="BX152">
        <f>+IF(Z152=1,$Q152,0)</f>
        <v>0</v>
      </c>
      <c r="BY152">
        <f>+IF(AA152=1,$Q152,0)</f>
        <v>0</v>
      </c>
      <c r="BZ152">
        <f>+IF(AB152=1,$Q152,0)</f>
        <v>0</v>
      </c>
      <c r="CA152">
        <f>+IF(AC152=1,$Q152,0)</f>
        <v>0</v>
      </c>
      <c r="CB152">
        <f>+IF(AD152=1,$Q152,0)</f>
        <v>0</v>
      </c>
      <c r="CC152" t="str">
        <f>+IF(AE152=1,$Q152,0)</f>
        <v>X</v>
      </c>
      <c r="CD152">
        <f t="shared" si="138"/>
        <v>1</v>
      </c>
      <c r="CF152">
        <f t="shared" si="139"/>
        <v>0</v>
      </c>
      <c r="CG152">
        <f t="shared" si="104"/>
        <v>0</v>
      </c>
      <c r="CH152">
        <f t="shared" si="105"/>
        <v>0</v>
      </c>
      <c r="CI152">
        <f t="shared" si="106"/>
        <v>0</v>
      </c>
      <c r="CJ152">
        <f t="shared" si="107"/>
        <v>0</v>
      </c>
      <c r="CK152">
        <f t="shared" si="108"/>
        <v>0</v>
      </c>
      <c r="CL152">
        <f t="shared" si="109"/>
        <v>0</v>
      </c>
      <c r="CM152">
        <f t="shared" si="110"/>
        <v>1</v>
      </c>
    </row>
    <row r="153" spans="1:91" x14ac:dyDescent="0.25">
      <c r="A153" s="25">
        <f t="shared" si="140"/>
        <v>151</v>
      </c>
      <c r="B153" s="26" t="s">
        <v>38</v>
      </c>
      <c r="C153" s="27">
        <v>43678</v>
      </c>
      <c r="D153" s="28">
        <v>5.2083333333333336E-2</v>
      </c>
      <c r="E153" s="29" t="s">
        <v>23</v>
      </c>
      <c r="F153" s="30">
        <v>108.79300000000001</v>
      </c>
      <c r="G153" s="31" t="s">
        <v>26</v>
      </c>
      <c r="H153" s="32">
        <v>108.99</v>
      </c>
      <c r="I153" s="32">
        <v>108.48099999999999</v>
      </c>
      <c r="J153" s="33">
        <f t="shared" si="95"/>
        <v>50.900000000000034</v>
      </c>
      <c r="K153" s="34">
        <v>107.247</v>
      </c>
      <c r="L153" s="34">
        <v>109.309</v>
      </c>
      <c r="M153" s="35">
        <f t="shared" si="111"/>
        <v>51.599999999999113</v>
      </c>
      <c r="N153" s="36">
        <f t="shared" si="112"/>
        <v>-154.60000000000065</v>
      </c>
      <c r="O153" s="30">
        <f t="shared" si="96"/>
        <v>108.91007</v>
      </c>
      <c r="P153" s="37"/>
      <c r="Q153" s="37" t="s">
        <v>27</v>
      </c>
      <c r="R153" s="38" t="s">
        <v>29</v>
      </c>
      <c r="S153" s="38" t="s">
        <v>28</v>
      </c>
      <c r="T153" s="39" t="s">
        <v>28</v>
      </c>
      <c r="U153" s="38"/>
      <c r="V153" s="38"/>
      <c r="W153" s="38"/>
      <c r="X153">
        <f>+IF(AND(R153="ALCISTA",S153="ALCISTA",T153="ALCISTA"),1,0)</f>
        <v>0</v>
      </c>
      <c r="Y153">
        <f>+IF(AND(R153="BAJISTA",S153="BAJISTA",T153="BAJISTA"),1,0)</f>
        <v>0</v>
      </c>
      <c r="Z153">
        <f>+IF(AND(R153="ALCISTA",S153="ALCISTA",T153="BAJISTA"),1,0)</f>
        <v>0</v>
      </c>
      <c r="AA153">
        <f>+IF(AND(R153="ALCISTA",S153="BAJISTA",T153="ALCISTA"),1,0)</f>
        <v>0</v>
      </c>
      <c r="AB153">
        <f>+IF(AND(R153="ALCISTA",S153="BAJISTA",T153="BAJISTA"),1,0)</f>
        <v>0</v>
      </c>
      <c r="AC153">
        <f>+IF(AND(R153="BAJISTA",S153="BAJISTA",T153="ALCISTA"),1,0)</f>
        <v>0</v>
      </c>
      <c r="AD153">
        <f>+IF(AND(R153="BAJISTA",S153="ALCISTA",T153="BAJISTA"),1,0)</f>
        <v>0</v>
      </c>
      <c r="AE153">
        <f>+IF(AND(R153="BAJISTA",S153="ALCISTA",T153="ALCISTA"),1,0)</f>
        <v>1</v>
      </c>
      <c r="AG153">
        <f t="shared" si="113"/>
        <v>0</v>
      </c>
      <c r="AH153">
        <f t="shared" si="114"/>
        <v>0</v>
      </c>
      <c r="AI153">
        <f t="shared" si="115"/>
        <v>0</v>
      </c>
      <c r="AJ153">
        <f t="shared" si="116"/>
        <v>0</v>
      </c>
      <c r="AK153">
        <f t="shared" si="117"/>
        <v>0</v>
      </c>
      <c r="AL153">
        <f t="shared" si="118"/>
        <v>0</v>
      </c>
      <c r="AM153">
        <f t="shared" si="119"/>
        <v>0</v>
      </c>
      <c r="AN153">
        <f t="shared" si="120"/>
        <v>51.599999999999113</v>
      </c>
      <c r="AP153">
        <f t="shared" si="121"/>
        <v>0</v>
      </c>
      <c r="AQ153">
        <f t="shared" si="122"/>
        <v>0</v>
      </c>
      <c r="AR153">
        <f t="shared" si="123"/>
        <v>0</v>
      </c>
      <c r="AS153">
        <f t="shared" si="124"/>
        <v>0</v>
      </c>
      <c r="AT153">
        <f t="shared" si="125"/>
        <v>0</v>
      </c>
      <c r="AU153">
        <f t="shared" si="126"/>
        <v>0</v>
      </c>
      <c r="AV153">
        <f t="shared" si="127"/>
        <v>0</v>
      </c>
      <c r="AW153">
        <f t="shared" si="128"/>
        <v>-154.60000000000065</v>
      </c>
      <c r="AZ153">
        <f t="shared" si="129"/>
        <v>0</v>
      </c>
      <c r="BA153">
        <f t="shared" si="97"/>
        <v>0</v>
      </c>
      <c r="BB153">
        <f t="shared" si="98"/>
        <v>0</v>
      </c>
      <c r="BC153">
        <f t="shared" si="99"/>
        <v>0</v>
      </c>
      <c r="BD153">
        <f t="shared" si="100"/>
        <v>0</v>
      </c>
      <c r="BE153">
        <f t="shared" si="101"/>
        <v>0</v>
      </c>
      <c r="BF153">
        <f t="shared" si="102"/>
        <v>0</v>
      </c>
      <c r="BG153">
        <f t="shared" si="103"/>
        <v>0</v>
      </c>
      <c r="BH153">
        <f>+IF(P153=0,0,1)</f>
        <v>0</v>
      </c>
      <c r="BK153">
        <f t="shared" si="130"/>
        <v>0</v>
      </c>
      <c r="BL153">
        <f t="shared" si="131"/>
        <v>0</v>
      </c>
      <c r="BM153">
        <f t="shared" si="132"/>
        <v>0</v>
      </c>
      <c r="BN153">
        <f t="shared" si="133"/>
        <v>0</v>
      </c>
      <c r="BO153">
        <f t="shared" si="134"/>
        <v>0</v>
      </c>
      <c r="BP153">
        <f t="shared" si="135"/>
        <v>0</v>
      </c>
      <c r="BQ153">
        <f t="shared" si="136"/>
        <v>0</v>
      </c>
      <c r="BR153">
        <f t="shared" si="137"/>
        <v>0</v>
      </c>
      <c r="BV153">
        <f>+IF(X153=1,$Q153,0)</f>
        <v>0</v>
      </c>
      <c r="BW153">
        <f>+IF(Y153=1,$Q153,0)</f>
        <v>0</v>
      </c>
      <c r="BX153">
        <f>+IF(Z153=1,$Q153,0)</f>
        <v>0</v>
      </c>
      <c r="BY153">
        <f>+IF(AA153=1,$Q153,0)</f>
        <v>0</v>
      </c>
      <c r="BZ153">
        <f>+IF(AB153=1,$Q153,0)</f>
        <v>0</v>
      </c>
      <c r="CA153">
        <f>+IF(AC153=1,$Q153,0)</f>
        <v>0</v>
      </c>
      <c r="CB153">
        <f>+IF(AD153=1,$Q153,0)</f>
        <v>0</v>
      </c>
      <c r="CC153" t="str">
        <f>+IF(AE153=1,$Q153,0)</f>
        <v>X</v>
      </c>
      <c r="CD153">
        <f t="shared" si="138"/>
        <v>1</v>
      </c>
      <c r="CF153">
        <f t="shared" si="139"/>
        <v>0</v>
      </c>
      <c r="CG153">
        <f t="shared" si="104"/>
        <v>0</v>
      </c>
      <c r="CH153">
        <f t="shared" si="105"/>
        <v>0</v>
      </c>
      <c r="CI153">
        <f t="shared" si="106"/>
        <v>0</v>
      </c>
      <c r="CJ153">
        <f t="shared" si="107"/>
        <v>0</v>
      </c>
      <c r="CK153">
        <f t="shared" si="108"/>
        <v>0</v>
      </c>
      <c r="CL153">
        <f t="shared" si="109"/>
        <v>0</v>
      </c>
      <c r="CM153">
        <f t="shared" si="110"/>
        <v>1</v>
      </c>
    </row>
    <row r="154" spans="1:91" x14ac:dyDescent="0.25">
      <c r="A154" s="25">
        <f t="shared" si="140"/>
        <v>152</v>
      </c>
      <c r="B154" s="26" t="s">
        <v>39</v>
      </c>
      <c r="C154" s="27">
        <v>43679</v>
      </c>
      <c r="D154" s="28">
        <v>2.0833333333333332E-2</v>
      </c>
      <c r="E154" s="29" t="s">
        <v>23</v>
      </c>
      <c r="F154" s="30">
        <v>107.41200000000001</v>
      </c>
      <c r="G154" s="31" t="s">
        <v>26</v>
      </c>
      <c r="H154" s="32">
        <v>109.309</v>
      </c>
      <c r="I154" s="32">
        <v>107.247</v>
      </c>
      <c r="J154" s="33">
        <f t="shared" si="95"/>
        <v>206.19999999999976</v>
      </c>
      <c r="K154" s="34">
        <v>106.502</v>
      </c>
      <c r="L154" s="34">
        <v>107.559</v>
      </c>
      <c r="M154" s="35">
        <f>+IF(G154="COMPRA",((L154-F154)/0.01),((F154-K154)/0.01))</f>
        <v>14.699999999999136</v>
      </c>
      <c r="N154" s="36">
        <f t="shared" si="112"/>
        <v>-91.00000000000108</v>
      </c>
      <c r="O154" s="30">
        <f t="shared" si="96"/>
        <v>107.88626000000001</v>
      </c>
      <c r="P154" s="37"/>
      <c r="Q154" s="37" t="s">
        <v>27</v>
      </c>
      <c r="R154" s="38" t="s">
        <v>29</v>
      </c>
      <c r="S154" s="38" t="s">
        <v>29</v>
      </c>
      <c r="T154" s="39" t="s">
        <v>29</v>
      </c>
      <c r="U154" s="38"/>
      <c r="V154" s="38"/>
      <c r="W154" s="38"/>
      <c r="X154">
        <f>+IF(AND(R154="ALCISTA",S154="ALCISTA",T154="ALCISTA"),1,0)</f>
        <v>0</v>
      </c>
      <c r="Y154">
        <f>+IF(AND(R154="BAJISTA",S154="BAJISTA",T154="BAJISTA"),1,0)</f>
        <v>1</v>
      </c>
      <c r="Z154">
        <f>+IF(AND(R154="ALCISTA",S154="ALCISTA",T154="BAJISTA"),1,0)</f>
        <v>0</v>
      </c>
      <c r="AA154">
        <f>+IF(AND(R154="ALCISTA",S154="BAJISTA",T154="ALCISTA"),1,0)</f>
        <v>0</v>
      </c>
      <c r="AB154">
        <f>+IF(AND(R154="ALCISTA",S154="BAJISTA",T154="BAJISTA"),1,0)</f>
        <v>0</v>
      </c>
      <c r="AC154">
        <f>+IF(AND(R154="BAJISTA",S154="BAJISTA",T154="ALCISTA"),1,0)</f>
        <v>0</v>
      </c>
      <c r="AD154">
        <f>+IF(AND(R154="BAJISTA",S154="ALCISTA",T154="BAJISTA"),1,0)</f>
        <v>0</v>
      </c>
      <c r="AE154">
        <f>+IF(AND(R154="BAJISTA",S154="ALCISTA",T154="ALCISTA"),1,0)</f>
        <v>0</v>
      </c>
      <c r="AG154">
        <f t="shared" si="113"/>
        <v>0</v>
      </c>
      <c r="AH154">
        <f t="shared" si="114"/>
        <v>14.699999999999136</v>
      </c>
      <c r="AI154">
        <f t="shared" si="115"/>
        <v>0</v>
      </c>
      <c r="AJ154">
        <f t="shared" si="116"/>
        <v>0</v>
      </c>
      <c r="AK154">
        <f t="shared" si="117"/>
        <v>0</v>
      </c>
      <c r="AL154">
        <f t="shared" si="118"/>
        <v>0</v>
      </c>
      <c r="AM154">
        <f t="shared" si="119"/>
        <v>0</v>
      </c>
      <c r="AN154">
        <f t="shared" si="120"/>
        <v>0</v>
      </c>
      <c r="AP154">
        <f t="shared" si="121"/>
        <v>0</v>
      </c>
      <c r="AQ154">
        <f t="shared" si="122"/>
        <v>-91.00000000000108</v>
      </c>
      <c r="AR154">
        <f t="shared" si="123"/>
        <v>0</v>
      </c>
      <c r="AS154">
        <f t="shared" si="124"/>
        <v>0</v>
      </c>
      <c r="AT154">
        <f t="shared" si="125"/>
        <v>0</v>
      </c>
      <c r="AU154">
        <f t="shared" si="126"/>
        <v>0</v>
      </c>
      <c r="AV154">
        <f t="shared" si="127"/>
        <v>0</v>
      </c>
      <c r="AW154">
        <f t="shared" si="128"/>
        <v>0</v>
      </c>
      <c r="AZ154">
        <f t="shared" si="129"/>
        <v>0</v>
      </c>
      <c r="BA154">
        <f t="shared" si="97"/>
        <v>0</v>
      </c>
      <c r="BB154">
        <f t="shared" si="98"/>
        <v>0</v>
      </c>
      <c r="BC154">
        <f t="shared" si="99"/>
        <v>0</v>
      </c>
      <c r="BD154">
        <f t="shared" si="100"/>
        <v>0</v>
      </c>
      <c r="BE154">
        <f t="shared" si="101"/>
        <v>0</v>
      </c>
      <c r="BF154">
        <f t="shared" si="102"/>
        <v>0</v>
      </c>
      <c r="BG154">
        <f t="shared" si="103"/>
        <v>0</v>
      </c>
      <c r="BH154">
        <f>+IF(P154=0,0,1)</f>
        <v>0</v>
      </c>
      <c r="BK154">
        <f t="shared" si="130"/>
        <v>0</v>
      </c>
      <c r="BL154">
        <f t="shared" si="131"/>
        <v>0</v>
      </c>
      <c r="BM154">
        <f t="shared" si="132"/>
        <v>0</v>
      </c>
      <c r="BN154">
        <f t="shared" si="133"/>
        <v>0</v>
      </c>
      <c r="BO154">
        <f t="shared" si="134"/>
        <v>0</v>
      </c>
      <c r="BP154">
        <f t="shared" si="135"/>
        <v>0</v>
      </c>
      <c r="BQ154">
        <f t="shared" si="136"/>
        <v>0</v>
      </c>
      <c r="BR154">
        <f t="shared" si="137"/>
        <v>0</v>
      </c>
      <c r="BV154">
        <f>+IF(X154=1,$Q154,0)</f>
        <v>0</v>
      </c>
      <c r="BW154" t="str">
        <f>+IF(Y154=1,$Q154,0)</f>
        <v>X</v>
      </c>
      <c r="BX154">
        <f>+IF(Z154=1,$Q154,0)</f>
        <v>0</v>
      </c>
      <c r="BY154">
        <f>+IF(AA154=1,$Q154,0)</f>
        <v>0</v>
      </c>
      <c r="BZ154">
        <f>+IF(AB154=1,$Q154,0)</f>
        <v>0</v>
      </c>
      <c r="CA154">
        <f>+IF(AC154=1,$Q154,0)</f>
        <v>0</v>
      </c>
      <c r="CB154">
        <f>+IF(AD154=1,$Q154,0)</f>
        <v>0</v>
      </c>
      <c r="CC154">
        <f>+IF(AE154=1,$Q154,0)</f>
        <v>0</v>
      </c>
      <c r="CD154">
        <f t="shared" si="138"/>
        <v>1</v>
      </c>
      <c r="CF154">
        <f t="shared" si="139"/>
        <v>0</v>
      </c>
      <c r="CG154">
        <f t="shared" si="104"/>
        <v>1</v>
      </c>
      <c r="CH154">
        <f t="shared" si="105"/>
        <v>0</v>
      </c>
      <c r="CI154">
        <f t="shared" si="106"/>
        <v>0</v>
      </c>
      <c r="CJ154">
        <f t="shared" si="107"/>
        <v>0</v>
      </c>
      <c r="CK154">
        <f t="shared" si="108"/>
        <v>0</v>
      </c>
      <c r="CL154">
        <f t="shared" si="109"/>
        <v>0</v>
      </c>
      <c r="CM154">
        <f t="shared" si="110"/>
        <v>0</v>
      </c>
    </row>
    <row r="155" spans="1:91" x14ac:dyDescent="0.25">
      <c r="A155" s="25">
        <f t="shared" si="140"/>
        <v>153</v>
      </c>
      <c r="B155" s="26" t="s">
        <v>40</v>
      </c>
      <c r="C155" s="27">
        <v>43682</v>
      </c>
      <c r="D155" s="28">
        <v>0.21875</v>
      </c>
      <c r="E155" s="29" t="s">
        <v>23</v>
      </c>
      <c r="F155" s="30">
        <v>105.864</v>
      </c>
      <c r="G155" s="31" t="s">
        <v>30</v>
      </c>
      <c r="H155" s="32">
        <v>107.559</v>
      </c>
      <c r="I155" s="32">
        <v>106.502</v>
      </c>
      <c r="J155" s="33">
        <f t="shared" si="95"/>
        <v>105.70000000000022</v>
      </c>
      <c r="K155" s="34">
        <v>105.628</v>
      </c>
      <c r="L155" s="34">
        <v>106.34099999999999</v>
      </c>
      <c r="M155" s="40">
        <f t="shared" si="111"/>
        <v>23.600000000000421</v>
      </c>
      <c r="N155" s="41">
        <f t="shared" si="112"/>
        <v>-47.699999999998965</v>
      </c>
      <c r="O155" s="30">
        <f t="shared" si="96"/>
        <v>105.62089</v>
      </c>
      <c r="P155" s="37" t="s">
        <v>27</v>
      </c>
      <c r="Q155" s="37"/>
      <c r="R155" s="38" t="s">
        <v>29</v>
      </c>
      <c r="S155" s="38" t="s">
        <v>29</v>
      </c>
      <c r="T155" s="39" t="s">
        <v>29</v>
      </c>
      <c r="U155" s="38"/>
      <c r="V155" s="38"/>
      <c r="W155" s="38"/>
      <c r="X155">
        <f>+IF(AND(R155="ALCISTA",S155="ALCISTA",T155="ALCISTA"),1,0)</f>
        <v>0</v>
      </c>
      <c r="Y155">
        <f>+IF(AND(R155="BAJISTA",S155="BAJISTA",T155="BAJISTA"),1,0)</f>
        <v>1</v>
      </c>
      <c r="Z155">
        <f>+IF(AND(R155="ALCISTA",S155="ALCISTA",T155="BAJISTA"),1,0)</f>
        <v>0</v>
      </c>
      <c r="AA155">
        <f>+IF(AND(R155="ALCISTA",S155="BAJISTA",T155="ALCISTA"),1,0)</f>
        <v>0</v>
      </c>
      <c r="AB155">
        <f>+IF(AND(R155="ALCISTA",S155="BAJISTA",T155="BAJISTA"),1,0)</f>
        <v>0</v>
      </c>
      <c r="AC155">
        <f>+IF(AND(R155="BAJISTA",S155="BAJISTA",T155="ALCISTA"),1,0)</f>
        <v>0</v>
      </c>
      <c r="AD155">
        <f>+IF(AND(R155="BAJISTA",S155="ALCISTA",T155="BAJISTA"),1,0)</f>
        <v>0</v>
      </c>
      <c r="AE155">
        <f>+IF(AND(R155="BAJISTA",S155="ALCISTA",T155="ALCISTA"),1,0)</f>
        <v>0</v>
      </c>
      <c r="AG155">
        <f t="shared" si="113"/>
        <v>0</v>
      </c>
      <c r="AH155">
        <f t="shared" si="114"/>
        <v>23.600000000000421</v>
      </c>
      <c r="AI155">
        <f t="shared" si="115"/>
        <v>0</v>
      </c>
      <c r="AJ155">
        <f t="shared" si="116"/>
        <v>0</v>
      </c>
      <c r="AK155">
        <f t="shared" si="117"/>
        <v>0</v>
      </c>
      <c r="AL155">
        <f t="shared" si="118"/>
        <v>0</v>
      </c>
      <c r="AM155">
        <f t="shared" si="119"/>
        <v>0</v>
      </c>
      <c r="AN155">
        <f t="shared" si="120"/>
        <v>0</v>
      </c>
      <c r="AP155">
        <f t="shared" si="121"/>
        <v>0</v>
      </c>
      <c r="AQ155">
        <f t="shared" si="122"/>
        <v>-47.699999999998965</v>
      </c>
      <c r="AR155">
        <f t="shared" si="123"/>
        <v>0</v>
      </c>
      <c r="AS155">
        <f t="shared" si="124"/>
        <v>0</v>
      </c>
      <c r="AT155">
        <f t="shared" si="125"/>
        <v>0</v>
      </c>
      <c r="AU155">
        <f t="shared" si="126"/>
        <v>0</v>
      </c>
      <c r="AV155">
        <f t="shared" si="127"/>
        <v>0</v>
      </c>
      <c r="AW155">
        <f t="shared" si="128"/>
        <v>0</v>
      </c>
      <c r="AZ155">
        <f t="shared" si="129"/>
        <v>0</v>
      </c>
      <c r="BA155" t="str">
        <f t="shared" si="97"/>
        <v>X</v>
      </c>
      <c r="BB155">
        <f t="shared" si="98"/>
        <v>0</v>
      </c>
      <c r="BC155">
        <f t="shared" si="99"/>
        <v>0</v>
      </c>
      <c r="BD155">
        <f t="shared" si="100"/>
        <v>0</v>
      </c>
      <c r="BE155">
        <f t="shared" si="101"/>
        <v>0</v>
      </c>
      <c r="BF155">
        <f t="shared" si="102"/>
        <v>0</v>
      </c>
      <c r="BG155">
        <f t="shared" si="103"/>
        <v>0</v>
      </c>
      <c r="BH155">
        <f>+IF(P155=0,0,1)</f>
        <v>1</v>
      </c>
      <c r="BK155">
        <f t="shared" si="130"/>
        <v>0</v>
      </c>
      <c r="BL155">
        <f t="shared" si="131"/>
        <v>1</v>
      </c>
      <c r="BM155">
        <f t="shared" si="132"/>
        <v>0</v>
      </c>
      <c r="BN155">
        <f t="shared" si="133"/>
        <v>0</v>
      </c>
      <c r="BO155">
        <f t="shared" si="134"/>
        <v>0</v>
      </c>
      <c r="BP155">
        <f t="shared" si="135"/>
        <v>0</v>
      </c>
      <c r="BQ155">
        <f t="shared" si="136"/>
        <v>0</v>
      </c>
      <c r="BR155">
        <f t="shared" si="137"/>
        <v>0</v>
      </c>
      <c r="BV155">
        <f>+IF(X155=1,$Q155,0)</f>
        <v>0</v>
      </c>
      <c r="BW155">
        <f>+IF(Y155=1,$Q155,0)</f>
        <v>0</v>
      </c>
      <c r="BX155">
        <f>+IF(Z155=1,$Q155,0)</f>
        <v>0</v>
      </c>
      <c r="BY155">
        <f>+IF(AA155=1,$Q155,0)</f>
        <v>0</v>
      </c>
      <c r="BZ155">
        <f>+IF(AB155=1,$Q155,0)</f>
        <v>0</v>
      </c>
      <c r="CA155">
        <f>+IF(AC155=1,$Q155,0)</f>
        <v>0</v>
      </c>
      <c r="CB155">
        <f>+IF(AD155=1,$Q155,0)</f>
        <v>0</v>
      </c>
      <c r="CC155">
        <f>+IF(AE155=1,$Q155,0)</f>
        <v>0</v>
      </c>
      <c r="CD155">
        <f t="shared" si="138"/>
        <v>0</v>
      </c>
      <c r="CF155">
        <f t="shared" si="139"/>
        <v>0</v>
      </c>
      <c r="CG155">
        <f t="shared" si="104"/>
        <v>0</v>
      </c>
      <c r="CH155">
        <f t="shared" si="105"/>
        <v>0</v>
      </c>
      <c r="CI155">
        <f t="shared" si="106"/>
        <v>0</v>
      </c>
      <c r="CJ155">
        <f t="shared" si="107"/>
        <v>0</v>
      </c>
      <c r="CK155">
        <f t="shared" si="108"/>
        <v>0</v>
      </c>
      <c r="CL155">
        <f t="shared" si="109"/>
        <v>0</v>
      </c>
      <c r="CM155">
        <f t="shared" si="110"/>
        <v>0</v>
      </c>
    </row>
    <row r="156" spans="1:91" x14ac:dyDescent="0.25">
      <c r="A156" s="25">
        <f t="shared" si="140"/>
        <v>154</v>
      </c>
      <c r="B156" s="26" t="s">
        <v>41</v>
      </c>
      <c r="C156" s="27">
        <v>43683</v>
      </c>
      <c r="D156" s="28">
        <v>0.10416666666666667</v>
      </c>
      <c r="E156" s="29" t="s">
        <v>23</v>
      </c>
      <c r="F156" s="30">
        <v>105.70699999999999</v>
      </c>
      <c r="G156" s="31" t="s">
        <v>26</v>
      </c>
      <c r="H156" s="32">
        <v>106.67400000000001</v>
      </c>
      <c r="I156" s="32">
        <v>105.628</v>
      </c>
      <c r="J156" s="33">
        <f t="shared" si="95"/>
        <v>104.60000000000065</v>
      </c>
      <c r="K156" s="34">
        <v>105.682</v>
      </c>
      <c r="L156" s="34">
        <v>107.08</v>
      </c>
      <c r="M156" s="40">
        <f t="shared" si="111"/>
        <v>137.30000000000047</v>
      </c>
      <c r="N156" s="41">
        <f t="shared" si="112"/>
        <v>-2.4999999999991473</v>
      </c>
      <c r="O156" s="30">
        <f t="shared" si="96"/>
        <v>105.94758</v>
      </c>
      <c r="P156" s="37" t="s">
        <v>27</v>
      </c>
      <c r="Q156" s="37"/>
      <c r="R156" s="38" t="s">
        <v>29</v>
      </c>
      <c r="S156" s="38" t="s">
        <v>29</v>
      </c>
      <c r="T156" s="39" t="s">
        <v>29</v>
      </c>
      <c r="U156" s="38"/>
      <c r="V156" s="38"/>
      <c r="W156" s="38"/>
      <c r="X156">
        <f>+IF(AND(R156="ALCISTA",S156="ALCISTA",T156="ALCISTA"),1,0)</f>
        <v>0</v>
      </c>
      <c r="Y156">
        <f>+IF(AND(R156="BAJISTA",S156="BAJISTA",T156="BAJISTA"),1,0)</f>
        <v>1</v>
      </c>
      <c r="Z156">
        <f>+IF(AND(R156="ALCISTA",S156="ALCISTA",T156="BAJISTA"),1,0)</f>
        <v>0</v>
      </c>
      <c r="AA156">
        <f>+IF(AND(R156="ALCISTA",S156="BAJISTA",T156="ALCISTA"),1,0)</f>
        <v>0</v>
      </c>
      <c r="AB156">
        <f>+IF(AND(R156="ALCISTA",S156="BAJISTA",T156="BAJISTA"),1,0)</f>
        <v>0</v>
      </c>
      <c r="AC156">
        <f>+IF(AND(R156="BAJISTA",S156="BAJISTA",T156="ALCISTA"),1,0)</f>
        <v>0</v>
      </c>
      <c r="AD156">
        <f>+IF(AND(R156="BAJISTA",S156="ALCISTA",T156="BAJISTA"),1,0)</f>
        <v>0</v>
      </c>
      <c r="AE156">
        <f>+IF(AND(R156="BAJISTA",S156="ALCISTA",T156="ALCISTA"),1,0)</f>
        <v>0</v>
      </c>
      <c r="AG156">
        <f t="shared" si="113"/>
        <v>0</v>
      </c>
      <c r="AH156">
        <f t="shared" si="114"/>
        <v>137.30000000000047</v>
      </c>
      <c r="AI156">
        <f t="shared" si="115"/>
        <v>0</v>
      </c>
      <c r="AJ156">
        <f t="shared" si="116"/>
        <v>0</v>
      </c>
      <c r="AK156">
        <f t="shared" si="117"/>
        <v>0</v>
      </c>
      <c r="AL156">
        <f t="shared" si="118"/>
        <v>0</v>
      </c>
      <c r="AM156">
        <f t="shared" si="119"/>
        <v>0</v>
      </c>
      <c r="AN156">
        <f t="shared" si="120"/>
        <v>0</v>
      </c>
      <c r="AP156">
        <f t="shared" si="121"/>
        <v>0</v>
      </c>
      <c r="AQ156">
        <f t="shared" si="122"/>
        <v>-2.4999999999991473</v>
      </c>
      <c r="AR156">
        <f t="shared" si="123"/>
        <v>0</v>
      </c>
      <c r="AS156">
        <f t="shared" si="124"/>
        <v>0</v>
      </c>
      <c r="AT156">
        <f t="shared" si="125"/>
        <v>0</v>
      </c>
      <c r="AU156">
        <f t="shared" si="126"/>
        <v>0</v>
      </c>
      <c r="AV156">
        <f t="shared" si="127"/>
        <v>0</v>
      </c>
      <c r="AW156">
        <f t="shared" si="128"/>
        <v>0</v>
      </c>
      <c r="AZ156">
        <f t="shared" si="129"/>
        <v>0</v>
      </c>
      <c r="BA156" t="str">
        <f t="shared" si="97"/>
        <v>X</v>
      </c>
      <c r="BB156">
        <f t="shared" si="98"/>
        <v>0</v>
      </c>
      <c r="BC156">
        <f t="shared" si="99"/>
        <v>0</v>
      </c>
      <c r="BD156">
        <f t="shared" si="100"/>
        <v>0</v>
      </c>
      <c r="BE156">
        <f t="shared" si="101"/>
        <v>0</v>
      </c>
      <c r="BF156">
        <f t="shared" si="102"/>
        <v>0</v>
      </c>
      <c r="BG156">
        <f t="shared" si="103"/>
        <v>0</v>
      </c>
      <c r="BH156">
        <f>+IF(P156=0,0,1)</f>
        <v>1</v>
      </c>
      <c r="BK156">
        <f t="shared" si="130"/>
        <v>0</v>
      </c>
      <c r="BL156">
        <f t="shared" si="131"/>
        <v>1</v>
      </c>
      <c r="BM156">
        <f t="shared" si="132"/>
        <v>0</v>
      </c>
      <c r="BN156">
        <f t="shared" si="133"/>
        <v>0</v>
      </c>
      <c r="BO156">
        <f t="shared" si="134"/>
        <v>0</v>
      </c>
      <c r="BP156">
        <f t="shared" si="135"/>
        <v>0</v>
      </c>
      <c r="BQ156">
        <f t="shared" si="136"/>
        <v>0</v>
      </c>
      <c r="BR156">
        <f t="shared" si="137"/>
        <v>0</v>
      </c>
      <c r="BV156">
        <f>+IF(X156=1,$Q156,0)</f>
        <v>0</v>
      </c>
      <c r="BW156">
        <f>+IF(Y156=1,$Q156,0)</f>
        <v>0</v>
      </c>
      <c r="BX156">
        <f>+IF(Z156=1,$Q156,0)</f>
        <v>0</v>
      </c>
      <c r="BY156">
        <f>+IF(AA156=1,$Q156,0)</f>
        <v>0</v>
      </c>
      <c r="BZ156">
        <f>+IF(AB156=1,$Q156,0)</f>
        <v>0</v>
      </c>
      <c r="CA156">
        <f>+IF(AC156=1,$Q156,0)</f>
        <v>0</v>
      </c>
      <c r="CB156">
        <f>+IF(AD156=1,$Q156,0)</f>
        <v>0</v>
      </c>
      <c r="CC156">
        <f>+IF(AE156=1,$Q156,0)</f>
        <v>0</v>
      </c>
      <c r="CD156">
        <f t="shared" si="138"/>
        <v>0</v>
      </c>
      <c r="CF156">
        <f t="shared" si="139"/>
        <v>0</v>
      </c>
      <c r="CG156">
        <f t="shared" si="104"/>
        <v>0</v>
      </c>
      <c r="CH156">
        <f t="shared" si="105"/>
        <v>0</v>
      </c>
      <c r="CI156">
        <f t="shared" si="106"/>
        <v>0</v>
      </c>
      <c r="CJ156">
        <f t="shared" si="107"/>
        <v>0</v>
      </c>
      <c r="CK156">
        <f t="shared" si="108"/>
        <v>0</v>
      </c>
      <c r="CL156">
        <f t="shared" si="109"/>
        <v>0</v>
      </c>
      <c r="CM156">
        <f t="shared" si="110"/>
        <v>0</v>
      </c>
    </row>
    <row r="157" spans="1:91" x14ac:dyDescent="0.25">
      <c r="A157" s="25">
        <f t="shared" si="140"/>
        <v>155</v>
      </c>
      <c r="B157" s="26" t="s">
        <v>37</v>
      </c>
      <c r="C157" s="27">
        <v>43684</v>
      </c>
      <c r="D157" s="28">
        <v>2.0833333333333332E-2</v>
      </c>
      <c r="E157" s="29" t="s">
        <v>23</v>
      </c>
      <c r="F157" s="30">
        <v>106.36799999999999</v>
      </c>
      <c r="G157" s="31" t="s">
        <v>30</v>
      </c>
      <c r="H157" s="32">
        <v>107.08</v>
      </c>
      <c r="I157" s="32">
        <v>105.512</v>
      </c>
      <c r="J157" s="33">
        <f t="shared" si="95"/>
        <v>156.79999999999978</v>
      </c>
      <c r="K157" s="34">
        <v>105.48699999999999</v>
      </c>
      <c r="L157" s="34">
        <v>106.40600000000001</v>
      </c>
      <c r="M157" s="40">
        <f t="shared" si="111"/>
        <v>88.100000000000023</v>
      </c>
      <c r="N157" s="41">
        <f t="shared" si="112"/>
        <v>-3.8000000000010914</v>
      </c>
      <c r="O157" s="30">
        <f t="shared" si="96"/>
        <v>106.00735999999999</v>
      </c>
      <c r="P157" s="37" t="s">
        <v>27</v>
      </c>
      <c r="Q157" s="37"/>
      <c r="R157" s="38" t="s">
        <v>28</v>
      </c>
      <c r="S157" s="38" t="s">
        <v>29</v>
      </c>
      <c r="T157" s="39" t="s">
        <v>29</v>
      </c>
      <c r="U157" s="38"/>
      <c r="V157" s="38"/>
      <c r="W157" s="38"/>
      <c r="X157">
        <f>+IF(AND(R157="ALCISTA",S157="ALCISTA",T157="ALCISTA"),1,0)</f>
        <v>0</v>
      </c>
      <c r="Y157">
        <f>+IF(AND(R157="BAJISTA",S157="BAJISTA",T157="BAJISTA"),1,0)</f>
        <v>0</v>
      </c>
      <c r="Z157">
        <f>+IF(AND(R157="ALCISTA",S157="ALCISTA",T157="BAJISTA"),1,0)</f>
        <v>0</v>
      </c>
      <c r="AA157">
        <f>+IF(AND(R157="ALCISTA",S157="BAJISTA",T157="ALCISTA"),1,0)</f>
        <v>0</v>
      </c>
      <c r="AB157">
        <f>+IF(AND(R157="ALCISTA",S157="BAJISTA",T157="BAJISTA"),1,0)</f>
        <v>1</v>
      </c>
      <c r="AC157">
        <f>+IF(AND(R157="BAJISTA",S157="BAJISTA",T157="ALCISTA"),1,0)</f>
        <v>0</v>
      </c>
      <c r="AD157">
        <f>+IF(AND(R157="BAJISTA",S157="ALCISTA",T157="BAJISTA"),1,0)</f>
        <v>0</v>
      </c>
      <c r="AE157">
        <f>+IF(AND(R157="BAJISTA",S157="ALCISTA",T157="ALCISTA"),1,0)</f>
        <v>0</v>
      </c>
      <c r="AG157">
        <f t="shared" si="113"/>
        <v>0</v>
      </c>
      <c r="AH157">
        <f t="shared" si="114"/>
        <v>0</v>
      </c>
      <c r="AI157">
        <f t="shared" si="115"/>
        <v>0</v>
      </c>
      <c r="AJ157">
        <f t="shared" si="116"/>
        <v>0</v>
      </c>
      <c r="AK157">
        <f t="shared" si="117"/>
        <v>88.100000000000023</v>
      </c>
      <c r="AL157">
        <f t="shared" si="118"/>
        <v>0</v>
      </c>
      <c r="AM157">
        <f t="shared" si="119"/>
        <v>0</v>
      </c>
      <c r="AN157">
        <f t="shared" si="120"/>
        <v>0</v>
      </c>
      <c r="AP157">
        <f t="shared" si="121"/>
        <v>0</v>
      </c>
      <c r="AQ157">
        <f t="shared" si="122"/>
        <v>0</v>
      </c>
      <c r="AR157">
        <f t="shared" si="123"/>
        <v>0</v>
      </c>
      <c r="AS157">
        <f t="shared" si="124"/>
        <v>0</v>
      </c>
      <c r="AT157">
        <f t="shared" si="125"/>
        <v>-3.8000000000010914</v>
      </c>
      <c r="AU157">
        <f t="shared" si="126"/>
        <v>0</v>
      </c>
      <c r="AV157">
        <f t="shared" si="127"/>
        <v>0</v>
      </c>
      <c r="AW157">
        <f t="shared" si="128"/>
        <v>0</v>
      </c>
      <c r="AZ157">
        <f t="shared" si="129"/>
        <v>0</v>
      </c>
      <c r="BA157">
        <f t="shared" si="97"/>
        <v>0</v>
      </c>
      <c r="BB157">
        <f t="shared" si="98"/>
        <v>0</v>
      </c>
      <c r="BC157">
        <f t="shared" si="99"/>
        <v>0</v>
      </c>
      <c r="BD157" t="str">
        <f t="shared" si="100"/>
        <v>X</v>
      </c>
      <c r="BE157">
        <f t="shared" si="101"/>
        <v>0</v>
      </c>
      <c r="BF157">
        <f t="shared" si="102"/>
        <v>0</v>
      </c>
      <c r="BG157">
        <f t="shared" si="103"/>
        <v>0</v>
      </c>
      <c r="BH157">
        <f>+IF(P157=0,0,1)</f>
        <v>1</v>
      </c>
      <c r="BK157">
        <f t="shared" si="130"/>
        <v>0</v>
      </c>
      <c r="BL157">
        <f t="shared" si="131"/>
        <v>0</v>
      </c>
      <c r="BM157">
        <f t="shared" si="132"/>
        <v>0</v>
      </c>
      <c r="BN157">
        <f t="shared" si="133"/>
        <v>0</v>
      </c>
      <c r="BO157">
        <f t="shared" si="134"/>
        <v>1</v>
      </c>
      <c r="BP157">
        <f t="shared" si="135"/>
        <v>0</v>
      </c>
      <c r="BQ157">
        <f t="shared" si="136"/>
        <v>0</v>
      </c>
      <c r="BR157">
        <f t="shared" si="137"/>
        <v>0</v>
      </c>
      <c r="BV157">
        <f>+IF(X157=1,$Q157,0)</f>
        <v>0</v>
      </c>
      <c r="BW157">
        <f>+IF(Y157=1,$Q157,0)</f>
        <v>0</v>
      </c>
      <c r="BX157">
        <f>+IF(Z157=1,$Q157,0)</f>
        <v>0</v>
      </c>
      <c r="BY157">
        <f>+IF(AA157=1,$Q157,0)</f>
        <v>0</v>
      </c>
      <c r="BZ157">
        <f>+IF(AB157=1,$Q157,0)</f>
        <v>0</v>
      </c>
      <c r="CA157">
        <f>+IF(AC157=1,$Q157,0)</f>
        <v>0</v>
      </c>
      <c r="CB157">
        <f>+IF(AD157=1,$Q157,0)</f>
        <v>0</v>
      </c>
      <c r="CC157">
        <f>+IF(AE157=1,$Q157,0)</f>
        <v>0</v>
      </c>
      <c r="CD157">
        <f t="shared" si="138"/>
        <v>0</v>
      </c>
      <c r="CF157">
        <f t="shared" si="139"/>
        <v>0</v>
      </c>
      <c r="CG157">
        <f t="shared" si="104"/>
        <v>0</v>
      </c>
      <c r="CH157">
        <f t="shared" si="105"/>
        <v>0</v>
      </c>
      <c r="CI157">
        <f t="shared" si="106"/>
        <v>0</v>
      </c>
      <c r="CJ157">
        <f t="shared" si="107"/>
        <v>0</v>
      </c>
      <c r="CK157">
        <f t="shared" si="108"/>
        <v>0</v>
      </c>
      <c r="CL157">
        <f t="shared" si="109"/>
        <v>0</v>
      </c>
      <c r="CM157">
        <f t="shared" si="110"/>
        <v>0</v>
      </c>
    </row>
    <row r="158" spans="1:91" x14ac:dyDescent="0.25">
      <c r="A158" s="25">
        <f t="shared" si="140"/>
        <v>156</v>
      </c>
      <c r="B158" s="26" t="s">
        <v>38</v>
      </c>
      <c r="C158" s="27">
        <v>43685</v>
      </c>
      <c r="D158" s="28">
        <v>1.0416666666666666E-2</v>
      </c>
      <c r="E158" s="29" t="s">
        <v>23</v>
      </c>
      <c r="F158" s="30">
        <v>106.087</v>
      </c>
      <c r="G158" s="31" t="s">
        <v>30</v>
      </c>
      <c r="H158" s="32">
        <v>106.45099999999999</v>
      </c>
      <c r="I158" s="32">
        <v>105.48699999999999</v>
      </c>
      <c r="J158" s="33">
        <f t="shared" si="95"/>
        <v>96.399999999999864</v>
      </c>
      <c r="K158" s="34">
        <v>105.711</v>
      </c>
      <c r="L158" s="34">
        <v>106.29300000000001</v>
      </c>
      <c r="M158" s="40">
        <f t="shared" si="111"/>
        <v>37.600000000000477</v>
      </c>
      <c r="N158" s="41">
        <f t="shared" si="112"/>
        <v>-20.600000000000307</v>
      </c>
      <c r="O158" s="30">
        <f t="shared" si="96"/>
        <v>105.86528</v>
      </c>
      <c r="P158" s="37" t="s">
        <v>27</v>
      </c>
      <c r="Q158" s="37"/>
      <c r="R158" s="38" t="s">
        <v>28</v>
      </c>
      <c r="S158" s="38" t="s">
        <v>29</v>
      </c>
      <c r="T158" s="39" t="s">
        <v>29</v>
      </c>
      <c r="U158" s="38"/>
      <c r="V158" s="38"/>
      <c r="W158" s="38"/>
      <c r="X158">
        <f>+IF(AND(R158="ALCISTA",S158="ALCISTA",T158="ALCISTA"),1,0)</f>
        <v>0</v>
      </c>
      <c r="Y158">
        <f>+IF(AND(R158="BAJISTA",S158="BAJISTA",T158="BAJISTA"),1,0)</f>
        <v>0</v>
      </c>
      <c r="Z158">
        <f>+IF(AND(R158="ALCISTA",S158="ALCISTA",T158="BAJISTA"),1,0)</f>
        <v>0</v>
      </c>
      <c r="AA158">
        <f>+IF(AND(R158="ALCISTA",S158="BAJISTA",T158="ALCISTA"),1,0)</f>
        <v>0</v>
      </c>
      <c r="AB158">
        <f>+IF(AND(R158="ALCISTA",S158="BAJISTA",T158="BAJISTA"),1,0)</f>
        <v>1</v>
      </c>
      <c r="AC158">
        <f>+IF(AND(R158="BAJISTA",S158="BAJISTA",T158="ALCISTA"),1,0)</f>
        <v>0</v>
      </c>
      <c r="AD158">
        <f>+IF(AND(R158="BAJISTA",S158="ALCISTA",T158="BAJISTA"),1,0)</f>
        <v>0</v>
      </c>
      <c r="AE158">
        <f>+IF(AND(R158="BAJISTA",S158="ALCISTA",T158="ALCISTA"),1,0)</f>
        <v>0</v>
      </c>
      <c r="AG158">
        <f t="shared" si="113"/>
        <v>0</v>
      </c>
      <c r="AH158">
        <f t="shared" si="114"/>
        <v>0</v>
      </c>
      <c r="AI158">
        <f t="shared" si="115"/>
        <v>0</v>
      </c>
      <c r="AJ158">
        <f t="shared" si="116"/>
        <v>0</v>
      </c>
      <c r="AK158">
        <f t="shared" si="117"/>
        <v>37.600000000000477</v>
      </c>
      <c r="AL158">
        <f t="shared" si="118"/>
        <v>0</v>
      </c>
      <c r="AM158">
        <f t="shared" si="119"/>
        <v>0</v>
      </c>
      <c r="AN158">
        <f t="shared" si="120"/>
        <v>0</v>
      </c>
      <c r="AP158">
        <f t="shared" si="121"/>
        <v>0</v>
      </c>
      <c r="AQ158">
        <f t="shared" si="122"/>
        <v>0</v>
      </c>
      <c r="AR158">
        <f t="shared" si="123"/>
        <v>0</v>
      </c>
      <c r="AS158">
        <f t="shared" si="124"/>
        <v>0</v>
      </c>
      <c r="AT158">
        <f t="shared" si="125"/>
        <v>-20.600000000000307</v>
      </c>
      <c r="AU158">
        <f t="shared" si="126"/>
        <v>0</v>
      </c>
      <c r="AV158">
        <f t="shared" si="127"/>
        <v>0</v>
      </c>
      <c r="AW158">
        <f t="shared" si="128"/>
        <v>0</v>
      </c>
      <c r="AZ158">
        <f t="shared" si="129"/>
        <v>0</v>
      </c>
      <c r="BA158">
        <f t="shared" si="97"/>
        <v>0</v>
      </c>
      <c r="BB158">
        <f t="shared" si="98"/>
        <v>0</v>
      </c>
      <c r="BC158">
        <f t="shared" si="99"/>
        <v>0</v>
      </c>
      <c r="BD158" t="str">
        <f t="shared" si="100"/>
        <v>X</v>
      </c>
      <c r="BE158">
        <f t="shared" si="101"/>
        <v>0</v>
      </c>
      <c r="BF158">
        <f t="shared" si="102"/>
        <v>0</v>
      </c>
      <c r="BG158">
        <f t="shared" si="103"/>
        <v>0</v>
      </c>
      <c r="BH158">
        <f>+IF(P158=0,0,1)</f>
        <v>1</v>
      </c>
      <c r="BK158">
        <f t="shared" si="130"/>
        <v>0</v>
      </c>
      <c r="BL158">
        <f t="shared" si="131"/>
        <v>0</v>
      </c>
      <c r="BM158">
        <f t="shared" si="132"/>
        <v>0</v>
      </c>
      <c r="BN158">
        <f t="shared" si="133"/>
        <v>0</v>
      </c>
      <c r="BO158">
        <f t="shared" si="134"/>
        <v>1</v>
      </c>
      <c r="BP158">
        <f t="shared" si="135"/>
        <v>0</v>
      </c>
      <c r="BQ158">
        <f t="shared" si="136"/>
        <v>0</v>
      </c>
      <c r="BR158">
        <f t="shared" si="137"/>
        <v>0</v>
      </c>
      <c r="BV158">
        <f>+IF(X158=1,$Q158,0)</f>
        <v>0</v>
      </c>
      <c r="BW158">
        <f>+IF(Y158=1,$Q158,0)</f>
        <v>0</v>
      </c>
      <c r="BX158">
        <f>+IF(Z158=1,$Q158,0)</f>
        <v>0</v>
      </c>
      <c r="BY158">
        <f>+IF(AA158=1,$Q158,0)</f>
        <v>0</v>
      </c>
      <c r="BZ158">
        <f>+IF(AB158=1,$Q158,0)</f>
        <v>0</v>
      </c>
      <c r="CA158">
        <f>+IF(AC158=1,$Q158,0)</f>
        <v>0</v>
      </c>
      <c r="CB158">
        <f>+IF(AD158=1,$Q158,0)</f>
        <v>0</v>
      </c>
      <c r="CC158">
        <f>+IF(AE158=1,$Q158,0)</f>
        <v>0</v>
      </c>
      <c r="CD158">
        <f t="shared" si="138"/>
        <v>0</v>
      </c>
      <c r="CF158">
        <f t="shared" si="139"/>
        <v>0</v>
      </c>
      <c r="CG158">
        <f t="shared" si="104"/>
        <v>0</v>
      </c>
      <c r="CH158">
        <f t="shared" si="105"/>
        <v>0</v>
      </c>
      <c r="CI158">
        <f t="shared" si="106"/>
        <v>0</v>
      </c>
      <c r="CJ158">
        <f t="shared" si="107"/>
        <v>0</v>
      </c>
      <c r="CK158">
        <f t="shared" si="108"/>
        <v>0</v>
      </c>
      <c r="CL158">
        <f t="shared" si="109"/>
        <v>0</v>
      </c>
      <c r="CM158">
        <f t="shared" si="110"/>
        <v>0</v>
      </c>
    </row>
    <row r="159" spans="1:91" x14ac:dyDescent="0.25">
      <c r="A159" s="25">
        <f t="shared" si="140"/>
        <v>157</v>
      </c>
      <c r="B159" s="26" t="s">
        <v>39</v>
      </c>
      <c r="C159" s="27">
        <v>43686</v>
      </c>
      <c r="D159" s="28">
        <v>8.3333333333333329E-2</v>
      </c>
      <c r="E159" s="29" t="s">
        <v>23</v>
      </c>
      <c r="F159" s="30">
        <v>105.88</v>
      </c>
      <c r="G159" s="31" t="s">
        <v>26</v>
      </c>
      <c r="H159" s="32">
        <v>106.29300000000001</v>
      </c>
      <c r="I159" s="32">
        <v>105.711</v>
      </c>
      <c r="J159" s="33">
        <f t="shared" si="95"/>
        <v>58.200000000000784</v>
      </c>
      <c r="K159" s="34">
        <v>105.259</v>
      </c>
      <c r="L159" s="34">
        <v>106.068</v>
      </c>
      <c r="M159" s="35">
        <f>+IF(G159="COMPRA",((L159-F159)/0.01),((F159-K159)/0.01))</f>
        <v>18.800000000000239</v>
      </c>
      <c r="N159" s="36">
        <f t="shared" si="112"/>
        <v>-62.099999999999511</v>
      </c>
      <c r="O159" s="30">
        <f t="shared" si="96"/>
        <v>106.01385999999999</v>
      </c>
      <c r="P159" s="37"/>
      <c r="Q159" s="37" t="s">
        <v>27</v>
      </c>
      <c r="R159" s="38" t="s">
        <v>29</v>
      </c>
      <c r="S159" s="38" t="s">
        <v>29</v>
      </c>
      <c r="T159" s="39" t="s">
        <v>29</v>
      </c>
      <c r="U159" s="38"/>
      <c r="V159" s="38"/>
      <c r="W159" s="38"/>
      <c r="X159">
        <f>+IF(AND(R159="ALCISTA",S159="ALCISTA",T159="ALCISTA"),1,0)</f>
        <v>0</v>
      </c>
      <c r="Y159">
        <f>+IF(AND(R159="BAJISTA",S159="BAJISTA",T159="BAJISTA"),1,0)</f>
        <v>1</v>
      </c>
      <c r="Z159">
        <f>+IF(AND(R159="ALCISTA",S159="ALCISTA",T159="BAJISTA"),1,0)</f>
        <v>0</v>
      </c>
      <c r="AA159">
        <f>+IF(AND(R159="ALCISTA",S159="BAJISTA",T159="ALCISTA"),1,0)</f>
        <v>0</v>
      </c>
      <c r="AB159">
        <f>+IF(AND(R159="ALCISTA",S159="BAJISTA",T159="BAJISTA"),1,0)</f>
        <v>0</v>
      </c>
      <c r="AC159">
        <f>+IF(AND(R159="BAJISTA",S159="BAJISTA",T159="ALCISTA"),1,0)</f>
        <v>0</v>
      </c>
      <c r="AD159">
        <f>+IF(AND(R159="BAJISTA",S159="ALCISTA",T159="BAJISTA"),1,0)</f>
        <v>0</v>
      </c>
      <c r="AE159">
        <f>+IF(AND(R159="BAJISTA",S159="ALCISTA",T159="ALCISTA"),1,0)</f>
        <v>0</v>
      </c>
      <c r="AG159">
        <f t="shared" si="113"/>
        <v>0</v>
      </c>
      <c r="AH159">
        <f t="shared" si="114"/>
        <v>18.800000000000239</v>
      </c>
      <c r="AI159">
        <f t="shared" si="115"/>
        <v>0</v>
      </c>
      <c r="AJ159">
        <f t="shared" si="116"/>
        <v>0</v>
      </c>
      <c r="AK159">
        <f t="shared" si="117"/>
        <v>0</v>
      </c>
      <c r="AL159">
        <f t="shared" si="118"/>
        <v>0</v>
      </c>
      <c r="AM159">
        <f t="shared" si="119"/>
        <v>0</v>
      </c>
      <c r="AN159">
        <f t="shared" si="120"/>
        <v>0</v>
      </c>
      <c r="AP159">
        <f t="shared" si="121"/>
        <v>0</v>
      </c>
      <c r="AQ159">
        <f t="shared" si="122"/>
        <v>-62.099999999999511</v>
      </c>
      <c r="AR159">
        <f t="shared" si="123"/>
        <v>0</v>
      </c>
      <c r="AS159">
        <f t="shared" si="124"/>
        <v>0</v>
      </c>
      <c r="AT159">
        <f t="shared" si="125"/>
        <v>0</v>
      </c>
      <c r="AU159">
        <f t="shared" si="126"/>
        <v>0</v>
      </c>
      <c r="AV159">
        <f t="shared" si="127"/>
        <v>0</v>
      </c>
      <c r="AW159">
        <f t="shared" si="128"/>
        <v>0</v>
      </c>
      <c r="AZ159">
        <f t="shared" si="129"/>
        <v>0</v>
      </c>
      <c r="BA159">
        <f t="shared" si="97"/>
        <v>0</v>
      </c>
      <c r="BB159">
        <f t="shared" si="98"/>
        <v>0</v>
      </c>
      <c r="BC159">
        <f t="shared" si="99"/>
        <v>0</v>
      </c>
      <c r="BD159">
        <f t="shared" si="100"/>
        <v>0</v>
      </c>
      <c r="BE159">
        <f t="shared" si="101"/>
        <v>0</v>
      </c>
      <c r="BF159">
        <f t="shared" si="102"/>
        <v>0</v>
      </c>
      <c r="BG159">
        <f t="shared" si="103"/>
        <v>0</v>
      </c>
      <c r="BH159">
        <f>+IF(P159=0,0,1)</f>
        <v>0</v>
      </c>
      <c r="BK159">
        <f t="shared" si="130"/>
        <v>0</v>
      </c>
      <c r="BL159">
        <f t="shared" si="131"/>
        <v>0</v>
      </c>
      <c r="BM159">
        <f t="shared" si="132"/>
        <v>0</v>
      </c>
      <c r="BN159">
        <f t="shared" si="133"/>
        <v>0</v>
      </c>
      <c r="BO159">
        <f t="shared" si="134"/>
        <v>0</v>
      </c>
      <c r="BP159">
        <f t="shared" si="135"/>
        <v>0</v>
      </c>
      <c r="BQ159">
        <f t="shared" si="136"/>
        <v>0</v>
      </c>
      <c r="BR159">
        <f t="shared" si="137"/>
        <v>0</v>
      </c>
      <c r="BV159">
        <f>+IF(X159=1,$Q159,0)</f>
        <v>0</v>
      </c>
      <c r="BW159" t="str">
        <f>+IF(Y159=1,$Q159,0)</f>
        <v>X</v>
      </c>
      <c r="BX159">
        <f>+IF(Z159=1,$Q159,0)</f>
        <v>0</v>
      </c>
      <c r="BY159">
        <f>+IF(AA159=1,$Q159,0)</f>
        <v>0</v>
      </c>
      <c r="BZ159">
        <f>+IF(AB159=1,$Q159,0)</f>
        <v>0</v>
      </c>
      <c r="CA159">
        <f>+IF(AC159=1,$Q159,0)</f>
        <v>0</v>
      </c>
      <c r="CB159">
        <f>+IF(AD159=1,$Q159,0)</f>
        <v>0</v>
      </c>
      <c r="CC159">
        <f>+IF(AE159=1,$Q159,0)</f>
        <v>0</v>
      </c>
      <c r="CD159">
        <f t="shared" si="138"/>
        <v>1</v>
      </c>
      <c r="CF159">
        <f t="shared" si="139"/>
        <v>0</v>
      </c>
      <c r="CG159">
        <f t="shared" si="104"/>
        <v>1</v>
      </c>
      <c r="CH159">
        <f t="shared" si="105"/>
        <v>0</v>
      </c>
      <c r="CI159">
        <f t="shared" si="106"/>
        <v>0</v>
      </c>
      <c r="CJ159">
        <f t="shared" si="107"/>
        <v>0</v>
      </c>
      <c r="CK159">
        <f t="shared" si="108"/>
        <v>0</v>
      </c>
      <c r="CL159">
        <f t="shared" si="109"/>
        <v>0</v>
      </c>
      <c r="CM159">
        <f t="shared" si="110"/>
        <v>0</v>
      </c>
    </row>
    <row r="160" spans="1:91" x14ac:dyDescent="0.25">
      <c r="A160" s="25">
        <f t="shared" si="140"/>
        <v>158</v>
      </c>
      <c r="B160" s="26" t="s">
        <v>40</v>
      </c>
      <c r="C160" s="27">
        <v>43689</v>
      </c>
      <c r="D160" s="28">
        <v>5.2083333333333336E-2</v>
      </c>
      <c r="E160" s="29" t="s">
        <v>23</v>
      </c>
      <c r="F160" s="30">
        <v>105.54600000000001</v>
      </c>
      <c r="G160" s="31" t="s">
        <v>30</v>
      </c>
      <c r="H160" s="32">
        <v>106.068</v>
      </c>
      <c r="I160" s="32">
        <v>105.259</v>
      </c>
      <c r="J160" s="33">
        <f t="shared" si="95"/>
        <v>80.89999999999975</v>
      </c>
      <c r="K160" s="34">
        <v>105.041</v>
      </c>
      <c r="L160" s="34">
        <v>105.623</v>
      </c>
      <c r="M160" s="40">
        <f t="shared" si="111"/>
        <v>50.500000000000966</v>
      </c>
      <c r="N160" s="41">
        <f t="shared" si="112"/>
        <v>-7.6999999999998181</v>
      </c>
      <c r="O160" s="30">
        <f t="shared" si="96"/>
        <v>105.35993000000001</v>
      </c>
      <c r="P160" s="37" t="s">
        <v>27</v>
      </c>
      <c r="Q160" s="37"/>
      <c r="R160" s="38" t="s">
        <v>29</v>
      </c>
      <c r="S160" s="38" t="s">
        <v>29</v>
      </c>
      <c r="T160" s="39" t="s">
        <v>29</v>
      </c>
      <c r="U160" s="38"/>
      <c r="V160" s="38"/>
      <c r="W160" s="38"/>
      <c r="X160">
        <f>+IF(AND(R160="ALCISTA",S160="ALCISTA",T160="ALCISTA"),1,0)</f>
        <v>0</v>
      </c>
      <c r="Y160">
        <f>+IF(AND(R160="BAJISTA",S160="BAJISTA",T160="BAJISTA"),1,0)</f>
        <v>1</v>
      </c>
      <c r="Z160">
        <f>+IF(AND(R160="ALCISTA",S160="ALCISTA",T160="BAJISTA"),1,0)</f>
        <v>0</v>
      </c>
      <c r="AA160">
        <f>+IF(AND(R160="ALCISTA",S160="BAJISTA",T160="ALCISTA"),1,0)</f>
        <v>0</v>
      </c>
      <c r="AB160">
        <f>+IF(AND(R160="ALCISTA",S160="BAJISTA",T160="BAJISTA"),1,0)</f>
        <v>0</v>
      </c>
      <c r="AC160">
        <f>+IF(AND(R160="BAJISTA",S160="BAJISTA",T160="ALCISTA"),1,0)</f>
        <v>0</v>
      </c>
      <c r="AD160">
        <f>+IF(AND(R160="BAJISTA",S160="ALCISTA",T160="BAJISTA"),1,0)</f>
        <v>0</v>
      </c>
      <c r="AE160">
        <f>+IF(AND(R160="BAJISTA",S160="ALCISTA",T160="ALCISTA"),1,0)</f>
        <v>0</v>
      </c>
      <c r="AG160">
        <f t="shared" si="113"/>
        <v>0</v>
      </c>
      <c r="AH160">
        <f t="shared" si="114"/>
        <v>50.500000000000966</v>
      </c>
      <c r="AI160">
        <f t="shared" si="115"/>
        <v>0</v>
      </c>
      <c r="AJ160">
        <f t="shared" si="116"/>
        <v>0</v>
      </c>
      <c r="AK160">
        <f t="shared" si="117"/>
        <v>0</v>
      </c>
      <c r="AL160">
        <f t="shared" si="118"/>
        <v>0</v>
      </c>
      <c r="AM160">
        <f t="shared" si="119"/>
        <v>0</v>
      </c>
      <c r="AN160">
        <f t="shared" si="120"/>
        <v>0</v>
      </c>
      <c r="AP160">
        <f t="shared" si="121"/>
        <v>0</v>
      </c>
      <c r="AQ160">
        <f t="shared" si="122"/>
        <v>-7.6999999999998181</v>
      </c>
      <c r="AR160">
        <f t="shared" si="123"/>
        <v>0</v>
      </c>
      <c r="AS160">
        <f t="shared" si="124"/>
        <v>0</v>
      </c>
      <c r="AT160">
        <f t="shared" si="125"/>
        <v>0</v>
      </c>
      <c r="AU160">
        <f t="shared" si="126"/>
        <v>0</v>
      </c>
      <c r="AV160">
        <f t="shared" si="127"/>
        <v>0</v>
      </c>
      <c r="AW160">
        <f t="shared" si="128"/>
        <v>0</v>
      </c>
      <c r="AZ160">
        <f t="shared" si="129"/>
        <v>0</v>
      </c>
      <c r="BA160" t="str">
        <f t="shared" si="97"/>
        <v>X</v>
      </c>
      <c r="BB160">
        <f t="shared" si="98"/>
        <v>0</v>
      </c>
      <c r="BC160">
        <f t="shared" si="99"/>
        <v>0</v>
      </c>
      <c r="BD160">
        <f t="shared" si="100"/>
        <v>0</v>
      </c>
      <c r="BE160">
        <f t="shared" si="101"/>
        <v>0</v>
      </c>
      <c r="BF160">
        <f t="shared" si="102"/>
        <v>0</v>
      </c>
      <c r="BG160">
        <f t="shared" si="103"/>
        <v>0</v>
      </c>
      <c r="BH160">
        <f>+IF(P160=0,0,1)</f>
        <v>1</v>
      </c>
      <c r="BK160">
        <f t="shared" si="130"/>
        <v>0</v>
      </c>
      <c r="BL160">
        <f t="shared" si="131"/>
        <v>1</v>
      </c>
      <c r="BM160">
        <f t="shared" si="132"/>
        <v>0</v>
      </c>
      <c r="BN160">
        <f t="shared" si="133"/>
        <v>0</v>
      </c>
      <c r="BO160">
        <f t="shared" si="134"/>
        <v>0</v>
      </c>
      <c r="BP160">
        <f t="shared" si="135"/>
        <v>0</v>
      </c>
      <c r="BQ160">
        <f t="shared" si="136"/>
        <v>0</v>
      </c>
      <c r="BR160">
        <f t="shared" si="137"/>
        <v>0</v>
      </c>
      <c r="BV160">
        <f>+IF(X160=1,$Q160,0)</f>
        <v>0</v>
      </c>
      <c r="BW160">
        <f>+IF(Y160=1,$Q160,0)</f>
        <v>0</v>
      </c>
      <c r="BX160">
        <f>+IF(Z160=1,$Q160,0)</f>
        <v>0</v>
      </c>
      <c r="BY160">
        <f>+IF(AA160=1,$Q160,0)</f>
        <v>0</v>
      </c>
      <c r="BZ160">
        <f>+IF(AB160=1,$Q160,0)</f>
        <v>0</v>
      </c>
      <c r="CA160">
        <f>+IF(AC160=1,$Q160,0)</f>
        <v>0</v>
      </c>
      <c r="CB160">
        <f>+IF(AD160=1,$Q160,0)</f>
        <v>0</v>
      </c>
      <c r="CC160">
        <f>+IF(AE160=1,$Q160,0)</f>
        <v>0</v>
      </c>
      <c r="CD160">
        <f t="shared" si="138"/>
        <v>0</v>
      </c>
      <c r="CF160">
        <f t="shared" si="139"/>
        <v>0</v>
      </c>
      <c r="CG160">
        <f t="shared" si="104"/>
        <v>0</v>
      </c>
      <c r="CH160">
        <f t="shared" si="105"/>
        <v>0</v>
      </c>
      <c r="CI160">
        <f t="shared" si="106"/>
        <v>0</v>
      </c>
      <c r="CJ160">
        <f t="shared" si="107"/>
        <v>0</v>
      </c>
      <c r="CK160">
        <f t="shared" si="108"/>
        <v>0</v>
      </c>
      <c r="CL160">
        <f t="shared" si="109"/>
        <v>0</v>
      </c>
      <c r="CM160">
        <f t="shared" si="110"/>
        <v>0</v>
      </c>
    </row>
    <row r="161" spans="1:91" x14ac:dyDescent="0.25">
      <c r="A161" s="25">
        <f t="shared" si="140"/>
        <v>159</v>
      </c>
      <c r="B161" s="26" t="s">
        <v>41</v>
      </c>
      <c r="C161" s="27">
        <v>43690</v>
      </c>
      <c r="D161" s="28">
        <v>7.2916666666666671E-2</v>
      </c>
      <c r="E161" s="29" t="s">
        <v>23</v>
      </c>
      <c r="F161" s="30">
        <v>105.343</v>
      </c>
      <c r="G161" s="31" t="s">
        <v>26</v>
      </c>
      <c r="H161" s="32">
        <v>105.684</v>
      </c>
      <c r="I161" s="32">
        <v>105.041</v>
      </c>
      <c r="J161" s="33">
        <f t="shared" si="95"/>
        <v>64.300000000000068</v>
      </c>
      <c r="K161" s="34">
        <v>105.057</v>
      </c>
      <c r="L161" s="34">
        <v>106.968</v>
      </c>
      <c r="M161" s="40">
        <f t="shared" si="111"/>
        <v>162.5</v>
      </c>
      <c r="N161" s="41">
        <f t="shared" si="112"/>
        <v>-28.600000000000136</v>
      </c>
      <c r="O161" s="30">
        <f t="shared" si="96"/>
        <v>105.49089000000001</v>
      </c>
      <c r="P161" s="37" t="s">
        <v>27</v>
      </c>
      <c r="Q161" s="37" t="s">
        <v>27</v>
      </c>
      <c r="R161" s="38" t="s">
        <v>29</v>
      </c>
      <c r="S161" s="38" t="s">
        <v>29</v>
      </c>
      <c r="T161" s="39" t="s">
        <v>29</v>
      </c>
      <c r="U161" s="38"/>
      <c r="V161" s="38"/>
      <c r="W161" s="38"/>
      <c r="X161">
        <f>+IF(AND(R161="ALCISTA",S161="ALCISTA",T161="ALCISTA"),1,0)</f>
        <v>0</v>
      </c>
      <c r="Y161">
        <f>+IF(AND(R161="BAJISTA",S161="BAJISTA",T161="BAJISTA"),1,0)</f>
        <v>1</v>
      </c>
      <c r="Z161">
        <f>+IF(AND(R161="ALCISTA",S161="ALCISTA",T161="BAJISTA"),1,0)</f>
        <v>0</v>
      </c>
      <c r="AA161">
        <f>+IF(AND(R161="ALCISTA",S161="BAJISTA",T161="ALCISTA"),1,0)</f>
        <v>0</v>
      </c>
      <c r="AB161">
        <f>+IF(AND(R161="ALCISTA",S161="BAJISTA",T161="BAJISTA"),1,0)</f>
        <v>0</v>
      </c>
      <c r="AC161">
        <f>+IF(AND(R161="BAJISTA",S161="BAJISTA",T161="ALCISTA"),1,0)</f>
        <v>0</v>
      </c>
      <c r="AD161">
        <f>+IF(AND(R161="BAJISTA",S161="ALCISTA",T161="BAJISTA"),1,0)</f>
        <v>0</v>
      </c>
      <c r="AE161">
        <f>+IF(AND(R161="BAJISTA",S161="ALCISTA",T161="ALCISTA"),1,0)</f>
        <v>0</v>
      </c>
      <c r="AG161">
        <f t="shared" si="113"/>
        <v>0</v>
      </c>
      <c r="AH161">
        <f t="shared" si="114"/>
        <v>162.5</v>
      </c>
      <c r="AI161">
        <f t="shared" si="115"/>
        <v>0</v>
      </c>
      <c r="AJ161">
        <f t="shared" si="116"/>
        <v>0</v>
      </c>
      <c r="AK161">
        <f t="shared" si="117"/>
        <v>0</v>
      </c>
      <c r="AL161">
        <f t="shared" si="118"/>
        <v>0</v>
      </c>
      <c r="AM161">
        <f t="shared" si="119"/>
        <v>0</v>
      </c>
      <c r="AN161">
        <f t="shared" si="120"/>
        <v>0</v>
      </c>
      <c r="AP161">
        <f t="shared" si="121"/>
        <v>0</v>
      </c>
      <c r="AQ161">
        <f t="shared" si="122"/>
        <v>-28.600000000000136</v>
      </c>
      <c r="AR161">
        <f t="shared" si="123"/>
        <v>0</v>
      </c>
      <c r="AS161">
        <f t="shared" si="124"/>
        <v>0</v>
      </c>
      <c r="AT161">
        <f t="shared" si="125"/>
        <v>0</v>
      </c>
      <c r="AU161">
        <f t="shared" si="126"/>
        <v>0</v>
      </c>
      <c r="AV161">
        <f t="shared" si="127"/>
        <v>0</v>
      </c>
      <c r="AW161">
        <f t="shared" si="128"/>
        <v>0</v>
      </c>
      <c r="AZ161">
        <f t="shared" si="129"/>
        <v>0</v>
      </c>
      <c r="BA161" t="str">
        <f t="shared" si="97"/>
        <v>X</v>
      </c>
      <c r="BB161">
        <f t="shared" si="98"/>
        <v>0</v>
      </c>
      <c r="BC161">
        <f t="shared" si="99"/>
        <v>0</v>
      </c>
      <c r="BD161">
        <f t="shared" si="100"/>
        <v>0</v>
      </c>
      <c r="BE161">
        <f t="shared" si="101"/>
        <v>0</v>
      </c>
      <c r="BF161">
        <f t="shared" si="102"/>
        <v>0</v>
      </c>
      <c r="BG161">
        <f t="shared" si="103"/>
        <v>0</v>
      </c>
      <c r="BH161">
        <f>+IF(P161=0,0,1)</f>
        <v>1</v>
      </c>
      <c r="BK161">
        <f t="shared" si="130"/>
        <v>0</v>
      </c>
      <c r="BL161">
        <f t="shared" si="131"/>
        <v>1</v>
      </c>
      <c r="BM161">
        <f t="shared" si="132"/>
        <v>0</v>
      </c>
      <c r="BN161">
        <f t="shared" si="133"/>
        <v>0</v>
      </c>
      <c r="BO161">
        <f t="shared" si="134"/>
        <v>0</v>
      </c>
      <c r="BP161">
        <f t="shared" si="135"/>
        <v>0</v>
      </c>
      <c r="BQ161">
        <f t="shared" si="136"/>
        <v>0</v>
      </c>
      <c r="BR161">
        <f t="shared" si="137"/>
        <v>0</v>
      </c>
      <c r="BV161">
        <f>+IF(X161=1,$Q161,0)</f>
        <v>0</v>
      </c>
      <c r="BW161" t="str">
        <f>+IF(Y161=1,$Q161,0)</f>
        <v>X</v>
      </c>
      <c r="BX161">
        <f>+IF(Z161=1,$Q161,0)</f>
        <v>0</v>
      </c>
      <c r="BY161">
        <f>+IF(AA161=1,$Q161,0)</f>
        <v>0</v>
      </c>
      <c r="BZ161">
        <f>+IF(AB161=1,$Q161,0)</f>
        <v>0</v>
      </c>
      <c r="CA161">
        <f>+IF(AC161=1,$Q161,0)</f>
        <v>0</v>
      </c>
      <c r="CB161">
        <f>+IF(AD161=1,$Q161,0)</f>
        <v>0</v>
      </c>
      <c r="CC161">
        <f>+IF(AE161=1,$Q161,0)</f>
        <v>0</v>
      </c>
      <c r="CD161">
        <f t="shared" si="138"/>
        <v>1</v>
      </c>
      <c r="CF161">
        <f t="shared" si="139"/>
        <v>0</v>
      </c>
      <c r="CG161">
        <f t="shared" si="104"/>
        <v>1</v>
      </c>
      <c r="CH161">
        <f t="shared" si="105"/>
        <v>0</v>
      </c>
      <c r="CI161">
        <f t="shared" si="106"/>
        <v>0</v>
      </c>
      <c r="CJ161">
        <f t="shared" si="107"/>
        <v>0</v>
      </c>
      <c r="CK161">
        <f t="shared" si="108"/>
        <v>0</v>
      </c>
      <c r="CL161">
        <f t="shared" si="109"/>
        <v>0</v>
      </c>
      <c r="CM161">
        <f t="shared" si="110"/>
        <v>0</v>
      </c>
    </row>
    <row r="162" spans="1:91" x14ac:dyDescent="0.25">
      <c r="A162" s="25">
        <f t="shared" si="140"/>
        <v>160</v>
      </c>
      <c r="B162" s="26" t="s">
        <v>37</v>
      </c>
      <c r="C162" s="27">
        <v>43691</v>
      </c>
      <c r="D162" s="28">
        <v>2.0833333333333332E-2</v>
      </c>
      <c r="E162" s="29" t="s">
        <v>23</v>
      </c>
      <c r="F162" s="30">
        <v>106.643</v>
      </c>
      <c r="G162" s="31" t="s">
        <v>30</v>
      </c>
      <c r="H162" s="32">
        <v>106.968</v>
      </c>
      <c r="I162" s="32">
        <v>105.057</v>
      </c>
      <c r="J162" s="33">
        <f t="shared" si="95"/>
        <v>191.10000000000014</v>
      </c>
      <c r="K162" s="34">
        <v>105.643</v>
      </c>
      <c r="L162" s="34">
        <v>106.67100000000001</v>
      </c>
      <c r="M162" s="40">
        <f t="shared" si="111"/>
        <v>100</v>
      </c>
      <c r="N162" s="41">
        <f t="shared" si="112"/>
        <v>-2.8000000000005798</v>
      </c>
      <c r="O162" s="30">
        <f t="shared" si="96"/>
        <v>106.20347</v>
      </c>
      <c r="P162" s="37"/>
      <c r="Q162" s="37" t="s">
        <v>27</v>
      </c>
      <c r="R162" s="38" t="s">
        <v>28</v>
      </c>
      <c r="S162" s="38" t="s">
        <v>28</v>
      </c>
      <c r="T162" s="39" t="s">
        <v>29</v>
      </c>
      <c r="U162" s="38"/>
      <c r="V162" s="38"/>
      <c r="W162" s="38"/>
      <c r="X162">
        <f>+IF(AND(R162="ALCISTA",S162="ALCISTA",T162="ALCISTA"),1,0)</f>
        <v>0</v>
      </c>
      <c r="Y162">
        <f>+IF(AND(R162="BAJISTA",S162="BAJISTA",T162="BAJISTA"),1,0)</f>
        <v>0</v>
      </c>
      <c r="Z162">
        <f>+IF(AND(R162="ALCISTA",S162="ALCISTA",T162="BAJISTA"),1,0)</f>
        <v>1</v>
      </c>
      <c r="AA162">
        <f>+IF(AND(R162="ALCISTA",S162="BAJISTA",T162="ALCISTA"),1,0)</f>
        <v>0</v>
      </c>
      <c r="AB162">
        <f>+IF(AND(R162="ALCISTA",S162="BAJISTA",T162="BAJISTA"),1,0)</f>
        <v>0</v>
      </c>
      <c r="AC162">
        <f>+IF(AND(R162="BAJISTA",S162="BAJISTA",T162="ALCISTA"),1,0)</f>
        <v>0</v>
      </c>
      <c r="AD162">
        <f>+IF(AND(R162="BAJISTA",S162="ALCISTA",T162="BAJISTA"),1,0)</f>
        <v>0</v>
      </c>
      <c r="AE162">
        <f>+IF(AND(R162="BAJISTA",S162="ALCISTA",T162="ALCISTA"),1,0)</f>
        <v>0</v>
      </c>
      <c r="AG162">
        <f t="shared" si="113"/>
        <v>0</v>
      </c>
      <c r="AH162">
        <f t="shared" si="114"/>
        <v>0</v>
      </c>
      <c r="AI162">
        <f t="shared" si="115"/>
        <v>100</v>
      </c>
      <c r="AJ162">
        <f t="shared" si="116"/>
        <v>0</v>
      </c>
      <c r="AK162">
        <f t="shared" si="117"/>
        <v>0</v>
      </c>
      <c r="AL162">
        <f t="shared" si="118"/>
        <v>0</v>
      </c>
      <c r="AM162">
        <f t="shared" si="119"/>
        <v>0</v>
      </c>
      <c r="AN162">
        <f t="shared" si="120"/>
        <v>0</v>
      </c>
      <c r="AP162">
        <f t="shared" si="121"/>
        <v>0</v>
      </c>
      <c r="AQ162">
        <f t="shared" si="122"/>
        <v>0</v>
      </c>
      <c r="AR162">
        <f t="shared" si="123"/>
        <v>-2.8000000000005798</v>
      </c>
      <c r="AS162">
        <f t="shared" si="124"/>
        <v>0</v>
      </c>
      <c r="AT162">
        <f t="shared" si="125"/>
        <v>0</v>
      </c>
      <c r="AU162">
        <f t="shared" si="126"/>
        <v>0</v>
      </c>
      <c r="AV162">
        <f t="shared" si="127"/>
        <v>0</v>
      </c>
      <c r="AW162">
        <f t="shared" si="128"/>
        <v>0</v>
      </c>
      <c r="AZ162">
        <f t="shared" si="129"/>
        <v>0</v>
      </c>
      <c r="BA162">
        <f t="shared" si="97"/>
        <v>0</v>
      </c>
      <c r="BB162">
        <f t="shared" si="98"/>
        <v>0</v>
      </c>
      <c r="BC162">
        <f t="shared" si="99"/>
        <v>0</v>
      </c>
      <c r="BD162">
        <f t="shared" si="100"/>
        <v>0</v>
      </c>
      <c r="BE162">
        <f t="shared" si="101"/>
        <v>0</v>
      </c>
      <c r="BF162">
        <f t="shared" si="102"/>
        <v>0</v>
      </c>
      <c r="BG162">
        <f t="shared" si="103"/>
        <v>0</v>
      </c>
      <c r="BH162">
        <f>+IF(P162=0,0,1)</f>
        <v>0</v>
      </c>
      <c r="BK162">
        <f t="shared" si="130"/>
        <v>0</v>
      </c>
      <c r="BL162">
        <f t="shared" si="131"/>
        <v>0</v>
      </c>
      <c r="BM162">
        <f t="shared" si="132"/>
        <v>0</v>
      </c>
      <c r="BN162">
        <f t="shared" si="133"/>
        <v>0</v>
      </c>
      <c r="BO162">
        <f t="shared" si="134"/>
        <v>0</v>
      </c>
      <c r="BP162">
        <f t="shared" si="135"/>
        <v>0</v>
      </c>
      <c r="BQ162">
        <f t="shared" si="136"/>
        <v>0</v>
      </c>
      <c r="BR162">
        <f t="shared" si="137"/>
        <v>0</v>
      </c>
      <c r="BV162">
        <f>+IF(X162=1,$Q162,0)</f>
        <v>0</v>
      </c>
      <c r="BW162">
        <f>+IF(Y162=1,$Q162,0)</f>
        <v>0</v>
      </c>
      <c r="BX162" t="str">
        <f>+IF(Z162=1,$Q162,0)</f>
        <v>X</v>
      </c>
      <c r="BY162">
        <f>+IF(AA162=1,$Q162,0)</f>
        <v>0</v>
      </c>
      <c r="BZ162">
        <f>+IF(AB162=1,$Q162,0)</f>
        <v>0</v>
      </c>
      <c r="CA162">
        <f>+IF(AC162=1,$Q162,0)</f>
        <v>0</v>
      </c>
      <c r="CB162">
        <f>+IF(AD162=1,$Q162,0)</f>
        <v>0</v>
      </c>
      <c r="CC162">
        <f>+IF(AE162=1,$Q162,0)</f>
        <v>0</v>
      </c>
      <c r="CD162">
        <f t="shared" si="138"/>
        <v>1</v>
      </c>
      <c r="CF162">
        <f t="shared" si="139"/>
        <v>0</v>
      </c>
      <c r="CG162">
        <f t="shared" si="104"/>
        <v>0</v>
      </c>
      <c r="CH162">
        <f t="shared" si="105"/>
        <v>1</v>
      </c>
      <c r="CI162">
        <f t="shared" si="106"/>
        <v>0</v>
      </c>
      <c r="CJ162">
        <f t="shared" si="107"/>
        <v>0</v>
      </c>
      <c r="CK162">
        <f t="shared" si="108"/>
        <v>0</v>
      </c>
      <c r="CL162">
        <f t="shared" si="109"/>
        <v>0</v>
      </c>
      <c r="CM162">
        <f t="shared" si="110"/>
        <v>0</v>
      </c>
    </row>
    <row r="163" spans="1:91" x14ac:dyDescent="0.25">
      <c r="A163" s="25">
        <f t="shared" si="140"/>
        <v>161</v>
      </c>
      <c r="B163" s="26" t="s">
        <v>38</v>
      </c>
      <c r="C163" s="27">
        <v>43692</v>
      </c>
      <c r="D163" s="28">
        <v>6.25E-2</v>
      </c>
      <c r="E163" s="29" t="s">
        <v>23</v>
      </c>
      <c r="F163" s="30">
        <v>105.85299999999999</v>
      </c>
      <c r="G163" s="31" t="s">
        <v>26</v>
      </c>
      <c r="H163" s="32">
        <v>106.67100000000001</v>
      </c>
      <c r="I163" s="32">
        <v>105.643</v>
      </c>
      <c r="J163" s="33">
        <f t="shared" si="95"/>
        <v>102.80000000000058</v>
      </c>
      <c r="K163" s="34">
        <v>105.693</v>
      </c>
      <c r="L163" s="34">
        <v>106.77</v>
      </c>
      <c r="M163" s="35">
        <f t="shared" si="111"/>
        <v>91.700000000000159</v>
      </c>
      <c r="N163" s="36">
        <f t="shared" si="112"/>
        <v>-15.999999999999659</v>
      </c>
      <c r="O163" s="30">
        <f t="shared" si="96"/>
        <v>106.08944</v>
      </c>
      <c r="P163" s="37" t="s">
        <v>27</v>
      </c>
      <c r="Q163" s="37"/>
      <c r="R163" s="38" t="s">
        <v>29</v>
      </c>
      <c r="S163" s="38" t="s">
        <v>29</v>
      </c>
      <c r="T163" s="39" t="s">
        <v>29</v>
      </c>
      <c r="U163" s="38"/>
      <c r="V163" s="38"/>
      <c r="W163" s="38"/>
      <c r="X163">
        <f>+IF(AND(R163="ALCISTA",S163="ALCISTA",T163="ALCISTA"),1,0)</f>
        <v>0</v>
      </c>
      <c r="Y163">
        <f>+IF(AND(R163="BAJISTA",S163="BAJISTA",T163="BAJISTA"),1,0)</f>
        <v>1</v>
      </c>
      <c r="Z163">
        <f>+IF(AND(R163="ALCISTA",S163="ALCISTA",T163="BAJISTA"),1,0)</f>
        <v>0</v>
      </c>
      <c r="AA163">
        <f>+IF(AND(R163="ALCISTA",S163="BAJISTA",T163="ALCISTA"),1,0)</f>
        <v>0</v>
      </c>
      <c r="AB163">
        <f>+IF(AND(R163="ALCISTA",S163="BAJISTA",T163="BAJISTA"),1,0)</f>
        <v>0</v>
      </c>
      <c r="AC163">
        <f>+IF(AND(R163="BAJISTA",S163="BAJISTA",T163="ALCISTA"),1,0)</f>
        <v>0</v>
      </c>
      <c r="AD163">
        <f>+IF(AND(R163="BAJISTA",S163="ALCISTA",T163="BAJISTA"),1,0)</f>
        <v>0</v>
      </c>
      <c r="AE163">
        <f>+IF(AND(R163="BAJISTA",S163="ALCISTA",T163="ALCISTA"),1,0)</f>
        <v>0</v>
      </c>
      <c r="AG163">
        <f t="shared" si="113"/>
        <v>0</v>
      </c>
      <c r="AH163">
        <f t="shared" si="114"/>
        <v>91.700000000000159</v>
      </c>
      <c r="AI163">
        <f t="shared" si="115"/>
        <v>0</v>
      </c>
      <c r="AJ163">
        <f t="shared" si="116"/>
        <v>0</v>
      </c>
      <c r="AK163">
        <f t="shared" si="117"/>
        <v>0</v>
      </c>
      <c r="AL163">
        <f t="shared" si="118"/>
        <v>0</v>
      </c>
      <c r="AM163">
        <f t="shared" si="119"/>
        <v>0</v>
      </c>
      <c r="AN163">
        <f t="shared" si="120"/>
        <v>0</v>
      </c>
      <c r="AP163">
        <f t="shared" si="121"/>
        <v>0</v>
      </c>
      <c r="AQ163">
        <f t="shared" si="122"/>
        <v>-15.999999999999659</v>
      </c>
      <c r="AR163">
        <f t="shared" si="123"/>
        <v>0</v>
      </c>
      <c r="AS163">
        <f t="shared" si="124"/>
        <v>0</v>
      </c>
      <c r="AT163">
        <f t="shared" si="125"/>
        <v>0</v>
      </c>
      <c r="AU163">
        <f t="shared" si="126"/>
        <v>0</v>
      </c>
      <c r="AV163">
        <f t="shared" si="127"/>
        <v>0</v>
      </c>
      <c r="AW163">
        <f t="shared" si="128"/>
        <v>0</v>
      </c>
      <c r="AZ163">
        <f t="shared" si="129"/>
        <v>0</v>
      </c>
      <c r="BA163" t="str">
        <f t="shared" si="97"/>
        <v>X</v>
      </c>
      <c r="BB163">
        <f t="shared" si="98"/>
        <v>0</v>
      </c>
      <c r="BC163">
        <f t="shared" si="99"/>
        <v>0</v>
      </c>
      <c r="BD163">
        <f t="shared" si="100"/>
        <v>0</v>
      </c>
      <c r="BE163">
        <f t="shared" si="101"/>
        <v>0</v>
      </c>
      <c r="BF163">
        <f t="shared" si="102"/>
        <v>0</v>
      </c>
      <c r="BG163">
        <f t="shared" si="103"/>
        <v>0</v>
      </c>
      <c r="BH163">
        <f>+IF(P163=0,0,1)</f>
        <v>1</v>
      </c>
      <c r="BK163">
        <f t="shared" si="130"/>
        <v>0</v>
      </c>
      <c r="BL163">
        <f t="shared" si="131"/>
        <v>1</v>
      </c>
      <c r="BM163">
        <f t="shared" si="132"/>
        <v>0</v>
      </c>
      <c r="BN163">
        <f t="shared" si="133"/>
        <v>0</v>
      </c>
      <c r="BO163">
        <f t="shared" si="134"/>
        <v>0</v>
      </c>
      <c r="BP163">
        <f t="shared" si="135"/>
        <v>0</v>
      </c>
      <c r="BQ163">
        <f t="shared" si="136"/>
        <v>0</v>
      </c>
      <c r="BR163">
        <f t="shared" si="137"/>
        <v>0</v>
      </c>
      <c r="BV163">
        <f>+IF(X163=1,$Q163,0)</f>
        <v>0</v>
      </c>
      <c r="BW163">
        <f>+IF(Y163=1,$Q163,0)</f>
        <v>0</v>
      </c>
      <c r="BX163">
        <f>+IF(Z163=1,$Q163,0)</f>
        <v>0</v>
      </c>
      <c r="BY163">
        <f>+IF(AA163=1,$Q163,0)</f>
        <v>0</v>
      </c>
      <c r="BZ163">
        <f>+IF(AB163=1,$Q163,0)</f>
        <v>0</v>
      </c>
      <c r="CA163">
        <f>+IF(AC163=1,$Q163,0)</f>
        <v>0</v>
      </c>
      <c r="CB163">
        <f>+IF(AD163=1,$Q163,0)</f>
        <v>0</v>
      </c>
      <c r="CC163">
        <f>+IF(AE163=1,$Q163,0)</f>
        <v>0</v>
      </c>
      <c r="CD163">
        <f t="shared" si="138"/>
        <v>0</v>
      </c>
      <c r="CF163">
        <f t="shared" si="139"/>
        <v>0</v>
      </c>
      <c r="CG163">
        <f t="shared" si="104"/>
        <v>0</v>
      </c>
      <c r="CH163">
        <f t="shared" si="105"/>
        <v>0</v>
      </c>
      <c r="CI163">
        <f t="shared" si="106"/>
        <v>0</v>
      </c>
      <c r="CJ163">
        <f t="shared" si="107"/>
        <v>0</v>
      </c>
      <c r="CK163">
        <f t="shared" si="108"/>
        <v>0</v>
      </c>
      <c r="CL163">
        <f t="shared" si="109"/>
        <v>0</v>
      </c>
      <c r="CM163">
        <f t="shared" si="110"/>
        <v>0</v>
      </c>
    </row>
    <row r="164" spans="1:91" x14ac:dyDescent="0.25">
      <c r="A164" s="25">
        <f t="shared" si="140"/>
        <v>162</v>
      </c>
      <c r="B164" s="26" t="s">
        <v>39</v>
      </c>
      <c r="C164" s="27">
        <v>43693</v>
      </c>
      <c r="D164" s="28">
        <v>0.13541666666666666</v>
      </c>
      <c r="E164" s="29" t="s">
        <v>23</v>
      </c>
      <c r="F164" s="30">
        <v>106.148</v>
      </c>
      <c r="G164" s="31" t="s">
        <v>26</v>
      </c>
      <c r="H164" s="32">
        <v>106.77</v>
      </c>
      <c r="I164" s="32">
        <v>105.693</v>
      </c>
      <c r="J164" s="33">
        <f t="shared" ref="J164:J227" si="141">+(H164-I164)/0.01</f>
        <v>107.69999999999982</v>
      </c>
      <c r="K164" s="34">
        <v>106.086</v>
      </c>
      <c r="L164" s="34">
        <v>106.486</v>
      </c>
      <c r="M164" s="40">
        <f t="shared" si="111"/>
        <v>33.800000000000807</v>
      </c>
      <c r="N164" s="41">
        <f t="shared" si="112"/>
        <v>-6.1999999999997613</v>
      </c>
      <c r="O164" s="30">
        <f t="shared" ref="O164:O227" si="142">+IF(G164="COMPRA",F164+((J164*23%)*0.01),F164-((J164*23%)*0.01))</f>
        <v>106.39570999999999</v>
      </c>
      <c r="P164" s="37" t="s">
        <v>27</v>
      </c>
      <c r="Q164" s="37"/>
      <c r="R164" s="38" t="s">
        <v>28</v>
      </c>
      <c r="S164" s="38" t="s">
        <v>28</v>
      </c>
      <c r="T164" s="39" t="s">
        <v>29</v>
      </c>
      <c r="U164" s="38"/>
      <c r="V164" s="38"/>
      <c r="W164" s="38"/>
      <c r="X164">
        <f>+IF(AND(R164="ALCISTA",S164="ALCISTA",T164="ALCISTA"),1,0)</f>
        <v>0</v>
      </c>
      <c r="Y164">
        <f>+IF(AND(R164="BAJISTA",S164="BAJISTA",T164="BAJISTA"),1,0)</f>
        <v>0</v>
      </c>
      <c r="Z164">
        <f>+IF(AND(R164="ALCISTA",S164="ALCISTA",T164="BAJISTA"),1,0)</f>
        <v>1</v>
      </c>
      <c r="AA164">
        <f>+IF(AND(R164="ALCISTA",S164="BAJISTA",T164="ALCISTA"),1,0)</f>
        <v>0</v>
      </c>
      <c r="AB164">
        <f>+IF(AND(R164="ALCISTA",S164="BAJISTA",T164="BAJISTA"),1,0)</f>
        <v>0</v>
      </c>
      <c r="AC164">
        <f>+IF(AND(R164="BAJISTA",S164="BAJISTA",T164="ALCISTA"),1,0)</f>
        <v>0</v>
      </c>
      <c r="AD164">
        <f>+IF(AND(R164="BAJISTA",S164="ALCISTA",T164="BAJISTA"),1,0)</f>
        <v>0</v>
      </c>
      <c r="AE164">
        <f>+IF(AND(R164="BAJISTA",S164="ALCISTA",T164="ALCISTA"),1,0)</f>
        <v>0</v>
      </c>
      <c r="AG164">
        <f t="shared" si="113"/>
        <v>0</v>
      </c>
      <c r="AH164">
        <f t="shared" si="114"/>
        <v>0</v>
      </c>
      <c r="AI164">
        <f t="shared" si="115"/>
        <v>33.800000000000807</v>
      </c>
      <c r="AJ164">
        <f t="shared" si="116"/>
        <v>0</v>
      </c>
      <c r="AK164">
        <f t="shared" si="117"/>
        <v>0</v>
      </c>
      <c r="AL164">
        <f t="shared" si="118"/>
        <v>0</v>
      </c>
      <c r="AM164">
        <f t="shared" si="119"/>
        <v>0</v>
      </c>
      <c r="AN164">
        <f t="shared" si="120"/>
        <v>0</v>
      </c>
      <c r="AP164">
        <f t="shared" si="121"/>
        <v>0</v>
      </c>
      <c r="AQ164">
        <f t="shared" si="122"/>
        <v>0</v>
      </c>
      <c r="AR164">
        <f t="shared" si="123"/>
        <v>-6.1999999999997613</v>
      </c>
      <c r="AS164">
        <f t="shared" si="124"/>
        <v>0</v>
      </c>
      <c r="AT164">
        <f t="shared" si="125"/>
        <v>0</v>
      </c>
      <c r="AU164">
        <f t="shared" si="126"/>
        <v>0</v>
      </c>
      <c r="AV164">
        <f t="shared" si="127"/>
        <v>0</v>
      </c>
      <c r="AW164">
        <f t="shared" si="128"/>
        <v>0</v>
      </c>
      <c r="AZ164">
        <f t="shared" si="129"/>
        <v>0</v>
      </c>
      <c r="BA164">
        <f t="shared" si="97"/>
        <v>0</v>
      </c>
      <c r="BB164" t="str">
        <f t="shared" si="98"/>
        <v>X</v>
      </c>
      <c r="BC164">
        <f t="shared" si="99"/>
        <v>0</v>
      </c>
      <c r="BD164">
        <f t="shared" si="100"/>
        <v>0</v>
      </c>
      <c r="BE164">
        <f t="shared" si="101"/>
        <v>0</v>
      </c>
      <c r="BF164">
        <f t="shared" si="102"/>
        <v>0</v>
      </c>
      <c r="BG164">
        <f t="shared" si="103"/>
        <v>0</v>
      </c>
      <c r="BH164">
        <f>+IF(P164=0,0,1)</f>
        <v>1</v>
      </c>
      <c r="BK164">
        <f t="shared" si="130"/>
        <v>0</v>
      </c>
      <c r="BL164">
        <f t="shared" si="131"/>
        <v>0</v>
      </c>
      <c r="BM164">
        <f t="shared" si="132"/>
        <v>1</v>
      </c>
      <c r="BN164">
        <f t="shared" si="133"/>
        <v>0</v>
      </c>
      <c r="BO164">
        <f t="shared" si="134"/>
        <v>0</v>
      </c>
      <c r="BP164">
        <f t="shared" si="135"/>
        <v>0</v>
      </c>
      <c r="BQ164">
        <f t="shared" si="136"/>
        <v>0</v>
      </c>
      <c r="BR164">
        <f t="shared" si="137"/>
        <v>0</v>
      </c>
      <c r="BV164">
        <f>+IF(X164=1,$Q164,0)</f>
        <v>0</v>
      </c>
      <c r="BW164">
        <f>+IF(Y164=1,$Q164,0)</f>
        <v>0</v>
      </c>
      <c r="BX164">
        <f>+IF(Z164=1,$Q164,0)</f>
        <v>0</v>
      </c>
      <c r="BY164">
        <f>+IF(AA164=1,$Q164,0)</f>
        <v>0</v>
      </c>
      <c r="BZ164">
        <f>+IF(AB164=1,$Q164,0)</f>
        <v>0</v>
      </c>
      <c r="CA164">
        <f>+IF(AC164=1,$Q164,0)</f>
        <v>0</v>
      </c>
      <c r="CB164">
        <f>+IF(AD164=1,$Q164,0)</f>
        <v>0</v>
      </c>
      <c r="CC164">
        <f>+IF(AE164=1,$Q164,0)</f>
        <v>0</v>
      </c>
      <c r="CD164">
        <f t="shared" si="138"/>
        <v>0</v>
      </c>
      <c r="CF164">
        <f t="shared" si="139"/>
        <v>0</v>
      </c>
      <c r="CG164">
        <f t="shared" si="104"/>
        <v>0</v>
      </c>
      <c r="CH164">
        <f t="shared" si="105"/>
        <v>0</v>
      </c>
      <c r="CI164">
        <f t="shared" si="106"/>
        <v>0</v>
      </c>
      <c r="CJ164">
        <f t="shared" si="107"/>
        <v>0</v>
      </c>
      <c r="CK164">
        <f t="shared" si="108"/>
        <v>0</v>
      </c>
      <c r="CL164">
        <f t="shared" si="109"/>
        <v>0</v>
      </c>
      <c r="CM164">
        <f t="shared" si="110"/>
        <v>0</v>
      </c>
    </row>
    <row r="165" spans="1:91" x14ac:dyDescent="0.25">
      <c r="A165" s="25">
        <f t="shared" si="140"/>
        <v>163</v>
      </c>
      <c r="B165" s="26" t="s">
        <v>40</v>
      </c>
      <c r="C165" s="27">
        <v>43696</v>
      </c>
      <c r="D165" s="28">
        <v>2.0833333333333332E-2</v>
      </c>
      <c r="E165" s="29" t="s">
        <v>23</v>
      </c>
      <c r="F165" s="30">
        <v>106.389</v>
      </c>
      <c r="G165" s="31" t="s">
        <v>26</v>
      </c>
      <c r="H165" s="32">
        <v>106.486</v>
      </c>
      <c r="I165" s="32">
        <v>106.01600000000001</v>
      </c>
      <c r="J165" s="33">
        <f t="shared" si="141"/>
        <v>46.999999999999886</v>
      </c>
      <c r="K165" s="34">
        <v>106.23699999999999</v>
      </c>
      <c r="L165" s="34">
        <v>106.688</v>
      </c>
      <c r="M165" s="40">
        <f t="shared" si="111"/>
        <v>29.900000000000659</v>
      </c>
      <c r="N165" s="41">
        <f t="shared" si="112"/>
        <v>-15.200000000000102</v>
      </c>
      <c r="O165" s="30">
        <f t="shared" si="142"/>
        <v>106.49709999999999</v>
      </c>
      <c r="P165" s="37" t="s">
        <v>27</v>
      </c>
      <c r="Q165" s="37"/>
      <c r="R165" s="38" t="s">
        <v>29</v>
      </c>
      <c r="S165" s="38" t="s">
        <v>28</v>
      </c>
      <c r="T165" s="39" t="s">
        <v>29</v>
      </c>
      <c r="U165" s="38"/>
      <c r="V165" s="38"/>
      <c r="W165" s="38"/>
      <c r="X165">
        <f>+IF(AND(R165="ALCISTA",S165="ALCISTA",T165="ALCISTA"),1,0)</f>
        <v>0</v>
      </c>
      <c r="Y165">
        <f>+IF(AND(R165="BAJISTA",S165="BAJISTA",T165="BAJISTA"),1,0)</f>
        <v>0</v>
      </c>
      <c r="Z165">
        <f>+IF(AND(R165="ALCISTA",S165="ALCISTA",T165="BAJISTA"),1,0)</f>
        <v>0</v>
      </c>
      <c r="AA165">
        <f>+IF(AND(R165="ALCISTA",S165="BAJISTA",T165="ALCISTA"),1,0)</f>
        <v>0</v>
      </c>
      <c r="AB165">
        <f>+IF(AND(R165="ALCISTA",S165="BAJISTA",T165="BAJISTA"),1,0)</f>
        <v>0</v>
      </c>
      <c r="AC165">
        <f>+IF(AND(R165="BAJISTA",S165="BAJISTA",T165="ALCISTA"),1,0)</f>
        <v>0</v>
      </c>
      <c r="AD165">
        <f>+IF(AND(R165="BAJISTA",S165="ALCISTA",T165="BAJISTA"),1,0)</f>
        <v>1</v>
      </c>
      <c r="AE165">
        <f>+IF(AND(R165="BAJISTA",S165="ALCISTA",T165="ALCISTA"),1,0)</f>
        <v>0</v>
      </c>
      <c r="AG165">
        <f t="shared" si="113"/>
        <v>0</v>
      </c>
      <c r="AH165">
        <f t="shared" si="114"/>
        <v>0</v>
      </c>
      <c r="AI165">
        <f t="shared" si="115"/>
        <v>0</v>
      </c>
      <c r="AJ165">
        <f t="shared" si="116"/>
        <v>0</v>
      </c>
      <c r="AK165">
        <f t="shared" si="117"/>
        <v>0</v>
      </c>
      <c r="AL165">
        <f t="shared" si="118"/>
        <v>0</v>
      </c>
      <c r="AM165">
        <f t="shared" si="119"/>
        <v>29.900000000000659</v>
      </c>
      <c r="AN165">
        <f t="shared" si="120"/>
        <v>0</v>
      </c>
      <c r="AP165">
        <f t="shared" si="121"/>
        <v>0</v>
      </c>
      <c r="AQ165">
        <f t="shared" si="122"/>
        <v>0</v>
      </c>
      <c r="AR165">
        <f t="shared" si="123"/>
        <v>0</v>
      </c>
      <c r="AS165">
        <f t="shared" si="124"/>
        <v>0</v>
      </c>
      <c r="AT165">
        <f t="shared" si="125"/>
        <v>0</v>
      </c>
      <c r="AU165">
        <f t="shared" si="126"/>
        <v>0</v>
      </c>
      <c r="AV165">
        <f t="shared" si="127"/>
        <v>-15.200000000000102</v>
      </c>
      <c r="AW165">
        <f t="shared" si="128"/>
        <v>0</v>
      </c>
      <c r="AZ165">
        <f t="shared" si="129"/>
        <v>0</v>
      </c>
      <c r="BA165">
        <f t="shared" si="97"/>
        <v>0</v>
      </c>
      <c r="BB165">
        <f t="shared" si="98"/>
        <v>0</v>
      </c>
      <c r="BC165">
        <f t="shared" si="99"/>
        <v>0</v>
      </c>
      <c r="BD165">
        <f t="shared" si="100"/>
        <v>0</v>
      </c>
      <c r="BE165">
        <f t="shared" si="101"/>
        <v>0</v>
      </c>
      <c r="BF165" t="str">
        <f t="shared" si="102"/>
        <v>X</v>
      </c>
      <c r="BG165">
        <f t="shared" si="103"/>
        <v>0</v>
      </c>
      <c r="BH165">
        <f>+IF(P165=0,0,1)</f>
        <v>1</v>
      </c>
      <c r="BK165">
        <f t="shared" si="130"/>
        <v>0</v>
      </c>
      <c r="BL165">
        <f t="shared" si="131"/>
        <v>0</v>
      </c>
      <c r="BM165">
        <f t="shared" si="132"/>
        <v>0</v>
      </c>
      <c r="BN165">
        <f t="shared" si="133"/>
        <v>0</v>
      </c>
      <c r="BO165">
        <f t="shared" si="134"/>
        <v>0</v>
      </c>
      <c r="BP165">
        <f t="shared" si="135"/>
        <v>0</v>
      </c>
      <c r="BQ165">
        <f t="shared" si="136"/>
        <v>1</v>
      </c>
      <c r="BR165">
        <f t="shared" si="137"/>
        <v>0</v>
      </c>
      <c r="BV165">
        <f>+IF(X165=1,$Q165,0)</f>
        <v>0</v>
      </c>
      <c r="BW165">
        <f>+IF(Y165=1,$Q165,0)</f>
        <v>0</v>
      </c>
      <c r="BX165">
        <f>+IF(Z165=1,$Q165,0)</f>
        <v>0</v>
      </c>
      <c r="BY165">
        <f>+IF(AA165=1,$Q165,0)</f>
        <v>0</v>
      </c>
      <c r="BZ165">
        <f>+IF(AB165=1,$Q165,0)</f>
        <v>0</v>
      </c>
      <c r="CA165">
        <f>+IF(AC165=1,$Q165,0)</f>
        <v>0</v>
      </c>
      <c r="CB165">
        <f>+IF(AD165=1,$Q165,0)</f>
        <v>0</v>
      </c>
      <c r="CC165">
        <f>+IF(AE165=1,$Q165,0)</f>
        <v>0</v>
      </c>
      <c r="CD165">
        <f t="shared" si="138"/>
        <v>0</v>
      </c>
      <c r="CF165">
        <f t="shared" si="139"/>
        <v>0</v>
      </c>
      <c r="CG165">
        <f t="shared" si="104"/>
        <v>0</v>
      </c>
      <c r="CH165">
        <f t="shared" si="105"/>
        <v>0</v>
      </c>
      <c r="CI165">
        <f t="shared" si="106"/>
        <v>0</v>
      </c>
      <c r="CJ165">
        <f t="shared" si="107"/>
        <v>0</v>
      </c>
      <c r="CK165">
        <f t="shared" si="108"/>
        <v>0</v>
      </c>
      <c r="CL165">
        <f t="shared" si="109"/>
        <v>0</v>
      </c>
      <c r="CM165">
        <f t="shared" si="110"/>
        <v>0</v>
      </c>
    </row>
    <row r="166" spans="1:91" x14ac:dyDescent="0.25">
      <c r="A166" s="25">
        <f t="shared" si="140"/>
        <v>164</v>
      </c>
      <c r="B166" s="26" t="s">
        <v>41</v>
      </c>
      <c r="C166" s="27">
        <v>43697</v>
      </c>
      <c r="D166" s="28">
        <v>1.0416666666666666E-2</v>
      </c>
      <c r="E166" s="29" t="s">
        <v>23</v>
      </c>
      <c r="F166" s="30">
        <v>106.563</v>
      </c>
      <c r="G166" s="31" t="s">
        <v>30</v>
      </c>
      <c r="H166" s="32">
        <v>106.688</v>
      </c>
      <c r="I166" s="32">
        <v>106.23699999999999</v>
      </c>
      <c r="J166" s="33">
        <f t="shared" si="141"/>
        <v>45.100000000000762</v>
      </c>
      <c r="K166" s="34">
        <v>106.15300000000001</v>
      </c>
      <c r="L166" s="34">
        <v>106.682</v>
      </c>
      <c r="M166" s="40">
        <f t="shared" si="111"/>
        <v>40.999999999999659</v>
      </c>
      <c r="N166" s="41">
        <f t="shared" si="112"/>
        <v>-11.899999999999977</v>
      </c>
      <c r="O166" s="30">
        <f t="shared" si="142"/>
        <v>106.45927</v>
      </c>
      <c r="P166" s="37" t="s">
        <v>27</v>
      </c>
      <c r="Q166" s="37"/>
      <c r="R166" s="38" t="s">
        <v>28</v>
      </c>
      <c r="S166" s="38" t="s">
        <v>28</v>
      </c>
      <c r="T166" s="39" t="s">
        <v>29</v>
      </c>
      <c r="U166" s="38"/>
      <c r="V166" s="38"/>
      <c r="W166" s="38"/>
      <c r="X166">
        <f>+IF(AND(R166="ALCISTA",S166="ALCISTA",T166="ALCISTA"),1,0)</f>
        <v>0</v>
      </c>
      <c r="Y166">
        <f>+IF(AND(R166="BAJISTA",S166="BAJISTA",T166="BAJISTA"),1,0)</f>
        <v>0</v>
      </c>
      <c r="Z166">
        <f>+IF(AND(R166="ALCISTA",S166="ALCISTA",T166="BAJISTA"),1,0)</f>
        <v>1</v>
      </c>
      <c r="AA166">
        <f>+IF(AND(R166="ALCISTA",S166="BAJISTA",T166="ALCISTA"),1,0)</f>
        <v>0</v>
      </c>
      <c r="AB166">
        <f>+IF(AND(R166="ALCISTA",S166="BAJISTA",T166="BAJISTA"),1,0)</f>
        <v>0</v>
      </c>
      <c r="AC166">
        <f>+IF(AND(R166="BAJISTA",S166="BAJISTA",T166="ALCISTA"),1,0)</f>
        <v>0</v>
      </c>
      <c r="AD166">
        <f>+IF(AND(R166="BAJISTA",S166="ALCISTA",T166="BAJISTA"),1,0)</f>
        <v>0</v>
      </c>
      <c r="AE166">
        <f>+IF(AND(R166="BAJISTA",S166="ALCISTA",T166="ALCISTA"),1,0)</f>
        <v>0</v>
      </c>
      <c r="AG166">
        <f t="shared" si="113"/>
        <v>0</v>
      </c>
      <c r="AH166">
        <f t="shared" si="114"/>
        <v>0</v>
      </c>
      <c r="AI166">
        <f t="shared" si="115"/>
        <v>40.999999999999659</v>
      </c>
      <c r="AJ166">
        <f t="shared" si="116"/>
        <v>0</v>
      </c>
      <c r="AK166">
        <f t="shared" si="117"/>
        <v>0</v>
      </c>
      <c r="AL166">
        <f t="shared" si="118"/>
        <v>0</v>
      </c>
      <c r="AM166">
        <f t="shared" si="119"/>
        <v>0</v>
      </c>
      <c r="AN166">
        <f t="shared" si="120"/>
        <v>0</v>
      </c>
      <c r="AP166">
        <f t="shared" si="121"/>
        <v>0</v>
      </c>
      <c r="AQ166">
        <f t="shared" si="122"/>
        <v>0</v>
      </c>
      <c r="AR166">
        <f t="shared" si="123"/>
        <v>-11.899999999999977</v>
      </c>
      <c r="AS166">
        <f t="shared" si="124"/>
        <v>0</v>
      </c>
      <c r="AT166">
        <f t="shared" si="125"/>
        <v>0</v>
      </c>
      <c r="AU166">
        <f t="shared" si="126"/>
        <v>0</v>
      </c>
      <c r="AV166">
        <f t="shared" si="127"/>
        <v>0</v>
      </c>
      <c r="AW166">
        <f t="shared" si="128"/>
        <v>0</v>
      </c>
      <c r="AZ166">
        <f t="shared" si="129"/>
        <v>0</v>
      </c>
      <c r="BA166">
        <f t="shared" si="97"/>
        <v>0</v>
      </c>
      <c r="BB166" t="str">
        <f t="shared" si="98"/>
        <v>X</v>
      </c>
      <c r="BC166">
        <f t="shared" si="99"/>
        <v>0</v>
      </c>
      <c r="BD166">
        <f t="shared" si="100"/>
        <v>0</v>
      </c>
      <c r="BE166">
        <f t="shared" si="101"/>
        <v>0</v>
      </c>
      <c r="BF166">
        <f t="shared" si="102"/>
        <v>0</v>
      </c>
      <c r="BG166">
        <f t="shared" si="103"/>
        <v>0</v>
      </c>
      <c r="BH166">
        <f>+IF(P166=0,0,1)</f>
        <v>1</v>
      </c>
      <c r="BK166">
        <f t="shared" si="130"/>
        <v>0</v>
      </c>
      <c r="BL166">
        <f t="shared" si="131"/>
        <v>0</v>
      </c>
      <c r="BM166">
        <f t="shared" si="132"/>
        <v>1</v>
      </c>
      <c r="BN166">
        <f t="shared" si="133"/>
        <v>0</v>
      </c>
      <c r="BO166">
        <f t="shared" si="134"/>
        <v>0</v>
      </c>
      <c r="BP166">
        <f t="shared" si="135"/>
        <v>0</v>
      </c>
      <c r="BQ166">
        <f t="shared" si="136"/>
        <v>0</v>
      </c>
      <c r="BR166">
        <f t="shared" si="137"/>
        <v>0</v>
      </c>
      <c r="BV166">
        <f>+IF(X166=1,$Q166,0)</f>
        <v>0</v>
      </c>
      <c r="BW166">
        <f>+IF(Y166=1,$Q166,0)</f>
        <v>0</v>
      </c>
      <c r="BX166">
        <f>+IF(Z166=1,$Q166,0)</f>
        <v>0</v>
      </c>
      <c r="BY166">
        <f>+IF(AA166=1,$Q166,0)</f>
        <v>0</v>
      </c>
      <c r="BZ166">
        <f>+IF(AB166=1,$Q166,0)</f>
        <v>0</v>
      </c>
      <c r="CA166">
        <f>+IF(AC166=1,$Q166,0)</f>
        <v>0</v>
      </c>
      <c r="CB166">
        <f>+IF(AD166=1,$Q166,0)</f>
        <v>0</v>
      </c>
      <c r="CC166">
        <f>+IF(AE166=1,$Q166,0)</f>
        <v>0</v>
      </c>
      <c r="CD166">
        <f t="shared" si="138"/>
        <v>0</v>
      </c>
      <c r="CF166">
        <f t="shared" si="139"/>
        <v>0</v>
      </c>
      <c r="CG166">
        <f t="shared" si="104"/>
        <v>0</v>
      </c>
      <c r="CH166">
        <f t="shared" si="105"/>
        <v>0</v>
      </c>
      <c r="CI166">
        <f t="shared" si="106"/>
        <v>0</v>
      </c>
      <c r="CJ166">
        <f t="shared" si="107"/>
        <v>0</v>
      </c>
      <c r="CK166">
        <f t="shared" si="108"/>
        <v>0</v>
      </c>
      <c r="CL166">
        <f t="shared" si="109"/>
        <v>0</v>
      </c>
      <c r="CM166">
        <f t="shared" si="110"/>
        <v>0</v>
      </c>
    </row>
    <row r="167" spans="1:91" x14ac:dyDescent="0.25">
      <c r="A167" s="25">
        <f t="shared" si="140"/>
        <v>165</v>
      </c>
      <c r="B167" s="26" t="s">
        <v>37</v>
      </c>
      <c r="C167" s="27">
        <v>43698</v>
      </c>
      <c r="D167" s="28">
        <v>2.0833333333333332E-2</v>
      </c>
      <c r="E167" s="29" t="s">
        <v>23</v>
      </c>
      <c r="F167" s="30">
        <v>106.277</v>
      </c>
      <c r="G167" s="31" t="s">
        <v>26</v>
      </c>
      <c r="H167" s="32">
        <v>106.682</v>
      </c>
      <c r="I167" s="32">
        <v>106.15300000000001</v>
      </c>
      <c r="J167" s="33">
        <f t="shared" si="141"/>
        <v>52.899999999999636</v>
      </c>
      <c r="K167" s="34">
        <v>106.256</v>
      </c>
      <c r="L167" s="34">
        <v>106.637</v>
      </c>
      <c r="M167" s="40">
        <f t="shared" si="111"/>
        <v>35.999999999999943</v>
      </c>
      <c r="N167" s="41">
        <f t="shared" si="112"/>
        <v>-2.1000000000000796</v>
      </c>
      <c r="O167" s="30">
        <f t="shared" si="142"/>
        <v>106.39867</v>
      </c>
      <c r="P167" s="37" t="s">
        <v>27</v>
      </c>
      <c r="Q167" s="37"/>
      <c r="R167" s="38" t="s">
        <v>29</v>
      </c>
      <c r="S167" s="38" t="s">
        <v>28</v>
      </c>
      <c r="T167" s="39" t="s">
        <v>29</v>
      </c>
      <c r="U167" s="38"/>
      <c r="V167" s="38"/>
      <c r="W167" s="38"/>
      <c r="X167">
        <f>+IF(AND(R167="ALCISTA",S167="ALCISTA",T167="ALCISTA"),1,0)</f>
        <v>0</v>
      </c>
      <c r="Y167">
        <f>+IF(AND(R167="BAJISTA",S167="BAJISTA",T167="BAJISTA"),1,0)</f>
        <v>0</v>
      </c>
      <c r="Z167">
        <f>+IF(AND(R167="ALCISTA",S167="ALCISTA",T167="BAJISTA"),1,0)</f>
        <v>0</v>
      </c>
      <c r="AA167">
        <f>+IF(AND(R167="ALCISTA",S167="BAJISTA",T167="ALCISTA"),1,0)</f>
        <v>0</v>
      </c>
      <c r="AB167">
        <f>+IF(AND(R167="ALCISTA",S167="BAJISTA",T167="BAJISTA"),1,0)</f>
        <v>0</v>
      </c>
      <c r="AC167">
        <f>+IF(AND(R167="BAJISTA",S167="BAJISTA",T167="ALCISTA"),1,0)</f>
        <v>0</v>
      </c>
      <c r="AD167">
        <f>+IF(AND(R167="BAJISTA",S167="ALCISTA",T167="BAJISTA"),1,0)</f>
        <v>1</v>
      </c>
      <c r="AE167">
        <f>+IF(AND(R167="BAJISTA",S167="ALCISTA",T167="ALCISTA"),1,0)</f>
        <v>0</v>
      </c>
      <c r="AG167">
        <f t="shared" si="113"/>
        <v>0</v>
      </c>
      <c r="AH167">
        <f t="shared" si="114"/>
        <v>0</v>
      </c>
      <c r="AI167">
        <f t="shared" si="115"/>
        <v>0</v>
      </c>
      <c r="AJ167">
        <f t="shared" si="116"/>
        <v>0</v>
      </c>
      <c r="AK167">
        <f t="shared" si="117"/>
        <v>0</v>
      </c>
      <c r="AL167">
        <f t="shared" si="118"/>
        <v>0</v>
      </c>
      <c r="AM167">
        <f t="shared" si="119"/>
        <v>35.999999999999943</v>
      </c>
      <c r="AN167">
        <f t="shared" si="120"/>
        <v>0</v>
      </c>
      <c r="AP167">
        <f t="shared" si="121"/>
        <v>0</v>
      </c>
      <c r="AQ167">
        <f t="shared" si="122"/>
        <v>0</v>
      </c>
      <c r="AR167">
        <f t="shared" si="123"/>
        <v>0</v>
      </c>
      <c r="AS167">
        <f t="shared" si="124"/>
        <v>0</v>
      </c>
      <c r="AT167">
        <f t="shared" si="125"/>
        <v>0</v>
      </c>
      <c r="AU167">
        <f t="shared" si="126"/>
        <v>0</v>
      </c>
      <c r="AV167">
        <f t="shared" si="127"/>
        <v>-2.1000000000000796</v>
      </c>
      <c r="AW167">
        <f t="shared" si="128"/>
        <v>0</v>
      </c>
      <c r="AZ167">
        <f t="shared" si="129"/>
        <v>0</v>
      </c>
      <c r="BA167">
        <f t="shared" si="97"/>
        <v>0</v>
      </c>
      <c r="BB167">
        <f t="shared" si="98"/>
        <v>0</v>
      </c>
      <c r="BC167">
        <f t="shared" si="99"/>
        <v>0</v>
      </c>
      <c r="BD167">
        <f t="shared" si="100"/>
        <v>0</v>
      </c>
      <c r="BE167">
        <f t="shared" si="101"/>
        <v>0</v>
      </c>
      <c r="BF167" t="str">
        <f t="shared" si="102"/>
        <v>X</v>
      </c>
      <c r="BG167">
        <f t="shared" si="103"/>
        <v>0</v>
      </c>
      <c r="BH167">
        <f>+IF(P167=0,0,1)</f>
        <v>1</v>
      </c>
      <c r="BK167">
        <f t="shared" si="130"/>
        <v>0</v>
      </c>
      <c r="BL167">
        <f t="shared" si="131"/>
        <v>0</v>
      </c>
      <c r="BM167">
        <f t="shared" si="132"/>
        <v>0</v>
      </c>
      <c r="BN167">
        <f t="shared" si="133"/>
        <v>0</v>
      </c>
      <c r="BO167">
        <f t="shared" si="134"/>
        <v>0</v>
      </c>
      <c r="BP167">
        <f t="shared" si="135"/>
        <v>0</v>
      </c>
      <c r="BQ167">
        <f t="shared" si="136"/>
        <v>1</v>
      </c>
      <c r="BR167">
        <f t="shared" si="137"/>
        <v>0</v>
      </c>
      <c r="BV167">
        <f>+IF(X167=1,$Q167,0)</f>
        <v>0</v>
      </c>
      <c r="BW167">
        <f>+IF(Y167=1,$Q167,0)</f>
        <v>0</v>
      </c>
      <c r="BX167">
        <f>+IF(Z167=1,$Q167,0)</f>
        <v>0</v>
      </c>
      <c r="BY167">
        <f>+IF(AA167=1,$Q167,0)</f>
        <v>0</v>
      </c>
      <c r="BZ167">
        <f>+IF(AB167=1,$Q167,0)</f>
        <v>0</v>
      </c>
      <c r="CA167">
        <f>+IF(AC167=1,$Q167,0)</f>
        <v>0</v>
      </c>
      <c r="CB167">
        <f>+IF(AD167=1,$Q167,0)</f>
        <v>0</v>
      </c>
      <c r="CC167">
        <f>+IF(AE167=1,$Q167,0)</f>
        <v>0</v>
      </c>
      <c r="CD167">
        <f t="shared" si="138"/>
        <v>0</v>
      </c>
      <c r="CF167">
        <f t="shared" si="139"/>
        <v>0</v>
      </c>
      <c r="CG167">
        <f t="shared" si="104"/>
        <v>0</v>
      </c>
      <c r="CH167">
        <f t="shared" si="105"/>
        <v>0</v>
      </c>
      <c r="CI167">
        <f t="shared" si="106"/>
        <v>0</v>
      </c>
      <c r="CJ167">
        <f t="shared" si="107"/>
        <v>0</v>
      </c>
      <c r="CK167">
        <f t="shared" si="108"/>
        <v>0</v>
      </c>
      <c r="CL167">
        <f t="shared" si="109"/>
        <v>0</v>
      </c>
      <c r="CM167">
        <f t="shared" si="110"/>
        <v>0</v>
      </c>
    </row>
    <row r="168" spans="1:91" x14ac:dyDescent="0.25">
      <c r="A168" s="25">
        <f t="shared" si="140"/>
        <v>166</v>
      </c>
      <c r="B168" s="26" t="s">
        <v>38</v>
      </c>
      <c r="C168" s="27">
        <v>43699</v>
      </c>
      <c r="D168" s="28">
        <v>0.16666666666666666</v>
      </c>
      <c r="E168" s="29" t="s">
        <v>23</v>
      </c>
      <c r="F168" s="30">
        <v>106.447</v>
      </c>
      <c r="G168" s="31" t="s">
        <v>30</v>
      </c>
      <c r="H168" s="32">
        <v>106.637</v>
      </c>
      <c r="I168" s="32">
        <v>106.223</v>
      </c>
      <c r="J168" s="33">
        <f t="shared" si="141"/>
        <v>41.400000000000148</v>
      </c>
      <c r="K168" s="34">
        <v>106.241</v>
      </c>
      <c r="L168" s="34">
        <v>106.629</v>
      </c>
      <c r="M168" s="35">
        <f>+IF(G168="COMPRA",((L168-F168)/0.01),((F168-K168)/0.01))</f>
        <v>20.600000000000307</v>
      </c>
      <c r="N168" s="36">
        <f t="shared" si="112"/>
        <v>-18.200000000000216</v>
      </c>
      <c r="O168" s="30">
        <f t="shared" si="142"/>
        <v>106.35178000000001</v>
      </c>
      <c r="P168" s="37" t="s">
        <v>27</v>
      </c>
      <c r="Q168" s="37"/>
      <c r="R168" s="38" t="s">
        <v>28</v>
      </c>
      <c r="S168" s="38" t="s">
        <v>28</v>
      </c>
      <c r="T168" s="39" t="s">
        <v>29</v>
      </c>
      <c r="U168" s="38"/>
      <c r="V168" s="38"/>
      <c r="W168" s="38"/>
      <c r="X168">
        <f>+IF(AND(R168="ALCISTA",S168="ALCISTA",T168="ALCISTA"),1,0)</f>
        <v>0</v>
      </c>
      <c r="Y168">
        <f>+IF(AND(R168="BAJISTA",S168="BAJISTA",T168="BAJISTA"),1,0)</f>
        <v>0</v>
      </c>
      <c r="Z168">
        <f>+IF(AND(R168="ALCISTA",S168="ALCISTA",T168="BAJISTA"),1,0)</f>
        <v>1</v>
      </c>
      <c r="AA168">
        <f>+IF(AND(R168="ALCISTA",S168="BAJISTA",T168="ALCISTA"),1,0)</f>
        <v>0</v>
      </c>
      <c r="AB168">
        <f>+IF(AND(R168="ALCISTA",S168="BAJISTA",T168="BAJISTA"),1,0)</f>
        <v>0</v>
      </c>
      <c r="AC168">
        <f>+IF(AND(R168="BAJISTA",S168="BAJISTA",T168="ALCISTA"),1,0)</f>
        <v>0</v>
      </c>
      <c r="AD168">
        <f>+IF(AND(R168="BAJISTA",S168="ALCISTA",T168="BAJISTA"),1,0)</f>
        <v>0</v>
      </c>
      <c r="AE168">
        <f>+IF(AND(R168="BAJISTA",S168="ALCISTA",T168="ALCISTA"),1,0)</f>
        <v>0</v>
      </c>
      <c r="AG168">
        <f t="shared" si="113"/>
        <v>0</v>
      </c>
      <c r="AH168">
        <f t="shared" si="114"/>
        <v>0</v>
      </c>
      <c r="AI168">
        <f t="shared" si="115"/>
        <v>20.600000000000307</v>
      </c>
      <c r="AJ168">
        <f t="shared" si="116"/>
        <v>0</v>
      </c>
      <c r="AK168">
        <f t="shared" si="117"/>
        <v>0</v>
      </c>
      <c r="AL168">
        <f t="shared" si="118"/>
        <v>0</v>
      </c>
      <c r="AM168">
        <f t="shared" si="119"/>
        <v>0</v>
      </c>
      <c r="AN168">
        <f t="shared" si="120"/>
        <v>0</v>
      </c>
      <c r="AP168">
        <f t="shared" si="121"/>
        <v>0</v>
      </c>
      <c r="AQ168">
        <f t="shared" si="122"/>
        <v>0</v>
      </c>
      <c r="AR168">
        <f t="shared" si="123"/>
        <v>-18.200000000000216</v>
      </c>
      <c r="AS168">
        <f t="shared" si="124"/>
        <v>0</v>
      </c>
      <c r="AT168">
        <f t="shared" si="125"/>
        <v>0</v>
      </c>
      <c r="AU168">
        <f t="shared" si="126"/>
        <v>0</v>
      </c>
      <c r="AV168">
        <f t="shared" si="127"/>
        <v>0</v>
      </c>
      <c r="AW168">
        <f t="shared" si="128"/>
        <v>0</v>
      </c>
      <c r="AZ168">
        <f t="shared" si="129"/>
        <v>0</v>
      </c>
      <c r="BA168">
        <f t="shared" si="97"/>
        <v>0</v>
      </c>
      <c r="BB168" t="str">
        <f t="shared" si="98"/>
        <v>X</v>
      </c>
      <c r="BC168">
        <f t="shared" si="99"/>
        <v>0</v>
      </c>
      <c r="BD168">
        <f t="shared" si="100"/>
        <v>0</v>
      </c>
      <c r="BE168">
        <f t="shared" si="101"/>
        <v>0</v>
      </c>
      <c r="BF168">
        <f t="shared" si="102"/>
        <v>0</v>
      </c>
      <c r="BG168">
        <f t="shared" si="103"/>
        <v>0</v>
      </c>
      <c r="BH168">
        <f>+IF(P168=0,0,1)</f>
        <v>1</v>
      </c>
      <c r="BK168">
        <f t="shared" si="130"/>
        <v>0</v>
      </c>
      <c r="BL168">
        <f t="shared" si="131"/>
        <v>0</v>
      </c>
      <c r="BM168">
        <f t="shared" si="132"/>
        <v>1</v>
      </c>
      <c r="BN168">
        <f t="shared" si="133"/>
        <v>0</v>
      </c>
      <c r="BO168">
        <f t="shared" si="134"/>
        <v>0</v>
      </c>
      <c r="BP168">
        <f t="shared" si="135"/>
        <v>0</v>
      </c>
      <c r="BQ168">
        <f t="shared" si="136"/>
        <v>0</v>
      </c>
      <c r="BR168">
        <f t="shared" si="137"/>
        <v>0</v>
      </c>
      <c r="BV168">
        <f>+IF(X168=1,$Q168,0)</f>
        <v>0</v>
      </c>
      <c r="BW168">
        <f>+IF(Y168=1,$Q168,0)</f>
        <v>0</v>
      </c>
      <c r="BX168">
        <f>+IF(Z168=1,$Q168,0)</f>
        <v>0</v>
      </c>
      <c r="BY168">
        <f>+IF(AA168=1,$Q168,0)</f>
        <v>0</v>
      </c>
      <c r="BZ168">
        <f>+IF(AB168=1,$Q168,0)</f>
        <v>0</v>
      </c>
      <c r="CA168">
        <f>+IF(AC168=1,$Q168,0)</f>
        <v>0</v>
      </c>
      <c r="CB168">
        <f>+IF(AD168=1,$Q168,0)</f>
        <v>0</v>
      </c>
      <c r="CC168">
        <f>+IF(AE168=1,$Q168,0)</f>
        <v>0</v>
      </c>
      <c r="CD168">
        <f t="shared" si="138"/>
        <v>0</v>
      </c>
      <c r="CF168">
        <f t="shared" si="139"/>
        <v>0</v>
      </c>
      <c r="CG168">
        <f t="shared" si="104"/>
        <v>0</v>
      </c>
      <c r="CH168">
        <f t="shared" si="105"/>
        <v>0</v>
      </c>
      <c r="CI168">
        <f t="shared" si="106"/>
        <v>0</v>
      </c>
      <c r="CJ168">
        <f t="shared" si="107"/>
        <v>0</v>
      </c>
      <c r="CK168">
        <f t="shared" si="108"/>
        <v>0</v>
      </c>
      <c r="CL168">
        <f t="shared" si="109"/>
        <v>0</v>
      </c>
      <c r="CM168">
        <f t="shared" si="110"/>
        <v>0</v>
      </c>
    </row>
    <row r="169" spans="1:91" x14ac:dyDescent="0.25">
      <c r="A169" s="25">
        <f t="shared" si="140"/>
        <v>167</v>
      </c>
      <c r="B169" s="26" t="s">
        <v>39</v>
      </c>
      <c r="C169" s="27">
        <v>43700</v>
      </c>
      <c r="D169" s="28">
        <v>1.0416666666666666E-2</v>
      </c>
      <c r="E169" s="29" t="s">
        <v>23</v>
      </c>
      <c r="F169" s="30">
        <v>106.42100000000001</v>
      </c>
      <c r="G169" s="31" t="s">
        <v>26</v>
      </c>
      <c r="H169" s="32">
        <v>106.629</v>
      </c>
      <c r="I169" s="32">
        <v>106.241</v>
      </c>
      <c r="J169" s="33">
        <f t="shared" si="141"/>
        <v>38.800000000000523</v>
      </c>
      <c r="K169" s="34">
        <v>105.27500000000001</v>
      </c>
      <c r="L169" s="34">
        <v>106.72499999999999</v>
      </c>
      <c r="M169" s="35">
        <f t="shared" si="111"/>
        <v>30.399999999998784</v>
      </c>
      <c r="N169" s="36">
        <f>+IF(G169="COMPRA",((K169-F169)/0.01),((F169-L169)/0.01))</f>
        <v>-114.60000000000008</v>
      </c>
      <c r="O169" s="30">
        <f t="shared" si="142"/>
        <v>106.51024000000001</v>
      </c>
      <c r="P169" s="37"/>
      <c r="Q169" s="37" t="s">
        <v>27</v>
      </c>
      <c r="R169" s="38" t="s">
        <v>29</v>
      </c>
      <c r="S169" s="38" t="s">
        <v>28</v>
      </c>
      <c r="T169" s="39" t="s">
        <v>29</v>
      </c>
      <c r="U169" s="38"/>
      <c r="V169" s="38"/>
      <c r="W169" s="38"/>
      <c r="X169">
        <f>+IF(AND(R169="ALCISTA",S169="ALCISTA",T169="ALCISTA"),1,0)</f>
        <v>0</v>
      </c>
      <c r="Y169">
        <f>+IF(AND(R169="BAJISTA",S169="BAJISTA",T169="BAJISTA"),1,0)</f>
        <v>0</v>
      </c>
      <c r="Z169">
        <f>+IF(AND(R169="ALCISTA",S169="ALCISTA",T169="BAJISTA"),1,0)</f>
        <v>0</v>
      </c>
      <c r="AA169">
        <f>+IF(AND(R169="ALCISTA",S169="BAJISTA",T169="ALCISTA"),1,0)</f>
        <v>0</v>
      </c>
      <c r="AB169">
        <f>+IF(AND(R169="ALCISTA",S169="BAJISTA",T169="BAJISTA"),1,0)</f>
        <v>0</v>
      </c>
      <c r="AC169">
        <f>+IF(AND(R169="BAJISTA",S169="BAJISTA",T169="ALCISTA"),1,0)</f>
        <v>0</v>
      </c>
      <c r="AD169">
        <f>+IF(AND(R169="BAJISTA",S169="ALCISTA",T169="BAJISTA"),1,0)</f>
        <v>1</v>
      </c>
      <c r="AE169">
        <f>+IF(AND(R169="BAJISTA",S169="ALCISTA",T169="ALCISTA"),1,0)</f>
        <v>0</v>
      </c>
      <c r="AG169">
        <f t="shared" si="113"/>
        <v>0</v>
      </c>
      <c r="AH169">
        <f t="shared" si="114"/>
        <v>0</v>
      </c>
      <c r="AI169">
        <f t="shared" si="115"/>
        <v>0</v>
      </c>
      <c r="AJ169">
        <f t="shared" si="116"/>
        <v>0</v>
      </c>
      <c r="AK169">
        <f t="shared" si="117"/>
        <v>0</v>
      </c>
      <c r="AL169">
        <f t="shared" si="118"/>
        <v>0</v>
      </c>
      <c r="AM169">
        <f t="shared" si="119"/>
        <v>30.399999999998784</v>
      </c>
      <c r="AN169">
        <f t="shared" si="120"/>
        <v>0</v>
      </c>
      <c r="AP169">
        <f t="shared" si="121"/>
        <v>0</v>
      </c>
      <c r="AQ169">
        <f t="shared" si="122"/>
        <v>0</v>
      </c>
      <c r="AR169">
        <f t="shared" si="123"/>
        <v>0</v>
      </c>
      <c r="AS169">
        <f t="shared" si="124"/>
        <v>0</v>
      </c>
      <c r="AT169">
        <f t="shared" si="125"/>
        <v>0</v>
      </c>
      <c r="AU169">
        <f t="shared" si="126"/>
        <v>0</v>
      </c>
      <c r="AV169">
        <f t="shared" si="127"/>
        <v>-114.60000000000008</v>
      </c>
      <c r="AW169">
        <f t="shared" si="128"/>
        <v>0</v>
      </c>
      <c r="AZ169">
        <f t="shared" si="129"/>
        <v>0</v>
      </c>
      <c r="BA169">
        <f t="shared" si="97"/>
        <v>0</v>
      </c>
      <c r="BB169">
        <f t="shared" si="98"/>
        <v>0</v>
      </c>
      <c r="BC169">
        <f t="shared" si="99"/>
        <v>0</v>
      </c>
      <c r="BD169">
        <f t="shared" si="100"/>
        <v>0</v>
      </c>
      <c r="BE169">
        <f t="shared" si="101"/>
        <v>0</v>
      </c>
      <c r="BF169">
        <f t="shared" si="102"/>
        <v>0</v>
      </c>
      <c r="BG169">
        <f t="shared" si="103"/>
        <v>0</v>
      </c>
      <c r="BH169">
        <f>+IF(P169=0,0,1)</f>
        <v>0</v>
      </c>
      <c r="BK169">
        <f t="shared" si="130"/>
        <v>0</v>
      </c>
      <c r="BL169">
        <f t="shared" si="131"/>
        <v>0</v>
      </c>
      <c r="BM169">
        <f t="shared" si="132"/>
        <v>0</v>
      </c>
      <c r="BN169">
        <f t="shared" si="133"/>
        <v>0</v>
      </c>
      <c r="BO169">
        <f t="shared" si="134"/>
        <v>0</v>
      </c>
      <c r="BP169">
        <f t="shared" si="135"/>
        <v>0</v>
      </c>
      <c r="BQ169">
        <f t="shared" si="136"/>
        <v>0</v>
      </c>
      <c r="BR169">
        <f t="shared" si="137"/>
        <v>0</v>
      </c>
      <c r="BV169">
        <f>+IF(X169=1,$Q169,0)</f>
        <v>0</v>
      </c>
      <c r="BW169">
        <f>+IF(Y169=1,$Q169,0)</f>
        <v>0</v>
      </c>
      <c r="BX169">
        <f>+IF(Z169=1,$Q169,0)</f>
        <v>0</v>
      </c>
      <c r="BY169">
        <f>+IF(AA169=1,$Q169,0)</f>
        <v>0</v>
      </c>
      <c r="BZ169">
        <f>+IF(AB169=1,$Q169,0)</f>
        <v>0</v>
      </c>
      <c r="CA169">
        <f>+IF(AC169=1,$Q169,0)</f>
        <v>0</v>
      </c>
      <c r="CB169" t="str">
        <f>+IF(AD169=1,$Q169,0)</f>
        <v>X</v>
      </c>
      <c r="CC169">
        <f>+IF(AE169=1,$Q169,0)</f>
        <v>0</v>
      </c>
      <c r="CD169">
        <f t="shared" si="138"/>
        <v>1</v>
      </c>
      <c r="CF169">
        <f t="shared" si="139"/>
        <v>0</v>
      </c>
      <c r="CG169">
        <f t="shared" si="104"/>
        <v>0</v>
      </c>
      <c r="CH169">
        <f t="shared" si="105"/>
        <v>0</v>
      </c>
      <c r="CI169">
        <f t="shared" si="106"/>
        <v>0</v>
      </c>
      <c r="CJ169">
        <f t="shared" si="107"/>
        <v>0</v>
      </c>
      <c r="CK169">
        <f t="shared" si="108"/>
        <v>0</v>
      </c>
      <c r="CL169">
        <f t="shared" si="109"/>
        <v>1</v>
      </c>
      <c r="CM169">
        <f t="shared" si="110"/>
        <v>0</v>
      </c>
    </row>
    <row r="170" spans="1:91" x14ac:dyDescent="0.25">
      <c r="A170" s="25">
        <f t="shared" si="140"/>
        <v>168</v>
      </c>
      <c r="B170" s="26" t="s">
        <v>40</v>
      </c>
      <c r="C170" s="27">
        <v>43703</v>
      </c>
      <c r="D170" s="28">
        <v>0.97916666666666663</v>
      </c>
      <c r="E170" s="29" t="s">
        <v>23</v>
      </c>
      <c r="F170" s="30">
        <v>104.904</v>
      </c>
      <c r="G170" s="31" t="s">
        <v>30</v>
      </c>
      <c r="H170" s="32">
        <v>106.72499999999999</v>
      </c>
      <c r="I170" s="32">
        <v>105.27500000000001</v>
      </c>
      <c r="J170" s="33">
        <f t="shared" ref="J170:J171" si="143">+(H170-I170)/0.01</f>
        <v>144.99999999999886</v>
      </c>
      <c r="K170" s="34">
        <v>104.44</v>
      </c>
      <c r="L170" s="34">
        <v>106.40600000000001</v>
      </c>
      <c r="M170" s="35">
        <f t="shared" ref="M170:M171" si="144">+IF(G170="COMPRA",((L170-F170)/0.01),((F170-K170)/0.01))</f>
        <v>46.399999999999864</v>
      </c>
      <c r="N170" s="36">
        <f>+IF(G170="COMPRA",((K170-F170)/0.01),((F170-L170)/0.01))</f>
        <v>-150.20000000000095</v>
      </c>
      <c r="O170" s="30">
        <f t="shared" ref="O170:O171" si="145">+IF(G170="COMPRA",F170+((J170*23%)*0.01),F170-((J170*23%)*0.01))</f>
        <v>104.5705</v>
      </c>
      <c r="P170" s="37"/>
      <c r="Q170" s="37" t="s">
        <v>27</v>
      </c>
      <c r="R170" s="38" t="s">
        <v>29</v>
      </c>
      <c r="S170" s="38" t="s">
        <v>28</v>
      </c>
      <c r="T170" s="39" t="s">
        <v>29</v>
      </c>
      <c r="U170" s="38"/>
      <c r="V170" s="38"/>
      <c r="W170" s="38"/>
      <c r="X170">
        <f>+IF(AND(R170="ALCISTA",S170="ALCISTA",T170="ALCISTA"),1,0)</f>
        <v>0</v>
      </c>
      <c r="Y170">
        <f>+IF(AND(R170="BAJISTA",S170="BAJISTA",T170="BAJISTA"),1,0)</f>
        <v>0</v>
      </c>
      <c r="Z170">
        <f>+IF(AND(R170="ALCISTA",S170="ALCISTA",T170="BAJISTA"),1,0)</f>
        <v>0</v>
      </c>
      <c r="AA170">
        <f>+IF(AND(R170="ALCISTA",S170="BAJISTA",T170="ALCISTA"),1,0)</f>
        <v>0</v>
      </c>
      <c r="AB170">
        <f>+IF(AND(R170="ALCISTA",S170="BAJISTA",T170="BAJISTA"),1,0)</f>
        <v>0</v>
      </c>
      <c r="AC170">
        <f>+IF(AND(R170="BAJISTA",S170="BAJISTA",T170="ALCISTA"),1,0)</f>
        <v>0</v>
      </c>
      <c r="AD170">
        <f>+IF(AND(R170="BAJISTA",S170="ALCISTA",T170="BAJISTA"),1,0)</f>
        <v>1</v>
      </c>
      <c r="AE170">
        <f>+IF(AND(R170="BAJISTA",S170="ALCISTA",T170="ALCISTA"),1,0)</f>
        <v>0</v>
      </c>
      <c r="AG170">
        <f t="shared" si="113"/>
        <v>0</v>
      </c>
      <c r="AH170">
        <f t="shared" si="114"/>
        <v>0</v>
      </c>
      <c r="AI170">
        <f t="shared" si="115"/>
        <v>0</v>
      </c>
      <c r="AJ170">
        <f t="shared" si="116"/>
        <v>0</v>
      </c>
      <c r="AK170">
        <f t="shared" si="117"/>
        <v>0</v>
      </c>
      <c r="AL170">
        <f t="shared" si="118"/>
        <v>0</v>
      </c>
      <c r="AM170">
        <f t="shared" si="119"/>
        <v>46.399999999999864</v>
      </c>
      <c r="AN170">
        <f t="shared" si="120"/>
        <v>0</v>
      </c>
      <c r="AP170">
        <f t="shared" si="121"/>
        <v>0</v>
      </c>
      <c r="AQ170">
        <f t="shared" si="122"/>
        <v>0</v>
      </c>
      <c r="AR170">
        <f t="shared" si="123"/>
        <v>0</v>
      </c>
      <c r="AS170">
        <f t="shared" si="124"/>
        <v>0</v>
      </c>
      <c r="AT170">
        <f t="shared" si="125"/>
        <v>0</v>
      </c>
      <c r="AU170">
        <f t="shared" si="126"/>
        <v>0</v>
      </c>
      <c r="AV170">
        <f t="shared" si="127"/>
        <v>-150.20000000000095</v>
      </c>
      <c r="AW170">
        <f t="shared" si="128"/>
        <v>0</v>
      </c>
      <c r="AZ170">
        <f t="shared" si="129"/>
        <v>0</v>
      </c>
      <c r="BA170">
        <f t="shared" si="97"/>
        <v>0</v>
      </c>
      <c r="BB170">
        <f t="shared" si="98"/>
        <v>0</v>
      </c>
      <c r="BC170">
        <f t="shared" si="99"/>
        <v>0</v>
      </c>
      <c r="BD170">
        <f t="shared" si="100"/>
        <v>0</v>
      </c>
      <c r="BE170">
        <f t="shared" si="101"/>
        <v>0</v>
      </c>
      <c r="BF170">
        <f t="shared" si="102"/>
        <v>0</v>
      </c>
      <c r="BG170">
        <f t="shared" si="103"/>
        <v>0</v>
      </c>
      <c r="BH170">
        <f>+IF(P170=0,0,1)</f>
        <v>0</v>
      </c>
      <c r="BK170">
        <f t="shared" si="130"/>
        <v>0</v>
      </c>
      <c r="BL170">
        <f t="shared" si="131"/>
        <v>0</v>
      </c>
      <c r="BM170">
        <f t="shared" si="132"/>
        <v>0</v>
      </c>
      <c r="BN170">
        <f t="shared" si="133"/>
        <v>0</v>
      </c>
      <c r="BO170">
        <f t="shared" si="134"/>
        <v>0</v>
      </c>
      <c r="BP170">
        <f t="shared" si="135"/>
        <v>0</v>
      </c>
      <c r="BQ170">
        <f t="shared" si="136"/>
        <v>0</v>
      </c>
      <c r="BR170">
        <f t="shared" si="137"/>
        <v>0</v>
      </c>
      <c r="BV170">
        <f>+IF(X170=1,$Q170,0)</f>
        <v>0</v>
      </c>
      <c r="BW170">
        <f>+IF(Y170=1,$Q170,0)</f>
        <v>0</v>
      </c>
      <c r="BX170">
        <f>+IF(Z170=1,$Q170,0)</f>
        <v>0</v>
      </c>
      <c r="BY170">
        <f>+IF(AA170=1,$Q170,0)</f>
        <v>0</v>
      </c>
      <c r="BZ170">
        <f>+IF(AB170=1,$Q170,0)</f>
        <v>0</v>
      </c>
      <c r="CA170">
        <f>+IF(AC170=1,$Q170,0)</f>
        <v>0</v>
      </c>
      <c r="CB170" t="str">
        <f>+IF(AD170=1,$Q170,0)</f>
        <v>X</v>
      </c>
      <c r="CC170">
        <f>+IF(AE170=1,$Q170,0)</f>
        <v>0</v>
      </c>
      <c r="CD170">
        <f t="shared" si="138"/>
        <v>1</v>
      </c>
      <c r="CF170">
        <f t="shared" si="139"/>
        <v>0</v>
      </c>
      <c r="CG170">
        <f t="shared" si="104"/>
        <v>0</v>
      </c>
      <c r="CH170">
        <f t="shared" si="105"/>
        <v>0</v>
      </c>
      <c r="CI170">
        <f t="shared" si="106"/>
        <v>0</v>
      </c>
      <c r="CJ170">
        <f t="shared" si="107"/>
        <v>0</v>
      </c>
      <c r="CK170">
        <f t="shared" si="108"/>
        <v>0</v>
      </c>
      <c r="CL170">
        <f t="shared" si="109"/>
        <v>1</v>
      </c>
      <c r="CM170">
        <f t="shared" si="110"/>
        <v>0</v>
      </c>
    </row>
    <row r="171" spans="1:91" x14ac:dyDescent="0.25">
      <c r="A171" s="25">
        <f t="shared" si="140"/>
        <v>169</v>
      </c>
      <c r="B171" s="26" t="s">
        <v>41</v>
      </c>
      <c r="C171" s="27">
        <v>43704</v>
      </c>
      <c r="D171" s="28">
        <v>8.3333333333333329E-2</v>
      </c>
      <c r="E171" s="29" t="s">
        <v>23</v>
      </c>
      <c r="F171" s="30">
        <v>105.956</v>
      </c>
      <c r="G171" s="31" t="s">
        <v>30</v>
      </c>
      <c r="H171" s="32">
        <v>106.40600000000001</v>
      </c>
      <c r="I171" s="32">
        <v>104.44</v>
      </c>
      <c r="J171" s="33">
        <f t="shared" si="143"/>
        <v>196.60000000000082</v>
      </c>
      <c r="K171" s="34">
        <v>105.58199999999999</v>
      </c>
      <c r="L171" s="34">
        <v>106.059</v>
      </c>
      <c r="M171" s="35">
        <f t="shared" si="144"/>
        <v>37.400000000000944</v>
      </c>
      <c r="N171" s="36">
        <f t="shared" ref="N171" si="146">+IF(G171="COMPRA",((K171-F171)/0.01),((F171-L171)/0.01))</f>
        <v>-10.299999999999443</v>
      </c>
      <c r="O171" s="30">
        <f t="shared" si="145"/>
        <v>105.50382</v>
      </c>
      <c r="P171" s="37" t="s">
        <v>27</v>
      </c>
      <c r="Q171" s="37"/>
      <c r="R171" s="38" t="s">
        <v>29</v>
      </c>
      <c r="S171" s="38" t="s">
        <v>28</v>
      </c>
      <c r="T171" s="39" t="s">
        <v>29</v>
      </c>
      <c r="U171" s="38"/>
      <c r="V171" s="38"/>
      <c r="W171" s="38"/>
      <c r="X171">
        <f>+IF(AND(R171="ALCISTA",S171="ALCISTA",T171="ALCISTA"),1,0)</f>
        <v>0</v>
      </c>
      <c r="Y171">
        <f>+IF(AND(R171="BAJISTA",S171="BAJISTA",T171="BAJISTA"),1,0)</f>
        <v>0</v>
      </c>
      <c r="Z171">
        <f>+IF(AND(R171="ALCISTA",S171="ALCISTA",T171="BAJISTA"),1,0)</f>
        <v>0</v>
      </c>
      <c r="AA171">
        <f>+IF(AND(R171="ALCISTA",S171="BAJISTA",T171="ALCISTA"),1,0)</f>
        <v>0</v>
      </c>
      <c r="AB171">
        <f>+IF(AND(R171="ALCISTA",S171="BAJISTA",T171="BAJISTA"),1,0)</f>
        <v>0</v>
      </c>
      <c r="AC171">
        <f>+IF(AND(R171="BAJISTA",S171="BAJISTA",T171="ALCISTA"),1,0)</f>
        <v>0</v>
      </c>
      <c r="AD171">
        <f>+IF(AND(R171="BAJISTA",S171="ALCISTA",T171="BAJISTA"),1,0)</f>
        <v>1</v>
      </c>
      <c r="AE171">
        <f>+IF(AND(R171="BAJISTA",S171="ALCISTA",T171="ALCISTA"),1,0)</f>
        <v>0</v>
      </c>
      <c r="AG171">
        <f t="shared" si="113"/>
        <v>0</v>
      </c>
      <c r="AH171">
        <f t="shared" si="114"/>
        <v>0</v>
      </c>
      <c r="AI171">
        <f t="shared" si="115"/>
        <v>0</v>
      </c>
      <c r="AJ171">
        <f t="shared" si="116"/>
        <v>0</v>
      </c>
      <c r="AK171">
        <f t="shared" si="117"/>
        <v>0</v>
      </c>
      <c r="AL171">
        <f t="shared" si="118"/>
        <v>0</v>
      </c>
      <c r="AM171">
        <f t="shared" si="119"/>
        <v>37.400000000000944</v>
      </c>
      <c r="AN171">
        <f t="shared" si="120"/>
        <v>0</v>
      </c>
      <c r="AP171">
        <f t="shared" si="121"/>
        <v>0</v>
      </c>
      <c r="AQ171">
        <f t="shared" si="122"/>
        <v>0</v>
      </c>
      <c r="AR171">
        <f t="shared" si="123"/>
        <v>0</v>
      </c>
      <c r="AS171">
        <f t="shared" si="124"/>
        <v>0</v>
      </c>
      <c r="AT171">
        <f t="shared" si="125"/>
        <v>0</v>
      </c>
      <c r="AU171">
        <f t="shared" si="126"/>
        <v>0</v>
      </c>
      <c r="AV171">
        <f t="shared" si="127"/>
        <v>-10.299999999999443</v>
      </c>
      <c r="AW171">
        <f t="shared" si="128"/>
        <v>0</v>
      </c>
      <c r="AZ171">
        <f t="shared" si="129"/>
        <v>0</v>
      </c>
      <c r="BA171">
        <f t="shared" si="97"/>
        <v>0</v>
      </c>
      <c r="BB171">
        <f t="shared" si="98"/>
        <v>0</v>
      </c>
      <c r="BC171">
        <f t="shared" si="99"/>
        <v>0</v>
      </c>
      <c r="BD171">
        <f t="shared" si="100"/>
        <v>0</v>
      </c>
      <c r="BE171">
        <f t="shared" si="101"/>
        <v>0</v>
      </c>
      <c r="BF171" t="str">
        <f t="shared" si="102"/>
        <v>X</v>
      </c>
      <c r="BG171">
        <f t="shared" si="103"/>
        <v>0</v>
      </c>
      <c r="BH171">
        <f>+IF(P171=0,0,1)</f>
        <v>1</v>
      </c>
      <c r="BK171">
        <f t="shared" si="130"/>
        <v>0</v>
      </c>
      <c r="BL171">
        <f t="shared" si="131"/>
        <v>0</v>
      </c>
      <c r="BM171">
        <f t="shared" si="132"/>
        <v>0</v>
      </c>
      <c r="BN171">
        <f t="shared" si="133"/>
        <v>0</v>
      </c>
      <c r="BO171">
        <f t="shared" si="134"/>
        <v>0</v>
      </c>
      <c r="BP171">
        <f t="shared" si="135"/>
        <v>0</v>
      </c>
      <c r="BQ171">
        <f t="shared" si="136"/>
        <v>1</v>
      </c>
      <c r="BR171">
        <f t="shared" si="137"/>
        <v>0</v>
      </c>
      <c r="BV171">
        <f>+IF(X171=1,$Q171,0)</f>
        <v>0</v>
      </c>
      <c r="BW171">
        <f>+IF(Y171=1,$Q171,0)</f>
        <v>0</v>
      </c>
      <c r="BX171">
        <f>+IF(Z171=1,$Q171,0)</f>
        <v>0</v>
      </c>
      <c r="BY171">
        <f>+IF(AA171=1,$Q171,0)</f>
        <v>0</v>
      </c>
      <c r="BZ171">
        <f>+IF(AB171=1,$Q171,0)</f>
        <v>0</v>
      </c>
      <c r="CA171">
        <f>+IF(AC171=1,$Q171,0)</f>
        <v>0</v>
      </c>
      <c r="CB171">
        <f>+IF(AD171=1,$Q171,0)</f>
        <v>0</v>
      </c>
      <c r="CC171">
        <f>+IF(AE171=1,$Q171,0)</f>
        <v>0</v>
      </c>
      <c r="CD171">
        <f t="shared" si="138"/>
        <v>0</v>
      </c>
      <c r="CF171">
        <f t="shared" si="139"/>
        <v>0</v>
      </c>
      <c r="CG171">
        <f t="shared" si="104"/>
        <v>0</v>
      </c>
      <c r="CH171">
        <f t="shared" si="105"/>
        <v>0</v>
      </c>
      <c r="CI171">
        <f t="shared" si="106"/>
        <v>0</v>
      </c>
      <c r="CJ171">
        <f t="shared" si="107"/>
        <v>0</v>
      </c>
      <c r="CK171">
        <f t="shared" si="108"/>
        <v>0</v>
      </c>
      <c r="CL171">
        <f t="shared" si="109"/>
        <v>0</v>
      </c>
      <c r="CM171">
        <f t="shared" si="110"/>
        <v>0</v>
      </c>
    </row>
    <row r="172" spans="1:91" x14ac:dyDescent="0.25">
      <c r="A172" s="25">
        <f t="shared" si="140"/>
        <v>170</v>
      </c>
      <c r="B172" s="26" t="s">
        <v>37</v>
      </c>
      <c r="C172" s="27">
        <v>43705</v>
      </c>
      <c r="D172" s="28">
        <v>6.25E-2</v>
      </c>
      <c r="E172" s="29" t="s">
        <v>23</v>
      </c>
      <c r="F172" s="30">
        <v>105.709</v>
      </c>
      <c r="G172" s="31" t="s">
        <v>30</v>
      </c>
      <c r="H172" s="32">
        <v>106.059</v>
      </c>
      <c r="I172" s="32">
        <v>105.58199999999999</v>
      </c>
      <c r="J172" s="33">
        <f t="shared" si="141"/>
        <v>47.700000000000387</v>
      </c>
      <c r="K172" s="34">
        <v>105.642</v>
      </c>
      <c r="L172" s="34">
        <v>106.22</v>
      </c>
      <c r="M172" s="35">
        <f t="shared" si="111"/>
        <v>6.7000000000007276</v>
      </c>
      <c r="N172" s="36">
        <f t="shared" si="112"/>
        <v>-51.099999999999568</v>
      </c>
      <c r="O172" s="30">
        <f t="shared" si="142"/>
        <v>105.59929</v>
      </c>
      <c r="P172" s="37"/>
      <c r="Q172" s="37" t="s">
        <v>27</v>
      </c>
      <c r="R172" s="38" t="s">
        <v>29</v>
      </c>
      <c r="S172" s="38" t="s">
        <v>28</v>
      </c>
      <c r="T172" s="39" t="s">
        <v>29</v>
      </c>
      <c r="U172" s="38"/>
      <c r="V172" s="38"/>
      <c r="W172" s="38"/>
      <c r="X172">
        <f>+IF(AND(R172="ALCISTA",S172="ALCISTA",T172="ALCISTA"),1,0)</f>
        <v>0</v>
      </c>
      <c r="Y172">
        <f>+IF(AND(R172="BAJISTA",S172="BAJISTA",T172="BAJISTA"),1,0)</f>
        <v>0</v>
      </c>
      <c r="Z172">
        <f>+IF(AND(R172="ALCISTA",S172="ALCISTA",T172="BAJISTA"),1,0)</f>
        <v>0</v>
      </c>
      <c r="AA172">
        <f>+IF(AND(R172="ALCISTA",S172="BAJISTA",T172="ALCISTA"),1,0)</f>
        <v>0</v>
      </c>
      <c r="AB172">
        <f>+IF(AND(R172="ALCISTA",S172="BAJISTA",T172="BAJISTA"),1,0)</f>
        <v>0</v>
      </c>
      <c r="AC172">
        <f>+IF(AND(R172="BAJISTA",S172="BAJISTA",T172="ALCISTA"),1,0)</f>
        <v>0</v>
      </c>
      <c r="AD172">
        <f>+IF(AND(R172="BAJISTA",S172="ALCISTA",T172="BAJISTA"),1,0)</f>
        <v>1</v>
      </c>
      <c r="AE172">
        <f>+IF(AND(R172="BAJISTA",S172="ALCISTA",T172="ALCISTA"),1,0)</f>
        <v>0</v>
      </c>
      <c r="AG172">
        <f t="shared" si="113"/>
        <v>0</v>
      </c>
      <c r="AH172">
        <f t="shared" si="114"/>
        <v>0</v>
      </c>
      <c r="AI172">
        <f t="shared" si="115"/>
        <v>0</v>
      </c>
      <c r="AJ172">
        <f t="shared" si="116"/>
        <v>0</v>
      </c>
      <c r="AK172">
        <f t="shared" si="117"/>
        <v>0</v>
      </c>
      <c r="AL172">
        <f t="shared" si="118"/>
        <v>0</v>
      </c>
      <c r="AM172">
        <f t="shared" si="119"/>
        <v>6.7000000000007276</v>
      </c>
      <c r="AN172">
        <f t="shared" si="120"/>
        <v>0</v>
      </c>
      <c r="AP172">
        <f t="shared" si="121"/>
        <v>0</v>
      </c>
      <c r="AQ172">
        <f t="shared" si="122"/>
        <v>0</v>
      </c>
      <c r="AR172">
        <f t="shared" si="123"/>
        <v>0</v>
      </c>
      <c r="AS172">
        <f t="shared" si="124"/>
        <v>0</v>
      </c>
      <c r="AT172">
        <f t="shared" si="125"/>
        <v>0</v>
      </c>
      <c r="AU172">
        <f t="shared" si="126"/>
        <v>0</v>
      </c>
      <c r="AV172">
        <f t="shared" si="127"/>
        <v>-51.099999999999568</v>
      </c>
      <c r="AW172">
        <f t="shared" si="128"/>
        <v>0</v>
      </c>
      <c r="AZ172">
        <f t="shared" si="129"/>
        <v>0</v>
      </c>
      <c r="BA172">
        <f t="shared" si="97"/>
        <v>0</v>
      </c>
      <c r="BB172">
        <f t="shared" si="98"/>
        <v>0</v>
      </c>
      <c r="BC172">
        <f t="shared" si="99"/>
        <v>0</v>
      </c>
      <c r="BD172">
        <f t="shared" si="100"/>
        <v>0</v>
      </c>
      <c r="BE172">
        <f t="shared" si="101"/>
        <v>0</v>
      </c>
      <c r="BF172">
        <f t="shared" si="102"/>
        <v>0</v>
      </c>
      <c r="BG172">
        <f t="shared" si="103"/>
        <v>0</v>
      </c>
      <c r="BH172">
        <f>+IF(P172=0,0,1)</f>
        <v>0</v>
      </c>
      <c r="BK172">
        <f t="shared" si="130"/>
        <v>0</v>
      </c>
      <c r="BL172">
        <f t="shared" si="131"/>
        <v>0</v>
      </c>
      <c r="BM172">
        <f t="shared" si="132"/>
        <v>0</v>
      </c>
      <c r="BN172">
        <f t="shared" si="133"/>
        <v>0</v>
      </c>
      <c r="BO172">
        <f t="shared" si="134"/>
        <v>0</v>
      </c>
      <c r="BP172">
        <f t="shared" si="135"/>
        <v>0</v>
      </c>
      <c r="BQ172">
        <f t="shared" si="136"/>
        <v>0</v>
      </c>
      <c r="BR172">
        <f t="shared" si="137"/>
        <v>0</v>
      </c>
      <c r="BV172">
        <f>+IF(X172=1,$Q172,0)</f>
        <v>0</v>
      </c>
      <c r="BW172">
        <f>+IF(Y172=1,$Q172,0)</f>
        <v>0</v>
      </c>
      <c r="BX172">
        <f>+IF(Z172=1,$Q172,0)</f>
        <v>0</v>
      </c>
      <c r="BY172">
        <f>+IF(AA172=1,$Q172,0)</f>
        <v>0</v>
      </c>
      <c r="BZ172">
        <f>+IF(AB172=1,$Q172,0)</f>
        <v>0</v>
      </c>
      <c r="CA172">
        <f>+IF(AC172=1,$Q172,0)</f>
        <v>0</v>
      </c>
      <c r="CB172" t="str">
        <f>+IF(AD172=1,$Q172,0)</f>
        <v>X</v>
      </c>
      <c r="CC172">
        <f>+IF(AE172=1,$Q172,0)</f>
        <v>0</v>
      </c>
      <c r="CD172">
        <f t="shared" si="138"/>
        <v>1</v>
      </c>
      <c r="CF172">
        <f t="shared" si="139"/>
        <v>0</v>
      </c>
      <c r="CG172">
        <f t="shared" si="104"/>
        <v>0</v>
      </c>
      <c r="CH172">
        <f t="shared" si="105"/>
        <v>0</v>
      </c>
      <c r="CI172">
        <f t="shared" si="106"/>
        <v>0</v>
      </c>
      <c r="CJ172">
        <f t="shared" si="107"/>
        <v>0</v>
      </c>
      <c r="CK172">
        <f t="shared" si="108"/>
        <v>0</v>
      </c>
      <c r="CL172">
        <f t="shared" si="109"/>
        <v>1</v>
      </c>
      <c r="CM172">
        <f t="shared" si="110"/>
        <v>0</v>
      </c>
    </row>
    <row r="173" spans="1:91" x14ac:dyDescent="0.25">
      <c r="A173" s="25">
        <f t="shared" si="140"/>
        <v>171</v>
      </c>
      <c r="B173" s="26" t="s">
        <v>38</v>
      </c>
      <c r="C173" s="27">
        <v>43706</v>
      </c>
      <c r="D173" s="28">
        <v>7.2916666666666671E-2</v>
      </c>
      <c r="E173" s="29" t="s">
        <v>23</v>
      </c>
      <c r="F173" s="30">
        <v>106.063</v>
      </c>
      <c r="G173" s="31" t="s">
        <v>26</v>
      </c>
      <c r="H173" s="32">
        <v>106.22</v>
      </c>
      <c r="I173" s="32">
        <v>105.642</v>
      </c>
      <c r="J173" s="33">
        <f t="shared" si="141"/>
        <v>57.800000000000296</v>
      </c>
      <c r="K173" s="34">
        <v>105.82</v>
      </c>
      <c r="L173" s="34">
        <v>106.673</v>
      </c>
      <c r="M173" s="40">
        <f t="shared" si="111"/>
        <v>60.999999999999943</v>
      </c>
      <c r="N173" s="41">
        <f t="shared" si="112"/>
        <v>-24.300000000000921</v>
      </c>
      <c r="O173" s="30">
        <f t="shared" si="142"/>
        <v>106.19594000000001</v>
      </c>
      <c r="P173" s="37" t="s">
        <v>27</v>
      </c>
      <c r="Q173" s="37"/>
      <c r="R173" s="38" t="s">
        <v>28</v>
      </c>
      <c r="S173" s="38" t="s">
        <v>28</v>
      </c>
      <c r="T173" s="39" t="s">
        <v>29</v>
      </c>
      <c r="U173" s="38"/>
      <c r="V173" s="38"/>
      <c r="W173" s="38"/>
      <c r="X173">
        <f>+IF(AND(R173="ALCISTA",S173="ALCISTA",T173="ALCISTA"),1,0)</f>
        <v>0</v>
      </c>
      <c r="Y173">
        <f>+IF(AND(R173="BAJISTA",S173="BAJISTA",T173="BAJISTA"),1,0)</f>
        <v>0</v>
      </c>
      <c r="Z173">
        <f>+IF(AND(R173="ALCISTA",S173="ALCISTA",T173="BAJISTA"),1,0)</f>
        <v>1</v>
      </c>
      <c r="AA173">
        <f>+IF(AND(R173="ALCISTA",S173="BAJISTA",T173="ALCISTA"),1,0)</f>
        <v>0</v>
      </c>
      <c r="AB173">
        <f>+IF(AND(R173="ALCISTA",S173="BAJISTA",T173="BAJISTA"),1,0)</f>
        <v>0</v>
      </c>
      <c r="AC173">
        <f>+IF(AND(R173="BAJISTA",S173="BAJISTA",T173="ALCISTA"),1,0)</f>
        <v>0</v>
      </c>
      <c r="AD173">
        <f>+IF(AND(R173="BAJISTA",S173="ALCISTA",T173="BAJISTA"),1,0)</f>
        <v>0</v>
      </c>
      <c r="AE173">
        <f>+IF(AND(R173="BAJISTA",S173="ALCISTA",T173="ALCISTA"),1,0)</f>
        <v>0</v>
      </c>
      <c r="AG173">
        <f t="shared" si="113"/>
        <v>0</v>
      </c>
      <c r="AH173">
        <f t="shared" si="114"/>
        <v>0</v>
      </c>
      <c r="AI173">
        <f t="shared" si="115"/>
        <v>60.999999999999943</v>
      </c>
      <c r="AJ173">
        <f t="shared" si="116"/>
        <v>0</v>
      </c>
      <c r="AK173">
        <f t="shared" si="117"/>
        <v>0</v>
      </c>
      <c r="AL173">
        <f t="shared" si="118"/>
        <v>0</v>
      </c>
      <c r="AM173">
        <f t="shared" si="119"/>
        <v>0</v>
      </c>
      <c r="AN173">
        <f t="shared" si="120"/>
        <v>0</v>
      </c>
      <c r="AP173">
        <f t="shared" si="121"/>
        <v>0</v>
      </c>
      <c r="AQ173">
        <f t="shared" si="122"/>
        <v>0</v>
      </c>
      <c r="AR173">
        <f t="shared" si="123"/>
        <v>-24.300000000000921</v>
      </c>
      <c r="AS173">
        <f t="shared" si="124"/>
        <v>0</v>
      </c>
      <c r="AT173">
        <f t="shared" si="125"/>
        <v>0</v>
      </c>
      <c r="AU173">
        <f t="shared" si="126"/>
        <v>0</v>
      </c>
      <c r="AV173">
        <f t="shared" si="127"/>
        <v>0</v>
      </c>
      <c r="AW173">
        <f t="shared" si="128"/>
        <v>0</v>
      </c>
      <c r="AZ173">
        <f t="shared" si="129"/>
        <v>0</v>
      </c>
      <c r="BA173">
        <f t="shared" si="97"/>
        <v>0</v>
      </c>
      <c r="BB173" t="str">
        <f t="shared" si="98"/>
        <v>X</v>
      </c>
      <c r="BC173">
        <f t="shared" si="99"/>
        <v>0</v>
      </c>
      <c r="BD173">
        <f t="shared" si="100"/>
        <v>0</v>
      </c>
      <c r="BE173">
        <f t="shared" si="101"/>
        <v>0</v>
      </c>
      <c r="BF173">
        <f t="shared" si="102"/>
        <v>0</v>
      </c>
      <c r="BG173">
        <f t="shared" si="103"/>
        <v>0</v>
      </c>
      <c r="BH173">
        <f>+IF(P173=0,0,1)</f>
        <v>1</v>
      </c>
      <c r="BK173">
        <f t="shared" si="130"/>
        <v>0</v>
      </c>
      <c r="BL173">
        <f t="shared" si="131"/>
        <v>0</v>
      </c>
      <c r="BM173">
        <f t="shared" si="132"/>
        <v>1</v>
      </c>
      <c r="BN173">
        <f t="shared" si="133"/>
        <v>0</v>
      </c>
      <c r="BO173">
        <f t="shared" si="134"/>
        <v>0</v>
      </c>
      <c r="BP173">
        <f t="shared" si="135"/>
        <v>0</v>
      </c>
      <c r="BQ173">
        <f t="shared" si="136"/>
        <v>0</v>
      </c>
      <c r="BR173">
        <f t="shared" si="137"/>
        <v>0</v>
      </c>
      <c r="BV173">
        <f>+IF(X173=1,$Q173,0)</f>
        <v>0</v>
      </c>
      <c r="BW173">
        <f>+IF(Y173=1,$Q173,0)</f>
        <v>0</v>
      </c>
      <c r="BX173">
        <f>+IF(Z173=1,$Q173,0)</f>
        <v>0</v>
      </c>
      <c r="BY173">
        <f>+IF(AA173=1,$Q173,0)</f>
        <v>0</v>
      </c>
      <c r="BZ173">
        <f>+IF(AB173=1,$Q173,0)</f>
        <v>0</v>
      </c>
      <c r="CA173">
        <f>+IF(AC173=1,$Q173,0)</f>
        <v>0</v>
      </c>
      <c r="CB173">
        <f>+IF(AD173=1,$Q173,0)</f>
        <v>0</v>
      </c>
      <c r="CC173">
        <f>+IF(AE173=1,$Q173,0)</f>
        <v>0</v>
      </c>
      <c r="CD173">
        <f t="shared" si="138"/>
        <v>0</v>
      </c>
      <c r="CF173">
        <f t="shared" si="139"/>
        <v>0</v>
      </c>
      <c r="CG173">
        <f t="shared" si="104"/>
        <v>0</v>
      </c>
      <c r="CH173">
        <f t="shared" si="105"/>
        <v>0</v>
      </c>
      <c r="CI173">
        <f t="shared" si="106"/>
        <v>0</v>
      </c>
      <c r="CJ173">
        <f t="shared" si="107"/>
        <v>0</v>
      </c>
      <c r="CK173">
        <f t="shared" si="108"/>
        <v>0</v>
      </c>
      <c r="CL173">
        <f t="shared" si="109"/>
        <v>0</v>
      </c>
      <c r="CM173">
        <f t="shared" si="110"/>
        <v>0</v>
      </c>
    </row>
    <row r="174" spans="1:91" x14ac:dyDescent="0.25">
      <c r="A174" s="25">
        <f t="shared" si="140"/>
        <v>172</v>
      </c>
      <c r="B174" s="26" t="s">
        <v>39</v>
      </c>
      <c r="C174" s="27">
        <v>43707</v>
      </c>
      <c r="D174" s="28">
        <v>1.0416666666666666E-2</v>
      </c>
      <c r="E174" s="29" t="s">
        <v>23</v>
      </c>
      <c r="F174" s="30">
        <v>106.496</v>
      </c>
      <c r="G174" s="31" t="s">
        <v>26</v>
      </c>
      <c r="H174" s="32">
        <v>106.673</v>
      </c>
      <c r="I174" s="32">
        <v>105.82</v>
      </c>
      <c r="J174" s="33">
        <f t="shared" si="141"/>
        <v>85.300000000000864</v>
      </c>
      <c r="K174" s="34">
        <v>106.095</v>
      </c>
      <c r="L174" s="34">
        <v>106.536</v>
      </c>
      <c r="M174" s="35">
        <f t="shared" si="111"/>
        <v>4.0000000000006253</v>
      </c>
      <c r="N174" s="36">
        <f t="shared" si="112"/>
        <v>-40.099999999999625</v>
      </c>
      <c r="O174" s="30">
        <f t="shared" si="142"/>
        <v>106.69219</v>
      </c>
      <c r="P174" s="37"/>
      <c r="Q174" s="37"/>
      <c r="R174" s="38" t="s">
        <v>28</v>
      </c>
      <c r="S174" s="38" t="s">
        <v>28</v>
      </c>
      <c r="T174" s="39" t="s">
        <v>29</v>
      </c>
      <c r="U174" s="38"/>
      <c r="V174" s="38"/>
      <c r="W174" s="38"/>
      <c r="X174">
        <f>+IF(AND(R174="ALCISTA",S174="ALCISTA",T174="ALCISTA"),1,0)</f>
        <v>0</v>
      </c>
      <c r="Y174">
        <f>+IF(AND(R174="BAJISTA",S174="BAJISTA",T174="BAJISTA"),1,0)</f>
        <v>0</v>
      </c>
      <c r="Z174">
        <f>+IF(AND(R174="ALCISTA",S174="ALCISTA",T174="BAJISTA"),1,0)</f>
        <v>1</v>
      </c>
      <c r="AA174">
        <f>+IF(AND(R174="ALCISTA",S174="BAJISTA",T174="ALCISTA"),1,0)</f>
        <v>0</v>
      </c>
      <c r="AB174">
        <f>+IF(AND(R174="ALCISTA",S174="BAJISTA",T174="BAJISTA"),1,0)</f>
        <v>0</v>
      </c>
      <c r="AC174">
        <f>+IF(AND(R174="BAJISTA",S174="BAJISTA",T174="ALCISTA"),1,0)</f>
        <v>0</v>
      </c>
      <c r="AD174">
        <f>+IF(AND(R174="BAJISTA",S174="ALCISTA",T174="BAJISTA"),1,0)</f>
        <v>0</v>
      </c>
      <c r="AE174">
        <f>+IF(AND(R174="BAJISTA",S174="ALCISTA",T174="ALCISTA"),1,0)</f>
        <v>0</v>
      </c>
      <c r="AG174">
        <f t="shared" si="113"/>
        <v>0</v>
      </c>
      <c r="AH174">
        <f t="shared" si="114"/>
        <v>0</v>
      </c>
      <c r="AI174">
        <f t="shared" si="115"/>
        <v>4.0000000000006253</v>
      </c>
      <c r="AJ174">
        <f t="shared" si="116"/>
        <v>0</v>
      </c>
      <c r="AK174">
        <f t="shared" si="117"/>
        <v>0</v>
      </c>
      <c r="AL174">
        <f t="shared" si="118"/>
        <v>0</v>
      </c>
      <c r="AM174">
        <f t="shared" si="119"/>
        <v>0</v>
      </c>
      <c r="AN174">
        <f t="shared" si="120"/>
        <v>0</v>
      </c>
      <c r="AP174">
        <f t="shared" si="121"/>
        <v>0</v>
      </c>
      <c r="AQ174">
        <f t="shared" si="122"/>
        <v>0</v>
      </c>
      <c r="AR174">
        <f t="shared" si="123"/>
        <v>-40.099999999999625</v>
      </c>
      <c r="AS174">
        <f t="shared" si="124"/>
        <v>0</v>
      </c>
      <c r="AT174">
        <f t="shared" si="125"/>
        <v>0</v>
      </c>
      <c r="AU174">
        <f t="shared" si="126"/>
        <v>0</v>
      </c>
      <c r="AV174">
        <f t="shared" si="127"/>
        <v>0</v>
      </c>
      <c r="AW174">
        <f t="shared" si="128"/>
        <v>0</v>
      </c>
      <c r="AZ174">
        <f t="shared" si="129"/>
        <v>0</v>
      </c>
      <c r="BA174">
        <f t="shared" si="97"/>
        <v>0</v>
      </c>
      <c r="BB174">
        <f t="shared" si="98"/>
        <v>0</v>
      </c>
      <c r="BC174">
        <f t="shared" si="99"/>
        <v>0</v>
      </c>
      <c r="BD174">
        <f t="shared" si="100"/>
        <v>0</v>
      </c>
      <c r="BE174">
        <f t="shared" si="101"/>
        <v>0</v>
      </c>
      <c r="BF174">
        <f t="shared" si="102"/>
        <v>0</v>
      </c>
      <c r="BG174">
        <f t="shared" si="103"/>
        <v>0</v>
      </c>
      <c r="BH174">
        <f>+IF(P174=0,0,1)</f>
        <v>0</v>
      </c>
      <c r="BK174">
        <f t="shared" si="130"/>
        <v>0</v>
      </c>
      <c r="BL174">
        <f t="shared" si="131"/>
        <v>0</v>
      </c>
      <c r="BM174">
        <f t="shared" si="132"/>
        <v>0</v>
      </c>
      <c r="BN174">
        <f t="shared" si="133"/>
        <v>0</v>
      </c>
      <c r="BO174">
        <f t="shared" si="134"/>
        <v>0</v>
      </c>
      <c r="BP174">
        <f t="shared" si="135"/>
        <v>0</v>
      </c>
      <c r="BQ174">
        <f t="shared" si="136"/>
        <v>0</v>
      </c>
      <c r="BR174">
        <f t="shared" si="137"/>
        <v>0</v>
      </c>
      <c r="BV174">
        <f>+IF(X174=1,$Q174,0)</f>
        <v>0</v>
      </c>
      <c r="BW174">
        <f>+IF(Y174=1,$Q174,0)</f>
        <v>0</v>
      </c>
      <c r="BX174">
        <f>+IF(Z174=1,$Q174,0)</f>
        <v>0</v>
      </c>
      <c r="BY174">
        <f>+IF(AA174=1,$Q174,0)</f>
        <v>0</v>
      </c>
      <c r="BZ174">
        <f>+IF(AB174=1,$Q174,0)</f>
        <v>0</v>
      </c>
      <c r="CA174">
        <f>+IF(AC174=1,$Q174,0)</f>
        <v>0</v>
      </c>
      <c r="CB174">
        <f>+IF(AD174=1,$Q174,0)</f>
        <v>0</v>
      </c>
      <c r="CC174">
        <f>+IF(AE174=1,$Q174,0)</f>
        <v>0</v>
      </c>
      <c r="CD174">
        <f t="shared" si="138"/>
        <v>0</v>
      </c>
      <c r="CF174">
        <f t="shared" si="139"/>
        <v>0</v>
      </c>
      <c r="CG174">
        <f t="shared" si="104"/>
        <v>0</v>
      </c>
      <c r="CH174">
        <f t="shared" si="105"/>
        <v>0</v>
      </c>
      <c r="CI174">
        <f t="shared" si="106"/>
        <v>0</v>
      </c>
      <c r="CJ174">
        <f t="shared" si="107"/>
        <v>0</v>
      </c>
      <c r="CK174">
        <f t="shared" si="108"/>
        <v>0</v>
      </c>
      <c r="CL174">
        <f t="shared" si="109"/>
        <v>0</v>
      </c>
      <c r="CM174">
        <f t="shared" si="110"/>
        <v>0</v>
      </c>
    </row>
    <row r="175" spans="1:91" x14ac:dyDescent="0.25">
      <c r="A175" s="25">
        <f t="shared" si="140"/>
        <v>173</v>
      </c>
      <c r="B175" s="26" t="s">
        <v>40</v>
      </c>
      <c r="C175" s="27">
        <v>43710</v>
      </c>
      <c r="D175" s="28">
        <v>0.96875</v>
      </c>
      <c r="E175" s="29" t="s">
        <v>23</v>
      </c>
      <c r="F175" s="30">
        <v>106.011</v>
      </c>
      <c r="G175" s="31" t="s">
        <v>35</v>
      </c>
      <c r="H175" s="32">
        <v>106.536</v>
      </c>
      <c r="I175" s="32">
        <v>106.095</v>
      </c>
      <c r="J175" s="33">
        <f t="shared" si="141"/>
        <v>44.10000000000025</v>
      </c>
      <c r="K175" s="34">
        <v>106.002</v>
      </c>
      <c r="L175" s="34">
        <v>106.39100000000001</v>
      </c>
      <c r="M175" s="35">
        <f t="shared" si="111"/>
        <v>0.90000000000003411</v>
      </c>
      <c r="N175" s="36">
        <f t="shared" si="112"/>
        <v>-38.000000000000966</v>
      </c>
      <c r="O175" s="30">
        <f t="shared" si="142"/>
        <v>105.90957</v>
      </c>
      <c r="P175" s="37"/>
      <c r="Q175" s="37"/>
      <c r="R175" s="38" t="s">
        <v>29</v>
      </c>
      <c r="S175" s="38" t="s">
        <v>28</v>
      </c>
      <c r="T175" s="39" t="s">
        <v>28</v>
      </c>
      <c r="U175" s="38"/>
      <c r="V175" s="38"/>
      <c r="W175" s="38"/>
      <c r="X175">
        <f>+IF(AND(R175="ALCISTA",S175="ALCISTA",T175="ALCISTA"),1,0)</f>
        <v>0</v>
      </c>
      <c r="Y175">
        <f>+IF(AND(R175="BAJISTA",S175="BAJISTA",T175="BAJISTA"),1,0)</f>
        <v>0</v>
      </c>
      <c r="Z175">
        <f>+IF(AND(R175="ALCISTA",S175="ALCISTA",T175="BAJISTA"),1,0)</f>
        <v>0</v>
      </c>
      <c r="AA175">
        <f>+IF(AND(R175="ALCISTA",S175="BAJISTA",T175="ALCISTA"),1,0)</f>
        <v>0</v>
      </c>
      <c r="AB175">
        <f>+IF(AND(R175="ALCISTA",S175="BAJISTA",T175="BAJISTA"),1,0)</f>
        <v>0</v>
      </c>
      <c r="AC175">
        <f>+IF(AND(R175="BAJISTA",S175="BAJISTA",T175="ALCISTA"),1,0)</f>
        <v>0</v>
      </c>
      <c r="AD175">
        <f>+IF(AND(R175="BAJISTA",S175="ALCISTA",T175="BAJISTA"),1,0)</f>
        <v>0</v>
      </c>
      <c r="AE175">
        <f>+IF(AND(R175="BAJISTA",S175="ALCISTA",T175="ALCISTA"),1,0)</f>
        <v>1</v>
      </c>
      <c r="AG175">
        <f t="shared" si="113"/>
        <v>0</v>
      </c>
      <c r="AH175">
        <f t="shared" si="114"/>
        <v>0</v>
      </c>
      <c r="AI175">
        <f t="shared" si="115"/>
        <v>0</v>
      </c>
      <c r="AJ175">
        <f t="shared" si="116"/>
        <v>0</v>
      </c>
      <c r="AK175">
        <f t="shared" si="117"/>
        <v>0</v>
      </c>
      <c r="AL175">
        <f t="shared" si="118"/>
        <v>0</v>
      </c>
      <c r="AM175">
        <f t="shared" si="119"/>
        <v>0</v>
      </c>
      <c r="AN175">
        <f t="shared" si="120"/>
        <v>0.90000000000003411</v>
      </c>
      <c r="AP175">
        <f t="shared" si="121"/>
        <v>0</v>
      </c>
      <c r="AQ175">
        <f t="shared" si="122"/>
        <v>0</v>
      </c>
      <c r="AR175">
        <f t="shared" si="123"/>
        <v>0</v>
      </c>
      <c r="AS175">
        <f t="shared" si="124"/>
        <v>0</v>
      </c>
      <c r="AT175">
        <f t="shared" si="125"/>
        <v>0</v>
      </c>
      <c r="AU175">
        <f t="shared" si="126"/>
        <v>0</v>
      </c>
      <c r="AV175">
        <f t="shared" si="127"/>
        <v>0</v>
      </c>
      <c r="AW175">
        <f t="shared" si="128"/>
        <v>-38.000000000000966</v>
      </c>
      <c r="AZ175">
        <f t="shared" si="129"/>
        <v>0</v>
      </c>
      <c r="BA175">
        <f t="shared" si="97"/>
        <v>0</v>
      </c>
      <c r="BB175">
        <f t="shared" si="98"/>
        <v>0</v>
      </c>
      <c r="BC175">
        <f t="shared" si="99"/>
        <v>0</v>
      </c>
      <c r="BD175">
        <f t="shared" si="100"/>
        <v>0</v>
      </c>
      <c r="BE175">
        <f t="shared" si="101"/>
        <v>0</v>
      </c>
      <c r="BF175">
        <f t="shared" si="102"/>
        <v>0</v>
      </c>
      <c r="BG175">
        <f t="shared" si="103"/>
        <v>0</v>
      </c>
      <c r="BH175">
        <f>+IF(P175=0,0,1)</f>
        <v>0</v>
      </c>
      <c r="BK175">
        <f t="shared" si="130"/>
        <v>0</v>
      </c>
      <c r="BL175">
        <f t="shared" si="131"/>
        <v>0</v>
      </c>
      <c r="BM175">
        <f t="shared" si="132"/>
        <v>0</v>
      </c>
      <c r="BN175">
        <f t="shared" si="133"/>
        <v>0</v>
      </c>
      <c r="BO175">
        <f t="shared" si="134"/>
        <v>0</v>
      </c>
      <c r="BP175">
        <f t="shared" si="135"/>
        <v>0</v>
      </c>
      <c r="BQ175">
        <f t="shared" si="136"/>
        <v>0</v>
      </c>
      <c r="BR175">
        <f t="shared" si="137"/>
        <v>0</v>
      </c>
      <c r="BV175">
        <f>+IF(X175=1,$Q175,0)</f>
        <v>0</v>
      </c>
      <c r="BW175">
        <f>+IF(Y175=1,$Q175,0)</f>
        <v>0</v>
      </c>
      <c r="BX175">
        <f>+IF(Z175=1,$Q175,0)</f>
        <v>0</v>
      </c>
      <c r="BY175">
        <f>+IF(AA175=1,$Q175,0)</f>
        <v>0</v>
      </c>
      <c r="BZ175">
        <f>+IF(AB175=1,$Q175,0)</f>
        <v>0</v>
      </c>
      <c r="CA175">
        <f>+IF(AC175=1,$Q175,0)</f>
        <v>0</v>
      </c>
      <c r="CB175">
        <f>+IF(AD175=1,$Q175,0)</f>
        <v>0</v>
      </c>
      <c r="CC175">
        <f>+IF(AE175=1,$Q175,0)</f>
        <v>0</v>
      </c>
      <c r="CD175">
        <f t="shared" si="138"/>
        <v>0</v>
      </c>
      <c r="CF175">
        <f t="shared" si="139"/>
        <v>0</v>
      </c>
      <c r="CG175">
        <f t="shared" si="104"/>
        <v>0</v>
      </c>
      <c r="CH175">
        <f t="shared" si="105"/>
        <v>0</v>
      </c>
      <c r="CI175">
        <f t="shared" si="106"/>
        <v>0</v>
      </c>
      <c r="CJ175">
        <f t="shared" si="107"/>
        <v>0</v>
      </c>
      <c r="CK175">
        <f t="shared" si="108"/>
        <v>0</v>
      </c>
      <c r="CL175">
        <f t="shared" si="109"/>
        <v>0</v>
      </c>
      <c r="CM175">
        <f t="shared" si="110"/>
        <v>0</v>
      </c>
    </row>
    <row r="176" spans="1:91" x14ac:dyDescent="0.25">
      <c r="A176" s="25">
        <f t="shared" si="140"/>
        <v>174</v>
      </c>
      <c r="B176" s="26" t="s">
        <v>41</v>
      </c>
      <c r="C176" s="27">
        <v>43711</v>
      </c>
      <c r="D176" s="28">
        <v>9.375E-2</v>
      </c>
      <c r="E176" s="29" t="s">
        <v>23</v>
      </c>
      <c r="F176" s="30">
        <v>106.252</v>
      </c>
      <c r="G176" s="31" t="s">
        <v>26</v>
      </c>
      <c r="H176" s="32">
        <v>106.39100000000001</v>
      </c>
      <c r="I176" s="32">
        <v>106.002</v>
      </c>
      <c r="J176" s="33">
        <f t="shared" si="141"/>
        <v>38.900000000001</v>
      </c>
      <c r="K176" s="34">
        <v>105.729</v>
      </c>
      <c r="L176" s="34">
        <v>106.369</v>
      </c>
      <c r="M176" s="35">
        <f t="shared" si="111"/>
        <v>11.700000000000443</v>
      </c>
      <c r="N176" s="36">
        <f t="shared" si="112"/>
        <v>-52.299999999999613</v>
      </c>
      <c r="O176" s="30">
        <f t="shared" si="142"/>
        <v>106.34147</v>
      </c>
      <c r="P176" s="37"/>
      <c r="Q176" s="37" t="s">
        <v>27</v>
      </c>
      <c r="R176" s="38" t="s">
        <v>28</v>
      </c>
      <c r="S176" s="38" t="s">
        <v>28</v>
      </c>
      <c r="T176" s="39" t="s">
        <v>29</v>
      </c>
      <c r="U176" s="38"/>
      <c r="V176" s="38"/>
      <c r="W176" s="38"/>
      <c r="X176">
        <f>+IF(AND(R176="ALCISTA",S176="ALCISTA",T176="ALCISTA"),1,0)</f>
        <v>0</v>
      </c>
      <c r="Y176">
        <f>+IF(AND(R176="BAJISTA",S176="BAJISTA",T176="BAJISTA"),1,0)</f>
        <v>0</v>
      </c>
      <c r="Z176">
        <f>+IF(AND(R176="ALCISTA",S176="ALCISTA",T176="BAJISTA"),1,0)</f>
        <v>1</v>
      </c>
      <c r="AA176">
        <f>+IF(AND(R176="ALCISTA",S176="BAJISTA",T176="ALCISTA"),1,0)</f>
        <v>0</v>
      </c>
      <c r="AB176">
        <f>+IF(AND(R176="ALCISTA",S176="BAJISTA",T176="BAJISTA"),1,0)</f>
        <v>0</v>
      </c>
      <c r="AC176">
        <f>+IF(AND(R176="BAJISTA",S176="BAJISTA",T176="ALCISTA"),1,0)</f>
        <v>0</v>
      </c>
      <c r="AD176">
        <f>+IF(AND(R176="BAJISTA",S176="ALCISTA",T176="BAJISTA"),1,0)</f>
        <v>0</v>
      </c>
      <c r="AE176">
        <f>+IF(AND(R176="BAJISTA",S176="ALCISTA",T176="ALCISTA"),1,0)</f>
        <v>0</v>
      </c>
      <c r="AG176">
        <f t="shared" si="113"/>
        <v>0</v>
      </c>
      <c r="AH176">
        <f t="shared" si="114"/>
        <v>0</v>
      </c>
      <c r="AI176">
        <f t="shared" si="115"/>
        <v>11.700000000000443</v>
      </c>
      <c r="AJ176">
        <f t="shared" si="116"/>
        <v>0</v>
      </c>
      <c r="AK176">
        <f t="shared" si="117"/>
        <v>0</v>
      </c>
      <c r="AL176">
        <f t="shared" si="118"/>
        <v>0</v>
      </c>
      <c r="AM176">
        <f t="shared" si="119"/>
        <v>0</v>
      </c>
      <c r="AN176">
        <f t="shared" si="120"/>
        <v>0</v>
      </c>
      <c r="AP176">
        <f t="shared" si="121"/>
        <v>0</v>
      </c>
      <c r="AQ176">
        <f t="shared" si="122"/>
        <v>0</v>
      </c>
      <c r="AR176">
        <f t="shared" si="123"/>
        <v>-52.299999999999613</v>
      </c>
      <c r="AS176">
        <f t="shared" si="124"/>
        <v>0</v>
      </c>
      <c r="AT176">
        <f t="shared" si="125"/>
        <v>0</v>
      </c>
      <c r="AU176">
        <f t="shared" si="126"/>
        <v>0</v>
      </c>
      <c r="AV176">
        <f t="shared" si="127"/>
        <v>0</v>
      </c>
      <c r="AW176">
        <f t="shared" si="128"/>
        <v>0</v>
      </c>
      <c r="AZ176">
        <f t="shared" si="129"/>
        <v>0</v>
      </c>
      <c r="BA176">
        <f t="shared" si="97"/>
        <v>0</v>
      </c>
      <c r="BB176">
        <f t="shared" si="98"/>
        <v>0</v>
      </c>
      <c r="BC176">
        <f t="shared" si="99"/>
        <v>0</v>
      </c>
      <c r="BD176">
        <f t="shared" si="100"/>
        <v>0</v>
      </c>
      <c r="BE176">
        <f t="shared" si="101"/>
        <v>0</v>
      </c>
      <c r="BF176">
        <f t="shared" si="102"/>
        <v>0</v>
      </c>
      <c r="BG176">
        <f t="shared" si="103"/>
        <v>0</v>
      </c>
      <c r="BH176">
        <f>+IF(P176=0,0,1)</f>
        <v>0</v>
      </c>
      <c r="BK176">
        <f t="shared" si="130"/>
        <v>0</v>
      </c>
      <c r="BL176">
        <f t="shared" si="131"/>
        <v>0</v>
      </c>
      <c r="BM176">
        <f t="shared" si="132"/>
        <v>0</v>
      </c>
      <c r="BN176">
        <f t="shared" si="133"/>
        <v>0</v>
      </c>
      <c r="BO176">
        <f t="shared" si="134"/>
        <v>0</v>
      </c>
      <c r="BP176">
        <f t="shared" si="135"/>
        <v>0</v>
      </c>
      <c r="BQ176">
        <f t="shared" si="136"/>
        <v>0</v>
      </c>
      <c r="BR176">
        <f t="shared" si="137"/>
        <v>0</v>
      </c>
      <c r="BV176">
        <f>+IF(X176=1,$Q176,0)</f>
        <v>0</v>
      </c>
      <c r="BW176">
        <f>+IF(Y176=1,$Q176,0)</f>
        <v>0</v>
      </c>
      <c r="BX176" t="str">
        <f>+IF(Z176=1,$Q176,0)</f>
        <v>X</v>
      </c>
      <c r="BY176">
        <f>+IF(AA176=1,$Q176,0)</f>
        <v>0</v>
      </c>
      <c r="BZ176">
        <f>+IF(AB176=1,$Q176,0)</f>
        <v>0</v>
      </c>
      <c r="CA176">
        <f>+IF(AC176=1,$Q176,0)</f>
        <v>0</v>
      </c>
      <c r="CB176">
        <f>+IF(AD176=1,$Q176,0)</f>
        <v>0</v>
      </c>
      <c r="CC176">
        <f>+IF(AE176=1,$Q176,0)</f>
        <v>0</v>
      </c>
      <c r="CD176">
        <f t="shared" si="138"/>
        <v>1</v>
      </c>
      <c r="CF176">
        <f t="shared" si="139"/>
        <v>0</v>
      </c>
      <c r="CG176">
        <f t="shared" si="104"/>
        <v>0</v>
      </c>
      <c r="CH176">
        <f t="shared" si="105"/>
        <v>1</v>
      </c>
      <c r="CI176">
        <f t="shared" si="106"/>
        <v>0</v>
      </c>
      <c r="CJ176">
        <f t="shared" si="107"/>
        <v>0</v>
      </c>
      <c r="CK176">
        <f t="shared" si="108"/>
        <v>0</v>
      </c>
      <c r="CL176">
        <f t="shared" si="109"/>
        <v>0</v>
      </c>
      <c r="CM176">
        <f t="shared" si="110"/>
        <v>0</v>
      </c>
    </row>
    <row r="177" spans="1:91" x14ac:dyDescent="0.25">
      <c r="A177" s="25">
        <f t="shared" si="140"/>
        <v>175</v>
      </c>
      <c r="B177" s="26" t="s">
        <v>37</v>
      </c>
      <c r="C177" s="27">
        <v>43712</v>
      </c>
      <c r="D177" s="28">
        <v>7.2916666666666671E-2</v>
      </c>
      <c r="E177" s="29" t="s">
        <v>23</v>
      </c>
      <c r="F177" s="30">
        <v>105.904</v>
      </c>
      <c r="G177" s="31" t="s">
        <v>30</v>
      </c>
      <c r="H177" s="32">
        <v>106.369</v>
      </c>
      <c r="I177" s="32">
        <v>105.729</v>
      </c>
      <c r="J177" s="33">
        <f t="shared" si="141"/>
        <v>64.000000000000057</v>
      </c>
      <c r="K177" s="34">
        <v>105.827</v>
      </c>
      <c r="L177" s="34">
        <v>106.437</v>
      </c>
      <c r="M177" s="35">
        <f t="shared" si="111"/>
        <v>7.6999999999998181</v>
      </c>
      <c r="N177" s="36">
        <f t="shared" si="112"/>
        <v>-53.300000000000125</v>
      </c>
      <c r="O177" s="30">
        <f t="shared" si="142"/>
        <v>105.7568</v>
      </c>
      <c r="P177" s="37" t="s">
        <v>27</v>
      </c>
      <c r="Q177" s="37"/>
      <c r="R177" s="38" t="s">
        <v>29</v>
      </c>
      <c r="S177" s="38" t="s">
        <v>28</v>
      </c>
      <c r="T177" s="39" t="s">
        <v>28</v>
      </c>
      <c r="U177" s="38"/>
      <c r="V177" s="38"/>
      <c r="W177" s="38"/>
      <c r="X177">
        <f>+IF(AND(R177="ALCISTA",S177="ALCISTA",T177="ALCISTA"),1,0)</f>
        <v>0</v>
      </c>
      <c r="Y177">
        <f>+IF(AND(R177="BAJISTA",S177="BAJISTA",T177="BAJISTA"),1,0)</f>
        <v>0</v>
      </c>
      <c r="Z177">
        <f>+IF(AND(R177="ALCISTA",S177="ALCISTA",T177="BAJISTA"),1,0)</f>
        <v>0</v>
      </c>
      <c r="AA177">
        <f>+IF(AND(R177="ALCISTA",S177="BAJISTA",T177="ALCISTA"),1,0)</f>
        <v>0</v>
      </c>
      <c r="AB177">
        <f>+IF(AND(R177="ALCISTA",S177="BAJISTA",T177="BAJISTA"),1,0)</f>
        <v>0</v>
      </c>
      <c r="AC177">
        <f>+IF(AND(R177="BAJISTA",S177="BAJISTA",T177="ALCISTA"),1,0)</f>
        <v>0</v>
      </c>
      <c r="AD177">
        <f>+IF(AND(R177="BAJISTA",S177="ALCISTA",T177="BAJISTA"),1,0)</f>
        <v>0</v>
      </c>
      <c r="AE177">
        <f>+IF(AND(R177="BAJISTA",S177="ALCISTA",T177="ALCISTA"),1,0)</f>
        <v>1</v>
      </c>
      <c r="AG177">
        <f t="shared" si="113"/>
        <v>0</v>
      </c>
      <c r="AH177">
        <f t="shared" si="114"/>
        <v>0</v>
      </c>
      <c r="AI177">
        <f t="shared" si="115"/>
        <v>0</v>
      </c>
      <c r="AJ177">
        <f t="shared" si="116"/>
        <v>0</v>
      </c>
      <c r="AK177">
        <f t="shared" si="117"/>
        <v>0</v>
      </c>
      <c r="AL177">
        <f t="shared" si="118"/>
        <v>0</v>
      </c>
      <c r="AM177">
        <f t="shared" si="119"/>
        <v>0</v>
      </c>
      <c r="AN177">
        <f t="shared" si="120"/>
        <v>7.6999999999998181</v>
      </c>
      <c r="AP177">
        <f t="shared" si="121"/>
        <v>0</v>
      </c>
      <c r="AQ177">
        <f t="shared" si="122"/>
        <v>0</v>
      </c>
      <c r="AR177">
        <f t="shared" si="123"/>
        <v>0</v>
      </c>
      <c r="AS177">
        <f t="shared" si="124"/>
        <v>0</v>
      </c>
      <c r="AT177">
        <f t="shared" si="125"/>
        <v>0</v>
      </c>
      <c r="AU177">
        <f t="shared" si="126"/>
        <v>0</v>
      </c>
      <c r="AV177">
        <f t="shared" si="127"/>
        <v>0</v>
      </c>
      <c r="AW177">
        <f t="shared" si="128"/>
        <v>-53.300000000000125</v>
      </c>
      <c r="AZ177">
        <f t="shared" si="129"/>
        <v>0</v>
      </c>
      <c r="BA177">
        <f t="shared" si="97"/>
        <v>0</v>
      </c>
      <c r="BB177">
        <f t="shared" si="98"/>
        <v>0</v>
      </c>
      <c r="BC177">
        <f t="shared" si="99"/>
        <v>0</v>
      </c>
      <c r="BD177">
        <f t="shared" si="100"/>
        <v>0</v>
      </c>
      <c r="BE177">
        <f t="shared" si="101"/>
        <v>0</v>
      </c>
      <c r="BF177">
        <f t="shared" si="102"/>
        <v>0</v>
      </c>
      <c r="BG177" t="str">
        <f t="shared" si="103"/>
        <v>X</v>
      </c>
      <c r="BH177">
        <f>+IF(P177=0,0,1)</f>
        <v>1</v>
      </c>
      <c r="BK177">
        <f t="shared" si="130"/>
        <v>0</v>
      </c>
      <c r="BL177">
        <f t="shared" si="131"/>
        <v>0</v>
      </c>
      <c r="BM177">
        <f t="shared" si="132"/>
        <v>0</v>
      </c>
      <c r="BN177">
        <f t="shared" si="133"/>
        <v>0</v>
      </c>
      <c r="BO177">
        <f t="shared" si="134"/>
        <v>0</v>
      </c>
      <c r="BP177">
        <f t="shared" si="135"/>
        <v>0</v>
      </c>
      <c r="BQ177">
        <f t="shared" si="136"/>
        <v>0</v>
      </c>
      <c r="BR177">
        <f t="shared" si="137"/>
        <v>1</v>
      </c>
      <c r="BV177">
        <f>+IF(X177=1,$Q177,0)</f>
        <v>0</v>
      </c>
      <c r="BW177">
        <f>+IF(Y177=1,$Q177,0)</f>
        <v>0</v>
      </c>
      <c r="BX177">
        <f>+IF(Z177=1,$Q177,0)</f>
        <v>0</v>
      </c>
      <c r="BY177">
        <f>+IF(AA177=1,$Q177,0)</f>
        <v>0</v>
      </c>
      <c r="BZ177">
        <f>+IF(AB177=1,$Q177,0)</f>
        <v>0</v>
      </c>
      <c r="CA177">
        <f>+IF(AC177=1,$Q177,0)</f>
        <v>0</v>
      </c>
      <c r="CB177">
        <f>+IF(AD177=1,$Q177,0)</f>
        <v>0</v>
      </c>
      <c r="CC177">
        <f>+IF(AE177=1,$Q177,0)</f>
        <v>0</v>
      </c>
      <c r="CD177">
        <f t="shared" si="138"/>
        <v>0</v>
      </c>
      <c r="CF177">
        <f t="shared" si="139"/>
        <v>0</v>
      </c>
      <c r="CG177">
        <f t="shared" si="104"/>
        <v>0</v>
      </c>
      <c r="CH177">
        <f t="shared" si="105"/>
        <v>0</v>
      </c>
      <c r="CI177">
        <f t="shared" si="106"/>
        <v>0</v>
      </c>
      <c r="CJ177">
        <f t="shared" si="107"/>
        <v>0</v>
      </c>
      <c r="CK177">
        <f t="shared" si="108"/>
        <v>0</v>
      </c>
      <c r="CL177">
        <f t="shared" si="109"/>
        <v>0</v>
      </c>
      <c r="CM177">
        <f t="shared" si="110"/>
        <v>0</v>
      </c>
    </row>
    <row r="178" spans="1:91" x14ac:dyDescent="0.25">
      <c r="A178" s="25">
        <f t="shared" si="140"/>
        <v>176</v>
      </c>
      <c r="B178" s="26" t="s">
        <v>38</v>
      </c>
      <c r="C178" s="27">
        <v>43713</v>
      </c>
      <c r="D178" s="28">
        <v>0.10416666666666667</v>
      </c>
      <c r="E178" s="29" t="s">
        <v>23</v>
      </c>
      <c r="F178" s="30">
        <v>106.43899999999999</v>
      </c>
      <c r="G178" s="31" t="s">
        <v>26</v>
      </c>
      <c r="H178" s="32">
        <v>106.437</v>
      </c>
      <c r="I178" s="32">
        <v>105.827</v>
      </c>
      <c r="J178" s="33">
        <f t="shared" si="141"/>
        <v>60.999999999999943</v>
      </c>
      <c r="K178" s="34">
        <v>106.408</v>
      </c>
      <c r="L178" s="34">
        <v>107.223</v>
      </c>
      <c r="M178" s="40">
        <f t="shared" si="111"/>
        <v>78.400000000000603</v>
      </c>
      <c r="N178" s="41">
        <f t="shared" si="112"/>
        <v>-3.0999999999991701</v>
      </c>
      <c r="O178" s="30">
        <f t="shared" si="142"/>
        <v>106.57929999999999</v>
      </c>
      <c r="P178" s="37" t="s">
        <v>27</v>
      </c>
      <c r="Q178" s="37"/>
      <c r="R178" s="38" t="s">
        <v>28</v>
      </c>
      <c r="S178" s="38" t="s">
        <v>29</v>
      </c>
      <c r="T178" s="39" t="s">
        <v>29</v>
      </c>
      <c r="U178" s="38"/>
      <c r="V178" s="38"/>
      <c r="W178" s="38"/>
      <c r="X178">
        <f>+IF(AND(R178="ALCISTA",S178="ALCISTA",T178="ALCISTA"),1,0)</f>
        <v>0</v>
      </c>
      <c r="Y178">
        <f>+IF(AND(R178="BAJISTA",S178="BAJISTA",T178="BAJISTA"),1,0)</f>
        <v>0</v>
      </c>
      <c r="Z178">
        <f>+IF(AND(R178="ALCISTA",S178="ALCISTA",T178="BAJISTA"),1,0)</f>
        <v>0</v>
      </c>
      <c r="AA178">
        <f>+IF(AND(R178="ALCISTA",S178="BAJISTA",T178="ALCISTA"),1,0)</f>
        <v>0</v>
      </c>
      <c r="AB178">
        <f>+IF(AND(R178="ALCISTA",S178="BAJISTA",T178="BAJISTA"),1,0)</f>
        <v>1</v>
      </c>
      <c r="AC178">
        <f>+IF(AND(R178="BAJISTA",S178="BAJISTA",T178="ALCISTA"),1,0)</f>
        <v>0</v>
      </c>
      <c r="AD178">
        <f>+IF(AND(R178="BAJISTA",S178="ALCISTA",T178="BAJISTA"),1,0)</f>
        <v>0</v>
      </c>
      <c r="AE178">
        <f>+IF(AND(R178="BAJISTA",S178="ALCISTA",T178="ALCISTA"),1,0)</f>
        <v>0</v>
      </c>
      <c r="AG178">
        <f t="shared" si="113"/>
        <v>0</v>
      </c>
      <c r="AH178">
        <f t="shared" si="114"/>
        <v>0</v>
      </c>
      <c r="AI178">
        <f t="shared" si="115"/>
        <v>0</v>
      </c>
      <c r="AJ178">
        <f t="shared" si="116"/>
        <v>0</v>
      </c>
      <c r="AK178">
        <f t="shared" si="117"/>
        <v>78.400000000000603</v>
      </c>
      <c r="AL178">
        <f t="shared" si="118"/>
        <v>0</v>
      </c>
      <c r="AM178">
        <f t="shared" si="119"/>
        <v>0</v>
      </c>
      <c r="AN178">
        <f t="shared" si="120"/>
        <v>0</v>
      </c>
      <c r="AP178">
        <f t="shared" si="121"/>
        <v>0</v>
      </c>
      <c r="AQ178">
        <f t="shared" si="122"/>
        <v>0</v>
      </c>
      <c r="AR178">
        <f t="shared" si="123"/>
        <v>0</v>
      </c>
      <c r="AS178">
        <f t="shared" si="124"/>
        <v>0</v>
      </c>
      <c r="AT178">
        <f t="shared" si="125"/>
        <v>-3.0999999999991701</v>
      </c>
      <c r="AU178">
        <f t="shared" si="126"/>
        <v>0</v>
      </c>
      <c r="AV178">
        <f t="shared" si="127"/>
        <v>0</v>
      </c>
      <c r="AW178">
        <f t="shared" si="128"/>
        <v>0</v>
      </c>
      <c r="AZ178">
        <f t="shared" si="129"/>
        <v>0</v>
      </c>
      <c r="BA178">
        <f t="shared" si="97"/>
        <v>0</v>
      </c>
      <c r="BB178">
        <f t="shared" si="98"/>
        <v>0</v>
      </c>
      <c r="BC178">
        <f t="shared" si="99"/>
        <v>0</v>
      </c>
      <c r="BD178" t="str">
        <f t="shared" si="100"/>
        <v>X</v>
      </c>
      <c r="BE178">
        <f t="shared" si="101"/>
        <v>0</v>
      </c>
      <c r="BF178">
        <f t="shared" si="102"/>
        <v>0</v>
      </c>
      <c r="BG178">
        <f t="shared" si="103"/>
        <v>0</v>
      </c>
      <c r="BH178">
        <f>+IF(P178=0,0,1)</f>
        <v>1</v>
      </c>
      <c r="BK178">
        <f t="shared" si="130"/>
        <v>0</v>
      </c>
      <c r="BL178">
        <f t="shared" si="131"/>
        <v>0</v>
      </c>
      <c r="BM178">
        <f t="shared" si="132"/>
        <v>0</v>
      </c>
      <c r="BN178">
        <f t="shared" si="133"/>
        <v>0</v>
      </c>
      <c r="BO178">
        <f t="shared" si="134"/>
        <v>1</v>
      </c>
      <c r="BP178">
        <f t="shared" si="135"/>
        <v>0</v>
      </c>
      <c r="BQ178">
        <f t="shared" si="136"/>
        <v>0</v>
      </c>
      <c r="BR178">
        <f t="shared" si="137"/>
        <v>0</v>
      </c>
      <c r="BV178">
        <f>+IF(X178=1,$Q178,0)</f>
        <v>0</v>
      </c>
      <c r="BW178">
        <f>+IF(Y178=1,$Q178,0)</f>
        <v>0</v>
      </c>
      <c r="BX178">
        <f>+IF(Z178=1,$Q178,0)</f>
        <v>0</v>
      </c>
      <c r="BY178">
        <f>+IF(AA178=1,$Q178,0)</f>
        <v>0</v>
      </c>
      <c r="BZ178">
        <f>+IF(AB178=1,$Q178,0)</f>
        <v>0</v>
      </c>
      <c r="CA178">
        <f>+IF(AC178=1,$Q178,0)</f>
        <v>0</v>
      </c>
      <c r="CB178">
        <f>+IF(AD178=1,$Q178,0)</f>
        <v>0</v>
      </c>
      <c r="CC178">
        <f>+IF(AE178=1,$Q178,0)</f>
        <v>0</v>
      </c>
      <c r="CD178">
        <f t="shared" si="138"/>
        <v>0</v>
      </c>
      <c r="CF178">
        <f t="shared" si="139"/>
        <v>0</v>
      </c>
      <c r="CG178">
        <f t="shared" si="104"/>
        <v>0</v>
      </c>
      <c r="CH178">
        <f t="shared" si="105"/>
        <v>0</v>
      </c>
      <c r="CI178">
        <f t="shared" si="106"/>
        <v>0</v>
      </c>
      <c r="CJ178">
        <f t="shared" si="107"/>
        <v>0</v>
      </c>
      <c r="CK178">
        <f t="shared" si="108"/>
        <v>0</v>
      </c>
      <c r="CL178">
        <f t="shared" si="109"/>
        <v>0</v>
      </c>
      <c r="CM178">
        <f t="shared" si="110"/>
        <v>0</v>
      </c>
    </row>
    <row r="179" spans="1:91" x14ac:dyDescent="0.25">
      <c r="A179" s="25">
        <f t="shared" si="140"/>
        <v>177</v>
      </c>
      <c r="B179" s="26" t="s">
        <v>39</v>
      </c>
      <c r="C179" s="27">
        <v>43714</v>
      </c>
      <c r="D179" s="28">
        <v>3.125E-2</v>
      </c>
      <c r="E179" s="29" t="s">
        <v>23</v>
      </c>
      <c r="F179" s="30">
        <v>106.98399999999999</v>
      </c>
      <c r="G179" s="31" t="s">
        <v>26</v>
      </c>
      <c r="H179" s="32">
        <v>107.223</v>
      </c>
      <c r="I179" s="32">
        <v>106.318</v>
      </c>
      <c r="J179" s="33">
        <f t="shared" si="141"/>
        <v>90.500000000000114</v>
      </c>
      <c r="K179" s="34">
        <v>106.61199999999999</v>
      </c>
      <c r="L179" s="34">
        <v>107.083</v>
      </c>
      <c r="M179" s="35">
        <f t="shared" si="111"/>
        <v>9.9000000000003752</v>
      </c>
      <c r="N179" s="36">
        <f t="shared" si="112"/>
        <v>-37.199999999999989</v>
      </c>
      <c r="O179" s="30">
        <f t="shared" si="142"/>
        <v>107.19215</v>
      </c>
      <c r="P179" s="37"/>
      <c r="Q179" s="37"/>
      <c r="R179" s="38" t="s">
        <v>28</v>
      </c>
      <c r="S179" s="38" t="s">
        <v>28</v>
      </c>
      <c r="T179" s="39" t="s">
        <v>28</v>
      </c>
      <c r="U179" s="38"/>
      <c r="V179" s="38"/>
      <c r="W179" s="38"/>
      <c r="X179">
        <f>+IF(AND(R179="ALCISTA",S179="ALCISTA",T179="ALCISTA"),1,0)</f>
        <v>1</v>
      </c>
      <c r="Y179">
        <f>+IF(AND(R179="BAJISTA",S179="BAJISTA",T179="BAJISTA"),1,0)</f>
        <v>0</v>
      </c>
      <c r="Z179">
        <f>+IF(AND(R179="ALCISTA",S179="ALCISTA",T179="BAJISTA"),1,0)</f>
        <v>0</v>
      </c>
      <c r="AA179">
        <f>+IF(AND(R179="ALCISTA",S179="BAJISTA",T179="ALCISTA"),1,0)</f>
        <v>0</v>
      </c>
      <c r="AB179">
        <f>+IF(AND(R179="ALCISTA",S179="BAJISTA",T179="BAJISTA"),1,0)</f>
        <v>0</v>
      </c>
      <c r="AC179">
        <f>+IF(AND(R179="BAJISTA",S179="BAJISTA",T179="ALCISTA"),1,0)</f>
        <v>0</v>
      </c>
      <c r="AD179">
        <f>+IF(AND(R179="BAJISTA",S179="ALCISTA",T179="BAJISTA"),1,0)</f>
        <v>0</v>
      </c>
      <c r="AE179">
        <f>+IF(AND(R179="BAJISTA",S179="ALCISTA",T179="ALCISTA"),1,0)</f>
        <v>0</v>
      </c>
      <c r="AG179">
        <f t="shared" si="113"/>
        <v>9.9000000000003752</v>
      </c>
      <c r="AH179">
        <f t="shared" si="114"/>
        <v>0</v>
      </c>
      <c r="AI179">
        <f t="shared" si="115"/>
        <v>0</v>
      </c>
      <c r="AJ179">
        <f t="shared" si="116"/>
        <v>0</v>
      </c>
      <c r="AK179">
        <f t="shared" si="117"/>
        <v>0</v>
      </c>
      <c r="AL179">
        <f t="shared" si="118"/>
        <v>0</v>
      </c>
      <c r="AM179">
        <f t="shared" si="119"/>
        <v>0</v>
      </c>
      <c r="AN179">
        <f t="shared" si="120"/>
        <v>0</v>
      </c>
      <c r="AP179">
        <f t="shared" si="121"/>
        <v>-37.199999999999989</v>
      </c>
      <c r="AQ179">
        <f t="shared" si="122"/>
        <v>0</v>
      </c>
      <c r="AR179">
        <f t="shared" si="123"/>
        <v>0</v>
      </c>
      <c r="AS179">
        <f t="shared" si="124"/>
        <v>0</v>
      </c>
      <c r="AT179">
        <f t="shared" si="125"/>
        <v>0</v>
      </c>
      <c r="AU179">
        <f t="shared" si="126"/>
        <v>0</v>
      </c>
      <c r="AV179">
        <f t="shared" si="127"/>
        <v>0</v>
      </c>
      <c r="AW179">
        <f t="shared" si="128"/>
        <v>0</v>
      </c>
      <c r="AZ179">
        <f t="shared" si="129"/>
        <v>0</v>
      </c>
      <c r="BA179">
        <f t="shared" si="97"/>
        <v>0</v>
      </c>
      <c r="BB179">
        <f t="shared" si="98"/>
        <v>0</v>
      </c>
      <c r="BC179">
        <f t="shared" si="99"/>
        <v>0</v>
      </c>
      <c r="BD179">
        <f t="shared" si="100"/>
        <v>0</v>
      </c>
      <c r="BE179">
        <f t="shared" si="101"/>
        <v>0</v>
      </c>
      <c r="BF179">
        <f t="shared" si="102"/>
        <v>0</v>
      </c>
      <c r="BG179">
        <f t="shared" si="103"/>
        <v>0</v>
      </c>
      <c r="BH179">
        <f>+IF(P179=0,0,1)</f>
        <v>0</v>
      </c>
      <c r="BK179">
        <f t="shared" si="130"/>
        <v>0</v>
      </c>
      <c r="BL179">
        <f t="shared" si="131"/>
        <v>0</v>
      </c>
      <c r="BM179">
        <f t="shared" si="132"/>
        <v>0</v>
      </c>
      <c r="BN179">
        <f t="shared" si="133"/>
        <v>0</v>
      </c>
      <c r="BO179">
        <f t="shared" si="134"/>
        <v>0</v>
      </c>
      <c r="BP179">
        <f t="shared" si="135"/>
        <v>0</v>
      </c>
      <c r="BQ179">
        <f t="shared" si="136"/>
        <v>0</v>
      </c>
      <c r="BR179">
        <f t="shared" si="137"/>
        <v>0</v>
      </c>
      <c r="BV179">
        <f>+IF(X179=1,$Q179,0)</f>
        <v>0</v>
      </c>
      <c r="BW179">
        <f>+IF(Y179=1,$Q179,0)</f>
        <v>0</v>
      </c>
      <c r="BX179">
        <f>+IF(Z179=1,$Q179,0)</f>
        <v>0</v>
      </c>
      <c r="BY179">
        <f>+IF(AA179=1,$Q179,0)</f>
        <v>0</v>
      </c>
      <c r="BZ179">
        <f>+IF(AB179=1,$Q179,0)</f>
        <v>0</v>
      </c>
      <c r="CA179">
        <f>+IF(AC179=1,$Q179,0)</f>
        <v>0</v>
      </c>
      <c r="CB179">
        <f>+IF(AD179=1,$Q179,0)</f>
        <v>0</v>
      </c>
      <c r="CC179">
        <f>+IF(AE179=1,$Q179,0)</f>
        <v>0</v>
      </c>
      <c r="CD179">
        <f t="shared" si="138"/>
        <v>0</v>
      </c>
      <c r="CF179">
        <f t="shared" si="139"/>
        <v>0</v>
      </c>
      <c r="CG179">
        <f t="shared" si="104"/>
        <v>0</v>
      </c>
      <c r="CH179">
        <f t="shared" si="105"/>
        <v>0</v>
      </c>
      <c r="CI179">
        <f t="shared" si="106"/>
        <v>0</v>
      </c>
      <c r="CJ179">
        <f t="shared" si="107"/>
        <v>0</v>
      </c>
      <c r="CK179">
        <f t="shared" si="108"/>
        <v>0</v>
      </c>
      <c r="CL179">
        <f t="shared" si="109"/>
        <v>0</v>
      </c>
      <c r="CM179">
        <f t="shared" si="110"/>
        <v>0</v>
      </c>
    </row>
    <row r="180" spans="1:91" x14ac:dyDescent="0.25">
      <c r="A180" s="25">
        <f t="shared" si="140"/>
        <v>178</v>
      </c>
      <c r="B180" s="26" t="s">
        <v>40</v>
      </c>
      <c r="C180" s="27">
        <v>43717</v>
      </c>
      <c r="D180" s="28">
        <v>1.0416666666666666E-2</v>
      </c>
      <c r="E180" s="29" t="s">
        <v>23</v>
      </c>
      <c r="F180" s="30">
        <v>106.919</v>
      </c>
      <c r="G180" s="31" t="s">
        <v>26</v>
      </c>
      <c r="H180" s="32">
        <v>107.083</v>
      </c>
      <c r="I180" s="32">
        <v>105.821</v>
      </c>
      <c r="J180" s="33">
        <f t="shared" si="141"/>
        <v>126.20000000000005</v>
      </c>
      <c r="K180" s="34">
        <v>106.753</v>
      </c>
      <c r="L180" s="34">
        <v>107.26600000000001</v>
      </c>
      <c r="M180" s="40">
        <f t="shared" si="111"/>
        <v>34.700000000000841</v>
      </c>
      <c r="N180" s="41">
        <f t="shared" si="112"/>
        <v>-16.599999999999682</v>
      </c>
      <c r="O180" s="30">
        <f t="shared" si="142"/>
        <v>107.20926</v>
      </c>
      <c r="P180" s="37" t="s">
        <v>27</v>
      </c>
      <c r="Q180" s="37"/>
      <c r="R180" s="38" t="s">
        <v>29</v>
      </c>
      <c r="S180" s="38" t="s">
        <v>28</v>
      </c>
      <c r="T180" s="39" t="s">
        <v>28</v>
      </c>
      <c r="U180" s="38"/>
      <c r="V180" s="38"/>
      <c r="W180" s="38"/>
      <c r="X180">
        <f>+IF(AND(R180="ALCISTA",S180="ALCISTA",T180="ALCISTA"),1,0)</f>
        <v>0</v>
      </c>
      <c r="Y180">
        <f>+IF(AND(R180="BAJISTA",S180="BAJISTA",T180="BAJISTA"),1,0)</f>
        <v>0</v>
      </c>
      <c r="Z180">
        <f>+IF(AND(R180="ALCISTA",S180="ALCISTA",T180="BAJISTA"),1,0)</f>
        <v>0</v>
      </c>
      <c r="AA180">
        <f>+IF(AND(R180="ALCISTA",S180="BAJISTA",T180="ALCISTA"),1,0)</f>
        <v>0</v>
      </c>
      <c r="AB180">
        <f>+IF(AND(R180="ALCISTA",S180="BAJISTA",T180="BAJISTA"),1,0)</f>
        <v>0</v>
      </c>
      <c r="AC180">
        <f>+IF(AND(R180="BAJISTA",S180="BAJISTA",T180="ALCISTA"),1,0)</f>
        <v>0</v>
      </c>
      <c r="AD180">
        <f>+IF(AND(R180="BAJISTA",S180="ALCISTA",T180="BAJISTA"),1,0)</f>
        <v>0</v>
      </c>
      <c r="AE180">
        <f>+IF(AND(R180="BAJISTA",S180="ALCISTA",T180="ALCISTA"),1,0)</f>
        <v>1</v>
      </c>
      <c r="AG180">
        <f t="shared" si="113"/>
        <v>0</v>
      </c>
      <c r="AH180">
        <f t="shared" si="114"/>
        <v>0</v>
      </c>
      <c r="AI180">
        <f t="shared" si="115"/>
        <v>0</v>
      </c>
      <c r="AJ180">
        <f t="shared" si="116"/>
        <v>0</v>
      </c>
      <c r="AK180">
        <f t="shared" si="117"/>
        <v>0</v>
      </c>
      <c r="AL180">
        <f t="shared" si="118"/>
        <v>0</v>
      </c>
      <c r="AM180">
        <f t="shared" si="119"/>
        <v>0</v>
      </c>
      <c r="AN180">
        <f t="shared" si="120"/>
        <v>34.700000000000841</v>
      </c>
      <c r="AP180">
        <f t="shared" si="121"/>
        <v>0</v>
      </c>
      <c r="AQ180">
        <f t="shared" si="122"/>
        <v>0</v>
      </c>
      <c r="AR180">
        <f t="shared" si="123"/>
        <v>0</v>
      </c>
      <c r="AS180">
        <f t="shared" si="124"/>
        <v>0</v>
      </c>
      <c r="AT180">
        <f t="shared" si="125"/>
        <v>0</v>
      </c>
      <c r="AU180">
        <f t="shared" si="126"/>
        <v>0</v>
      </c>
      <c r="AV180">
        <f t="shared" si="127"/>
        <v>0</v>
      </c>
      <c r="AW180">
        <f t="shared" si="128"/>
        <v>-16.599999999999682</v>
      </c>
      <c r="AZ180">
        <f t="shared" si="129"/>
        <v>0</v>
      </c>
      <c r="BA180">
        <f t="shared" si="97"/>
        <v>0</v>
      </c>
      <c r="BB180">
        <f t="shared" si="98"/>
        <v>0</v>
      </c>
      <c r="BC180">
        <f t="shared" si="99"/>
        <v>0</v>
      </c>
      <c r="BD180">
        <f t="shared" si="100"/>
        <v>0</v>
      </c>
      <c r="BE180">
        <f t="shared" si="101"/>
        <v>0</v>
      </c>
      <c r="BF180">
        <f t="shared" si="102"/>
        <v>0</v>
      </c>
      <c r="BG180" t="str">
        <f t="shared" si="103"/>
        <v>X</v>
      </c>
      <c r="BH180">
        <f>+IF(P180=0,0,1)</f>
        <v>1</v>
      </c>
      <c r="BK180">
        <f t="shared" si="130"/>
        <v>0</v>
      </c>
      <c r="BL180">
        <f t="shared" si="131"/>
        <v>0</v>
      </c>
      <c r="BM180">
        <f t="shared" si="132"/>
        <v>0</v>
      </c>
      <c r="BN180">
        <f t="shared" si="133"/>
        <v>0</v>
      </c>
      <c r="BO180">
        <f t="shared" si="134"/>
        <v>0</v>
      </c>
      <c r="BP180">
        <f t="shared" si="135"/>
        <v>0</v>
      </c>
      <c r="BQ180">
        <f t="shared" si="136"/>
        <v>0</v>
      </c>
      <c r="BR180">
        <f t="shared" si="137"/>
        <v>1</v>
      </c>
      <c r="BV180">
        <f>+IF(X180=1,$Q180,0)</f>
        <v>0</v>
      </c>
      <c r="BW180">
        <f>+IF(Y180=1,$Q180,0)</f>
        <v>0</v>
      </c>
      <c r="BX180">
        <f>+IF(Z180=1,$Q180,0)</f>
        <v>0</v>
      </c>
      <c r="BY180">
        <f>+IF(AA180=1,$Q180,0)</f>
        <v>0</v>
      </c>
      <c r="BZ180">
        <f>+IF(AB180=1,$Q180,0)</f>
        <v>0</v>
      </c>
      <c r="CA180">
        <f>+IF(AC180=1,$Q180,0)</f>
        <v>0</v>
      </c>
      <c r="CB180">
        <f>+IF(AD180=1,$Q180,0)</f>
        <v>0</v>
      </c>
      <c r="CC180">
        <f>+IF(AE180=1,$Q180,0)</f>
        <v>0</v>
      </c>
      <c r="CD180">
        <f t="shared" si="138"/>
        <v>0</v>
      </c>
      <c r="CF180">
        <f t="shared" si="139"/>
        <v>0</v>
      </c>
      <c r="CG180">
        <f t="shared" si="104"/>
        <v>0</v>
      </c>
      <c r="CH180">
        <f t="shared" si="105"/>
        <v>0</v>
      </c>
      <c r="CI180">
        <f t="shared" si="106"/>
        <v>0</v>
      </c>
      <c r="CJ180">
        <f t="shared" si="107"/>
        <v>0</v>
      </c>
      <c r="CK180">
        <f t="shared" si="108"/>
        <v>0</v>
      </c>
      <c r="CL180">
        <f t="shared" si="109"/>
        <v>0</v>
      </c>
      <c r="CM180">
        <f t="shared" si="110"/>
        <v>0</v>
      </c>
    </row>
    <row r="181" spans="1:91" x14ac:dyDescent="0.25">
      <c r="A181" s="25">
        <f t="shared" si="140"/>
        <v>179</v>
      </c>
      <c r="B181" s="26" t="s">
        <v>41</v>
      </c>
      <c r="C181" s="27">
        <v>43718</v>
      </c>
      <c r="D181" s="28">
        <v>6.25E-2</v>
      </c>
      <c r="E181" s="29" t="s">
        <v>23</v>
      </c>
      <c r="F181" s="30">
        <v>107.244</v>
      </c>
      <c r="G181" s="31" t="s">
        <v>26</v>
      </c>
      <c r="H181" s="32">
        <v>107.26600000000001</v>
      </c>
      <c r="I181" s="32">
        <v>106.753</v>
      </c>
      <c r="J181" s="33">
        <f t="shared" si="141"/>
        <v>51.300000000000523</v>
      </c>
      <c r="K181" s="34">
        <v>107.181</v>
      </c>
      <c r="L181" s="34">
        <v>107.577</v>
      </c>
      <c r="M181" s="40">
        <f t="shared" si="111"/>
        <v>33.299999999999841</v>
      </c>
      <c r="N181" s="41">
        <f t="shared" si="112"/>
        <v>-6.3000000000002387</v>
      </c>
      <c r="O181" s="30">
        <f t="shared" si="142"/>
        <v>107.36199000000001</v>
      </c>
      <c r="P181" s="37" t="s">
        <v>27</v>
      </c>
      <c r="Q181" s="37"/>
      <c r="R181" s="38" t="s">
        <v>28</v>
      </c>
      <c r="S181" s="38" t="s">
        <v>28</v>
      </c>
      <c r="T181" s="39" t="s">
        <v>28</v>
      </c>
      <c r="U181" s="38"/>
      <c r="V181" s="38"/>
      <c r="W181" s="38"/>
      <c r="X181">
        <f>+IF(AND(R181="ALCISTA",S181="ALCISTA",T181="ALCISTA"),1,0)</f>
        <v>1</v>
      </c>
      <c r="Y181">
        <f>+IF(AND(R181="BAJISTA",S181="BAJISTA",T181="BAJISTA"),1,0)</f>
        <v>0</v>
      </c>
      <c r="Z181">
        <f>+IF(AND(R181="ALCISTA",S181="ALCISTA",T181="BAJISTA"),1,0)</f>
        <v>0</v>
      </c>
      <c r="AA181">
        <f>+IF(AND(R181="ALCISTA",S181="BAJISTA",T181="ALCISTA"),1,0)</f>
        <v>0</v>
      </c>
      <c r="AB181">
        <f>+IF(AND(R181="ALCISTA",S181="BAJISTA",T181="BAJISTA"),1,0)</f>
        <v>0</v>
      </c>
      <c r="AC181">
        <f>+IF(AND(R181="BAJISTA",S181="BAJISTA",T181="ALCISTA"),1,0)</f>
        <v>0</v>
      </c>
      <c r="AD181">
        <f>+IF(AND(R181="BAJISTA",S181="ALCISTA",T181="BAJISTA"),1,0)</f>
        <v>0</v>
      </c>
      <c r="AE181">
        <f>+IF(AND(R181="BAJISTA",S181="ALCISTA",T181="ALCISTA"),1,0)</f>
        <v>0</v>
      </c>
      <c r="AG181">
        <f t="shared" si="113"/>
        <v>33.299999999999841</v>
      </c>
      <c r="AH181">
        <f t="shared" si="114"/>
        <v>0</v>
      </c>
      <c r="AI181">
        <f t="shared" si="115"/>
        <v>0</v>
      </c>
      <c r="AJ181">
        <f t="shared" si="116"/>
        <v>0</v>
      </c>
      <c r="AK181">
        <f t="shared" si="117"/>
        <v>0</v>
      </c>
      <c r="AL181">
        <f t="shared" si="118"/>
        <v>0</v>
      </c>
      <c r="AM181">
        <f t="shared" si="119"/>
        <v>0</v>
      </c>
      <c r="AN181">
        <f t="shared" si="120"/>
        <v>0</v>
      </c>
      <c r="AP181">
        <f t="shared" si="121"/>
        <v>-6.3000000000002387</v>
      </c>
      <c r="AQ181">
        <f t="shared" si="122"/>
        <v>0</v>
      </c>
      <c r="AR181">
        <f t="shared" si="123"/>
        <v>0</v>
      </c>
      <c r="AS181">
        <f t="shared" si="124"/>
        <v>0</v>
      </c>
      <c r="AT181">
        <f t="shared" si="125"/>
        <v>0</v>
      </c>
      <c r="AU181">
        <f t="shared" si="126"/>
        <v>0</v>
      </c>
      <c r="AV181">
        <f t="shared" si="127"/>
        <v>0</v>
      </c>
      <c r="AW181">
        <f t="shared" si="128"/>
        <v>0</v>
      </c>
      <c r="AZ181" t="str">
        <f t="shared" si="129"/>
        <v>X</v>
      </c>
      <c r="BA181">
        <f t="shared" si="97"/>
        <v>0</v>
      </c>
      <c r="BB181">
        <f t="shared" si="98"/>
        <v>0</v>
      </c>
      <c r="BC181">
        <f t="shared" si="99"/>
        <v>0</v>
      </c>
      <c r="BD181">
        <f t="shared" si="100"/>
        <v>0</v>
      </c>
      <c r="BE181">
        <f t="shared" si="101"/>
        <v>0</v>
      </c>
      <c r="BF181">
        <f t="shared" si="102"/>
        <v>0</v>
      </c>
      <c r="BG181">
        <f t="shared" si="103"/>
        <v>0</v>
      </c>
      <c r="BH181">
        <f>+IF(P181=0,0,1)</f>
        <v>1</v>
      </c>
      <c r="BK181">
        <f t="shared" si="130"/>
        <v>1</v>
      </c>
      <c r="BL181">
        <f t="shared" si="131"/>
        <v>0</v>
      </c>
      <c r="BM181">
        <f t="shared" si="132"/>
        <v>0</v>
      </c>
      <c r="BN181">
        <f t="shared" si="133"/>
        <v>0</v>
      </c>
      <c r="BO181">
        <f t="shared" si="134"/>
        <v>0</v>
      </c>
      <c r="BP181">
        <f t="shared" si="135"/>
        <v>0</v>
      </c>
      <c r="BQ181">
        <f t="shared" si="136"/>
        <v>0</v>
      </c>
      <c r="BR181">
        <f t="shared" si="137"/>
        <v>0</v>
      </c>
      <c r="BV181">
        <f>+IF(X181=1,$Q181,0)</f>
        <v>0</v>
      </c>
      <c r="BW181">
        <f>+IF(Y181=1,$Q181,0)</f>
        <v>0</v>
      </c>
      <c r="BX181">
        <f>+IF(Z181=1,$Q181,0)</f>
        <v>0</v>
      </c>
      <c r="BY181">
        <f>+IF(AA181=1,$Q181,0)</f>
        <v>0</v>
      </c>
      <c r="BZ181">
        <f>+IF(AB181=1,$Q181,0)</f>
        <v>0</v>
      </c>
      <c r="CA181">
        <f>+IF(AC181=1,$Q181,0)</f>
        <v>0</v>
      </c>
      <c r="CB181">
        <f>+IF(AD181=1,$Q181,0)</f>
        <v>0</v>
      </c>
      <c r="CC181">
        <f>+IF(AE181=1,$Q181,0)</f>
        <v>0</v>
      </c>
      <c r="CD181">
        <f t="shared" si="138"/>
        <v>0</v>
      </c>
      <c r="CF181">
        <f t="shared" si="139"/>
        <v>0</v>
      </c>
      <c r="CG181">
        <f t="shared" si="104"/>
        <v>0</v>
      </c>
      <c r="CH181">
        <f t="shared" si="105"/>
        <v>0</v>
      </c>
      <c r="CI181">
        <f t="shared" si="106"/>
        <v>0</v>
      </c>
      <c r="CJ181">
        <f t="shared" si="107"/>
        <v>0</v>
      </c>
      <c r="CK181">
        <f t="shared" si="108"/>
        <v>0</v>
      </c>
      <c r="CL181">
        <f t="shared" si="109"/>
        <v>0</v>
      </c>
      <c r="CM181">
        <f t="shared" si="110"/>
        <v>0</v>
      </c>
    </row>
    <row r="182" spans="1:91" x14ac:dyDescent="0.25">
      <c r="A182" s="25">
        <f t="shared" si="140"/>
        <v>180</v>
      </c>
      <c r="B182" s="26" t="s">
        <v>37</v>
      </c>
      <c r="C182" s="27">
        <v>43719</v>
      </c>
      <c r="D182" s="28">
        <v>7.2916666666666671E-2</v>
      </c>
      <c r="E182" s="29" t="s">
        <v>23</v>
      </c>
      <c r="F182" s="30">
        <v>107.562</v>
      </c>
      <c r="G182" s="31" t="s">
        <v>26</v>
      </c>
      <c r="H182" s="32">
        <v>107.577</v>
      </c>
      <c r="I182" s="32">
        <v>107.172</v>
      </c>
      <c r="J182" s="33">
        <f t="shared" si="141"/>
        <v>40.500000000000114</v>
      </c>
      <c r="K182" s="34">
        <v>107.536</v>
      </c>
      <c r="L182" s="34">
        <v>107.84</v>
      </c>
      <c r="M182" s="40">
        <f t="shared" si="111"/>
        <v>27.80000000000058</v>
      </c>
      <c r="N182" s="41">
        <f t="shared" si="112"/>
        <v>-2.5999999999996248</v>
      </c>
      <c r="O182" s="30">
        <f t="shared" si="142"/>
        <v>107.65514999999999</v>
      </c>
      <c r="P182" s="37" t="s">
        <v>27</v>
      </c>
      <c r="Q182" s="37"/>
      <c r="R182" s="38" t="s">
        <v>29</v>
      </c>
      <c r="S182" s="38" t="s">
        <v>28</v>
      </c>
      <c r="T182" s="39" t="s">
        <v>28</v>
      </c>
      <c r="U182" s="38"/>
      <c r="V182" s="38"/>
      <c r="W182" s="38"/>
      <c r="X182">
        <f>+IF(AND(R182="ALCISTA",S182="ALCISTA",T182="ALCISTA"),1,0)</f>
        <v>0</v>
      </c>
      <c r="Y182">
        <f>+IF(AND(R182="BAJISTA",S182="BAJISTA",T182="BAJISTA"),1,0)</f>
        <v>0</v>
      </c>
      <c r="Z182">
        <f>+IF(AND(R182="ALCISTA",S182="ALCISTA",T182="BAJISTA"),1,0)</f>
        <v>0</v>
      </c>
      <c r="AA182">
        <f>+IF(AND(R182="ALCISTA",S182="BAJISTA",T182="ALCISTA"),1,0)</f>
        <v>0</v>
      </c>
      <c r="AB182">
        <f>+IF(AND(R182="ALCISTA",S182="BAJISTA",T182="BAJISTA"),1,0)</f>
        <v>0</v>
      </c>
      <c r="AC182">
        <f>+IF(AND(R182="BAJISTA",S182="BAJISTA",T182="ALCISTA"),1,0)</f>
        <v>0</v>
      </c>
      <c r="AD182">
        <f>+IF(AND(R182="BAJISTA",S182="ALCISTA",T182="BAJISTA"),1,0)</f>
        <v>0</v>
      </c>
      <c r="AE182">
        <f>+IF(AND(R182="BAJISTA",S182="ALCISTA",T182="ALCISTA"),1,0)</f>
        <v>1</v>
      </c>
      <c r="AG182">
        <f t="shared" si="113"/>
        <v>0</v>
      </c>
      <c r="AH182">
        <f t="shared" si="114"/>
        <v>0</v>
      </c>
      <c r="AI182">
        <f t="shared" si="115"/>
        <v>0</v>
      </c>
      <c r="AJ182">
        <f t="shared" si="116"/>
        <v>0</v>
      </c>
      <c r="AK182">
        <f t="shared" si="117"/>
        <v>0</v>
      </c>
      <c r="AL182">
        <f t="shared" si="118"/>
        <v>0</v>
      </c>
      <c r="AM182">
        <f t="shared" si="119"/>
        <v>0</v>
      </c>
      <c r="AN182">
        <f t="shared" si="120"/>
        <v>27.80000000000058</v>
      </c>
      <c r="AP182">
        <f t="shared" si="121"/>
        <v>0</v>
      </c>
      <c r="AQ182">
        <f t="shared" si="122"/>
        <v>0</v>
      </c>
      <c r="AR182">
        <f t="shared" si="123"/>
        <v>0</v>
      </c>
      <c r="AS182">
        <f t="shared" si="124"/>
        <v>0</v>
      </c>
      <c r="AT182">
        <f t="shared" si="125"/>
        <v>0</v>
      </c>
      <c r="AU182">
        <f t="shared" si="126"/>
        <v>0</v>
      </c>
      <c r="AV182">
        <f t="shared" si="127"/>
        <v>0</v>
      </c>
      <c r="AW182">
        <f t="shared" si="128"/>
        <v>-2.5999999999996248</v>
      </c>
      <c r="AZ182">
        <f t="shared" si="129"/>
        <v>0</v>
      </c>
      <c r="BA182">
        <f t="shared" si="97"/>
        <v>0</v>
      </c>
      <c r="BB182">
        <f t="shared" si="98"/>
        <v>0</v>
      </c>
      <c r="BC182">
        <f t="shared" si="99"/>
        <v>0</v>
      </c>
      <c r="BD182">
        <f t="shared" si="100"/>
        <v>0</v>
      </c>
      <c r="BE182">
        <f t="shared" si="101"/>
        <v>0</v>
      </c>
      <c r="BF182">
        <f t="shared" si="102"/>
        <v>0</v>
      </c>
      <c r="BG182" t="str">
        <f t="shared" si="103"/>
        <v>X</v>
      </c>
      <c r="BH182">
        <f>+IF(P182=0,0,1)</f>
        <v>1</v>
      </c>
      <c r="BK182">
        <f t="shared" si="130"/>
        <v>0</v>
      </c>
      <c r="BL182">
        <f t="shared" si="131"/>
        <v>0</v>
      </c>
      <c r="BM182">
        <f t="shared" si="132"/>
        <v>0</v>
      </c>
      <c r="BN182">
        <f t="shared" si="133"/>
        <v>0</v>
      </c>
      <c r="BO182">
        <f t="shared" si="134"/>
        <v>0</v>
      </c>
      <c r="BP182">
        <f t="shared" si="135"/>
        <v>0</v>
      </c>
      <c r="BQ182">
        <f t="shared" si="136"/>
        <v>0</v>
      </c>
      <c r="BR182">
        <f t="shared" si="137"/>
        <v>1</v>
      </c>
      <c r="BV182">
        <f>+IF(X182=1,$Q182,0)</f>
        <v>0</v>
      </c>
      <c r="BW182">
        <f>+IF(Y182=1,$Q182,0)</f>
        <v>0</v>
      </c>
      <c r="BX182">
        <f>+IF(Z182=1,$Q182,0)</f>
        <v>0</v>
      </c>
      <c r="BY182">
        <f>+IF(AA182=1,$Q182,0)</f>
        <v>0</v>
      </c>
      <c r="BZ182">
        <f>+IF(AB182=1,$Q182,0)</f>
        <v>0</v>
      </c>
      <c r="CA182">
        <f>+IF(AC182=1,$Q182,0)</f>
        <v>0</v>
      </c>
      <c r="CB182">
        <f>+IF(AD182=1,$Q182,0)</f>
        <v>0</v>
      </c>
      <c r="CC182">
        <f>+IF(AE182=1,$Q182,0)</f>
        <v>0</v>
      </c>
      <c r="CD182">
        <f t="shared" si="138"/>
        <v>0</v>
      </c>
      <c r="CF182">
        <f t="shared" si="139"/>
        <v>0</v>
      </c>
      <c r="CG182">
        <f t="shared" si="104"/>
        <v>0</v>
      </c>
      <c r="CH182">
        <f t="shared" si="105"/>
        <v>0</v>
      </c>
      <c r="CI182">
        <f t="shared" si="106"/>
        <v>0</v>
      </c>
      <c r="CJ182">
        <f t="shared" si="107"/>
        <v>0</v>
      </c>
      <c r="CK182">
        <f t="shared" si="108"/>
        <v>0</v>
      </c>
      <c r="CL182">
        <f t="shared" si="109"/>
        <v>0</v>
      </c>
      <c r="CM182">
        <f t="shared" si="110"/>
        <v>0</v>
      </c>
    </row>
    <row r="183" spans="1:91" x14ac:dyDescent="0.25">
      <c r="A183" s="25">
        <f t="shared" si="140"/>
        <v>181</v>
      </c>
      <c r="B183" s="26" t="s">
        <v>38</v>
      </c>
      <c r="C183" s="27">
        <v>43720</v>
      </c>
      <c r="D183" s="28">
        <v>3.125E-2</v>
      </c>
      <c r="E183" s="29" t="s">
        <v>23</v>
      </c>
      <c r="F183" s="30">
        <v>107.79900000000001</v>
      </c>
      <c r="G183" s="31" t="s">
        <v>30</v>
      </c>
      <c r="H183" s="32">
        <v>107.84</v>
      </c>
      <c r="I183" s="32">
        <v>107.492</v>
      </c>
      <c r="J183" s="33">
        <f t="shared" si="141"/>
        <v>34.799999999999898</v>
      </c>
      <c r="K183" s="34">
        <v>107.512</v>
      </c>
      <c r="L183" s="34">
        <v>108.179</v>
      </c>
      <c r="M183" s="35">
        <f t="shared" si="111"/>
        <v>28.700000000000614</v>
      </c>
      <c r="N183" s="36">
        <f t="shared" si="112"/>
        <v>-37.999999999999545</v>
      </c>
      <c r="O183" s="30">
        <f t="shared" si="142"/>
        <v>107.71896000000001</v>
      </c>
      <c r="P183" s="37"/>
      <c r="Q183" s="37" t="s">
        <v>27</v>
      </c>
      <c r="R183" s="38" t="s">
        <v>28</v>
      </c>
      <c r="S183" s="38" t="s">
        <v>28</v>
      </c>
      <c r="T183" s="39" t="s">
        <v>28</v>
      </c>
      <c r="U183" s="38"/>
      <c r="V183" s="38"/>
      <c r="W183" s="38"/>
      <c r="X183">
        <f>+IF(AND(R183="ALCISTA",S183="ALCISTA",T183="ALCISTA"),1,0)</f>
        <v>1</v>
      </c>
      <c r="Y183">
        <f>+IF(AND(R183="BAJISTA",S183="BAJISTA",T183="BAJISTA"),1,0)</f>
        <v>0</v>
      </c>
      <c r="Z183">
        <f>+IF(AND(R183="ALCISTA",S183="ALCISTA",T183="BAJISTA"),1,0)</f>
        <v>0</v>
      </c>
      <c r="AA183">
        <f>+IF(AND(R183="ALCISTA",S183="BAJISTA",T183="ALCISTA"),1,0)</f>
        <v>0</v>
      </c>
      <c r="AB183">
        <f>+IF(AND(R183="ALCISTA",S183="BAJISTA",T183="BAJISTA"),1,0)</f>
        <v>0</v>
      </c>
      <c r="AC183">
        <f>+IF(AND(R183="BAJISTA",S183="BAJISTA",T183="ALCISTA"),1,0)</f>
        <v>0</v>
      </c>
      <c r="AD183">
        <f>+IF(AND(R183="BAJISTA",S183="ALCISTA",T183="BAJISTA"),1,0)</f>
        <v>0</v>
      </c>
      <c r="AE183">
        <f>+IF(AND(R183="BAJISTA",S183="ALCISTA",T183="ALCISTA"),1,0)</f>
        <v>0</v>
      </c>
      <c r="AG183">
        <f t="shared" si="113"/>
        <v>28.700000000000614</v>
      </c>
      <c r="AH183">
        <f t="shared" si="114"/>
        <v>0</v>
      </c>
      <c r="AI183">
        <f t="shared" si="115"/>
        <v>0</v>
      </c>
      <c r="AJ183">
        <f t="shared" si="116"/>
        <v>0</v>
      </c>
      <c r="AK183">
        <f t="shared" si="117"/>
        <v>0</v>
      </c>
      <c r="AL183">
        <f t="shared" si="118"/>
        <v>0</v>
      </c>
      <c r="AM183">
        <f t="shared" si="119"/>
        <v>0</v>
      </c>
      <c r="AN183">
        <f t="shared" si="120"/>
        <v>0</v>
      </c>
      <c r="AP183">
        <f t="shared" si="121"/>
        <v>-37.999999999999545</v>
      </c>
      <c r="AQ183">
        <f t="shared" si="122"/>
        <v>0</v>
      </c>
      <c r="AR183">
        <f t="shared" si="123"/>
        <v>0</v>
      </c>
      <c r="AS183">
        <f t="shared" si="124"/>
        <v>0</v>
      </c>
      <c r="AT183">
        <f t="shared" si="125"/>
        <v>0</v>
      </c>
      <c r="AU183">
        <f t="shared" si="126"/>
        <v>0</v>
      </c>
      <c r="AV183">
        <f t="shared" si="127"/>
        <v>0</v>
      </c>
      <c r="AW183">
        <f t="shared" si="128"/>
        <v>0</v>
      </c>
      <c r="AZ183">
        <f t="shared" si="129"/>
        <v>0</v>
      </c>
      <c r="BA183">
        <f t="shared" si="97"/>
        <v>0</v>
      </c>
      <c r="BB183">
        <f t="shared" si="98"/>
        <v>0</v>
      </c>
      <c r="BC183">
        <f t="shared" si="99"/>
        <v>0</v>
      </c>
      <c r="BD183">
        <f t="shared" si="100"/>
        <v>0</v>
      </c>
      <c r="BE183">
        <f t="shared" si="101"/>
        <v>0</v>
      </c>
      <c r="BF183">
        <f t="shared" si="102"/>
        <v>0</v>
      </c>
      <c r="BG183">
        <f t="shared" si="103"/>
        <v>0</v>
      </c>
      <c r="BH183">
        <f>+IF(P183=0,0,1)</f>
        <v>0</v>
      </c>
      <c r="BK183">
        <f t="shared" si="130"/>
        <v>0</v>
      </c>
      <c r="BL183">
        <f t="shared" si="131"/>
        <v>0</v>
      </c>
      <c r="BM183">
        <f t="shared" si="132"/>
        <v>0</v>
      </c>
      <c r="BN183">
        <f t="shared" si="133"/>
        <v>0</v>
      </c>
      <c r="BO183">
        <f t="shared" si="134"/>
        <v>0</v>
      </c>
      <c r="BP183">
        <f t="shared" si="135"/>
        <v>0</v>
      </c>
      <c r="BQ183">
        <f t="shared" si="136"/>
        <v>0</v>
      </c>
      <c r="BR183">
        <f t="shared" si="137"/>
        <v>0</v>
      </c>
      <c r="BV183" t="str">
        <f>+IF(X183=1,$Q183,0)</f>
        <v>X</v>
      </c>
      <c r="BW183">
        <f>+IF(Y183=1,$Q183,0)</f>
        <v>0</v>
      </c>
      <c r="BX183">
        <f>+IF(Z183=1,$Q183,0)</f>
        <v>0</v>
      </c>
      <c r="BY183">
        <f>+IF(AA183=1,$Q183,0)</f>
        <v>0</v>
      </c>
      <c r="BZ183">
        <f>+IF(AB183=1,$Q183,0)</f>
        <v>0</v>
      </c>
      <c r="CA183">
        <f>+IF(AC183=1,$Q183,0)</f>
        <v>0</v>
      </c>
      <c r="CB183">
        <f>+IF(AD183=1,$Q183,0)</f>
        <v>0</v>
      </c>
      <c r="CC183">
        <f>+IF(AE183=1,$Q183,0)</f>
        <v>0</v>
      </c>
      <c r="CD183">
        <f t="shared" si="138"/>
        <v>1</v>
      </c>
      <c r="CF183">
        <f t="shared" si="139"/>
        <v>1</v>
      </c>
      <c r="CG183">
        <f t="shared" si="104"/>
        <v>0</v>
      </c>
      <c r="CH183">
        <f t="shared" si="105"/>
        <v>0</v>
      </c>
      <c r="CI183">
        <f t="shared" si="106"/>
        <v>0</v>
      </c>
      <c r="CJ183">
        <f t="shared" si="107"/>
        <v>0</v>
      </c>
      <c r="CK183">
        <f t="shared" si="108"/>
        <v>0</v>
      </c>
      <c r="CL183">
        <f t="shared" si="109"/>
        <v>0</v>
      </c>
      <c r="CM183">
        <f t="shared" si="110"/>
        <v>0</v>
      </c>
    </row>
    <row r="184" spans="1:91" x14ac:dyDescent="0.25">
      <c r="A184" s="25">
        <f t="shared" si="140"/>
        <v>182</v>
      </c>
      <c r="B184" s="26" t="s">
        <v>39</v>
      </c>
      <c r="C184" s="27">
        <v>43721</v>
      </c>
      <c r="D184" s="28">
        <v>2.0833333333333332E-2</v>
      </c>
      <c r="E184" s="29" t="s">
        <v>23</v>
      </c>
      <c r="F184" s="30">
        <v>108.17700000000001</v>
      </c>
      <c r="G184" s="31" t="s">
        <v>26</v>
      </c>
      <c r="H184" s="32">
        <v>108.179</v>
      </c>
      <c r="I184" s="32">
        <v>107.512</v>
      </c>
      <c r="J184" s="33">
        <f t="shared" si="141"/>
        <v>66.700000000000159</v>
      </c>
      <c r="K184" s="34">
        <v>107.962</v>
      </c>
      <c r="L184" s="34">
        <v>108.25</v>
      </c>
      <c r="M184" s="35">
        <f t="shared" si="111"/>
        <v>7.2999999999993292</v>
      </c>
      <c r="N184" s="36">
        <f t="shared" si="112"/>
        <v>-21.500000000000341</v>
      </c>
      <c r="O184" s="30">
        <f>+IF(G184="COMPRA",F184+((J184*23%)*0.01),F184-((J184*23%)*0.01))</f>
        <v>108.33041</v>
      </c>
      <c r="P184" s="37"/>
      <c r="Q184" s="37"/>
      <c r="R184" s="38" t="s">
        <v>28</v>
      </c>
      <c r="S184" s="38" t="s">
        <v>28</v>
      </c>
      <c r="T184" s="39" t="s">
        <v>28</v>
      </c>
      <c r="U184" s="38"/>
      <c r="V184" s="38"/>
      <c r="W184" s="38"/>
      <c r="X184">
        <f>+IF(AND(R184="ALCISTA",S184="ALCISTA",T184="ALCISTA"),1,0)</f>
        <v>1</v>
      </c>
      <c r="Y184">
        <f>+IF(AND(R184="BAJISTA",S184="BAJISTA",T184="BAJISTA"),1,0)</f>
        <v>0</v>
      </c>
      <c r="Z184">
        <f>+IF(AND(R184="ALCISTA",S184="ALCISTA",T184="BAJISTA"),1,0)</f>
        <v>0</v>
      </c>
      <c r="AA184">
        <f>+IF(AND(R184="ALCISTA",S184="BAJISTA",T184="ALCISTA"),1,0)</f>
        <v>0</v>
      </c>
      <c r="AB184">
        <f>+IF(AND(R184="ALCISTA",S184="BAJISTA",T184="BAJISTA"),1,0)</f>
        <v>0</v>
      </c>
      <c r="AC184">
        <f>+IF(AND(R184="BAJISTA",S184="BAJISTA",T184="ALCISTA"),1,0)</f>
        <v>0</v>
      </c>
      <c r="AD184">
        <f>+IF(AND(R184="BAJISTA",S184="ALCISTA",T184="BAJISTA"),1,0)</f>
        <v>0</v>
      </c>
      <c r="AE184">
        <f>+IF(AND(R184="BAJISTA",S184="ALCISTA",T184="ALCISTA"),1,0)</f>
        <v>0</v>
      </c>
      <c r="AG184">
        <f t="shared" si="113"/>
        <v>7.2999999999993292</v>
      </c>
      <c r="AH184">
        <f t="shared" si="114"/>
        <v>0</v>
      </c>
      <c r="AI184">
        <f t="shared" si="115"/>
        <v>0</v>
      </c>
      <c r="AJ184">
        <f t="shared" si="116"/>
        <v>0</v>
      </c>
      <c r="AK184">
        <f t="shared" si="117"/>
        <v>0</v>
      </c>
      <c r="AL184">
        <f t="shared" si="118"/>
        <v>0</v>
      </c>
      <c r="AM184">
        <f t="shared" si="119"/>
        <v>0</v>
      </c>
      <c r="AN184">
        <f t="shared" si="120"/>
        <v>0</v>
      </c>
      <c r="AP184">
        <f t="shared" si="121"/>
        <v>-21.500000000000341</v>
      </c>
      <c r="AQ184">
        <f t="shared" si="122"/>
        <v>0</v>
      </c>
      <c r="AR184">
        <f t="shared" si="123"/>
        <v>0</v>
      </c>
      <c r="AS184">
        <f t="shared" si="124"/>
        <v>0</v>
      </c>
      <c r="AT184">
        <f t="shared" si="125"/>
        <v>0</v>
      </c>
      <c r="AU184">
        <f t="shared" si="126"/>
        <v>0</v>
      </c>
      <c r="AV184">
        <f t="shared" si="127"/>
        <v>0</v>
      </c>
      <c r="AW184">
        <f t="shared" si="128"/>
        <v>0</v>
      </c>
      <c r="AZ184">
        <f t="shared" si="129"/>
        <v>0</v>
      </c>
      <c r="BA184">
        <f t="shared" si="97"/>
        <v>0</v>
      </c>
      <c r="BB184">
        <f t="shared" si="98"/>
        <v>0</v>
      </c>
      <c r="BC184">
        <f t="shared" si="99"/>
        <v>0</v>
      </c>
      <c r="BD184">
        <f t="shared" si="100"/>
        <v>0</v>
      </c>
      <c r="BE184">
        <f t="shared" si="101"/>
        <v>0</v>
      </c>
      <c r="BF184">
        <f t="shared" si="102"/>
        <v>0</v>
      </c>
      <c r="BG184">
        <f t="shared" si="103"/>
        <v>0</v>
      </c>
      <c r="BH184">
        <f>+IF(P184=0,0,1)</f>
        <v>0</v>
      </c>
      <c r="BK184">
        <f t="shared" si="130"/>
        <v>0</v>
      </c>
      <c r="BL184">
        <f t="shared" si="131"/>
        <v>0</v>
      </c>
      <c r="BM184">
        <f t="shared" si="132"/>
        <v>0</v>
      </c>
      <c r="BN184">
        <f t="shared" si="133"/>
        <v>0</v>
      </c>
      <c r="BO184">
        <f t="shared" si="134"/>
        <v>0</v>
      </c>
      <c r="BP184">
        <f t="shared" si="135"/>
        <v>0</v>
      </c>
      <c r="BQ184">
        <f t="shared" si="136"/>
        <v>0</v>
      </c>
      <c r="BR184">
        <f t="shared" si="137"/>
        <v>0</v>
      </c>
      <c r="BV184">
        <f>+IF(X184=1,$Q184,0)</f>
        <v>0</v>
      </c>
      <c r="BW184">
        <f>+IF(Y184=1,$Q184,0)</f>
        <v>0</v>
      </c>
      <c r="BX184">
        <f>+IF(Z184=1,$Q184,0)</f>
        <v>0</v>
      </c>
      <c r="BY184">
        <f>+IF(AA184=1,$Q184,0)</f>
        <v>0</v>
      </c>
      <c r="BZ184">
        <f>+IF(AB184=1,$Q184,0)</f>
        <v>0</v>
      </c>
      <c r="CA184">
        <f>+IF(AC184=1,$Q184,0)</f>
        <v>0</v>
      </c>
      <c r="CB184">
        <f>+IF(AD184=1,$Q184,0)</f>
        <v>0</v>
      </c>
      <c r="CC184">
        <f>+IF(AE184=1,$Q184,0)</f>
        <v>0</v>
      </c>
      <c r="CD184">
        <f t="shared" si="138"/>
        <v>0</v>
      </c>
      <c r="CF184">
        <f t="shared" si="139"/>
        <v>0</v>
      </c>
      <c r="CG184">
        <f t="shared" si="104"/>
        <v>0</v>
      </c>
      <c r="CH184">
        <f t="shared" si="105"/>
        <v>0</v>
      </c>
      <c r="CI184">
        <f t="shared" si="106"/>
        <v>0</v>
      </c>
      <c r="CJ184">
        <f t="shared" si="107"/>
        <v>0</v>
      </c>
      <c r="CK184">
        <f t="shared" si="108"/>
        <v>0</v>
      </c>
      <c r="CL184">
        <f t="shared" si="109"/>
        <v>0</v>
      </c>
      <c r="CM184">
        <f t="shared" si="110"/>
        <v>0</v>
      </c>
    </row>
    <row r="185" spans="1:91" x14ac:dyDescent="0.25">
      <c r="A185" s="25">
        <f t="shared" si="140"/>
        <v>183</v>
      </c>
      <c r="B185" s="26" t="s">
        <v>40</v>
      </c>
      <c r="C185" s="27">
        <v>43724</v>
      </c>
      <c r="D185" s="28">
        <v>2.0833333333333332E-2</v>
      </c>
      <c r="E185" s="29" t="s">
        <v>23</v>
      </c>
      <c r="F185" s="30">
        <v>107.86799999999999</v>
      </c>
      <c r="G185" s="31" t="s">
        <v>26</v>
      </c>
      <c r="H185" s="32">
        <v>108.25</v>
      </c>
      <c r="I185" s="32">
        <v>107.962</v>
      </c>
      <c r="J185" s="33">
        <f t="shared" si="141"/>
        <v>28.79999999999967</v>
      </c>
      <c r="K185" s="34">
        <v>107.517</v>
      </c>
      <c r="L185" s="34">
        <v>108.16</v>
      </c>
      <c r="M185" s="40">
        <f>+IF(G185="COMPRA",((L185-F185)/0.01),((F185-K185)/0.01))</f>
        <v>29.200000000000159</v>
      </c>
      <c r="N185" s="41">
        <f t="shared" si="112"/>
        <v>-35.099999999999909</v>
      </c>
      <c r="O185" s="30">
        <f t="shared" si="142"/>
        <v>107.93423999999999</v>
      </c>
      <c r="P185" s="37" t="s">
        <v>27</v>
      </c>
      <c r="Q185" s="37"/>
      <c r="R185" s="38" t="s">
        <v>29</v>
      </c>
      <c r="S185" s="38" t="s">
        <v>28</v>
      </c>
      <c r="T185" s="39" t="s">
        <v>28</v>
      </c>
      <c r="U185" s="38"/>
      <c r="V185" s="38"/>
      <c r="W185" s="38"/>
      <c r="X185">
        <f>+IF(AND(R185="ALCISTA",S185="ALCISTA",T185="ALCISTA"),1,0)</f>
        <v>0</v>
      </c>
      <c r="Y185">
        <f>+IF(AND(R185="BAJISTA",S185="BAJISTA",T185="BAJISTA"),1,0)</f>
        <v>0</v>
      </c>
      <c r="Z185">
        <f>+IF(AND(R185="ALCISTA",S185="ALCISTA",T185="BAJISTA"),1,0)</f>
        <v>0</v>
      </c>
      <c r="AA185">
        <f>+IF(AND(R185="ALCISTA",S185="BAJISTA",T185="ALCISTA"),1,0)</f>
        <v>0</v>
      </c>
      <c r="AB185">
        <f>+IF(AND(R185="ALCISTA",S185="BAJISTA",T185="BAJISTA"),1,0)</f>
        <v>0</v>
      </c>
      <c r="AC185">
        <f>+IF(AND(R185="BAJISTA",S185="BAJISTA",T185="ALCISTA"),1,0)</f>
        <v>0</v>
      </c>
      <c r="AD185">
        <f>+IF(AND(R185="BAJISTA",S185="ALCISTA",T185="BAJISTA"),1,0)</f>
        <v>0</v>
      </c>
      <c r="AE185">
        <f>+IF(AND(R185="BAJISTA",S185="ALCISTA",T185="ALCISTA"),1,0)</f>
        <v>1</v>
      </c>
      <c r="AG185">
        <f t="shared" si="113"/>
        <v>0</v>
      </c>
      <c r="AH185">
        <f t="shared" si="114"/>
        <v>0</v>
      </c>
      <c r="AI185">
        <f t="shared" si="115"/>
        <v>0</v>
      </c>
      <c r="AJ185">
        <f t="shared" si="116"/>
        <v>0</v>
      </c>
      <c r="AK185">
        <f t="shared" si="117"/>
        <v>0</v>
      </c>
      <c r="AL185">
        <f t="shared" si="118"/>
        <v>0</v>
      </c>
      <c r="AM185">
        <f t="shared" si="119"/>
        <v>0</v>
      </c>
      <c r="AN185">
        <f t="shared" si="120"/>
        <v>29.200000000000159</v>
      </c>
      <c r="AP185">
        <f t="shared" si="121"/>
        <v>0</v>
      </c>
      <c r="AQ185">
        <f t="shared" si="122"/>
        <v>0</v>
      </c>
      <c r="AR185">
        <f t="shared" si="123"/>
        <v>0</v>
      </c>
      <c r="AS185">
        <f t="shared" si="124"/>
        <v>0</v>
      </c>
      <c r="AT185">
        <f t="shared" si="125"/>
        <v>0</v>
      </c>
      <c r="AU185">
        <f t="shared" si="126"/>
        <v>0</v>
      </c>
      <c r="AV185">
        <f t="shared" si="127"/>
        <v>0</v>
      </c>
      <c r="AW185">
        <f t="shared" si="128"/>
        <v>-35.099999999999909</v>
      </c>
      <c r="AZ185">
        <f t="shared" si="129"/>
        <v>0</v>
      </c>
      <c r="BA185">
        <f t="shared" si="97"/>
        <v>0</v>
      </c>
      <c r="BB185">
        <f t="shared" si="98"/>
        <v>0</v>
      </c>
      <c r="BC185">
        <f t="shared" si="99"/>
        <v>0</v>
      </c>
      <c r="BD185">
        <f t="shared" si="100"/>
        <v>0</v>
      </c>
      <c r="BE185">
        <f t="shared" si="101"/>
        <v>0</v>
      </c>
      <c r="BF185">
        <f t="shared" si="102"/>
        <v>0</v>
      </c>
      <c r="BG185" t="str">
        <f t="shared" si="103"/>
        <v>X</v>
      </c>
      <c r="BH185">
        <f>+IF(P185=0,0,1)</f>
        <v>1</v>
      </c>
      <c r="BK185">
        <f t="shared" si="130"/>
        <v>0</v>
      </c>
      <c r="BL185">
        <f t="shared" si="131"/>
        <v>0</v>
      </c>
      <c r="BM185">
        <f t="shared" si="132"/>
        <v>0</v>
      </c>
      <c r="BN185">
        <f t="shared" si="133"/>
        <v>0</v>
      </c>
      <c r="BO185">
        <f t="shared" si="134"/>
        <v>0</v>
      </c>
      <c r="BP185">
        <f t="shared" si="135"/>
        <v>0</v>
      </c>
      <c r="BQ185">
        <f t="shared" si="136"/>
        <v>0</v>
      </c>
      <c r="BR185">
        <f t="shared" si="137"/>
        <v>1</v>
      </c>
      <c r="BV185">
        <f>+IF(X185=1,$Q185,0)</f>
        <v>0</v>
      </c>
      <c r="BW185">
        <f>+IF(Y185=1,$Q185,0)</f>
        <v>0</v>
      </c>
      <c r="BX185">
        <f>+IF(Z185=1,$Q185,0)</f>
        <v>0</v>
      </c>
      <c r="BY185">
        <f>+IF(AA185=1,$Q185,0)</f>
        <v>0</v>
      </c>
      <c r="BZ185">
        <f>+IF(AB185=1,$Q185,0)</f>
        <v>0</v>
      </c>
      <c r="CA185">
        <f>+IF(AC185=1,$Q185,0)</f>
        <v>0</v>
      </c>
      <c r="CB185">
        <f>+IF(AD185=1,$Q185,0)</f>
        <v>0</v>
      </c>
      <c r="CC185">
        <f>+IF(AE185=1,$Q185,0)</f>
        <v>0</v>
      </c>
      <c r="CD185">
        <f t="shared" si="138"/>
        <v>0</v>
      </c>
      <c r="CF185">
        <f t="shared" si="139"/>
        <v>0</v>
      </c>
      <c r="CG185">
        <f t="shared" si="104"/>
        <v>0</v>
      </c>
      <c r="CH185">
        <f t="shared" si="105"/>
        <v>0</v>
      </c>
      <c r="CI185">
        <f t="shared" si="106"/>
        <v>0</v>
      </c>
      <c r="CJ185">
        <f t="shared" si="107"/>
        <v>0</v>
      </c>
      <c r="CK185">
        <f t="shared" si="108"/>
        <v>0</v>
      </c>
      <c r="CL185">
        <f t="shared" si="109"/>
        <v>0</v>
      </c>
      <c r="CM185">
        <f t="shared" si="110"/>
        <v>0</v>
      </c>
    </row>
    <row r="186" spans="1:91" x14ac:dyDescent="0.25">
      <c r="A186" s="25">
        <f t="shared" si="140"/>
        <v>184</v>
      </c>
      <c r="B186" s="26" t="s">
        <v>41</v>
      </c>
      <c r="C186" s="27">
        <v>43725</v>
      </c>
      <c r="D186" s="28">
        <v>7.2916666666666671E-2</v>
      </c>
      <c r="E186" s="29" t="s">
        <v>23</v>
      </c>
      <c r="F186" s="30">
        <f>+F185</f>
        <v>107.86799999999999</v>
      </c>
      <c r="G186" s="31" t="s">
        <v>26</v>
      </c>
      <c r="H186" s="32">
        <v>108.16</v>
      </c>
      <c r="I186" s="32">
        <v>107.517</v>
      </c>
      <c r="J186" s="33">
        <f t="shared" si="141"/>
        <v>64.300000000000068</v>
      </c>
      <c r="K186" s="34">
        <v>108.01300000000001</v>
      </c>
      <c r="L186" s="34">
        <v>108.36199999999999</v>
      </c>
      <c r="M186" s="40">
        <f>+IF(G186="COMPRA",((L186-F186)/0.01),((F186-K186)/0.01))</f>
        <v>49.399999999999977</v>
      </c>
      <c r="N186" s="41">
        <f t="shared" si="112"/>
        <v>14.500000000001023</v>
      </c>
      <c r="O186" s="30">
        <f t="shared" si="142"/>
        <v>108.01589</v>
      </c>
      <c r="P186" s="37" t="s">
        <v>27</v>
      </c>
      <c r="Q186" s="37"/>
      <c r="R186" s="38" t="s">
        <v>28</v>
      </c>
      <c r="S186" s="38" t="s">
        <v>28</v>
      </c>
      <c r="T186" s="39" t="s">
        <v>28</v>
      </c>
      <c r="U186" s="38"/>
      <c r="V186" s="38"/>
      <c r="W186" s="38"/>
      <c r="X186">
        <f>+IF(AND(R186="ALCISTA",S186="ALCISTA",T186="ALCISTA"),1,0)</f>
        <v>1</v>
      </c>
      <c r="Y186">
        <f>+IF(AND(R186="BAJISTA",S186="BAJISTA",T186="BAJISTA"),1,0)</f>
        <v>0</v>
      </c>
      <c r="Z186">
        <f>+IF(AND(R186="ALCISTA",S186="ALCISTA",T186="BAJISTA"),1,0)</f>
        <v>0</v>
      </c>
      <c r="AA186">
        <f>+IF(AND(R186="ALCISTA",S186="BAJISTA",T186="ALCISTA"),1,0)</f>
        <v>0</v>
      </c>
      <c r="AB186">
        <f>+IF(AND(R186="ALCISTA",S186="BAJISTA",T186="BAJISTA"),1,0)</f>
        <v>0</v>
      </c>
      <c r="AC186">
        <f>+IF(AND(R186="BAJISTA",S186="BAJISTA",T186="ALCISTA"),1,0)</f>
        <v>0</v>
      </c>
      <c r="AD186">
        <f>+IF(AND(R186="BAJISTA",S186="ALCISTA",T186="BAJISTA"),1,0)</f>
        <v>0</v>
      </c>
      <c r="AE186">
        <f>+IF(AND(R186="BAJISTA",S186="ALCISTA",T186="ALCISTA"),1,0)</f>
        <v>0</v>
      </c>
      <c r="AG186">
        <f t="shared" si="113"/>
        <v>49.399999999999977</v>
      </c>
      <c r="AH186">
        <f t="shared" si="114"/>
        <v>0</v>
      </c>
      <c r="AI186">
        <f t="shared" si="115"/>
        <v>0</v>
      </c>
      <c r="AJ186">
        <f t="shared" si="116"/>
        <v>0</v>
      </c>
      <c r="AK186">
        <f t="shared" si="117"/>
        <v>0</v>
      </c>
      <c r="AL186">
        <f t="shared" si="118"/>
        <v>0</v>
      </c>
      <c r="AM186">
        <f t="shared" si="119"/>
        <v>0</v>
      </c>
      <c r="AN186">
        <f t="shared" si="120"/>
        <v>0</v>
      </c>
      <c r="AP186">
        <f t="shared" si="121"/>
        <v>14.500000000001023</v>
      </c>
      <c r="AQ186">
        <f t="shared" si="122"/>
        <v>0</v>
      </c>
      <c r="AR186">
        <f t="shared" si="123"/>
        <v>0</v>
      </c>
      <c r="AS186">
        <f t="shared" si="124"/>
        <v>0</v>
      </c>
      <c r="AT186">
        <f t="shared" si="125"/>
        <v>0</v>
      </c>
      <c r="AU186">
        <f t="shared" si="126"/>
        <v>0</v>
      </c>
      <c r="AV186">
        <f t="shared" si="127"/>
        <v>0</v>
      </c>
      <c r="AW186">
        <f t="shared" si="128"/>
        <v>0</v>
      </c>
      <c r="AZ186" t="str">
        <f t="shared" si="129"/>
        <v>X</v>
      </c>
      <c r="BA186">
        <f t="shared" si="97"/>
        <v>0</v>
      </c>
      <c r="BB186">
        <f t="shared" si="98"/>
        <v>0</v>
      </c>
      <c r="BC186">
        <f t="shared" si="99"/>
        <v>0</v>
      </c>
      <c r="BD186">
        <f t="shared" si="100"/>
        <v>0</v>
      </c>
      <c r="BE186">
        <f t="shared" si="101"/>
        <v>0</v>
      </c>
      <c r="BF186">
        <f t="shared" si="102"/>
        <v>0</v>
      </c>
      <c r="BG186">
        <f t="shared" si="103"/>
        <v>0</v>
      </c>
      <c r="BH186">
        <f>+IF(P186=0,0,1)</f>
        <v>1</v>
      </c>
      <c r="BK186">
        <f t="shared" si="130"/>
        <v>1</v>
      </c>
      <c r="BL186">
        <f t="shared" si="131"/>
        <v>0</v>
      </c>
      <c r="BM186">
        <f t="shared" si="132"/>
        <v>0</v>
      </c>
      <c r="BN186">
        <f t="shared" si="133"/>
        <v>0</v>
      </c>
      <c r="BO186">
        <f t="shared" si="134"/>
        <v>0</v>
      </c>
      <c r="BP186">
        <f t="shared" si="135"/>
        <v>0</v>
      </c>
      <c r="BQ186">
        <f t="shared" si="136"/>
        <v>0</v>
      </c>
      <c r="BR186">
        <f t="shared" si="137"/>
        <v>0</v>
      </c>
      <c r="BV186">
        <f>+IF(X186=1,$Q186,0)</f>
        <v>0</v>
      </c>
      <c r="BW186">
        <f>+IF(Y186=1,$Q186,0)</f>
        <v>0</v>
      </c>
      <c r="BX186">
        <f>+IF(Z186=1,$Q186,0)</f>
        <v>0</v>
      </c>
      <c r="BY186">
        <f>+IF(AA186=1,$Q186,0)</f>
        <v>0</v>
      </c>
      <c r="BZ186">
        <f>+IF(AB186=1,$Q186,0)</f>
        <v>0</v>
      </c>
      <c r="CA186">
        <f>+IF(AC186=1,$Q186,0)</f>
        <v>0</v>
      </c>
      <c r="CB186">
        <f>+IF(AD186=1,$Q186,0)</f>
        <v>0</v>
      </c>
      <c r="CC186">
        <f>+IF(AE186=1,$Q186,0)</f>
        <v>0</v>
      </c>
      <c r="CD186">
        <f t="shared" si="138"/>
        <v>0</v>
      </c>
      <c r="CF186">
        <f t="shared" si="139"/>
        <v>0</v>
      </c>
      <c r="CG186">
        <f t="shared" si="104"/>
        <v>0</v>
      </c>
      <c r="CH186">
        <f t="shared" si="105"/>
        <v>0</v>
      </c>
      <c r="CI186">
        <f t="shared" si="106"/>
        <v>0</v>
      </c>
      <c r="CJ186">
        <f t="shared" si="107"/>
        <v>0</v>
      </c>
      <c r="CK186">
        <f t="shared" si="108"/>
        <v>0</v>
      </c>
      <c r="CL186">
        <f t="shared" si="109"/>
        <v>0</v>
      </c>
      <c r="CM186">
        <f t="shared" si="110"/>
        <v>0</v>
      </c>
    </row>
    <row r="187" spans="1:91" x14ac:dyDescent="0.25">
      <c r="A187" s="25">
        <f t="shared" si="140"/>
        <v>185</v>
      </c>
      <c r="B187" s="26" t="s">
        <v>37</v>
      </c>
      <c r="C187" s="27">
        <v>43726</v>
      </c>
      <c r="D187" s="28">
        <v>7.2916666666666671E-2</v>
      </c>
      <c r="E187" s="29" t="s">
        <v>23</v>
      </c>
      <c r="F187" s="30">
        <v>108.081</v>
      </c>
      <c r="G187" s="31" t="s">
        <v>30</v>
      </c>
      <c r="H187" s="32">
        <v>108.36199999999999</v>
      </c>
      <c r="I187" s="32">
        <v>108.01300000000001</v>
      </c>
      <c r="J187" s="33">
        <f t="shared" si="141"/>
        <v>34.899999999998954</v>
      </c>
      <c r="K187" s="34">
        <v>108.077</v>
      </c>
      <c r="L187" s="34">
        <v>108.46899999999999</v>
      </c>
      <c r="M187" s="35">
        <f t="shared" ref="M187:M250" si="147">+IF(G187="COMPRA",((L187-F187)/0.01),((F187-K187)/0.01))</f>
        <v>0.40000000000048885</v>
      </c>
      <c r="N187" s="36">
        <f t="shared" si="112"/>
        <v>-38.799999999999102</v>
      </c>
      <c r="O187" s="30">
        <f t="shared" si="142"/>
        <v>108.00073</v>
      </c>
      <c r="P187" s="37"/>
      <c r="Q187" s="37" t="s">
        <v>27</v>
      </c>
      <c r="R187" s="38" t="s">
        <v>29</v>
      </c>
      <c r="S187" s="38" t="s">
        <v>28</v>
      </c>
      <c r="T187" s="39" t="s">
        <v>28</v>
      </c>
      <c r="U187" s="38"/>
      <c r="V187" s="38"/>
      <c r="W187" s="38"/>
      <c r="X187">
        <f>+IF(AND(R187="ALCISTA",S187="ALCISTA",T187="ALCISTA"),1,0)</f>
        <v>0</v>
      </c>
      <c r="Y187">
        <f>+IF(AND(R187="BAJISTA",S187="BAJISTA",T187="BAJISTA"),1,0)</f>
        <v>0</v>
      </c>
      <c r="Z187">
        <f>+IF(AND(R187="ALCISTA",S187="ALCISTA",T187="BAJISTA"),1,0)</f>
        <v>0</v>
      </c>
      <c r="AA187">
        <f>+IF(AND(R187="ALCISTA",S187="BAJISTA",T187="ALCISTA"),1,0)</f>
        <v>0</v>
      </c>
      <c r="AB187">
        <f>+IF(AND(R187="ALCISTA",S187="BAJISTA",T187="BAJISTA"),1,0)</f>
        <v>0</v>
      </c>
      <c r="AC187">
        <f>+IF(AND(R187="BAJISTA",S187="BAJISTA",T187="ALCISTA"),1,0)</f>
        <v>0</v>
      </c>
      <c r="AD187">
        <f>+IF(AND(R187="BAJISTA",S187="ALCISTA",T187="BAJISTA"),1,0)</f>
        <v>0</v>
      </c>
      <c r="AE187">
        <f>+IF(AND(R187="BAJISTA",S187="ALCISTA",T187="ALCISTA"),1,0)</f>
        <v>1</v>
      </c>
      <c r="AG187">
        <f t="shared" si="113"/>
        <v>0</v>
      </c>
      <c r="AH187">
        <f t="shared" si="114"/>
        <v>0</v>
      </c>
      <c r="AI187">
        <f t="shared" si="115"/>
        <v>0</v>
      </c>
      <c r="AJ187">
        <f t="shared" si="116"/>
        <v>0</v>
      </c>
      <c r="AK187">
        <f t="shared" si="117"/>
        <v>0</v>
      </c>
      <c r="AL187">
        <f t="shared" si="118"/>
        <v>0</v>
      </c>
      <c r="AM187">
        <f t="shared" si="119"/>
        <v>0</v>
      </c>
      <c r="AN187">
        <f t="shared" si="120"/>
        <v>0.40000000000048885</v>
      </c>
      <c r="AP187">
        <f t="shared" si="121"/>
        <v>0</v>
      </c>
      <c r="AQ187">
        <f t="shared" si="122"/>
        <v>0</v>
      </c>
      <c r="AR187">
        <f t="shared" si="123"/>
        <v>0</v>
      </c>
      <c r="AS187">
        <f t="shared" si="124"/>
        <v>0</v>
      </c>
      <c r="AT187">
        <f t="shared" si="125"/>
        <v>0</v>
      </c>
      <c r="AU187">
        <f t="shared" si="126"/>
        <v>0</v>
      </c>
      <c r="AV187">
        <f t="shared" si="127"/>
        <v>0</v>
      </c>
      <c r="AW187">
        <f t="shared" si="128"/>
        <v>-38.799999999999102</v>
      </c>
      <c r="AZ187">
        <f t="shared" si="129"/>
        <v>0</v>
      </c>
      <c r="BA187">
        <f t="shared" si="97"/>
        <v>0</v>
      </c>
      <c r="BB187">
        <f t="shared" si="98"/>
        <v>0</v>
      </c>
      <c r="BC187">
        <f t="shared" si="99"/>
        <v>0</v>
      </c>
      <c r="BD187">
        <f t="shared" si="100"/>
        <v>0</v>
      </c>
      <c r="BE187">
        <f t="shared" si="101"/>
        <v>0</v>
      </c>
      <c r="BF187">
        <f t="shared" si="102"/>
        <v>0</v>
      </c>
      <c r="BG187">
        <f t="shared" si="103"/>
        <v>0</v>
      </c>
      <c r="BH187">
        <f>+IF(P187=0,0,1)</f>
        <v>0</v>
      </c>
      <c r="BK187">
        <f t="shared" si="130"/>
        <v>0</v>
      </c>
      <c r="BL187">
        <f t="shared" si="131"/>
        <v>0</v>
      </c>
      <c r="BM187">
        <f t="shared" si="132"/>
        <v>0</v>
      </c>
      <c r="BN187">
        <f t="shared" si="133"/>
        <v>0</v>
      </c>
      <c r="BO187">
        <f t="shared" si="134"/>
        <v>0</v>
      </c>
      <c r="BP187">
        <f t="shared" si="135"/>
        <v>0</v>
      </c>
      <c r="BQ187">
        <f t="shared" si="136"/>
        <v>0</v>
      </c>
      <c r="BR187">
        <f t="shared" si="137"/>
        <v>0</v>
      </c>
      <c r="BV187">
        <f>+IF(X187=1,$Q187,0)</f>
        <v>0</v>
      </c>
      <c r="BW187">
        <f>+IF(Y187=1,$Q187,0)</f>
        <v>0</v>
      </c>
      <c r="BX187">
        <f>+IF(Z187=1,$Q187,0)</f>
        <v>0</v>
      </c>
      <c r="BY187">
        <f>+IF(AA187=1,$Q187,0)</f>
        <v>0</v>
      </c>
      <c r="BZ187">
        <f>+IF(AB187=1,$Q187,0)</f>
        <v>0</v>
      </c>
      <c r="CA187">
        <f>+IF(AC187=1,$Q187,0)</f>
        <v>0</v>
      </c>
      <c r="CB187">
        <f>+IF(AD187=1,$Q187,0)</f>
        <v>0</v>
      </c>
      <c r="CC187" t="str">
        <f>+IF(AE187=1,$Q187,0)</f>
        <v>X</v>
      </c>
      <c r="CD187">
        <f t="shared" si="138"/>
        <v>1</v>
      </c>
      <c r="CF187">
        <f t="shared" si="139"/>
        <v>0</v>
      </c>
      <c r="CG187">
        <f t="shared" si="104"/>
        <v>0</v>
      </c>
      <c r="CH187">
        <f t="shared" si="105"/>
        <v>0</v>
      </c>
      <c r="CI187">
        <f t="shared" si="106"/>
        <v>0</v>
      </c>
      <c r="CJ187">
        <f t="shared" si="107"/>
        <v>0</v>
      </c>
      <c r="CK187">
        <f t="shared" si="108"/>
        <v>0</v>
      </c>
      <c r="CL187">
        <f t="shared" si="109"/>
        <v>0</v>
      </c>
      <c r="CM187">
        <f t="shared" si="110"/>
        <v>1</v>
      </c>
    </row>
    <row r="188" spans="1:91" x14ac:dyDescent="0.25">
      <c r="A188" s="25">
        <f t="shared" si="140"/>
        <v>186</v>
      </c>
      <c r="B188" s="26" t="s">
        <v>38</v>
      </c>
      <c r="C188" s="27">
        <v>43727</v>
      </c>
      <c r="D188" s="28">
        <v>0.13541666666666666</v>
      </c>
      <c r="E188" s="29" t="s">
        <v>23</v>
      </c>
      <c r="F188" s="30">
        <v>108.215</v>
      </c>
      <c r="G188" s="31" t="s">
        <v>30</v>
      </c>
      <c r="H188" s="32">
        <v>108.46899999999999</v>
      </c>
      <c r="I188" s="32">
        <v>108.077</v>
      </c>
      <c r="J188" s="33">
        <f t="shared" si="141"/>
        <v>39.199999999999591</v>
      </c>
      <c r="K188" s="34">
        <v>107.777</v>
      </c>
      <c r="L188" s="34">
        <v>108.241</v>
      </c>
      <c r="M188" s="40">
        <f t="shared" si="147"/>
        <v>43.800000000000239</v>
      </c>
      <c r="N188" s="41">
        <f t="shared" si="112"/>
        <v>-2.5999999999996248</v>
      </c>
      <c r="O188" s="30">
        <f t="shared" si="142"/>
        <v>108.12484000000001</v>
      </c>
      <c r="P188" s="37" t="s">
        <v>27</v>
      </c>
      <c r="Q188" s="37"/>
      <c r="R188" s="38" t="s">
        <v>28</v>
      </c>
      <c r="S188" s="38" t="s">
        <v>28</v>
      </c>
      <c r="T188" s="39" t="s">
        <v>28</v>
      </c>
      <c r="U188" s="38"/>
      <c r="V188" s="38"/>
      <c r="W188" s="38"/>
      <c r="X188">
        <f>+IF(AND(R188="ALCISTA",S188="ALCISTA",T188="ALCISTA"),1,0)</f>
        <v>1</v>
      </c>
      <c r="Y188">
        <f>+IF(AND(R188="BAJISTA",S188="BAJISTA",T188="BAJISTA"),1,0)</f>
        <v>0</v>
      </c>
      <c r="Z188">
        <f>+IF(AND(R188="ALCISTA",S188="ALCISTA",T188="BAJISTA"),1,0)</f>
        <v>0</v>
      </c>
      <c r="AA188">
        <f>+IF(AND(R188="ALCISTA",S188="BAJISTA",T188="ALCISTA"),1,0)</f>
        <v>0</v>
      </c>
      <c r="AB188">
        <f>+IF(AND(R188="ALCISTA",S188="BAJISTA",T188="BAJISTA"),1,0)</f>
        <v>0</v>
      </c>
      <c r="AC188">
        <f>+IF(AND(R188="BAJISTA",S188="BAJISTA",T188="ALCISTA"),1,0)</f>
        <v>0</v>
      </c>
      <c r="AD188">
        <f>+IF(AND(R188="BAJISTA",S188="ALCISTA",T188="BAJISTA"),1,0)</f>
        <v>0</v>
      </c>
      <c r="AE188">
        <f>+IF(AND(R188="BAJISTA",S188="ALCISTA",T188="ALCISTA"),1,0)</f>
        <v>0</v>
      </c>
      <c r="AG188">
        <f t="shared" si="113"/>
        <v>43.800000000000239</v>
      </c>
      <c r="AH188">
        <f t="shared" si="114"/>
        <v>0</v>
      </c>
      <c r="AI188">
        <f t="shared" si="115"/>
        <v>0</v>
      </c>
      <c r="AJ188">
        <f t="shared" si="116"/>
        <v>0</v>
      </c>
      <c r="AK188">
        <f t="shared" si="117"/>
        <v>0</v>
      </c>
      <c r="AL188">
        <f t="shared" si="118"/>
        <v>0</v>
      </c>
      <c r="AM188">
        <f t="shared" si="119"/>
        <v>0</v>
      </c>
      <c r="AN188">
        <f t="shared" si="120"/>
        <v>0</v>
      </c>
      <c r="AP188">
        <f t="shared" si="121"/>
        <v>-2.5999999999996248</v>
      </c>
      <c r="AQ188">
        <f t="shared" si="122"/>
        <v>0</v>
      </c>
      <c r="AR188">
        <f t="shared" si="123"/>
        <v>0</v>
      </c>
      <c r="AS188">
        <f t="shared" si="124"/>
        <v>0</v>
      </c>
      <c r="AT188">
        <f t="shared" si="125"/>
        <v>0</v>
      </c>
      <c r="AU188">
        <f t="shared" si="126"/>
        <v>0</v>
      </c>
      <c r="AV188">
        <f t="shared" si="127"/>
        <v>0</v>
      </c>
      <c r="AW188">
        <f t="shared" si="128"/>
        <v>0</v>
      </c>
      <c r="AZ188" t="str">
        <f t="shared" si="129"/>
        <v>X</v>
      </c>
      <c r="BA188">
        <f t="shared" si="97"/>
        <v>0</v>
      </c>
      <c r="BB188">
        <f t="shared" si="98"/>
        <v>0</v>
      </c>
      <c r="BC188">
        <f t="shared" si="99"/>
        <v>0</v>
      </c>
      <c r="BD188">
        <f t="shared" si="100"/>
        <v>0</v>
      </c>
      <c r="BE188">
        <f t="shared" si="101"/>
        <v>0</v>
      </c>
      <c r="BF188">
        <f t="shared" si="102"/>
        <v>0</v>
      </c>
      <c r="BG188">
        <f t="shared" si="103"/>
        <v>0</v>
      </c>
      <c r="BH188">
        <f>+IF(P188=0,0,1)</f>
        <v>1</v>
      </c>
      <c r="BK188">
        <f t="shared" si="130"/>
        <v>1</v>
      </c>
      <c r="BL188">
        <f t="shared" si="131"/>
        <v>0</v>
      </c>
      <c r="BM188">
        <f t="shared" si="132"/>
        <v>0</v>
      </c>
      <c r="BN188">
        <f t="shared" si="133"/>
        <v>0</v>
      </c>
      <c r="BO188">
        <f t="shared" si="134"/>
        <v>0</v>
      </c>
      <c r="BP188">
        <f t="shared" si="135"/>
        <v>0</v>
      </c>
      <c r="BQ188">
        <f t="shared" si="136"/>
        <v>0</v>
      </c>
      <c r="BR188">
        <f t="shared" si="137"/>
        <v>0</v>
      </c>
      <c r="BV188">
        <f>+IF(X188=1,$Q188,0)</f>
        <v>0</v>
      </c>
      <c r="BW188">
        <f>+IF(Y188=1,$Q188,0)</f>
        <v>0</v>
      </c>
      <c r="BX188">
        <f>+IF(Z188=1,$Q188,0)</f>
        <v>0</v>
      </c>
      <c r="BY188">
        <f>+IF(AA188=1,$Q188,0)</f>
        <v>0</v>
      </c>
      <c r="BZ188">
        <f>+IF(AB188=1,$Q188,0)</f>
        <v>0</v>
      </c>
      <c r="CA188">
        <f>+IF(AC188=1,$Q188,0)</f>
        <v>0</v>
      </c>
      <c r="CB188">
        <f>+IF(AD188=1,$Q188,0)</f>
        <v>0</v>
      </c>
      <c r="CC188">
        <f>+IF(AE188=1,$Q188,0)</f>
        <v>0</v>
      </c>
      <c r="CD188">
        <f t="shared" si="138"/>
        <v>0</v>
      </c>
      <c r="CF188">
        <f t="shared" si="139"/>
        <v>0</v>
      </c>
      <c r="CG188">
        <f t="shared" si="104"/>
        <v>0</v>
      </c>
      <c r="CH188">
        <f t="shared" si="105"/>
        <v>0</v>
      </c>
      <c r="CI188">
        <f t="shared" si="106"/>
        <v>0</v>
      </c>
      <c r="CJ188">
        <f t="shared" si="107"/>
        <v>0</v>
      </c>
      <c r="CK188">
        <f t="shared" si="108"/>
        <v>0</v>
      </c>
      <c r="CL188">
        <f t="shared" si="109"/>
        <v>0</v>
      </c>
      <c r="CM188">
        <f t="shared" si="110"/>
        <v>0</v>
      </c>
    </row>
    <row r="189" spans="1:91" x14ac:dyDescent="0.25">
      <c r="A189" s="25">
        <f t="shared" si="140"/>
        <v>187</v>
      </c>
      <c r="B189" s="26" t="s">
        <v>39</v>
      </c>
      <c r="C189" s="27">
        <v>43728</v>
      </c>
      <c r="D189" s="28">
        <v>0.13541666666666666</v>
      </c>
      <c r="E189" s="29" t="s">
        <v>23</v>
      </c>
      <c r="F189" s="30">
        <v>107.89700000000001</v>
      </c>
      <c r="G189" s="31" t="s">
        <v>30</v>
      </c>
      <c r="H189" s="32">
        <v>108.241</v>
      </c>
      <c r="I189" s="32">
        <v>107.777</v>
      </c>
      <c r="J189" s="33">
        <f t="shared" si="141"/>
        <v>46.399999999999864</v>
      </c>
      <c r="K189" s="34">
        <v>107.51300000000001</v>
      </c>
      <c r="L189" s="34">
        <v>108.017</v>
      </c>
      <c r="M189" s="40">
        <f t="shared" si="147"/>
        <v>38.400000000000034</v>
      </c>
      <c r="N189" s="41">
        <f t="shared" si="112"/>
        <v>-11.999999999999034</v>
      </c>
      <c r="O189" s="30">
        <f t="shared" si="142"/>
        <v>107.79028000000001</v>
      </c>
      <c r="P189" s="37" t="s">
        <v>27</v>
      </c>
      <c r="Q189" s="37"/>
      <c r="R189" s="38" t="s">
        <v>29</v>
      </c>
      <c r="S189" s="38" t="s">
        <v>28</v>
      </c>
      <c r="T189" s="39" t="s">
        <v>28</v>
      </c>
      <c r="U189" s="38"/>
      <c r="V189" s="38"/>
      <c r="W189" s="38"/>
      <c r="X189">
        <f>+IF(AND(R189="ALCISTA",S189="ALCISTA",T189="ALCISTA"),1,0)</f>
        <v>0</v>
      </c>
      <c r="Y189">
        <f>+IF(AND(R189="BAJISTA",S189="BAJISTA",T189="BAJISTA"),1,0)</f>
        <v>0</v>
      </c>
      <c r="Z189">
        <f>+IF(AND(R189="ALCISTA",S189="ALCISTA",T189="BAJISTA"),1,0)</f>
        <v>0</v>
      </c>
      <c r="AA189">
        <f>+IF(AND(R189="ALCISTA",S189="BAJISTA",T189="ALCISTA"),1,0)</f>
        <v>0</v>
      </c>
      <c r="AB189">
        <f>+IF(AND(R189="ALCISTA",S189="BAJISTA",T189="BAJISTA"),1,0)</f>
        <v>0</v>
      </c>
      <c r="AC189">
        <f>+IF(AND(R189="BAJISTA",S189="BAJISTA",T189="ALCISTA"),1,0)</f>
        <v>0</v>
      </c>
      <c r="AD189">
        <f>+IF(AND(R189="BAJISTA",S189="ALCISTA",T189="BAJISTA"),1,0)</f>
        <v>0</v>
      </c>
      <c r="AE189">
        <f>+IF(AND(R189="BAJISTA",S189="ALCISTA",T189="ALCISTA"),1,0)</f>
        <v>1</v>
      </c>
      <c r="AG189">
        <f t="shared" si="113"/>
        <v>0</v>
      </c>
      <c r="AH189">
        <f t="shared" si="114"/>
        <v>0</v>
      </c>
      <c r="AI189">
        <f t="shared" si="115"/>
        <v>0</v>
      </c>
      <c r="AJ189">
        <f t="shared" si="116"/>
        <v>0</v>
      </c>
      <c r="AK189">
        <f t="shared" si="117"/>
        <v>0</v>
      </c>
      <c r="AL189">
        <f t="shared" si="118"/>
        <v>0</v>
      </c>
      <c r="AM189">
        <f t="shared" si="119"/>
        <v>0</v>
      </c>
      <c r="AN189">
        <f t="shared" si="120"/>
        <v>38.400000000000034</v>
      </c>
      <c r="AP189">
        <f t="shared" si="121"/>
        <v>0</v>
      </c>
      <c r="AQ189">
        <f t="shared" si="122"/>
        <v>0</v>
      </c>
      <c r="AR189">
        <f t="shared" si="123"/>
        <v>0</v>
      </c>
      <c r="AS189">
        <f t="shared" si="124"/>
        <v>0</v>
      </c>
      <c r="AT189">
        <f t="shared" si="125"/>
        <v>0</v>
      </c>
      <c r="AU189">
        <f t="shared" si="126"/>
        <v>0</v>
      </c>
      <c r="AV189">
        <f t="shared" si="127"/>
        <v>0</v>
      </c>
      <c r="AW189">
        <f t="shared" si="128"/>
        <v>-11.999999999999034</v>
      </c>
      <c r="AZ189">
        <f t="shared" si="129"/>
        <v>0</v>
      </c>
      <c r="BA189">
        <f t="shared" si="97"/>
        <v>0</v>
      </c>
      <c r="BB189">
        <f t="shared" si="98"/>
        <v>0</v>
      </c>
      <c r="BC189">
        <f t="shared" si="99"/>
        <v>0</v>
      </c>
      <c r="BD189">
        <f t="shared" si="100"/>
        <v>0</v>
      </c>
      <c r="BE189">
        <f t="shared" si="101"/>
        <v>0</v>
      </c>
      <c r="BF189">
        <f t="shared" si="102"/>
        <v>0</v>
      </c>
      <c r="BG189" t="str">
        <f t="shared" si="103"/>
        <v>X</v>
      </c>
      <c r="BH189">
        <f>+IF(P189=0,0,1)</f>
        <v>1</v>
      </c>
      <c r="BK189">
        <f t="shared" si="130"/>
        <v>0</v>
      </c>
      <c r="BL189">
        <f t="shared" si="131"/>
        <v>0</v>
      </c>
      <c r="BM189">
        <f t="shared" si="132"/>
        <v>0</v>
      </c>
      <c r="BN189">
        <f t="shared" si="133"/>
        <v>0</v>
      </c>
      <c r="BO189">
        <f t="shared" si="134"/>
        <v>0</v>
      </c>
      <c r="BP189">
        <f t="shared" si="135"/>
        <v>0</v>
      </c>
      <c r="BQ189">
        <f t="shared" si="136"/>
        <v>0</v>
      </c>
      <c r="BR189">
        <f t="shared" si="137"/>
        <v>1</v>
      </c>
      <c r="BV189">
        <f>+IF(X189=1,$Q189,0)</f>
        <v>0</v>
      </c>
      <c r="BW189">
        <f>+IF(Y189=1,$Q189,0)</f>
        <v>0</v>
      </c>
      <c r="BX189">
        <f>+IF(Z189=1,$Q189,0)</f>
        <v>0</v>
      </c>
      <c r="BY189">
        <f>+IF(AA189=1,$Q189,0)</f>
        <v>0</v>
      </c>
      <c r="BZ189">
        <f>+IF(AB189=1,$Q189,0)</f>
        <v>0</v>
      </c>
      <c r="CA189">
        <f>+IF(AC189=1,$Q189,0)</f>
        <v>0</v>
      </c>
      <c r="CB189">
        <f>+IF(AD189=1,$Q189,0)</f>
        <v>0</v>
      </c>
      <c r="CC189">
        <f>+IF(AE189=1,$Q189,0)</f>
        <v>0</v>
      </c>
      <c r="CD189">
        <f t="shared" si="138"/>
        <v>0</v>
      </c>
      <c r="CF189">
        <f t="shared" si="139"/>
        <v>0</v>
      </c>
      <c r="CG189">
        <f t="shared" si="104"/>
        <v>0</v>
      </c>
      <c r="CH189">
        <f t="shared" si="105"/>
        <v>0</v>
      </c>
      <c r="CI189">
        <f t="shared" si="106"/>
        <v>0</v>
      </c>
      <c r="CJ189">
        <f t="shared" si="107"/>
        <v>0</v>
      </c>
      <c r="CK189">
        <f t="shared" si="108"/>
        <v>0</v>
      </c>
      <c r="CL189">
        <f t="shared" si="109"/>
        <v>0</v>
      </c>
      <c r="CM189">
        <f t="shared" si="110"/>
        <v>0</v>
      </c>
    </row>
    <row r="190" spans="1:91" x14ac:dyDescent="0.25">
      <c r="A190" s="25">
        <f t="shared" si="140"/>
        <v>188</v>
      </c>
      <c r="B190" s="26" t="s">
        <v>40</v>
      </c>
      <c r="C190" s="27">
        <v>43730</v>
      </c>
      <c r="D190" s="28">
        <v>0.96875</v>
      </c>
      <c r="E190" s="29" t="s">
        <v>23</v>
      </c>
      <c r="F190" s="30">
        <v>107.711</v>
      </c>
      <c r="G190" s="31" t="s">
        <v>26</v>
      </c>
      <c r="H190" s="32">
        <v>108.077</v>
      </c>
      <c r="I190" s="32">
        <v>107.51300000000001</v>
      </c>
      <c r="J190" s="33">
        <f t="shared" si="141"/>
        <v>56.399999999999295</v>
      </c>
      <c r="K190" s="34">
        <v>107.301</v>
      </c>
      <c r="L190" s="34">
        <v>107.761</v>
      </c>
      <c r="M190" s="35">
        <f t="shared" si="147"/>
        <v>4.9999999999997158</v>
      </c>
      <c r="N190" s="36">
        <f t="shared" si="112"/>
        <v>-40.999999999999659</v>
      </c>
      <c r="O190" s="30">
        <f t="shared" si="142"/>
        <v>107.84071999999999</v>
      </c>
      <c r="P190" s="37"/>
      <c r="Q190" s="37" t="s">
        <v>27</v>
      </c>
      <c r="R190" s="38" t="s">
        <v>29</v>
      </c>
      <c r="S190" s="38" t="s">
        <v>28</v>
      </c>
      <c r="T190" s="39" t="s">
        <v>28</v>
      </c>
      <c r="U190" s="38"/>
      <c r="V190" s="38"/>
      <c r="W190" s="38"/>
      <c r="X190">
        <f>+IF(AND(R190="ALCISTA",S190="ALCISTA",T190="ALCISTA"),1,0)</f>
        <v>0</v>
      </c>
      <c r="Y190">
        <f>+IF(AND(R190="BAJISTA",S190="BAJISTA",T190="BAJISTA"),1,0)</f>
        <v>0</v>
      </c>
      <c r="Z190">
        <f>+IF(AND(R190="ALCISTA",S190="ALCISTA",T190="BAJISTA"),1,0)</f>
        <v>0</v>
      </c>
      <c r="AA190">
        <f>+IF(AND(R190="ALCISTA",S190="BAJISTA",T190="ALCISTA"),1,0)</f>
        <v>0</v>
      </c>
      <c r="AB190">
        <f>+IF(AND(R190="ALCISTA",S190="BAJISTA",T190="BAJISTA"),1,0)</f>
        <v>0</v>
      </c>
      <c r="AC190">
        <f>+IF(AND(R190="BAJISTA",S190="BAJISTA",T190="ALCISTA"),1,0)</f>
        <v>0</v>
      </c>
      <c r="AD190">
        <f>+IF(AND(R190="BAJISTA",S190="ALCISTA",T190="BAJISTA"),1,0)</f>
        <v>0</v>
      </c>
      <c r="AE190">
        <f>+IF(AND(R190="BAJISTA",S190="ALCISTA",T190="ALCISTA"),1,0)</f>
        <v>1</v>
      </c>
      <c r="AG190">
        <f t="shared" si="113"/>
        <v>0</v>
      </c>
      <c r="AH190">
        <f t="shared" si="114"/>
        <v>0</v>
      </c>
      <c r="AI190">
        <f t="shared" si="115"/>
        <v>0</v>
      </c>
      <c r="AJ190">
        <f t="shared" si="116"/>
        <v>0</v>
      </c>
      <c r="AK190">
        <f t="shared" si="117"/>
        <v>0</v>
      </c>
      <c r="AL190">
        <f t="shared" si="118"/>
        <v>0</v>
      </c>
      <c r="AM190">
        <f t="shared" si="119"/>
        <v>0</v>
      </c>
      <c r="AN190">
        <f t="shared" si="120"/>
        <v>4.9999999999997158</v>
      </c>
      <c r="AP190">
        <f t="shared" si="121"/>
        <v>0</v>
      </c>
      <c r="AQ190">
        <f t="shared" si="122"/>
        <v>0</v>
      </c>
      <c r="AR190">
        <f t="shared" si="123"/>
        <v>0</v>
      </c>
      <c r="AS190">
        <f t="shared" si="124"/>
        <v>0</v>
      </c>
      <c r="AT190">
        <f t="shared" si="125"/>
        <v>0</v>
      </c>
      <c r="AU190">
        <f t="shared" si="126"/>
        <v>0</v>
      </c>
      <c r="AV190">
        <f t="shared" si="127"/>
        <v>0</v>
      </c>
      <c r="AW190">
        <f t="shared" si="128"/>
        <v>-40.999999999999659</v>
      </c>
      <c r="AZ190">
        <f t="shared" si="129"/>
        <v>0</v>
      </c>
      <c r="BA190">
        <f t="shared" si="97"/>
        <v>0</v>
      </c>
      <c r="BB190">
        <f t="shared" si="98"/>
        <v>0</v>
      </c>
      <c r="BC190">
        <f t="shared" si="99"/>
        <v>0</v>
      </c>
      <c r="BD190">
        <f t="shared" si="100"/>
        <v>0</v>
      </c>
      <c r="BE190">
        <f t="shared" si="101"/>
        <v>0</v>
      </c>
      <c r="BF190">
        <f t="shared" si="102"/>
        <v>0</v>
      </c>
      <c r="BG190">
        <f t="shared" si="103"/>
        <v>0</v>
      </c>
      <c r="BH190">
        <f>+IF(P190=0,0,1)</f>
        <v>0</v>
      </c>
      <c r="BK190">
        <f t="shared" si="130"/>
        <v>0</v>
      </c>
      <c r="BL190">
        <f t="shared" si="131"/>
        <v>0</v>
      </c>
      <c r="BM190">
        <f t="shared" si="132"/>
        <v>0</v>
      </c>
      <c r="BN190">
        <f t="shared" si="133"/>
        <v>0</v>
      </c>
      <c r="BO190">
        <f t="shared" si="134"/>
        <v>0</v>
      </c>
      <c r="BP190">
        <f t="shared" si="135"/>
        <v>0</v>
      </c>
      <c r="BQ190">
        <f t="shared" si="136"/>
        <v>0</v>
      </c>
      <c r="BR190">
        <f t="shared" si="137"/>
        <v>0</v>
      </c>
      <c r="BV190">
        <f>+IF(X190=1,$Q190,0)</f>
        <v>0</v>
      </c>
      <c r="BW190">
        <f>+IF(Y190=1,$Q190,0)</f>
        <v>0</v>
      </c>
      <c r="BX190">
        <f>+IF(Z190=1,$Q190,0)</f>
        <v>0</v>
      </c>
      <c r="BY190">
        <f>+IF(AA190=1,$Q190,0)</f>
        <v>0</v>
      </c>
      <c r="BZ190">
        <f>+IF(AB190=1,$Q190,0)</f>
        <v>0</v>
      </c>
      <c r="CA190">
        <f>+IF(AC190=1,$Q190,0)</f>
        <v>0</v>
      </c>
      <c r="CB190">
        <f>+IF(AD190=1,$Q190,0)</f>
        <v>0</v>
      </c>
      <c r="CC190" t="str">
        <f>+IF(AE190=1,$Q190,0)</f>
        <v>X</v>
      </c>
      <c r="CD190">
        <f t="shared" si="138"/>
        <v>1</v>
      </c>
      <c r="CF190">
        <f t="shared" si="139"/>
        <v>0</v>
      </c>
      <c r="CG190">
        <f t="shared" si="104"/>
        <v>0</v>
      </c>
      <c r="CH190">
        <f t="shared" si="105"/>
        <v>0</v>
      </c>
      <c r="CI190">
        <f t="shared" si="106"/>
        <v>0</v>
      </c>
      <c r="CJ190">
        <f t="shared" si="107"/>
        <v>0</v>
      </c>
      <c r="CK190">
        <f t="shared" si="108"/>
        <v>0</v>
      </c>
      <c r="CL190">
        <f t="shared" si="109"/>
        <v>0</v>
      </c>
      <c r="CM190">
        <f t="shared" si="110"/>
        <v>1</v>
      </c>
    </row>
    <row r="191" spans="1:91" x14ac:dyDescent="0.25">
      <c r="A191" s="25">
        <f t="shared" si="140"/>
        <v>189</v>
      </c>
      <c r="B191" s="26" t="s">
        <v>41</v>
      </c>
      <c r="C191" s="27">
        <v>43732</v>
      </c>
      <c r="D191" s="28">
        <v>7.2916666666666671E-2</v>
      </c>
      <c r="E191" s="29" t="s">
        <v>23</v>
      </c>
      <c r="F191" s="30">
        <v>107.642</v>
      </c>
      <c r="G191" s="31" t="s">
        <v>26</v>
      </c>
      <c r="H191" s="32">
        <v>107.761</v>
      </c>
      <c r="I191" s="32">
        <v>107.301</v>
      </c>
      <c r="J191" s="33">
        <f t="shared" si="141"/>
        <v>45.999999999999375</v>
      </c>
      <c r="K191" s="34">
        <v>106.952</v>
      </c>
      <c r="L191" s="34">
        <v>107.79300000000001</v>
      </c>
      <c r="M191" s="35">
        <f t="shared" si="147"/>
        <v>15.100000000001046</v>
      </c>
      <c r="N191" s="36">
        <f t="shared" si="112"/>
        <v>-68.999999999999773</v>
      </c>
      <c r="O191" s="30">
        <f t="shared" si="142"/>
        <v>107.7478</v>
      </c>
      <c r="P191" s="37"/>
      <c r="Q191" s="37" t="s">
        <v>27</v>
      </c>
      <c r="R191" s="38" t="s">
        <v>29</v>
      </c>
      <c r="S191" s="38" t="s">
        <v>29</v>
      </c>
      <c r="T191" s="39" t="s">
        <v>28</v>
      </c>
      <c r="U191" s="38"/>
      <c r="V191" s="38"/>
      <c r="W191" s="38"/>
      <c r="X191">
        <f>+IF(AND(R191="ALCISTA",S191="ALCISTA",T191="ALCISTA"),1,0)</f>
        <v>0</v>
      </c>
      <c r="Y191">
        <f>+IF(AND(R191="BAJISTA",S191="BAJISTA",T191="BAJISTA"),1,0)</f>
        <v>0</v>
      </c>
      <c r="Z191">
        <f>+IF(AND(R191="ALCISTA",S191="ALCISTA",T191="BAJISTA"),1,0)</f>
        <v>0</v>
      </c>
      <c r="AA191">
        <f>+IF(AND(R191="ALCISTA",S191="BAJISTA",T191="ALCISTA"),1,0)</f>
        <v>0</v>
      </c>
      <c r="AB191">
        <f>+IF(AND(R191="ALCISTA",S191="BAJISTA",T191="BAJISTA"),1,0)</f>
        <v>0</v>
      </c>
      <c r="AC191">
        <f>+IF(AND(R191="BAJISTA",S191="BAJISTA",T191="ALCISTA"),1,0)</f>
        <v>1</v>
      </c>
      <c r="AD191">
        <f>+IF(AND(R191="BAJISTA",S191="ALCISTA",T191="BAJISTA"),1,0)</f>
        <v>0</v>
      </c>
      <c r="AE191">
        <f>+IF(AND(R191="BAJISTA",S191="ALCISTA",T191="ALCISTA"),1,0)</f>
        <v>0</v>
      </c>
      <c r="AG191">
        <f t="shared" si="113"/>
        <v>0</v>
      </c>
      <c r="AH191">
        <f t="shared" si="114"/>
        <v>0</v>
      </c>
      <c r="AI191">
        <f t="shared" si="115"/>
        <v>0</v>
      </c>
      <c r="AJ191">
        <f t="shared" si="116"/>
        <v>0</v>
      </c>
      <c r="AK191">
        <f t="shared" si="117"/>
        <v>0</v>
      </c>
      <c r="AL191">
        <f t="shared" si="118"/>
        <v>15.100000000001046</v>
      </c>
      <c r="AM191">
        <f t="shared" si="119"/>
        <v>0</v>
      </c>
      <c r="AN191">
        <f t="shared" si="120"/>
        <v>0</v>
      </c>
      <c r="AP191">
        <f t="shared" si="121"/>
        <v>0</v>
      </c>
      <c r="AQ191">
        <f t="shared" si="122"/>
        <v>0</v>
      </c>
      <c r="AR191">
        <f t="shared" si="123"/>
        <v>0</v>
      </c>
      <c r="AS191">
        <f t="shared" si="124"/>
        <v>0</v>
      </c>
      <c r="AT191">
        <f t="shared" si="125"/>
        <v>0</v>
      </c>
      <c r="AU191">
        <f t="shared" si="126"/>
        <v>-68.999999999999773</v>
      </c>
      <c r="AV191">
        <f t="shared" si="127"/>
        <v>0</v>
      </c>
      <c r="AW191">
        <f t="shared" si="128"/>
        <v>0</v>
      </c>
      <c r="AZ191">
        <f t="shared" si="129"/>
        <v>0</v>
      </c>
      <c r="BA191">
        <f t="shared" si="97"/>
        <v>0</v>
      </c>
      <c r="BB191">
        <f t="shared" si="98"/>
        <v>0</v>
      </c>
      <c r="BC191">
        <f t="shared" si="99"/>
        <v>0</v>
      </c>
      <c r="BD191">
        <f t="shared" si="100"/>
        <v>0</v>
      </c>
      <c r="BE191">
        <f t="shared" si="101"/>
        <v>0</v>
      </c>
      <c r="BF191">
        <f t="shared" si="102"/>
        <v>0</v>
      </c>
      <c r="BG191">
        <f t="shared" si="103"/>
        <v>0</v>
      </c>
      <c r="BH191">
        <f>+IF(P191=0,0,1)</f>
        <v>0</v>
      </c>
      <c r="BK191">
        <f t="shared" si="130"/>
        <v>0</v>
      </c>
      <c r="BL191">
        <f t="shared" si="131"/>
        <v>0</v>
      </c>
      <c r="BM191">
        <f t="shared" si="132"/>
        <v>0</v>
      </c>
      <c r="BN191">
        <f t="shared" si="133"/>
        <v>0</v>
      </c>
      <c r="BO191">
        <f t="shared" si="134"/>
        <v>0</v>
      </c>
      <c r="BP191">
        <f t="shared" si="135"/>
        <v>0</v>
      </c>
      <c r="BQ191">
        <f t="shared" si="136"/>
        <v>0</v>
      </c>
      <c r="BR191">
        <f t="shared" si="137"/>
        <v>0</v>
      </c>
      <c r="BV191">
        <f>+IF(X191=1,$Q191,0)</f>
        <v>0</v>
      </c>
      <c r="BW191">
        <f>+IF(Y191=1,$Q191,0)</f>
        <v>0</v>
      </c>
      <c r="BX191">
        <f>+IF(Z191=1,$Q191,0)</f>
        <v>0</v>
      </c>
      <c r="BY191">
        <f>+IF(AA191=1,$Q191,0)</f>
        <v>0</v>
      </c>
      <c r="BZ191">
        <f>+IF(AB191=1,$Q191,0)</f>
        <v>0</v>
      </c>
      <c r="CA191" t="str">
        <f>+IF(AC191=1,$Q191,0)</f>
        <v>X</v>
      </c>
      <c r="CB191">
        <f>+IF(AD191=1,$Q191,0)</f>
        <v>0</v>
      </c>
      <c r="CC191">
        <f>+IF(AE191=1,$Q191,0)</f>
        <v>0</v>
      </c>
      <c r="CD191">
        <f t="shared" si="138"/>
        <v>1</v>
      </c>
      <c r="CF191">
        <f t="shared" si="139"/>
        <v>0</v>
      </c>
      <c r="CG191">
        <f t="shared" si="104"/>
        <v>0</v>
      </c>
      <c r="CH191">
        <f t="shared" si="105"/>
        <v>0</v>
      </c>
      <c r="CI191">
        <f t="shared" si="106"/>
        <v>0</v>
      </c>
      <c r="CJ191">
        <f t="shared" si="107"/>
        <v>0</v>
      </c>
      <c r="CK191">
        <f t="shared" si="108"/>
        <v>1</v>
      </c>
      <c r="CL191">
        <f t="shared" si="109"/>
        <v>0</v>
      </c>
      <c r="CM191">
        <f t="shared" si="110"/>
        <v>0</v>
      </c>
    </row>
    <row r="192" spans="1:91" x14ac:dyDescent="0.25">
      <c r="A192" s="25">
        <f t="shared" si="140"/>
        <v>190</v>
      </c>
      <c r="B192" s="26" t="s">
        <v>37</v>
      </c>
      <c r="C192" s="27">
        <v>43733</v>
      </c>
      <c r="D192" s="28">
        <v>5.2083333333333336E-2</v>
      </c>
      <c r="E192" s="29" t="s">
        <v>23</v>
      </c>
      <c r="F192" s="30">
        <v>107.13200000000001</v>
      </c>
      <c r="G192" s="31" t="s">
        <v>26</v>
      </c>
      <c r="H192" s="32">
        <v>107.79300000000001</v>
      </c>
      <c r="I192" s="32">
        <v>106.952</v>
      </c>
      <c r="J192" s="33">
        <f t="shared" si="141"/>
        <v>84.100000000000819</v>
      </c>
      <c r="K192" s="34">
        <v>106.991</v>
      </c>
      <c r="L192" s="34">
        <v>107.875</v>
      </c>
      <c r="M192" s="40">
        <f t="shared" si="147"/>
        <v>74.2999999999995</v>
      </c>
      <c r="N192" s="41">
        <f t="shared" si="112"/>
        <v>-14.100000000000534</v>
      </c>
      <c r="O192" s="30">
        <f t="shared" si="142"/>
        <v>107.32543000000001</v>
      </c>
      <c r="P192" s="37" t="s">
        <v>27</v>
      </c>
      <c r="Q192" s="37"/>
      <c r="R192" s="38" t="s">
        <v>29</v>
      </c>
      <c r="S192" s="38" t="s">
        <v>29</v>
      </c>
      <c r="T192" s="39" t="s">
        <v>28</v>
      </c>
      <c r="U192" s="38"/>
      <c r="V192" s="38"/>
      <c r="W192" s="38"/>
      <c r="X192">
        <f>+IF(AND(R192="ALCISTA",S192="ALCISTA",T192="ALCISTA"),1,0)</f>
        <v>0</v>
      </c>
      <c r="Y192">
        <f>+IF(AND(R192="BAJISTA",S192="BAJISTA",T192="BAJISTA"),1,0)</f>
        <v>0</v>
      </c>
      <c r="Z192">
        <f>+IF(AND(R192="ALCISTA",S192="ALCISTA",T192="BAJISTA"),1,0)</f>
        <v>0</v>
      </c>
      <c r="AA192">
        <f>+IF(AND(R192="ALCISTA",S192="BAJISTA",T192="ALCISTA"),1,0)</f>
        <v>0</v>
      </c>
      <c r="AB192">
        <f>+IF(AND(R192="ALCISTA",S192="BAJISTA",T192="BAJISTA"),1,0)</f>
        <v>0</v>
      </c>
      <c r="AC192">
        <f>+IF(AND(R192="BAJISTA",S192="BAJISTA",T192="ALCISTA"),1,0)</f>
        <v>1</v>
      </c>
      <c r="AD192">
        <f>+IF(AND(R192="BAJISTA",S192="ALCISTA",T192="BAJISTA"),1,0)</f>
        <v>0</v>
      </c>
      <c r="AE192">
        <f>+IF(AND(R192="BAJISTA",S192="ALCISTA",T192="ALCISTA"),1,0)</f>
        <v>0</v>
      </c>
      <c r="AG192">
        <f t="shared" si="113"/>
        <v>0</v>
      </c>
      <c r="AH192">
        <f t="shared" si="114"/>
        <v>0</v>
      </c>
      <c r="AI192">
        <f t="shared" si="115"/>
        <v>0</v>
      </c>
      <c r="AJ192">
        <f t="shared" si="116"/>
        <v>0</v>
      </c>
      <c r="AK192">
        <f t="shared" si="117"/>
        <v>0</v>
      </c>
      <c r="AL192">
        <f t="shared" si="118"/>
        <v>74.2999999999995</v>
      </c>
      <c r="AM192">
        <f t="shared" si="119"/>
        <v>0</v>
      </c>
      <c r="AN192">
        <f t="shared" si="120"/>
        <v>0</v>
      </c>
      <c r="AP192">
        <f t="shared" si="121"/>
        <v>0</v>
      </c>
      <c r="AQ192">
        <f t="shared" si="122"/>
        <v>0</v>
      </c>
      <c r="AR192">
        <f t="shared" si="123"/>
        <v>0</v>
      </c>
      <c r="AS192">
        <f t="shared" si="124"/>
        <v>0</v>
      </c>
      <c r="AT192">
        <f t="shared" si="125"/>
        <v>0</v>
      </c>
      <c r="AU192">
        <f t="shared" si="126"/>
        <v>-14.100000000000534</v>
      </c>
      <c r="AV192">
        <f t="shared" si="127"/>
        <v>0</v>
      </c>
      <c r="AW192">
        <f t="shared" si="128"/>
        <v>0</v>
      </c>
      <c r="AZ192">
        <f t="shared" si="129"/>
        <v>0</v>
      </c>
      <c r="BA192">
        <f t="shared" si="97"/>
        <v>0</v>
      </c>
      <c r="BB192">
        <f t="shared" si="98"/>
        <v>0</v>
      </c>
      <c r="BC192">
        <f t="shared" si="99"/>
        <v>0</v>
      </c>
      <c r="BD192">
        <f t="shared" si="100"/>
        <v>0</v>
      </c>
      <c r="BE192" t="str">
        <f t="shared" si="101"/>
        <v>X</v>
      </c>
      <c r="BF192">
        <f t="shared" si="102"/>
        <v>0</v>
      </c>
      <c r="BG192">
        <f t="shared" si="103"/>
        <v>0</v>
      </c>
      <c r="BH192">
        <f>+IF(P192=0,0,1)</f>
        <v>1</v>
      </c>
      <c r="BK192">
        <f t="shared" si="130"/>
        <v>0</v>
      </c>
      <c r="BL192">
        <f t="shared" si="131"/>
        <v>0</v>
      </c>
      <c r="BM192">
        <f t="shared" si="132"/>
        <v>0</v>
      </c>
      <c r="BN192">
        <f t="shared" si="133"/>
        <v>0</v>
      </c>
      <c r="BO192">
        <f t="shared" si="134"/>
        <v>0</v>
      </c>
      <c r="BP192">
        <f t="shared" si="135"/>
        <v>1</v>
      </c>
      <c r="BQ192">
        <f t="shared" si="136"/>
        <v>0</v>
      </c>
      <c r="BR192">
        <f t="shared" si="137"/>
        <v>0</v>
      </c>
      <c r="BV192">
        <f>+IF(X192=1,$Q192,0)</f>
        <v>0</v>
      </c>
      <c r="BW192">
        <f>+IF(Y192=1,$Q192,0)</f>
        <v>0</v>
      </c>
      <c r="BX192">
        <f>+IF(Z192=1,$Q192,0)</f>
        <v>0</v>
      </c>
      <c r="BY192">
        <f>+IF(AA192=1,$Q192,0)</f>
        <v>0</v>
      </c>
      <c r="BZ192">
        <f>+IF(AB192=1,$Q192,0)</f>
        <v>0</v>
      </c>
      <c r="CA192">
        <f>+IF(AC192=1,$Q192,0)</f>
        <v>0</v>
      </c>
      <c r="CB192">
        <f>+IF(AD192=1,$Q192,0)</f>
        <v>0</v>
      </c>
      <c r="CC192">
        <f>+IF(AE192=1,$Q192,0)</f>
        <v>0</v>
      </c>
      <c r="CD192">
        <f t="shared" si="138"/>
        <v>0</v>
      </c>
      <c r="CF192">
        <f t="shared" si="139"/>
        <v>0</v>
      </c>
      <c r="CG192">
        <f t="shared" si="104"/>
        <v>0</v>
      </c>
      <c r="CH192">
        <f t="shared" si="105"/>
        <v>0</v>
      </c>
      <c r="CI192">
        <f t="shared" si="106"/>
        <v>0</v>
      </c>
      <c r="CJ192">
        <f t="shared" si="107"/>
        <v>0</v>
      </c>
      <c r="CK192">
        <f t="shared" si="108"/>
        <v>0</v>
      </c>
      <c r="CL192">
        <f t="shared" si="109"/>
        <v>0</v>
      </c>
      <c r="CM192">
        <f t="shared" si="110"/>
        <v>0</v>
      </c>
    </row>
    <row r="193" spans="1:91" x14ac:dyDescent="0.25">
      <c r="A193" s="25">
        <f t="shared" si="140"/>
        <v>191</v>
      </c>
      <c r="B193" s="26" t="s">
        <v>38</v>
      </c>
      <c r="C193" s="27">
        <v>43734</v>
      </c>
      <c r="D193" s="28">
        <v>9.375E-2</v>
      </c>
      <c r="E193" s="29" t="s">
        <v>23</v>
      </c>
      <c r="F193" s="30">
        <v>107.676</v>
      </c>
      <c r="G193" s="31" t="s">
        <v>30</v>
      </c>
      <c r="H193" s="32">
        <v>107.875</v>
      </c>
      <c r="I193" s="32">
        <v>106.991</v>
      </c>
      <c r="J193" s="33">
        <f t="shared" si="141"/>
        <v>88.400000000000034</v>
      </c>
      <c r="K193" s="34">
        <v>107.416</v>
      </c>
      <c r="L193" s="34">
        <v>107.949</v>
      </c>
      <c r="M193" s="35">
        <f t="shared" si="147"/>
        <v>26.000000000000512</v>
      </c>
      <c r="N193" s="36">
        <f t="shared" si="112"/>
        <v>-27.299999999999613</v>
      </c>
      <c r="O193" s="30">
        <f t="shared" si="142"/>
        <v>107.47268</v>
      </c>
      <c r="P193" s="37" t="s">
        <v>27</v>
      </c>
      <c r="Q193" s="37"/>
      <c r="R193" s="38" t="s">
        <v>28</v>
      </c>
      <c r="S193" s="38" t="s">
        <v>29</v>
      </c>
      <c r="T193" s="39" t="s">
        <v>28</v>
      </c>
      <c r="U193" s="38"/>
      <c r="V193" s="38"/>
      <c r="W193" s="38"/>
      <c r="X193">
        <f>+IF(AND(R193="ALCISTA",S193="ALCISTA",T193="ALCISTA"),1,0)</f>
        <v>0</v>
      </c>
      <c r="Y193">
        <f>+IF(AND(R193="BAJISTA",S193="BAJISTA",T193="BAJISTA"),1,0)</f>
        <v>0</v>
      </c>
      <c r="Z193">
        <f>+IF(AND(R193="ALCISTA",S193="ALCISTA",T193="BAJISTA"),1,0)</f>
        <v>0</v>
      </c>
      <c r="AA193">
        <f>+IF(AND(R193="ALCISTA",S193="BAJISTA",T193="ALCISTA"),1,0)</f>
        <v>1</v>
      </c>
      <c r="AB193">
        <f>+IF(AND(R193="ALCISTA",S193="BAJISTA",T193="BAJISTA"),1,0)</f>
        <v>0</v>
      </c>
      <c r="AC193">
        <f>+IF(AND(R193="BAJISTA",S193="BAJISTA",T193="ALCISTA"),1,0)</f>
        <v>0</v>
      </c>
      <c r="AD193">
        <f>+IF(AND(R193="BAJISTA",S193="ALCISTA",T193="BAJISTA"),1,0)</f>
        <v>0</v>
      </c>
      <c r="AE193">
        <f>+IF(AND(R193="BAJISTA",S193="ALCISTA",T193="ALCISTA"),1,0)</f>
        <v>0</v>
      </c>
      <c r="AG193">
        <f t="shared" si="113"/>
        <v>0</v>
      </c>
      <c r="AH193">
        <f t="shared" si="114"/>
        <v>0</v>
      </c>
      <c r="AI193">
        <f t="shared" si="115"/>
        <v>0</v>
      </c>
      <c r="AJ193">
        <f t="shared" si="116"/>
        <v>26.000000000000512</v>
      </c>
      <c r="AK193">
        <f t="shared" si="117"/>
        <v>0</v>
      </c>
      <c r="AL193">
        <f t="shared" si="118"/>
        <v>0</v>
      </c>
      <c r="AM193">
        <f t="shared" si="119"/>
        <v>0</v>
      </c>
      <c r="AN193">
        <f t="shared" si="120"/>
        <v>0</v>
      </c>
      <c r="AP193">
        <f t="shared" si="121"/>
        <v>0</v>
      </c>
      <c r="AQ193">
        <f t="shared" si="122"/>
        <v>0</v>
      </c>
      <c r="AR193">
        <f t="shared" si="123"/>
        <v>0</v>
      </c>
      <c r="AS193">
        <f t="shared" si="124"/>
        <v>-27.299999999999613</v>
      </c>
      <c r="AT193">
        <f t="shared" si="125"/>
        <v>0</v>
      </c>
      <c r="AU193">
        <f t="shared" si="126"/>
        <v>0</v>
      </c>
      <c r="AV193">
        <f t="shared" si="127"/>
        <v>0</v>
      </c>
      <c r="AW193">
        <f t="shared" si="128"/>
        <v>0</v>
      </c>
      <c r="AZ193">
        <f t="shared" si="129"/>
        <v>0</v>
      </c>
      <c r="BA193">
        <f t="shared" si="97"/>
        <v>0</v>
      </c>
      <c r="BB193">
        <f t="shared" si="98"/>
        <v>0</v>
      </c>
      <c r="BC193" t="str">
        <f t="shared" si="99"/>
        <v>X</v>
      </c>
      <c r="BD193">
        <f t="shared" si="100"/>
        <v>0</v>
      </c>
      <c r="BE193">
        <f t="shared" si="101"/>
        <v>0</v>
      </c>
      <c r="BF193">
        <f t="shared" si="102"/>
        <v>0</v>
      </c>
      <c r="BG193">
        <f t="shared" si="103"/>
        <v>0</v>
      </c>
      <c r="BH193">
        <f>+IF(P193=0,0,1)</f>
        <v>1</v>
      </c>
      <c r="BK193">
        <f t="shared" si="130"/>
        <v>0</v>
      </c>
      <c r="BL193">
        <f t="shared" si="131"/>
        <v>0</v>
      </c>
      <c r="BM193">
        <f t="shared" si="132"/>
        <v>0</v>
      </c>
      <c r="BN193">
        <f t="shared" si="133"/>
        <v>1</v>
      </c>
      <c r="BO193">
        <f t="shared" si="134"/>
        <v>0</v>
      </c>
      <c r="BP193">
        <f t="shared" si="135"/>
        <v>0</v>
      </c>
      <c r="BQ193">
        <f t="shared" si="136"/>
        <v>0</v>
      </c>
      <c r="BR193">
        <f t="shared" si="137"/>
        <v>0</v>
      </c>
      <c r="BV193">
        <f>+IF(X193=1,$Q193,0)</f>
        <v>0</v>
      </c>
      <c r="BW193">
        <f>+IF(Y193=1,$Q193,0)</f>
        <v>0</v>
      </c>
      <c r="BX193">
        <f>+IF(Z193=1,$Q193,0)</f>
        <v>0</v>
      </c>
      <c r="BY193">
        <f>+IF(AA193=1,$Q193,0)</f>
        <v>0</v>
      </c>
      <c r="BZ193">
        <f>+IF(AB193=1,$Q193,0)</f>
        <v>0</v>
      </c>
      <c r="CA193">
        <f>+IF(AC193=1,$Q193,0)</f>
        <v>0</v>
      </c>
      <c r="CB193">
        <f>+IF(AD193=1,$Q193,0)</f>
        <v>0</v>
      </c>
      <c r="CC193">
        <f>+IF(AE193=1,$Q193,0)</f>
        <v>0</v>
      </c>
      <c r="CD193">
        <f t="shared" si="138"/>
        <v>0</v>
      </c>
      <c r="CF193">
        <f t="shared" si="139"/>
        <v>0</v>
      </c>
      <c r="CG193">
        <f t="shared" si="104"/>
        <v>0</v>
      </c>
      <c r="CH193">
        <f t="shared" si="105"/>
        <v>0</v>
      </c>
      <c r="CI193">
        <f t="shared" si="106"/>
        <v>0</v>
      </c>
      <c r="CJ193">
        <f t="shared" si="107"/>
        <v>0</v>
      </c>
      <c r="CK193">
        <f t="shared" si="108"/>
        <v>0</v>
      </c>
      <c r="CL193">
        <f t="shared" si="109"/>
        <v>0</v>
      </c>
      <c r="CM193">
        <f t="shared" si="110"/>
        <v>0</v>
      </c>
    </row>
    <row r="194" spans="1:91" x14ac:dyDescent="0.25">
      <c r="A194" s="25">
        <f t="shared" si="140"/>
        <v>192</v>
      </c>
      <c r="B194" s="26" t="s">
        <v>39</v>
      </c>
      <c r="C194" s="27">
        <v>43735</v>
      </c>
      <c r="D194" s="28">
        <v>9.375E-2</v>
      </c>
      <c r="E194" s="29" t="s">
        <v>23</v>
      </c>
      <c r="F194" s="30">
        <v>107.74</v>
      </c>
      <c r="G194" s="31" t="s">
        <v>30</v>
      </c>
      <c r="H194" s="32">
        <v>107.949</v>
      </c>
      <c r="I194" s="32">
        <v>107.416</v>
      </c>
      <c r="J194" s="33">
        <f t="shared" si="141"/>
        <v>53.300000000000125</v>
      </c>
      <c r="K194" s="34">
        <v>107.64700000000001</v>
      </c>
      <c r="L194" s="34">
        <v>108.173</v>
      </c>
      <c r="M194" s="35">
        <f t="shared" si="147"/>
        <v>9.2999999999989313</v>
      </c>
      <c r="N194" s="36">
        <f t="shared" ref="N194:N256" si="148">+IF(G194="COMPRA",((K194-F194)/0.01),((F194-L194)/0.01))</f>
        <v>-43.300000000000693</v>
      </c>
      <c r="O194" s="30">
        <f t="shared" si="142"/>
        <v>107.61740999999999</v>
      </c>
      <c r="P194" s="37" t="s">
        <v>27</v>
      </c>
      <c r="Q194" s="37"/>
      <c r="R194" s="38" t="s">
        <v>28</v>
      </c>
      <c r="S194" s="38" t="s">
        <v>29</v>
      </c>
      <c r="T194" s="39" t="s">
        <v>28</v>
      </c>
      <c r="U194" s="38"/>
      <c r="V194" s="38"/>
      <c r="W194" s="38"/>
      <c r="X194">
        <f>+IF(AND(R194="ALCISTA",S194="ALCISTA",T194="ALCISTA"),1,0)</f>
        <v>0</v>
      </c>
      <c r="Y194">
        <f>+IF(AND(R194="BAJISTA",S194="BAJISTA",T194="BAJISTA"),1,0)</f>
        <v>0</v>
      </c>
      <c r="Z194">
        <f>+IF(AND(R194="ALCISTA",S194="ALCISTA",T194="BAJISTA"),1,0)</f>
        <v>0</v>
      </c>
      <c r="AA194">
        <f>+IF(AND(R194="ALCISTA",S194="BAJISTA",T194="ALCISTA"),1,0)</f>
        <v>1</v>
      </c>
      <c r="AB194">
        <f>+IF(AND(R194="ALCISTA",S194="BAJISTA",T194="BAJISTA"),1,0)</f>
        <v>0</v>
      </c>
      <c r="AC194">
        <f>+IF(AND(R194="BAJISTA",S194="BAJISTA",T194="ALCISTA"),1,0)</f>
        <v>0</v>
      </c>
      <c r="AD194">
        <f>+IF(AND(R194="BAJISTA",S194="ALCISTA",T194="BAJISTA"),1,0)</f>
        <v>0</v>
      </c>
      <c r="AE194">
        <f>+IF(AND(R194="BAJISTA",S194="ALCISTA",T194="ALCISTA"),1,0)</f>
        <v>0</v>
      </c>
      <c r="AG194">
        <f t="shared" si="113"/>
        <v>0</v>
      </c>
      <c r="AH194">
        <f t="shared" si="114"/>
        <v>0</v>
      </c>
      <c r="AI194">
        <f t="shared" si="115"/>
        <v>0</v>
      </c>
      <c r="AJ194">
        <f t="shared" si="116"/>
        <v>9.2999999999989313</v>
      </c>
      <c r="AK194">
        <f t="shared" si="117"/>
        <v>0</v>
      </c>
      <c r="AL194">
        <f t="shared" si="118"/>
        <v>0</v>
      </c>
      <c r="AM194">
        <f t="shared" si="119"/>
        <v>0</v>
      </c>
      <c r="AN194">
        <f t="shared" si="120"/>
        <v>0</v>
      </c>
      <c r="AP194">
        <f t="shared" si="121"/>
        <v>0</v>
      </c>
      <c r="AQ194">
        <f t="shared" si="122"/>
        <v>0</v>
      </c>
      <c r="AR194">
        <f t="shared" si="123"/>
        <v>0</v>
      </c>
      <c r="AS194">
        <f t="shared" si="124"/>
        <v>-43.300000000000693</v>
      </c>
      <c r="AT194">
        <f t="shared" si="125"/>
        <v>0</v>
      </c>
      <c r="AU194">
        <f t="shared" si="126"/>
        <v>0</v>
      </c>
      <c r="AV194">
        <f t="shared" si="127"/>
        <v>0</v>
      </c>
      <c r="AW194">
        <f t="shared" si="128"/>
        <v>0</v>
      </c>
      <c r="AZ194">
        <f t="shared" si="129"/>
        <v>0</v>
      </c>
      <c r="BA194">
        <f t="shared" si="97"/>
        <v>0</v>
      </c>
      <c r="BB194">
        <f t="shared" si="98"/>
        <v>0</v>
      </c>
      <c r="BC194" t="str">
        <f t="shared" si="99"/>
        <v>X</v>
      </c>
      <c r="BD194">
        <f t="shared" si="100"/>
        <v>0</v>
      </c>
      <c r="BE194">
        <f t="shared" si="101"/>
        <v>0</v>
      </c>
      <c r="BF194">
        <f t="shared" si="102"/>
        <v>0</v>
      </c>
      <c r="BG194">
        <f t="shared" si="103"/>
        <v>0</v>
      </c>
      <c r="BH194">
        <f>+IF(P194=0,0,1)</f>
        <v>1</v>
      </c>
      <c r="BK194">
        <f t="shared" si="130"/>
        <v>0</v>
      </c>
      <c r="BL194">
        <f t="shared" si="131"/>
        <v>0</v>
      </c>
      <c r="BM194">
        <f t="shared" si="132"/>
        <v>0</v>
      </c>
      <c r="BN194">
        <f t="shared" si="133"/>
        <v>1</v>
      </c>
      <c r="BO194">
        <f t="shared" si="134"/>
        <v>0</v>
      </c>
      <c r="BP194">
        <f t="shared" si="135"/>
        <v>0</v>
      </c>
      <c r="BQ194">
        <f t="shared" si="136"/>
        <v>0</v>
      </c>
      <c r="BR194">
        <f t="shared" si="137"/>
        <v>0</v>
      </c>
      <c r="BV194">
        <f>+IF(X194=1,$Q194,0)</f>
        <v>0</v>
      </c>
      <c r="BW194">
        <f>+IF(Y194=1,$Q194,0)</f>
        <v>0</v>
      </c>
      <c r="BX194">
        <f>+IF(Z194=1,$Q194,0)</f>
        <v>0</v>
      </c>
      <c r="BY194">
        <f>+IF(AA194=1,$Q194,0)</f>
        <v>0</v>
      </c>
      <c r="BZ194">
        <f>+IF(AB194=1,$Q194,0)</f>
        <v>0</v>
      </c>
      <c r="CA194">
        <f>+IF(AC194=1,$Q194,0)</f>
        <v>0</v>
      </c>
      <c r="CB194">
        <f>+IF(AD194=1,$Q194,0)</f>
        <v>0</v>
      </c>
      <c r="CC194">
        <f>+IF(AE194=1,$Q194,0)</f>
        <v>0</v>
      </c>
      <c r="CD194">
        <f t="shared" si="138"/>
        <v>0</v>
      </c>
      <c r="CF194">
        <f t="shared" si="139"/>
        <v>0</v>
      </c>
      <c r="CG194">
        <f t="shared" si="104"/>
        <v>0</v>
      </c>
      <c r="CH194">
        <f t="shared" si="105"/>
        <v>0</v>
      </c>
      <c r="CI194">
        <f t="shared" si="106"/>
        <v>0</v>
      </c>
      <c r="CJ194">
        <f t="shared" si="107"/>
        <v>0</v>
      </c>
      <c r="CK194">
        <f t="shared" si="108"/>
        <v>0</v>
      </c>
      <c r="CL194">
        <f t="shared" si="109"/>
        <v>0</v>
      </c>
      <c r="CM194">
        <f t="shared" si="110"/>
        <v>0</v>
      </c>
    </row>
    <row r="195" spans="1:91" x14ac:dyDescent="0.25">
      <c r="A195" s="25">
        <f t="shared" si="140"/>
        <v>193</v>
      </c>
      <c r="B195" s="26" t="s">
        <v>40</v>
      </c>
      <c r="C195" s="27">
        <v>43737</v>
      </c>
      <c r="D195" s="28">
        <v>0.96875</v>
      </c>
      <c r="E195" s="29" t="s">
        <v>23</v>
      </c>
      <c r="F195" s="30">
        <v>107.98099999999999</v>
      </c>
      <c r="G195" s="31" t="s">
        <v>26</v>
      </c>
      <c r="H195" s="32">
        <v>108.173</v>
      </c>
      <c r="I195" s="32">
        <v>107.64700000000001</v>
      </c>
      <c r="J195" s="33">
        <f t="shared" si="141"/>
        <v>52.599999999999625</v>
      </c>
      <c r="K195" s="34">
        <v>107.73399999999999</v>
      </c>
      <c r="L195" s="34">
        <v>108.146</v>
      </c>
      <c r="M195" s="40">
        <f t="shared" si="147"/>
        <v>16.500000000000625</v>
      </c>
      <c r="N195" s="41">
        <f t="shared" si="148"/>
        <v>-24.699999999999989</v>
      </c>
      <c r="O195" s="30">
        <f t="shared" si="142"/>
        <v>108.10198</v>
      </c>
      <c r="P195" s="37" t="s">
        <v>27</v>
      </c>
      <c r="Q195" s="37"/>
      <c r="R195" s="38" t="s">
        <v>28</v>
      </c>
      <c r="S195" s="38" t="s">
        <v>28</v>
      </c>
      <c r="T195" s="39" t="s">
        <v>28</v>
      </c>
      <c r="U195" s="38"/>
      <c r="V195" s="38"/>
      <c r="W195" s="38"/>
      <c r="X195">
        <f>+IF(AND(R195="ALCISTA",S195="ALCISTA",T195="ALCISTA"),1,0)</f>
        <v>1</v>
      </c>
      <c r="Y195">
        <f>+IF(AND(R195="BAJISTA",S195="BAJISTA",T195="BAJISTA"),1,0)</f>
        <v>0</v>
      </c>
      <c r="Z195">
        <f>+IF(AND(R195="ALCISTA",S195="ALCISTA",T195="BAJISTA"),1,0)</f>
        <v>0</v>
      </c>
      <c r="AA195">
        <f>+IF(AND(R195="ALCISTA",S195="BAJISTA",T195="ALCISTA"),1,0)</f>
        <v>0</v>
      </c>
      <c r="AB195">
        <f>+IF(AND(R195="ALCISTA",S195="BAJISTA",T195="BAJISTA"),1,0)</f>
        <v>0</v>
      </c>
      <c r="AC195">
        <f>+IF(AND(R195="BAJISTA",S195="BAJISTA",T195="ALCISTA"),1,0)</f>
        <v>0</v>
      </c>
      <c r="AD195">
        <f>+IF(AND(R195="BAJISTA",S195="ALCISTA",T195="BAJISTA"),1,0)</f>
        <v>0</v>
      </c>
      <c r="AE195">
        <f>+IF(AND(R195="BAJISTA",S195="ALCISTA",T195="ALCISTA"),1,0)</f>
        <v>0</v>
      </c>
      <c r="AG195">
        <f t="shared" si="113"/>
        <v>16.500000000000625</v>
      </c>
      <c r="AH195">
        <f t="shared" si="114"/>
        <v>0</v>
      </c>
      <c r="AI195">
        <f t="shared" si="115"/>
        <v>0</v>
      </c>
      <c r="AJ195">
        <f t="shared" si="116"/>
        <v>0</v>
      </c>
      <c r="AK195">
        <f t="shared" si="117"/>
        <v>0</v>
      </c>
      <c r="AL195">
        <f t="shared" si="118"/>
        <v>0</v>
      </c>
      <c r="AM195">
        <f t="shared" si="119"/>
        <v>0</v>
      </c>
      <c r="AN195">
        <f t="shared" si="120"/>
        <v>0</v>
      </c>
      <c r="AP195">
        <f t="shared" si="121"/>
        <v>-24.699999999999989</v>
      </c>
      <c r="AQ195">
        <f t="shared" si="122"/>
        <v>0</v>
      </c>
      <c r="AR195">
        <f t="shared" si="123"/>
        <v>0</v>
      </c>
      <c r="AS195">
        <f t="shared" si="124"/>
        <v>0</v>
      </c>
      <c r="AT195">
        <f t="shared" si="125"/>
        <v>0</v>
      </c>
      <c r="AU195">
        <f t="shared" si="126"/>
        <v>0</v>
      </c>
      <c r="AV195">
        <f t="shared" si="127"/>
        <v>0</v>
      </c>
      <c r="AW195">
        <f t="shared" si="128"/>
        <v>0</v>
      </c>
      <c r="AZ195" t="str">
        <f t="shared" si="129"/>
        <v>X</v>
      </c>
      <c r="BA195">
        <f t="shared" ref="BA195:BA258" si="149">+IF(Y195=1,$P195,0)</f>
        <v>0</v>
      </c>
      <c r="BB195">
        <f t="shared" ref="BB195:BB258" si="150">+IF(Z195=1,$P195,0)</f>
        <v>0</v>
      </c>
      <c r="BC195">
        <f t="shared" ref="BC195:BC258" si="151">+IF(AA195=1,$P195,0)</f>
        <v>0</v>
      </c>
      <c r="BD195">
        <f t="shared" ref="BD195:BD258" si="152">+IF(AB195=1,$P195,0)</f>
        <v>0</v>
      </c>
      <c r="BE195">
        <f t="shared" ref="BE195:BE258" si="153">+IF(AC195=1,$P195,0)</f>
        <v>0</v>
      </c>
      <c r="BF195">
        <f t="shared" ref="BF195:BF258" si="154">+IF(AD195=1,$P195,0)</f>
        <v>0</v>
      </c>
      <c r="BG195">
        <f t="shared" ref="BG195:BG258" si="155">+IF(AE195=1,$P195,0)</f>
        <v>0</v>
      </c>
      <c r="BH195">
        <f>+IF(P195=0,0,1)</f>
        <v>1</v>
      </c>
      <c r="BK195">
        <f t="shared" si="130"/>
        <v>1</v>
      </c>
      <c r="BL195">
        <f t="shared" si="131"/>
        <v>0</v>
      </c>
      <c r="BM195">
        <f t="shared" si="132"/>
        <v>0</v>
      </c>
      <c r="BN195">
        <f t="shared" si="133"/>
        <v>0</v>
      </c>
      <c r="BO195">
        <f t="shared" si="134"/>
        <v>0</v>
      </c>
      <c r="BP195">
        <f t="shared" si="135"/>
        <v>0</v>
      </c>
      <c r="BQ195">
        <f t="shared" si="136"/>
        <v>0</v>
      </c>
      <c r="BR195">
        <f t="shared" si="137"/>
        <v>0</v>
      </c>
      <c r="BV195">
        <f>+IF(X195=1,$Q195,0)</f>
        <v>0</v>
      </c>
      <c r="BW195">
        <f>+IF(Y195=1,$Q195,0)</f>
        <v>0</v>
      </c>
      <c r="BX195">
        <f>+IF(Z195=1,$Q195,0)</f>
        <v>0</v>
      </c>
      <c r="BY195">
        <f>+IF(AA195=1,$Q195,0)</f>
        <v>0</v>
      </c>
      <c r="BZ195">
        <f>+IF(AB195=1,$Q195,0)</f>
        <v>0</v>
      </c>
      <c r="CA195">
        <f>+IF(AC195=1,$Q195,0)</f>
        <v>0</v>
      </c>
      <c r="CB195">
        <f>+IF(AD195=1,$Q195,0)</f>
        <v>0</v>
      </c>
      <c r="CC195">
        <f>+IF(AE195=1,$Q195,0)</f>
        <v>0</v>
      </c>
      <c r="CD195">
        <f t="shared" si="138"/>
        <v>0</v>
      </c>
      <c r="CF195">
        <f t="shared" si="139"/>
        <v>0</v>
      </c>
      <c r="CG195">
        <f t="shared" ref="CG195:CG258" si="156">+IF(BW195=0,0,1)</f>
        <v>0</v>
      </c>
      <c r="CH195">
        <f t="shared" ref="CH195:CH258" si="157">+IF(BX195=0,0,1)</f>
        <v>0</v>
      </c>
      <c r="CI195">
        <f t="shared" ref="CI195:CI258" si="158">+IF(BY195=0,0,1)</f>
        <v>0</v>
      </c>
      <c r="CJ195">
        <f t="shared" ref="CJ195:CJ258" si="159">+IF(BZ195=0,0,1)</f>
        <v>0</v>
      </c>
      <c r="CK195">
        <f t="shared" ref="CK195:CK258" si="160">+IF(CA195=0,0,1)</f>
        <v>0</v>
      </c>
      <c r="CL195">
        <f t="shared" ref="CL195:CL258" si="161">+IF(CB195=0,0,1)</f>
        <v>0</v>
      </c>
      <c r="CM195">
        <f t="shared" ref="CM195:CM258" si="162">+IF(CC195=0,0,1)</f>
        <v>0</v>
      </c>
    </row>
    <row r="196" spans="1:91" x14ac:dyDescent="0.25">
      <c r="A196" s="25">
        <f t="shared" si="140"/>
        <v>194</v>
      </c>
      <c r="B196" s="26" t="s">
        <v>41</v>
      </c>
      <c r="C196" s="27">
        <v>43739</v>
      </c>
      <c r="D196" s="28">
        <v>0.11458333333333333</v>
      </c>
      <c r="E196" s="29" t="s">
        <v>23</v>
      </c>
      <c r="F196" s="30">
        <v>108.098</v>
      </c>
      <c r="G196" s="31" t="s">
        <v>26</v>
      </c>
      <c r="H196" s="32">
        <v>108.146</v>
      </c>
      <c r="I196" s="32">
        <v>107.73399999999999</v>
      </c>
      <c r="J196" s="33">
        <f t="shared" si="141"/>
        <v>41.200000000000614</v>
      </c>
      <c r="K196" s="34">
        <v>107.617</v>
      </c>
      <c r="L196" s="34">
        <v>108.462</v>
      </c>
      <c r="M196" s="35">
        <f t="shared" si="147"/>
        <v>36.400000000000432</v>
      </c>
      <c r="N196" s="36">
        <f t="shared" si="148"/>
        <v>-48.099999999999454</v>
      </c>
      <c r="O196" s="30">
        <f t="shared" si="142"/>
        <v>108.19276000000001</v>
      </c>
      <c r="P196" s="37"/>
      <c r="Q196" s="37" t="s">
        <v>27</v>
      </c>
      <c r="R196" s="38" t="s">
        <v>28</v>
      </c>
      <c r="S196" s="38" t="s">
        <v>28</v>
      </c>
      <c r="T196" s="39" t="s">
        <v>28</v>
      </c>
      <c r="U196" s="38"/>
      <c r="V196" s="38"/>
      <c r="W196" s="38"/>
      <c r="X196">
        <f>+IF(AND(R196="ALCISTA",S196="ALCISTA",T196="ALCISTA"),1,0)</f>
        <v>1</v>
      </c>
      <c r="Y196">
        <f>+IF(AND(R196="BAJISTA",S196="BAJISTA",T196="BAJISTA"),1,0)</f>
        <v>0</v>
      </c>
      <c r="Z196">
        <f>+IF(AND(R196="ALCISTA",S196="ALCISTA",T196="BAJISTA"),1,0)</f>
        <v>0</v>
      </c>
      <c r="AA196">
        <f>+IF(AND(R196="ALCISTA",S196="BAJISTA",T196="ALCISTA"),1,0)</f>
        <v>0</v>
      </c>
      <c r="AB196">
        <f>+IF(AND(R196="ALCISTA",S196="BAJISTA",T196="BAJISTA"),1,0)</f>
        <v>0</v>
      </c>
      <c r="AC196">
        <f>+IF(AND(R196="BAJISTA",S196="BAJISTA",T196="ALCISTA"),1,0)</f>
        <v>0</v>
      </c>
      <c r="AD196">
        <f>+IF(AND(R196="BAJISTA",S196="ALCISTA",T196="BAJISTA"),1,0)</f>
        <v>0</v>
      </c>
      <c r="AE196">
        <f>+IF(AND(R196="BAJISTA",S196="ALCISTA",T196="ALCISTA"),1,0)</f>
        <v>0</v>
      </c>
      <c r="AG196">
        <f t="shared" ref="AG196:AG259" si="163">+IF(X196=1,$M196,0)</f>
        <v>36.400000000000432</v>
      </c>
      <c r="AH196">
        <f t="shared" ref="AH196:AH259" si="164">+IF(Y196=1,$M196,0)</f>
        <v>0</v>
      </c>
      <c r="AI196">
        <f t="shared" ref="AI196:AI259" si="165">+IF(Z196=1,$M196,0)</f>
        <v>0</v>
      </c>
      <c r="AJ196">
        <f t="shared" ref="AJ196:AJ259" si="166">+IF(AA196=1,$M196,0)</f>
        <v>0</v>
      </c>
      <c r="AK196">
        <f t="shared" ref="AK196:AK259" si="167">+IF(AB196=1,$M196,0)</f>
        <v>0</v>
      </c>
      <c r="AL196">
        <f t="shared" ref="AL196:AL259" si="168">+IF(AC196=1,$M196,0)</f>
        <v>0</v>
      </c>
      <c r="AM196">
        <f t="shared" ref="AM196:AM259" si="169">+IF(AD196=1,$M196,0)</f>
        <v>0</v>
      </c>
      <c r="AN196">
        <f t="shared" ref="AN196:AN259" si="170">+IF(AE196=1,$M196,0)</f>
        <v>0</v>
      </c>
      <c r="AP196">
        <f t="shared" ref="AP196:AP259" si="171">+IF(X196=1,$N196,0)</f>
        <v>-48.099999999999454</v>
      </c>
      <c r="AQ196">
        <f t="shared" ref="AQ196:AQ259" si="172">+IF(Y196=1,$N196,0)</f>
        <v>0</v>
      </c>
      <c r="AR196">
        <f t="shared" ref="AR196:AR259" si="173">+IF(Z196=1,$N196,0)</f>
        <v>0</v>
      </c>
      <c r="AS196">
        <f t="shared" ref="AS196:AS259" si="174">+IF(AA196=1,$N196,0)</f>
        <v>0</v>
      </c>
      <c r="AT196">
        <f t="shared" ref="AT196:AT259" si="175">+IF(AB196=1,$N196,0)</f>
        <v>0</v>
      </c>
      <c r="AU196">
        <f t="shared" ref="AU196:AU259" si="176">+IF(AC196=1,$N196,0)</f>
        <v>0</v>
      </c>
      <c r="AV196">
        <f t="shared" ref="AV196:AV259" si="177">+IF(AD196=1,$N196,0)</f>
        <v>0</v>
      </c>
      <c r="AW196">
        <f t="shared" ref="AW196:AW259" si="178">+IF(AE196=1,$N196,0)</f>
        <v>0</v>
      </c>
      <c r="AZ196">
        <f t="shared" ref="AZ196:AZ259" si="179">+IF(X196=1,$P196,0)</f>
        <v>0</v>
      </c>
      <c r="BA196">
        <f t="shared" si="149"/>
        <v>0</v>
      </c>
      <c r="BB196">
        <f t="shared" si="150"/>
        <v>0</v>
      </c>
      <c r="BC196">
        <f t="shared" si="151"/>
        <v>0</v>
      </c>
      <c r="BD196">
        <f t="shared" si="152"/>
        <v>0</v>
      </c>
      <c r="BE196">
        <f t="shared" si="153"/>
        <v>0</v>
      </c>
      <c r="BF196">
        <f t="shared" si="154"/>
        <v>0</v>
      </c>
      <c r="BG196">
        <f t="shared" si="155"/>
        <v>0</v>
      </c>
      <c r="BH196">
        <f>+IF(P196=0,0,1)</f>
        <v>0</v>
      </c>
      <c r="BK196">
        <f t="shared" ref="BK196:BK259" si="180">+IF(AZ196=0,0,1)</f>
        <v>0</v>
      </c>
      <c r="BL196">
        <f t="shared" ref="BL196:BL259" si="181">+IF(BA196=0,0,1)</f>
        <v>0</v>
      </c>
      <c r="BM196">
        <f t="shared" ref="BM196:BM259" si="182">+IF(BB196=0,0,1)</f>
        <v>0</v>
      </c>
      <c r="BN196">
        <f t="shared" ref="BN196:BN259" si="183">+IF(BC196=0,0,1)</f>
        <v>0</v>
      </c>
      <c r="BO196">
        <f t="shared" ref="BO196:BO259" si="184">+IF(BD196=0,0,1)</f>
        <v>0</v>
      </c>
      <c r="BP196">
        <f t="shared" ref="BP196:BP259" si="185">+IF(BE196=0,0,1)</f>
        <v>0</v>
      </c>
      <c r="BQ196">
        <f t="shared" ref="BQ196:BQ259" si="186">+IF(BF196=0,0,1)</f>
        <v>0</v>
      </c>
      <c r="BR196">
        <f t="shared" ref="BR196:BR259" si="187">+IF(BG196=0,0,1)</f>
        <v>0</v>
      </c>
      <c r="BV196" t="str">
        <f>+IF(X196=1,$Q196,0)</f>
        <v>X</v>
      </c>
      <c r="BW196">
        <f>+IF(Y196=1,$Q196,0)</f>
        <v>0</v>
      </c>
      <c r="BX196">
        <f>+IF(Z196=1,$Q196,0)</f>
        <v>0</v>
      </c>
      <c r="BY196">
        <f>+IF(AA196=1,$Q196,0)</f>
        <v>0</v>
      </c>
      <c r="BZ196">
        <f>+IF(AB196=1,$Q196,0)</f>
        <v>0</v>
      </c>
      <c r="CA196">
        <f>+IF(AC196=1,$Q196,0)</f>
        <v>0</v>
      </c>
      <c r="CB196">
        <f>+IF(AD196=1,$Q196,0)</f>
        <v>0</v>
      </c>
      <c r="CC196">
        <f>+IF(AE196=1,$Q196,0)</f>
        <v>0</v>
      </c>
      <c r="CD196">
        <f t="shared" ref="CD196:CD259" si="188">+IF(Q196=0,0,1)</f>
        <v>1</v>
      </c>
      <c r="CF196">
        <f t="shared" ref="CF196:CF259" si="189">+IF(BV196=0,0,1)</f>
        <v>1</v>
      </c>
      <c r="CG196">
        <f t="shared" si="156"/>
        <v>0</v>
      </c>
      <c r="CH196">
        <f t="shared" si="157"/>
        <v>0</v>
      </c>
      <c r="CI196">
        <f t="shared" si="158"/>
        <v>0</v>
      </c>
      <c r="CJ196">
        <f t="shared" si="159"/>
        <v>0</v>
      </c>
      <c r="CK196">
        <f t="shared" si="160"/>
        <v>0</v>
      </c>
      <c r="CL196">
        <f t="shared" si="161"/>
        <v>0</v>
      </c>
      <c r="CM196">
        <f t="shared" si="162"/>
        <v>0</v>
      </c>
    </row>
    <row r="197" spans="1:91" x14ac:dyDescent="0.25">
      <c r="A197" s="25">
        <f t="shared" ref="A197:A260" si="190">+A196+1</f>
        <v>195</v>
      </c>
      <c r="B197" s="26" t="s">
        <v>37</v>
      </c>
      <c r="C197" s="27">
        <v>43740</v>
      </c>
      <c r="D197" s="28">
        <v>0.19791666666666666</v>
      </c>
      <c r="E197" s="29" t="s">
        <v>23</v>
      </c>
      <c r="F197" s="30">
        <v>107.754</v>
      </c>
      <c r="G197" s="31" t="s">
        <v>26</v>
      </c>
      <c r="H197" s="32">
        <v>108.462</v>
      </c>
      <c r="I197" s="32">
        <v>107.617</v>
      </c>
      <c r="J197" s="33">
        <f t="shared" si="141"/>
        <v>84.499999999999886</v>
      </c>
      <c r="K197" s="34">
        <v>107.03700000000001</v>
      </c>
      <c r="L197" s="34">
        <v>107.86499999999999</v>
      </c>
      <c r="M197" s="35">
        <f t="shared" si="147"/>
        <v>11.099999999999</v>
      </c>
      <c r="N197" s="36">
        <f t="shared" si="148"/>
        <v>-71.699999999999875</v>
      </c>
      <c r="O197" s="30">
        <f t="shared" si="142"/>
        <v>107.94835</v>
      </c>
      <c r="P197" s="37"/>
      <c r="Q197" s="37"/>
      <c r="R197" s="38" t="s">
        <v>29</v>
      </c>
      <c r="S197" s="38" t="s">
        <v>28</v>
      </c>
      <c r="T197" s="39" t="s">
        <v>28</v>
      </c>
      <c r="U197" s="38"/>
      <c r="V197" s="38"/>
      <c r="W197" s="38"/>
      <c r="X197">
        <f>+IF(AND(R197="ALCISTA",S197="ALCISTA",T197="ALCISTA"),1,0)</f>
        <v>0</v>
      </c>
      <c r="Y197">
        <f>+IF(AND(R197="BAJISTA",S197="BAJISTA",T197="BAJISTA"),1,0)</f>
        <v>0</v>
      </c>
      <c r="Z197">
        <f>+IF(AND(R197="ALCISTA",S197="ALCISTA",T197="BAJISTA"),1,0)</f>
        <v>0</v>
      </c>
      <c r="AA197">
        <f>+IF(AND(R197="ALCISTA",S197="BAJISTA",T197="ALCISTA"),1,0)</f>
        <v>0</v>
      </c>
      <c r="AB197">
        <f>+IF(AND(R197="ALCISTA",S197="BAJISTA",T197="BAJISTA"),1,0)</f>
        <v>0</v>
      </c>
      <c r="AC197">
        <f>+IF(AND(R197="BAJISTA",S197="BAJISTA",T197="ALCISTA"),1,0)</f>
        <v>0</v>
      </c>
      <c r="AD197">
        <f>+IF(AND(R197="BAJISTA",S197="ALCISTA",T197="BAJISTA"),1,0)</f>
        <v>0</v>
      </c>
      <c r="AE197">
        <f>+IF(AND(R197="BAJISTA",S197="ALCISTA",T197="ALCISTA"),1,0)</f>
        <v>1</v>
      </c>
      <c r="AG197">
        <f t="shared" si="163"/>
        <v>0</v>
      </c>
      <c r="AH197">
        <f t="shared" si="164"/>
        <v>0</v>
      </c>
      <c r="AI197">
        <f t="shared" si="165"/>
        <v>0</v>
      </c>
      <c r="AJ197">
        <f t="shared" si="166"/>
        <v>0</v>
      </c>
      <c r="AK197">
        <f t="shared" si="167"/>
        <v>0</v>
      </c>
      <c r="AL197">
        <f t="shared" si="168"/>
        <v>0</v>
      </c>
      <c r="AM197">
        <f t="shared" si="169"/>
        <v>0</v>
      </c>
      <c r="AN197">
        <f t="shared" si="170"/>
        <v>11.099999999999</v>
      </c>
      <c r="AP197">
        <f t="shared" si="171"/>
        <v>0</v>
      </c>
      <c r="AQ197">
        <f t="shared" si="172"/>
        <v>0</v>
      </c>
      <c r="AR197">
        <f t="shared" si="173"/>
        <v>0</v>
      </c>
      <c r="AS197">
        <f t="shared" si="174"/>
        <v>0</v>
      </c>
      <c r="AT197">
        <f t="shared" si="175"/>
        <v>0</v>
      </c>
      <c r="AU197">
        <f t="shared" si="176"/>
        <v>0</v>
      </c>
      <c r="AV197">
        <f t="shared" si="177"/>
        <v>0</v>
      </c>
      <c r="AW197">
        <f t="shared" si="178"/>
        <v>-71.699999999999875</v>
      </c>
      <c r="AZ197">
        <f t="shared" si="179"/>
        <v>0</v>
      </c>
      <c r="BA197">
        <f t="shared" si="149"/>
        <v>0</v>
      </c>
      <c r="BB197">
        <f t="shared" si="150"/>
        <v>0</v>
      </c>
      <c r="BC197">
        <f t="shared" si="151"/>
        <v>0</v>
      </c>
      <c r="BD197">
        <f t="shared" si="152"/>
        <v>0</v>
      </c>
      <c r="BE197">
        <f t="shared" si="153"/>
        <v>0</v>
      </c>
      <c r="BF197">
        <f t="shared" si="154"/>
        <v>0</v>
      </c>
      <c r="BG197">
        <f t="shared" si="155"/>
        <v>0</v>
      </c>
      <c r="BH197">
        <f>+IF(P197=0,0,1)</f>
        <v>0</v>
      </c>
      <c r="BK197">
        <f t="shared" si="180"/>
        <v>0</v>
      </c>
      <c r="BL197">
        <f t="shared" si="181"/>
        <v>0</v>
      </c>
      <c r="BM197">
        <f t="shared" si="182"/>
        <v>0</v>
      </c>
      <c r="BN197">
        <f t="shared" si="183"/>
        <v>0</v>
      </c>
      <c r="BO197">
        <f t="shared" si="184"/>
        <v>0</v>
      </c>
      <c r="BP197">
        <f t="shared" si="185"/>
        <v>0</v>
      </c>
      <c r="BQ197">
        <f t="shared" si="186"/>
        <v>0</v>
      </c>
      <c r="BR197">
        <f t="shared" si="187"/>
        <v>0</v>
      </c>
      <c r="BV197">
        <f>+IF(X197=1,$Q197,0)</f>
        <v>0</v>
      </c>
      <c r="BW197">
        <f>+IF(Y197=1,$Q197,0)</f>
        <v>0</v>
      </c>
      <c r="BX197">
        <f>+IF(Z197=1,$Q197,0)</f>
        <v>0</v>
      </c>
      <c r="BY197">
        <f>+IF(AA197=1,$Q197,0)</f>
        <v>0</v>
      </c>
      <c r="BZ197">
        <f>+IF(AB197=1,$Q197,0)</f>
        <v>0</v>
      </c>
      <c r="CA197">
        <f>+IF(AC197=1,$Q197,0)</f>
        <v>0</v>
      </c>
      <c r="CB197">
        <f>+IF(AD197=1,$Q197,0)</f>
        <v>0</v>
      </c>
      <c r="CC197">
        <f>+IF(AE197=1,$Q197,0)</f>
        <v>0</v>
      </c>
      <c r="CD197">
        <f t="shared" si="188"/>
        <v>0</v>
      </c>
      <c r="CF197">
        <f t="shared" si="189"/>
        <v>0</v>
      </c>
      <c r="CG197">
        <f t="shared" si="156"/>
        <v>0</v>
      </c>
      <c r="CH197">
        <f t="shared" si="157"/>
        <v>0</v>
      </c>
      <c r="CI197">
        <f t="shared" si="158"/>
        <v>0</v>
      </c>
      <c r="CJ197">
        <f t="shared" si="159"/>
        <v>0</v>
      </c>
      <c r="CK197">
        <f t="shared" si="160"/>
        <v>0</v>
      </c>
      <c r="CL197">
        <f t="shared" si="161"/>
        <v>0</v>
      </c>
      <c r="CM197">
        <f t="shared" si="162"/>
        <v>0</v>
      </c>
    </row>
    <row r="198" spans="1:91" x14ac:dyDescent="0.25">
      <c r="A198" s="25">
        <f t="shared" si="190"/>
        <v>196</v>
      </c>
      <c r="B198" s="26" t="s">
        <v>38</v>
      </c>
      <c r="C198" s="27">
        <v>43741</v>
      </c>
      <c r="D198" s="28">
        <v>5.2083333333333336E-2</v>
      </c>
      <c r="E198" s="29" t="s">
        <v>23</v>
      </c>
      <c r="F198" s="30">
        <v>107.194</v>
      </c>
      <c r="G198" s="31" t="s">
        <v>26</v>
      </c>
      <c r="H198" s="32">
        <v>107.86499999999999</v>
      </c>
      <c r="I198" s="32">
        <v>107.03700000000001</v>
      </c>
      <c r="J198" s="33">
        <f t="shared" si="141"/>
        <v>82.799999999998875</v>
      </c>
      <c r="K198" s="34">
        <v>106.474</v>
      </c>
      <c r="L198" s="34">
        <v>107.289</v>
      </c>
      <c r="M198" s="35">
        <f t="shared" si="147"/>
        <v>9.4999999999998863</v>
      </c>
      <c r="N198" s="36">
        <f t="shared" si="148"/>
        <v>-71.999999999999886</v>
      </c>
      <c r="O198" s="30">
        <f t="shared" si="142"/>
        <v>107.38444</v>
      </c>
      <c r="P198" s="37"/>
      <c r="Q198" s="37" t="s">
        <v>27</v>
      </c>
      <c r="R198" s="38" t="s">
        <v>29</v>
      </c>
      <c r="S198" s="38" t="s">
        <v>29</v>
      </c>
      <c r="T198" s="39" t="s">
        <v>29</v>
      </c>
      <c r="U198" s="38"/>
      <c r="V198" s="38"/>
      <c r="W198" s="38"/>
      <c r="X198">
        <f>+IF(AND(R198="ALCISTA",S198="ALCISTA",T198="ALCISTA"),1,0)</f>
        <v>0</v>
      </c>
      <c r="Y198">
        <f>+IF(AND(R198="BAJISTA",S198="BAJISTA",T198="BAJISTA"),1,0)</f>
        <v>1</v>
      </c>
      <c r="Z198">
        <f>+IF(AND(R198="ALCISTA",S198="ALCISTA",T198="BAJISTA"),1,0)</f>
        <v>0</v>
      </c>
      <c r="AA198">
        <f>+IF(AND(R198="ALCISTA",S198="BAJISTA",T198="ALCISTA"),1,0)</f>
        <v>0</v>
      </c>
      <c r="AB198">
        <f>+IF(AND(R198="ALCISTA",S198="BAJISTA",T198="BAJISTA"),1,0)</f>
        <v>0</v>
      </c>
      <c r="AC198">
        <f>+IF(AND(R198="BAJISTA",S198="BAJISTA",T198="ALCISTA"),1,0)</f>
        <v>0</v>
      </c>
      <c r="AD198">
        <f>+IF(AND(R198="BAJISTA",S198="ALCISTA",T198="BAJISTA"),1,0)</f>
        <v>0</v>
      </c>
      <c r="AE198">
        <f>+IF(AND(R198="BAJISTA",S198="ALCISTA",T198="ALCISTA"),1,0)</f>
        <v>0</v>
      </c>
      <c r="AG198">
        <f t="shared" si="163"/>
        <v>0</v>
      </c>
      <c r="AH198">
        <f t="shared" si="164"/>
        <v>9.4999999999998863</v>
      </c>
      <c r="AI198">
        <f t="shared" si="165"/>
        <v>0</v>
      </c>
      <c r="AJ198">
        <f t="shared" si="166"/>
        <v>0</v>
      </c>
      <c r="AK198">
        <f t="shared" si="167"/>
        <v>0</v>
      </c>
      <c r="AL198">
        <f t="shared" si="168"/>
        <v>0</v>
      </c>
      <c r="AM198">
        <f t="shared" si="169"/>
        <v>0</v>
      </c>
      <c r="AN198">
        <f t="shared" si="170"/>
        <v>0</v>
      </c>
      <c r="AP198">
        <f t="shared" si="171"/>
        <v>0</v>
      </c>
      <c r="AQ198">
        <f t="shared" si="172"/>
        <v>-71.999999999999886</v>
      </c>
      <c r="AR198">
        <f t="shared" si="173"/>
        <v>0</v>
      </c>
      <c r="AS198">
        <f t="shared" si="174"/>
        <v>0</v>
      </c>
      <c r="AT198">
        <f t="shared" si="175"/>
        <v>0</v>
      </c>
      <c r="AU198">
        <f t="shared" si="176"/>
        <v>0</v>
      </c>
      <c r="AV198">
        <f t="shared" si="177"/>
        <v>0</v>
      </c>
      <c r="AW198">
        <f t="shared" si="178"/>
        <v>0</v>
      </c>
      <c r="AZ198">
        <f t="shared" si="179"/>
        <v>0</v>
      </c>
      <c r="BA198">
        <f t="shared" si="149"/>
        <v>0</v>
      </c>
      <c r="BB198">
        <f t="shared" si="150"/>
        <v>0</v>
      </c>
      <c r="BC198">
        <f t="shared" si="151"/>
        <v>0</v>
      </c>
      <c r="BD198">
        <f t="shared" si="152"/>
        <v>0</v>
      </c>
      <c r="BE198">
        <f t="shared" si="153"/>
        <v>0</v>
      </c>
      <c r="BF198">
        <f t="shared" si="154"/>
        <v>0</v>
      </c>
      <c r="BG198">
        <f t="shared" si="155"/>
        <v>0</v>
      </c>
      <c r="BH198">
        <f>+IF(P198=0,0,1)</f>
        <v>0</v>
      </c>
      <c r="BK198">
        <f t="shared" si="180"/>
        <v>0</v>
      </c>
      <c r="BL198">
        <f t="shared" si="181"/>
        <v>0</v>
      </c>
      <c r="BM198">
        <f t="shared" si="182"/>
        <v>0</v>
      </c>
      <c r="BN198">
        <f t="shared" si="183"/>
        <v>0</v>
      </c>
      <c r="BO198">
        <f t="shared" si="184"/>
        <v>0</v>
      </c>
      <c r="BP198">
        <f t="shared" si="185"/>
        <v>0</v>
      </c>
      <c r="BQ198">
        <f t="shared" si="186"/>
        <v>0</v>
      </c>
      <c r="BR198">
        <f t="shared" si="187"/>
        <v>0</v>
      </c>
      <c r="BV198">
        <f>+IF(X198=1,$Q198,0)</f>
        <v>0</v>
      </c>
      <c r="BW198" t="str">
        <f>+IF(Y198=1,$Q198,0)</f>
        <v>X</v>
      </c>
      <c r="BX198">
        <f>+IF(Z198=1,$Q198,0)</f>
        <v>0</v>
      </c>
      <c r="BY198">
        <f>+IF(AA198=1,$Q198,0)</f>
        <v>0</v>
      </c>
      <c r="BZ198">
        <f>+IF(AB198=1,$Q198,0)</f>
        <v>0</v>
      </c>
      <c r="CA198">
        <f>+IF(AC198=1,$Q198,0)</f>
        <v>0</v>
      </c>
      <c r="CB198">
        <f>+IF(AD198=1,$Q198,0)</f>
        <v>0</v>
      </c>
      <c r="CC198">
        <f>+IF(AE198=1,$Q198,0)</f>
        <v>0</v>
      </c>
      <c r="CD198">
        <f t="shared" si="188"/>
        <v>1</v>
      </c>
      <c r="CF198">
        <f t="shared" si="189"/>
        <v>0</v>
      </c>
      <c r="CG198">
        <f t="shared" si="156"/>
        <v>1</v>
      </c>
      <c r="CH198">
        <f t="shared" si="157"/>
        <v>0</v>
      </c>
      <c r="CI198">
        <f t="shared" si="158"/>
        <v>0</v>
      </c>
      <c r="CJ198">
        <f t="shared" si="159"/>
        <v>0</v>
      </c>
      <c r="CK198">
        <f t="shared" si="160"/>
        <v>0</v>
      </c>
      <c r="CL198">
        <f t="shared" si="161"/>
        <v>0</v>
      </c>
      <c r="CM198">
        <f t="shared" si="162"/>
        <v>0</v>
      </c>
    </row>
    <row r="199" spans="1:91" x14ac:dyDescent="0.25">
      <c r="A199" s="25">
        <f t="shared" si="190"/>
        <v>197</v>
      </c>
      <c r="B199" s="26" t="s">
        <v>39</v>
      </c>
      <c r="C199" s="27">
        <v>43742</v>
      </c>
      <c r="D199" s="28">
        <v>7.2916666666666671E-2</v>
      </c>
      <c r="E199" s="29" t="s">
        <v>23</v>
      </c>
      <c r="F199" s="30">
        <v>106.834</v>
      </c>
      <c r="G199" s="31" t="s">
        <v>30</v>
      </c>
      <c r="H199" s="32">
        <v>107.289</v>
      </c>
      <c r="I199" s="32">
        <v>106.474</v>
      </c>
      <c r="J199" s="33">
        <f t="shared" si="141"/>
        <v>81.499999999999773</v>
      </c>
      <c r="K199" s="34">
        <v>106.539</v>
      </c>
      <c r="L199" s="34">
        <v>107.124</v>
      </c>
      <c r="M199" s="35">
        <f t="shared" si="147"/>
        <v>29.500000000000171</v>
      </c>
      <c r="N199" s="36">
        <f t="shared" si="148"/>
        <v>-28.999999999999204</v>
      </c>
      <c r="O199" s="30">
        <f t="shared" si="142"/>
        <v>106.64655</v>
      </c>
      <c r="P199" s="37" t="s">
        <v>27</v>
      </c>
      <c r="Q199" s="37"/>
      <c r="R199" s="38" t="s">
        <v>29</v>
      </c>
      <c r="S199" s="38" t="s">
        <v>29</v>
      </c>
      <c r="T199" s="39" t="s">
        <v>29</v>
      </c>
      <c r="U199" s="38"/>
      <c r="V199" s="38"/>
      <c r="W199" s="38"/>
      <c r="X199">
        <f>+IF(AND(R199="ALCISTA",S199="ALCISTA",T199="ALCISTA"),1,0)</f>
        <v>0</v>
      </c>
      <c r="Y199">
        <f>+IF(AND(R199="BAJISTA",S199="BAJISTA",T199="BAJISTA"),1,0)</f>
        <v>1</v>
      </c>
      <c r="Z199">
        <f>+IF(AND(R199="ALCISTA",S199="ALCISTA",T199="BAJISTA"),1,0)</f>
        <v>0</v>
      </c>
      <c r="AA199">
        <f>+IF(AND(R199="ALCISTA",S199="BAJISTA",T199="ALCISTA"),1,0)</f>
        <v>0</v>
      </c>
      <c r="AB199">
        <f>+IF(AND(R199="ALCISTA",S199="BAJISTA",T199="BAJISTA"),1,0)</f>
        <v>0</v>
      </c>
      <c r="AC199">
        <f>+IF(AND(R199="BAJISTA",S199="BAJISTA",T199="ALCISTA"),1,0)</f>
        <v>0</v>
      </c>
      <c r="AD199">
        <f>+IF(AND(R199="BAJISTA",S199="ALCISTA",T199="BAJISTA"),1,0)</f>
        <v>0</v>
      </c>
      <c r="AE199">
        <f>+IF(AND(R199="BAJISTA",S199="ALCISTA",T199="ALCISTA"),1,0)</f>
        <v>0</v>
      </c>
      <c r="AG199">
        <f t="shared" si="163"/>
        <v>0</v>
      </c>
      <c r="AH199">
        <f t="shared" si="164"/>
        <v>29.500000000000171</v>
      </c>
      <c r="AI199">
        <f t="shared" si="165"/>
        <v>0</v>
      </c>
      <c r="AJ199">
        <f t="shared" si="166"/>
        <v>0</v>
      </c>
      <c r="AK199">
        <f t="shared" si="167"/>
        <v>0</v>
      </c>
      <c r="AL199">
        <f t="shared" si="168"/>
        <v>0</v>
      </c>
      <c r="AM199">
        <f t="shared" si="169"/>
        <v>0</v>
      </c>
      <c r="AN199">
        <f t="shared" si="170"/>
        <v>0</v>
      </c>
      <c r="AP199">
        <f t="shared" si="171"/>
        <v>0</v>
      </c>
      <c r="AQ199">
        <f t="shared" si="172"/>
        <v>-28.999999999999204</v>
      </c>
      <c r="AR199">
        <f t="shared" si="173"/>
        <v>0</v>
      </c>
      <c r="AS199">
        <f t="shared" si="174"/>
        <v>0</v>
      </c>
      <c r="AT199">
        <f t="shared" si="175"/>
        <v>0</v>
      </c>
      <c r="AU199">
        <f t="shared" si="176"/>
        <v>0</v>
      </c>
      <c r="AV199">
        <f t="shared" si="177"/>
        <v>0</v>
      </c>
      <c r="AW199">
        <f t="shared" si="178"/>
        <v>0</v>
      </c>
      <c r="AZ199">
        <f t="shared" si="179"/>
        <v>0</v>
      </c>
      <c r="BA199" t="str">
        <f t="shared" si="149"/>
        <v>X</v>
      </c>
      <c r="BB199">
        <f t="shared" si="150"/>
        <v>0</v>
      </c>
      <c r="BC199">
        <f t="shared" si="151"/>
        <v>0</v>
      </c>
      <c r="BD199">
        <f t="shared" si="152"/>
        <v>0</v>
      </c>
      <c r="BE199">
        <f t="shared" si="153"/>
        <v>0</v>
      </c>
      <c r="BF199">
        <f t="shared" si="154"/>
        <v>0</v>
      </c>
      <c r="BG199">
        <f t="shared" si="155"/>
        <v>0</v>
      </c>
      <c r="BH199">
        <f>+IF(P199=0,0,1)</f>
        <v>1</v>
      </c>
      <c r="BK199">
        <f t="shared" si="180"/>
        <v>0</v>
      </c>
      <c r="BL199">
        <f t="shared" si="181"/>
        <v>1</v>
      </c>
      <c r="BM199">
        <f t="shared" si="182"/>
        <v>0</v>
      </c>
      <c r="BN199">
        <f t="shared" si="183"/>
        <v>0</v>
      </c>
      <c r="BO199">
        <f t="shared" si="184"/>
        <v>0</v>
      </c>
      <c r="BP199">
        <f t="shared" si="185"/>
        <v>0</v>
      </c>
      <c r="BQ199">
        <f t="shared" si="186"/>
        <v>0</v>
      </c>
      <c r="BR199">
        <f t="shared" si="187"/>
        <v>0</v>
      </c>
      <c r="BV199">
        <f>+IF(X199=1,$Q199,0)</f>
        <v>0</v>
      </c>
      <c r="BW199">
        <f>+IF(Y199=1,$Q199,0)</f>
        <v>0</v>
      </c>
      <c r="BX199">
        <f>+IF(Z199=1,$Q199,0)</f>
        <v>0</v>
      </c>
      <c r="BY199">
        <f>+IF(AA199=1,$Q199,0)</f>
        <v>0</v>
      </c>
      <c r="BZ199">
        <f>+IF(AB199=1,$Q199,0)</f>
        <v>0</v>
      </c>
      <c r="CA199">
        <f>+IF(AC199=1,$Q199,0)</f>
        <v>0</v>
      </c>
      <c r="CB199">
        <f>+IF(AD199=1,$Q199,0)</f>
        <v>0</v>
      </c>
      <c r="CC199">
        <f>+IF(AE199=1,$Q199,0)</f>
        <v>0</v>
      </c>
      <c r="CD199">
        <f t="shared" si="188"/>
        <v>0</v>
      </c>
      <c r="CF199">
        <f t="shared" si="189"/>
        <v>0</v>
      </c>
      <c r="CG199">
        <f t="shared" si="156"/>
        <v>0</v>
      </c>
      <c r="CH199">
        <f t="shared" si="157"/>
        <v>0</v>
      </c>
      <c r="CI199">
        <f t="shared" si="158"/>
        <v>0</v>
      </c>
      <c r="CJ199">
        <f t="shared" si="159"/>
        <v>0</v>
      </c>
      <c r="CK199">
        <f t="shared" si="160"/>
        <v>0</v>
      </c>
      <c r="CL199">
        <f t="shared" si="161"/>
        <v>0</v>
      </c>
      <c r="CM199">
        <f t="shared" si="162"/>
        <v>0</v>
      </c>
    </row>
    <row r="200" spans="1:91" x14ac:dyDescent="0.25">
      <c r="A200" s="25">
        <f t="shared" si="190"/>
        <v>198</v>
      </c>
      <c r="B200" s="26" t="s">
        <v>40</v>
      </c>
      <c r="C200" s="27">
        <v>43745</v>
      </c>
      <c r="D200" s="28">
        <v>0.98958333333333337</v>
      </c>
      <c r="E200" s="29" t="s">
        <v>23</v>
      </c>
      <c r="F200" s="30">
        <v>106.66500000000001</v>
      </c>
      <c r="G200" s="31" t="s">
        <v>30</v>
      </c>
      <c r="H200" s="32">
        <v>107.124</v>
      </c>
      <c r="I200" s="32">
        <v>106.539</v>
      </c>
      <c r="J200" s="33">
        <f t="shared" si="141"/>
        <v>58.499999999999375</v>
      </c>
      <c r="K200" s="34">
        <v>106.64700000000001</v>
      </c>
      <c r="L200" s="34">
        <v>107.455</v>
      </c>
      <c r="M200" s="35">
        <f t="shared" si="147"/>
        <v>1.8000000000000682</v>
      </c>
      <c r="N200" s="36">
        <f>+IF(G200="COMPRA",((K200-F200)/0.01),((F200-L200)/0.01))</f>
        <v>-78.999999999999204</v>
      </c>
      <c r="O200" s="30">
        <f t="shared" si="142"/>
        <v>106.53045</v>
      </c>
      <c r="P200" s="37"/>
      <c r="Q200" s="37"/>
      <c r="R200" s="38" t="s">
        <v>29</v>
      </c>
      <c r="S200" s="38" t="s">
        <v>29</v>
      </c>
      <c r="T200" s="39" t="s">
        <v>29</v>
      </c>
      <c r="U200" s="38"/>
      <c r="V200" s="38"/>
      <c r="W200" s="38"/>
      <c r="X200">
        <f>+IF(AND(R200="ALCISTA",S200="ALCISTA",T200="ALCISTA"),1,0)</f>
        <v>0</v>
      </c>
      <c r="Y200">
        <f>+IF(AND(R200="BAJISTA",S200="BAJISTA",T200="BAJISTA"),1,0)</f>
        <v>1</v>
      </c>
      <c r="Z200">
        <f>+IF(AND(R200="ALCISTA",S200="ALCISTA",T200="BAJISTA"),1,0)</f>
        <v>0</v>
      </c>
      <c r="AA200">
        <f>+IF(AND(R200="ALCISTA",S200="BAJISTA",T200="ALCISTA"),1,0)</f>
        <v>0</v>
      </c>
      <c r="AB200">
        <f>+IF(AND(R200="ALCISTA",S200="BAJISTA",T200="BAJISTA"),1,0)</f>
        <v>0</v>
      </c>
      <c r="AC200">
        <f>+IF(AND(R200="BAJISTA",S200="BAJISTA",T200="ALCISTA"),1,0)</f>
        <v>0</v>
      </c>
      <c r="AD200">
        <f>+IF(AND(R200="BAJISTA",S200="ALCISTA",T200="BAJISTA"),1,0)</f>
        <v>0</v>
      </c>
      <c r="AE200">
        <f>+IF(AND(R200="BAJISTA",S200="ALCISTA",T200="ALCISTA"),1,0)</f>
        <v>0</v>
      </c>
      <c r="AG200">
        <f t="shared" si="163"/>
        <v>0</v>
      </c>
      <c r="AH200">
        <f t="shared" si="164"/>
        <v>1.8000000000000682</v>
      </c>
      <c r="AI200">
        <f t="shared" si="165"/>
        <v>0</v>
      </c>
      <c r="AJ200">
        <f t="shared" si="166"/>
        <v>0</v>
      </c>
      <c r="AK200">
        <f t="shared" si="167"/>
        <v>0</v>
      </c>
      <c r="AL200">
        <f t="shared" si="168"/>
        <v>0</v>
      </c>
      <c r="AM200">
        <f t="shared" si="169"/>
        <v>0</v>
      </c>
      <c r="AN200">
        <f t="shared" si="170"/>
        <v>0</v>
      </c>
      <c r="AP200">
        <f t="shared" si="171"/>
        <v>0</v>
      </c>
      <c r="AQ200">
        <f t="shared" si="172"/>
        <v>-78.999999999999204</v>
      </c>
      <c r="AR200">
        <f t="shared" si="173"/>
        <v>0</v>
      </c>
      <c r="AS200">
        <f t="shared" si="174"/>
        <v>0</v>
      </c>
      <c r="AT200">
        <f t="shared" si="175"/>
        <v>0</v>
      </c>
      <c r="AU200">
        <f t="shared" si="176"/>
        <v>0</v>
      </c>
      <c r="AV200">
        <f t="shared" si="177"/>
        <v>0</v>
      </c>
      <c r="AW200">
        <f t="shared" si="178"/>
        <v>0</v>
      </c>
      <c r="AZ200">
        <f t="shared" si="179"/>
        <v>0</v>
      </c>
      <c r="BA200">
        <f t="shared" si="149"/>
        <v>0</v>
      </c>
      <c r="BB200">
        <f t="shared" si="150"/>
        <v>0</v>
      </c>
      <c r="BC200">
        <f t="shared" si="151"/>
        <v>0</v>
      </c>
      <c r="BD200">
        <f t="shared" si="152"/>
        <v>0</v>
      </c>
      <c r="BE200">
        <f t="shared" si="153"/>
        <v>0</v>
      </c>
      <c r="BF200">
        <f t="shared" si="154"/>
        <v>0</v>
      </c>
      <c r="BG200">
        <f t="shared" si="155"/>
        <v>0</v>
      </c>
      <c r="BH200">
        <f>+IF(P200=0,0,1)</f>
        <v>0</v>
      </c>
      <c r="BK200">
        <f t="shared" si="180"/>
        <v>0</v>
      </c>
      <c r="BL200">
        <f t="shared" si="181"/>
        <v>0</v>
      </c>
      <c r="BM200">
        <f t="shared" si="182"/>
        <v>0</v>
      </c>
      <c r="BN200">
        <f t="shared" si="183"/>
        <v>0</v>
      </c>
      <c r="BO200">
        <f t="shared" si="184"/>
        <v>0</v>
      </c>
      <c r="BP200">
        <f t="shared" si="185"/>
        <v>0</v>
      </c>
      <c r="BQ200">
        <f t="shared" si="186"/>
        <v>0</v>
      </c>
      <c r="BR200">
        <f t="shared" si="187"/>
        <v>0</v>
      </c>
      <c r="BV200">
        <f>+IF(X200=1,$Q200,0)</f>
        <v>0</v>
      </c>
      <c r="BW200">
        <f>+IF(Y200=1,$Q200,0)</f>
        <v>0</v>
      </c>
      <c r="BX200">
        <f>+IF(Z200=1,$Q200,0)</f>
        <v>0</v>
      </c>
      <c r="BY200">
        <f>+IF(AA200=1,$Q200,0)</f>
        <v>0</v>
      </c>
      <c r="BZ200">
        <f>+IF(AB200=1,$Q200,0)</f>
        <v>0</v>
      </c>
      <c r="CA200">
        <f>+IF(AC200=1,$Q200,0)</f>
        <v>0</v>
      </c>
      <c r="CB200">
        <f>+IF(AD200=1,$Q200,0)</f>
        <v>0</v>
      </c>
      <c r="CC200">
        <f>+IF(AE200=1,$Q200,0)</f>
        <v>0</v>
      </c>
      <c r="CD200">
        <f t="shared" si="188"/>
        <v>0</v>
      </c>
      <c r="CF200">
        <f t="shared" si="189"/>
        <v>0</v>
      </c>
      <c r="CG200">
        <f t="shared" si="156"/>
        <v>0</v>
      </c>
      <c r="CH200">
        <f t="shared" si="157"/>
        <v>0</v>
      </c>
      <c r="CI200">
        <f t="shared" si="158"/>
        <v>0</v>
      </c>
      <c r="CJ200">
        <f t="shared" si="159"/>
        <v>0</v>
      </c>
      <c r="CK200">
        <f t="shared" si="160"/>
        <v>0</v>
      </c>
      <c r="CL200">
        <f t="shared" si="161"/>
        <v>0</v>
      </c>
      <c r="CM200">
        <f t="shared" si="162"/>
        <v>0</v>
      </c>
    </row>
    <row r="201" spans="1:91" x14ac:dyDescent="0.25">
      <c r="A201" s="25">
        <f t="shared" si="190"/>
        <v>199</v>
      </c>
      <c r="B201" s="26" t="s">
        <v>41</v>
      </c>
      <c r="C201" s="27">
        <v>43746</v>
      </c>
      <c r="D201" s="28">
        <v>5.2083333333333336E-2</v>
      </c>
      <c r="E201" s="29" t="s">
        <v>23</v>
      </c>
      <c r="F201" s="30">
        <v>107.253</v>
      </c>
      <c r="G201" s="31" t="s">
        <v>26</v>
      </c>
      <c r="H201" s="32">
        <v>107.455</v>
      </c>
      <c r="I201" s="32">
        <v>106.64700000000001</v>
      </c>
      <c r="J201" s="33">
        <f t="shared" si="141"/>
        <v>80.799999999999272</v>
      </c>
      <c r="K201" s="34">
        <v>106.795</v>
      </c>
      <c r="L201" s="34">
        <v>107.43600000000001</v>
      </c>
      <c r="M201" s="35">
        <f t="shared" si="147"/>
        <v>18.300000000000693</v>
      </c>
      <c r="N201" s="36">
        <f t="shared" si="148"/>
        <v>-45.799999999999841</v>
      </c>
      <c r="O201" s="30">
        <f t="shared" si="142"/>
        <v>107.43884</v>
      </c>
      <c r="P201" s="37"/>
      <c r="Q201" s="37" t="s">
        <v>27</v>
      </c>
      <c r="R201" s="38" t="s">
        <v>28</v>
      </c>
      <c r="S201" s="38" t="s">
        <v>28</v>
      </c>
      <c r="T201" s="39" t="s">
        <v>29</v>
      </c>
      <c r="U201" s="38"/>
      <c r="V201" s="38"/>
      <c r="W201" s="38"/>
      <c r="X201">
        <f>+IF(AND(R201="ALCISTA",S201="ALCISTA",T201="ALCISTA"),1,0)</f>
        <v>0</v>
      </c>
      <c r="Y201">
        <f>+IF(AND(R201="BAJISTA",S201="BAJISTA",T201="BAJISTA"),1,0)</f>
        <v>0</v>
      </c>
      <c r="Z201">
        <f>+IF(AND(R201="ALCISTA",S201="ALCISTA",T201="BAJISTA"),1,0)</f>
        <v>1</v>
      </c>
      <c r="AA201">
        <f>+IF(AND(R201="ALCISTA",S201="BAJISTA",T201="ALCISTA"),1,0)</f>
        <v>0</v>
      </c>
      <c r="AB201">
        <f>+IF(AND(R201="ALCISTA",S201="BAJISTA",T201="BAJISTA"),1,0)</f>
        <v>0</v>
      </c>
      <c r="AC201">
        <f>+IF(AND(R201="BAJISTA",S201="BAJISTA",T201="ALCISTA"),1,0)</f>
        <v>0</v>
      </c>
      <c r="AD201">
        <f>+IF(AND(R201="BAJISTA",S201="ALCISTA",T201="BAJISTA"),1,0)</f>
        <v>0</v>
      </c>
      <c r="AE201">
        <f>+IF(AND(R201="BAJISTA",S201="ALCISTA",T201="ALCISTA"),1,0)</f>
        <v>0</v>
      </c>
      <c r="AG201">
        <f t="shared" si="163"/>
        <v>0</v>
      </c>
      <c r="AH201">
        <f t="shared" si="164"/>
        <v>0</v>
      </c>
      <c r="AI201">
        <f t="shared" si="165"/>
        <v>18.300000000000693</v>
      </c>
      <c r="AJ201">
        <f t="shared" si="166"/>
        <v>0</v>
      </c>
      <c r="AK201">
        <f t="shared" si="167"/>
        <v>0</v>
      </c>
      <c r="AL201">
        <f t="shared" si="168"/>
        <v>0</v>
      </c>
      <c r="AM201">
        <f t="shared" si="169"/>
        <v>0</v>
      </c>
      <c r="AN201">
        <f t="shared" si="170"/>
        <v>0</v>
      </c>
      <c r="AP201">
        <f t="shared" si="171"/>
        <v>0</v>
      </c>
      <c r="AQ201">
        <f t="shared" si="172"/>
        <v>0</v>
      </c>
      <c r="AR201">
        <f t="shared" si="173"/>
        <v>-45.799999999999841</v>
      </c>
      <c r="AS201">
        <f t="shared" si="174"/>
        <v>0</v>
      </c>
      <c r="AT201">
        <f t="shared" si="175"/>
        <v>0</v>
      </c>
      <c r="AU201">
        <f t="shared" si="176"/>
        <v>0</v>
      </c>
      <c r="AV201">
        <f t="shared" si="177"/>
        <v>0</v>
      </c>
      <c r="AW201">
        <f t="shared" si="178"/>
        <v>0</v>
      </c>
      <c r="AZ201">
        <f t="shared" si="179"/>
        <v>0</v>
      </c>
      <c r="BA201">
        <f t="shared" si="149"/>
        <v>0</v>
      </c>
      <c r="BB201">
        <f t="shared" si="150"/>
        <v>0</v>
      </c>
      <c r="BC201">
        <f t="shared" si="151"/>
        <v>0</v>
      </c>
      <c r="BD201">
        <f t="shared" si="152"/>
        <v>0</v>
      </c>
      <c r="BE201">
        <f t="shared" si="153"/>
        <v>0</v>
      </c>
      <c r="BF201">
        <f t="shared" si="154"/>
        <v>0</v>
      </c>
      <c r="BG201">
        <f t="shared" si="155"/>
        <v>0</v>
      </c>
      <c r="BH201">
        <f>+IF(P201=0,0,1)</f>
        <v>0</v>
      </c>
      <c r="BK201">
        <f t="shared" si="180"/>
        <v>0</v>
      </c>
      <c r="BL201">
        <f t="shared" si="181"/>
        <v>0</v>
      </c>
      <c r="BM201">
        <f t="shared" si="182"/>
        <v>0</v>
      </c>
      <c r="BN201">
        <f t="shared" si="183"/>
        <v>0</v>
      </c>
      <c r="BO201">
        <f t="shared" si="184"/>
        <v>0</v>
      </c>
      <c r="BP201">
        <f t="shared" si="185"/>
        <v>0</v>
      </c>
      <c r="BQ201">
        <f t="shared" si="186"/>
        <v>0</v>
      </c>
      <c r="BR201">
        <f t="shared" si="187"/>
        <v>0</v>
      </c>
      <c r="BV201">
        <f>+IF(X201=1,$Q201,0)</f>
        <v>0</v>
      </c>
      <c r="BW201">
        <f>+IF(Y201=1,$Q201,0)</f>
        <v>0</v>
      </c>
      <c r="BX201" t="str">
        <f>+IF(Z201=1,$Q201,0)</f>
        <v>X</v>
      </c>
      <c r="BY201">
        <f>+IF(AA201=1,$Q201,0)</f>
        <v>0</v>
      </c>
      <c r="BZ201">
        <f>+IF(AB201=1,$Q201,0)</f>
        <v>0</v>
      </c>
      <c r="CA201">
        <f>+IF(AC201=1,$Q201,0)</f>
        <v>0</v>
      </c>
      <c r="CB201">
        <f>+IF(AD201=1,$Q201,0)</f>
        <v>0</v>
      </c>
      <c r="CC201">
        <f>+IF(AE201=1,$Q201,0)</f>
        <v>0</v>
      </c>
      <c r="CD201">
        <f t="shared" si="188"/>
        <v>1</v>
      </c>
      <c r="CF201">
        <f t="shared" si="189"/>
        <v>0</v>
      </c>
      <c r="CG201">
        <f t="shared" si="156"/>
        <v>0</v>
      </c>
      <c r="CH201">
        <f t="shared" si="157"/>
        <v>1</v>
      </c>
      <c r="CI201">
        <f t="shared" si="158"/>
        <v>0</v>
      </c>
      <c r="CJ201">
        <f t="shared" si="159"/>
        <v>0</v>
      </c>
      <c r="CK201">
        <f t="shared" si="160"/>
        <v>0</v>
      </c>
      <c r="CL201">
        <f t="shared" si="161"/>
        <v>0</v>
      </c>
      <c r="CM201">
        <f t="shared" si="162"/>
        <v>0</v>
      </c>
    </row>
    <row r="202" spans="1:91" x14ac:dyDescent="0.25">
      <c r="A202" s="25">
        <f t="shared" si="190"/>
        <v>200</v>
      </c>
      <c r="B202" s="26" t="s">
        <v>37</v>
      </c>
      <c r="C202" s="27">
        <v>43747</v>
      </c>
      <c r="D202" s="28">
        <v>3.125E-2</v>
      </c>
      <c r="E202" s="29" t="s">
        <v>23</v>
      </c>
      <c r="F202" s="30">
        <v>107.00700000000001</v>
      </c>
      <c r="G202" s="31" t="s">
        <v>32</v>
      </c>
      <c r="H202" s="32">
        <v>107.43600000000001</v>
      </c>
      <c r="I202" s="32">
        <v>106.795</v>
      </c>
      <c r="J202" s="33">
        <f t="shared" si="141"/>
        <v>64.100000000000534</v>
      </c>
      <c r="K202" s="34">
        <v>106.92400000000001</v>
      </c>
      <c r="L202" s="34">
        <v>107.62</v>
      </c>
      <c r="M202" s="35">
        <f>+IF(G202="COMPRA",((L202-F202)/0.01),((F202-K202)/0.01))</f>
        <v>8.2999999999998408</v>
      </c>
      <c r="N202" s="36">
        <f t="shared" si="148"/>
        <v>-61.299999999999955</v>
      </c>
      <c r="O202" s="30">
        <f t="shared" si="142"/>
        <v>106.85957000000001</v>
      </c>
      <c r="P202" s="37"/>
      <c r="Q202" s="37" t="s">
        <v>27</v>
      </c>
      <c r="R202" s="38" t="s">
        <v>29</v>
      </c>
      <c r="S202" s="38" t="s">
        <v>29</v>
      </c>
      <c r="T202" s="39" t="s">
        <v>29</v>
      </c>
      <c r="U202" s="38"/>
      <c r="V202" s="38"/>
      <c r="W202" s="38"/>
      <c r="X202">
        <f>+IF(AND(R202="ALCISTA",S202="ALCISTA",T202="ALCISTA"),1,0)</f>
        <v>0</v>
      </c>
      <c r="Y202">
        <f>+IF(AND(R202="BAJISTA",S202="BAJISTA",T202="BAJISTA"),1,0)</f>
        <v>1</v>
      </c>
      <c r="Z202">
        <f>+IF(AND(R202="ALCISTA",S202="ALCISTA",T202="BAJISTA"),1,0)</f>
        <v>0</v>
      </c>
      <c r="AA202">
        <f>+IF(AND(R202="ALCISTA",S202="BAJISTA",T202="ALCISTA"),1,0)</f>
        <v>0</v>
      </c>
      <c r="AB202">
        <f>+IF(AND(R202="ALCISTA",S202="BAJISTA",T202="BAJISTA"),1,0)</f>
        <v>0</v>
      </c>
      <c r="AC202">
        <f>+IF(AND(R202="BAJISTA",S202="BAJISTA",T202="ALCISTA"),1,0)</f>
        <v>0</v>
      </c>
      <c r="AD202">
        <f>+IF(AND(R202="BAJISTA",S202="ALCISTA",T202="BAJISTA"),1,0)</f>
        <v>0</v>
      </c>
      <c r="AE202">
        <f>+IF(AND(R202="BAJISTA",S202="ALCISTA",T202="ALCISTA"),1,0)</f>
        <v>0</v>
      </c>
      <c r="AG202">
        <f t="shared" si="163"/>
        <v>0</v>
      </c>
      <c r="AH202">
        <f t="shared" si="164"/>
        <v>8.2999999999998408</v>
      </c>
      <c r="AI202">
        <f t="shared" si="165"/>
        <v>0</v>
      </c>
      <c r="AJ202">
        <f t="shared" si="166"/>
        <v>0</v>
      </c>
      <c r="AK202">
        <f t="shared" si="167"/>
        <v>0</v>
      </c>
      <c r="AL202">
        <f t="shared" si="168"/>
        <v>0</v>
      </c>
      <c r="AM202">
        <f t="shared" si="169"/>
        <v>0</v>
      </c>
      <c r="AN202">
        <f t="shared" si="170"/>
        <v>0</v>
      </c>
      <c r="AP202">
        <f t="shared" si="171"/>
        <v>0</v>
      </c>
      <c r="AQ202">
        <f t="shared" si="172"/>
        <v>-61.299999999999955</v>
      </c>
      <c r="AR202">
        <f t="shared" si="173"/>
        <v>0</v>
      </c>
      <c r="AS202">
        <f t="shared" si="174"/>
        <v>0</v>
      </c>
      <c r="AT202">
        <f t="shared" si="175"/>
        <v>0</v>
      </c>
      <c r="AU202">
        <f t="shared" si="176"/>
        <v>0</v>
      </c>
      <c r="AV202">
        <f t="shared" si="177"/>
        <v>0</v>
      </c>
      <c r="AW202">
        <f t="shared" si="178"/>
        <v>0</v>
      </c>
      <c r="AZ202">
        <f t="shared" si="179"/>
        <v>0</v>
      </c>
      <c r="BA202">
        <f t="shared" si="149"/>
        <v>0</v>
      </c>
      <c r="BB202">
        <f t="shared" si="150"/>
        <v>0</v>
      </c>
      <c r="BC202">
        <f t="shared" si="151"/>
        <v>0</v>
      </c>
      <c r="BD202">
        <f t="shared" si="152"/>
        <v>0</v>
      </c>
      <c r="BE202">
        <f t="shared" si="153"/>
        <v>0</v>
      </c>
      <c r="BF202">
        <f t="shared" si="154"/>
        <v>0</v>
      </c>
      <c r="BG202">
        <f t="shared" si="155"/>
        <v>0</v>
      </c>
      <c r="BH202">
        <f>+IF(P202=0,0,1)</f>
        <v>0</v>
      </c>
      <c r="BK202">
        <f t="shared" si="180"/>
        <v>0</v>
      </c>
      <c r="BL202">
        <f t="shared" si="181"/>
        <v>0</v>
      </c>
      <c r="BM202">
        <f t="shared" si="182"/>
        <v>0</v>
      </c>
      <c r="BN202">
        <f t="shared" si="183"/>
        <v>0</v>
      </c>
      <c r="BO202">
        <f t="shared" si="184"/>
        <v>0</v>
      </c>
      <c r="BP202">
        <f t="shared" si="185"/>
        <v>0</v>
      </c>
      <c r="BQ202">
        <f t="shared" si="186"/>
        <v>0</v>
      </c>
      <c r="BR202">
        <f t="shared" si="187"/>
        <v>0</v>
      </c>
      <c r="BV202">
        <f>+IF(X202=1,$Q202,0)</f>
        <v>0</v>
      </c>
      <c r="BW202" t="str">
        <f>+IF(Y202=1,$Q202,0)</f>
        <v>X</v>
      </c>
      <c r="BX202">
        <f>+IF(Z202=1,$Q202,0)</f>
        <v>0</v>
      </c>
      <c r="BY202">
        <f>+IF(AA202=1,$Q202,0)</f>
        <v>0</v>
      </c>
      <c r="BZ202">
        <f>+IF(AB202=1,$Q202,0)</f>
        <v>0</v>
      </c>
      <c r="CA202">
        <f>+IF(AC202=1,$Q202,0)</f>
        <v>0</v>
      </c>
      <c r="CB202">
        <f>+IF(AD202=1,$Q202,0)</f>
        <v>0</v>
      </c>
      <c r="CC202">
        <f>+IF(AE202=1,$Q202,0)</f>
        <v>0</v>
      </c>
      <c r="CD202">
        <f t="shared" si="188"/>
        <v>1</v>
      </c>
      <c r="CF202">
        <f t="shared" si="189"/>
        <v>0</v>
      </c>
      <c r="CG202">
        <f t="shared" si="156"/>
        <v>1</v>
      </c>
      <c r="CH202">
        <f t="shared" si="157"/>
        <v>0</v>
      </c>
      <c r="CI202">
        <f t="shared" si="158"/>
        <v>0</v>
      </c>
      <c r="CJ202">
        <f t="shared" si="159"/>
        <v>0</v>
      </c>
      <c r="CK202">
        <f t="shared" si="160"/>
        <v>0</v>
      </c>
      <c r="CL202">
        <f t="shared" si="161"/>
        <v>0</v>
      </c>
      <c r="CM202">
        <f t="shared" si="162"/>
        <v>0</v>
      </c>
    </row>
    <row r="203" spans="1:91" x14ac:dyDescent="0.25">
      <c r="A203" s="25">
        <f t="shared" si="190"/>
        <v>201</v>
      </c>
      <c r="B203" s="26" t="s">
        <v>38</v>
      </c>
      <c r="C203" s="27">
        <v>43748</v>
      </c>
      <c r="D203" s="28">
        <v>1.0416666666666666E-2</v>
      </c>
      <c r="E203" s="29" t="s">
        <v>23</v>
      </c>
      <c r="F203" s="30">
        <v>107.434</v>
      </c>
      <c r="G203" s="31" t="s">
        <v>32</v>
      </c>
      <c r="H203" s="32">
        <v>107.62</v>
      </c>
      <c r="I203" s="32">
        <v>106.92400000000001</v>
      </c>
      <c r="J203" s="33">
        <f t="shared" si="141"/>
        <v>69.599999999999795</v>
      </c>
      <c r="K203" s="34">
        <v>107.024</v>
      </c>
      <c r="L203" s="34">
        <v>108.009</v>
      </c>
      <c r="M203" s="35">
        <f t="shared" si="147"/>
        <v>40.999999999999659</v>
      </c>
      <c r="N203" s="36">
        <f t="shared" si="148"/>
        <v>-57.500000000000284</v>
      </c>
      <c r="O203" s="30">
        <f t="shared" si="142"/>
        <v>107.27392</v>
      </c>
      <c r="P203" s="37"/>
      <c r="Q203" s="37" t="s">
        <v>27</v>
      </c>
      <c r="R203" s="38" t="s">
        <v>28</v>
      </c>
      <c r="S203" s="38" t="s">
        <v>28</v>
      </c>
      <c r="T203" s="39" t="s">
        <v>28</v>
      </c>
      <c r="U203" s="38"/>
      <c r="V203" s="38"/>
      <c r="W203" s="38"/>
      <c r="X203">
        <f>+IF(AND(R203="ALCISTA",S203="ALCISTA",T203="ALCISTA"),1,0)</f>
        <v>1</v>
      </c>
      <c r="Y203">
        <f>+IF(AND(R203="BAJISTA",S203="BAJISTA",T203="BAJISTA"),1,0)</f>
        <v>0</v>
      </c>
      <c r="Z203">
        <f>+IF(AND(R203="ALCISTA",S203="ALCISTA",T203="BAJISTA"),1,0)</f>
        <v>0</v>
      </c>
      <c r="AA203">
        <f>+IF(AND(R203="ALCISTA",S203="BAJISTA",T203="ALCISTA"),1,0)</f>
        <v>0</v>
      </c>
      <c r="AB203">
        <f>+IF(AND(R203="ALCISTA",S203="BAJISTA",T203="BAJISTA"),1,0)</f>
        <v>0</v>
      </c>
      <c r="AC203">
        <f>+IF(AND(R203="BAJISTA",S203="BAJISTA",T203="ALCISTA"),1,0)</f>
        <v>0</v>
      </c>
      <c r="AD203">
        <f>+IF(AND(R203="BAJISTA",S203="ALCISTA",T203="BAJISTA"),1,0)</f>
        <v>0</v>
      </c>
      <c r="AE203">
        <f>+IF(AND(R203="BAJISTA",S203="ALCISTA",T203="ALCISTA"),1,0)</f>
        <v>0</v>
      </c>
      <c r="AG203">
        <f t="shared" si="163"/>
        <v>40.999999999999659</v>
      </c>
      <c r="AH203">
        <f t="shared" si="164"/>
        <v>0</v>
      </c>
      <c r="AI203">
        <f t="shared" si="165"/>
        <v>0</v>
      </c>
      <c r="AJ203">
        <f t="shared" si="166"/>
        <v>0</v>
      </c>
      <c r="AK203">
        <f t="shared" si="167"/>
        <v>0</v>
      </c>
      <c r="AL203">
        <f t="shared" si="168"/>
        <v>0</v>
      </c>
      <c r="AM203">
        <f t="shared" si="169"/>
        <v>0</v>
      </c>
      <c r="AN203">
        <f t="shared" si="170"/>
        <v>0</v>
      </c>
      <c r="AP203">
        <f t="shared" si="171"/>
        <v>-57.500000000000284</v>
      </c>
      <c r="AQ203">
        <f t="shared" si="172"/>
        <v>0</v>
      </c>
      <c r="AR203">
        <f t="shared" si="173"/>
        <v>0</v>
      </c>
      <c r="AS203">
        <f t="shared" si="174"/>
        <v>0</v>
      </c>
      <c r="AT203">
        <f t="shared" si="175"/>
        <v>0</v>
      </c>
      <c r="AU203">
        <f t="shared" si="176"/>
        <v>0</v>
      </c>
      <c r="AV203">
        <f t="shared" si="177"/>
        <v>0</v>
      </c>
      <c r="AW203">
        <f t="shared" si="178"/>
        <v>0</v>
      </c>
      <c r="AZ203">
        <f t="shared" si="179"/>
        <v>0</v>
      </c>
      <c r="BA203">
        <f t="shared" si="149"/>
        <v>0</v>
      </c>
      <c r="BB203">
        <f t="shared" si="150"/>
        <v>0</v>
      </c>
      <c r="BC203">
        <f t="shared" si="151"/>
        <v>0</v>
      </c>
      <c r="BD203">
        <f t="shared" si="152"/>
        <v>0</v>
      </c>
      <c r="BE203">
        <f t="shared" si="153"/>
        <v>0</v>
      </c>
      <c r="BF203">
        <f t="shared" si="154"/>
        <v>0</v>
      </c>
      <c r="BG203">
        <f t="shared" si="155"/>
        <v>0</v>
      </c>
      <c r="BH203">
        <f>+IF(P203=0,0,1)</f>
        <v>0</v>
      </c>
      <c r="BK203">
        <f t="shared" si="180"/>
        <v>0</v>
      </c>
      <c r="BL203">
        <f t="shared" si="181"/>
        <v>0</v>
      </c>
      <c r="BM203">
        <f t="shared" si="182"/>
        <v>0</v>
      </c>
      <c r="BN203">
        <f t="shared" si="183"/>
        <v>0</v>
      </c>
      <c r="BO203">
        <f t="shared" si="184"/>
        <v>0</v>
      </c>
      <c r="BP203">
        <f t="shared" si="185"/>
        <v>0</v>
      </c>
      <c r="BQ203">
        <f t="shared" si="186"/>
        <v>0</v>
      </c>
      <c r="BR203">
        <f t="shared" si="187"/>
        <v>0</v>
      </c>
      <c r="BV203" t="str">
        <f>+IF(X203=1,$Q203,0)</f>
        <v>X</v>
      </c>
      <c r="BW203">
        <f>+IF(Y203=1,$Q203,0)</f>
        <v>0</v>
      </c>
      <c r="BX203">
        <f>+IF(Z203=1,$Q203,0)</f>
        <v>0</v>
      </c>
      <c r="BY203">
        <f>+IF(AA203=1,$Q203,0)</f>
        <v>0</v>
      </c>
      <c r="BZ203">
        <f>+IF(AB203=1,$Q203,0)</f>
        <v>0</v>
      </c>
      <c r="CA203">
        <f>+IF(AC203=1,$Q203,0)</f>
        <v>0</v>
      </c>
      <c r="CB203">
        <f>+IF(AD203=1,$Q203,0)</f>
        <v>0</v>
      </c>
      <c r="CC203">
        <f>+IF(AE203=1,$Q203,0)</f>
        <v>0</v>
      </c>
      <c r="CD203">
        <f t="shared" si="188"/>
        <v>1</v>
      </c>
      <c r="CF203">
        <f t="shared" si="189"/>
        <v>1</v>
      </c>
      <c r="CG203">
        <f t="shared" si="156"/>
        <v>0</v>
      </c>
      <c r="CH203">
        <f t="shared" si="157"/>
        <v>0</v>
      </c>
      <c r="CI203">
        <f t="shared" si="158"/>
        <v>0</v>
      </c>
      <c r="CJ203">
        <f t="shared" si="159"/>
        <v>0</v>
      </c>
      <c r="CK203">
        <f t="shared" si="160"/>
        <v>0</v>
      </c>
      <c r="CL203">
        <f t="shared" si="161"/>
        <v>0</v>
      </c>
      <c r="CM203">
        <f t="shared" si="162"/>
        <v>0</v>
      </c>
    </row>
    <row r="204" spans="1:91" x14ac:dyDescent="0.25">
      <c r="A204" s="25">
        <f t="shared" si="190"/>
        <v>202</v>
      </c>
      <c r="B204" s="26" t="s">
        <v>39</v>
      </c>
      <c r="C204" s="27">
        <v>43749</v>
      </c>
      <c r="D204" s="28">
        <v>0.15625</v>
      </c>
      <c r="E204" s="29" t="s">
        <v>23</v>
      </c>
      <c r="F204" s="30">
        <v>107.956</v>
      </c>
      <c r="G204" s="31" t="s">
        <v>32</v>
      </c>
      <c r="H204" s="32">
        <v>108.009</v>
      </c>
      <c r="I204" s="32">
        <v>107.024</v>
      </c>
      <c r="J204" s="33">
        <f t="shared" si="141"/>
        <v>98.499999999999943</v>
      </c>
      <c r="K204" s="34">
        <v>107.839</v>
      </c>
      <c r="L204" s="34">
        <v>108.621</v>
      </c>
      <c r="M204" s="35">
        <f t="shared" si="147"/>
        <v>11.700000000000443</v>
      </c>
      <c r="N204" s="36">
        <f t="shared" si="148"/>
        <v>-66.499999999999204</v>
      </c>
      <c r="O204" s="30">
        <f t="shared" si="142"/>
        <v>107.72945</v>
      </c>
      <c r="P204" s="37"/>
      <c r="Q204" s="37" t="s">
        <v>27</v>
      </c>
      <c r="R204" s="38" t="s">
        <v>28</v>
      </c>
      <c r="S204" s="38" t="s">
        <v>28</v>
      </c>
      <c r="T204" s="39" t="s">
        <v>28</v>
      </c>
      <c r="U204" s="38"/>
      <c r="V204" s="38"/>
      <c r="W204" s="38"/>
      <c r="X204">
        <f>+IF(AND(R204="ALCISTA",S204="ALCISTA",T204="ALCISTA"),1,0)</f>
        <v>1</v>
      </c>
      <c r="Y204">
        <f>+IF(AND(R204="BAJISTA",S204="BAJISTA",T204="BAJISTA"),1,0)</f>
        <v>0</v>
      </c>
      <c r="Z204">
        <f>+IF(AND(R204="ALCISTA",S204="ALCISTA",T204="BAJISTA"),1,0)</f>
        <v>0</v>
      </c>
      <c r="AA204">
        <f>+IF(AND(R204="ALCISTA",S204="BAJISTA",T204="ALCISTA"),1,0)</f>
        <v>0</v>
      </c>
      <c r="AB204">
        <f>+IF(AND(R204="ALCISTA",S204="BAJISTA",T204="BAJISTA"),1,0)</f>
        <v>0</v>
      </c>
      <c r="AC204">
        <f>+IF(AND(R204="BAJISTA",S204="BAJISTA",T204="ALCISTA"),1,0)</f>
        <v>0</v>
      </c>
      <c r="AD204">
        <f>+IF(AND(R204="BAJISTA",S204="ALCISTA",T204="BAJISTA"),1,0)</f>
        <v>0</v>
      </c>
      <c r="AE204">
        <f>+IF(AND(R204="BAJISTA",S204="ALCISTA",T204="ALCISTA"),1,0)</f>
        <v>0</v>
      </c>
      <c r="AG204">
        <f t="shared" si="163"/>
        <v>11.700000000000443</v>
      </c>
      <c r="AH204">
        <f t="shared" si="164"/>
        <v>0</v>
      </c>
      <c r="AI204">
        <f t="shared" si="165"/>
        <v>0</v>
      </c>
      <c r="AJ204">
        <f t="shared" si="166"/>
        <v>0</v>
      </c>
      <c r="AK204">
        <f t="shared" si="167"/>
        <v>0</v>
      </c>
      <c r="AL204">
        <f t="shared" si="168"/>
        <v>0</v>
      </c>
      <c r="AM204">
        <f t="shared" si="169"/>
        <v>0</v>
      </c>
      <c r="AN204">
        <f t="shared" si="170"/>
        <v>0</v>
      </c>
      <c r="AP204">
        <f t="shared" si="171"/>
        <v>-66.499999999999204</v>
      </c>
      <c r="AQ204">
        <f t="shared" si="172"/>
        <v>0</v>
      </c>
      <c r="AR204">
        <f t="shared" si="173"/>
        <v>0</v>
      </c>
      <c r="AS204">
        <f t="shared" si="174"/>
        <v>0</v>
      </c>
      <c r="AT204">
        <f t="shared" si="175"/>
        <v>0</v>
      </c>
      <c r="AU204">
        <f t="shared" si="176"/>
        <v>0</v>
      </c>
      <c r="AV204">
        <f t="shared" si="177"/>
        <v>0</v>
      </c>
      <c r="AW204">
        <f t="shared" si="178"/>
        <v>0</v>
      </c>
      <c r="AZ204">
        <f t="shared" si="179"/>
        <v>0</v>
      </c>
      <c r="BA204">
        <f t="shared" si="149"/>
        <v>0</v>
      </c>
      <c r="BB204">
        <f t="shared" si="150"/>
        <v>0</v>
      </c>
      <c r="BC204">
        <f t="shared" si="151"/>
        <v>0</v>
      </c>
      <c r="BD204">
        <f t="shared" si="152"/>
        <v>0</v>
      </c>
      <c r="BE204">
        <f t="shared" si="153"/>
        <v>0</v>
      </c>
      <c r="BF204">
        <f t="shared" si="154"/>
        <v>0</v>
      </c>
      <c r="BG204">
        <f t="shared" si="155"/>
        <v>0</v>
      </c>
      <c r="BH204">
        <f>+IF(P204=0,0,1)</f>
        <v>0</v>
      </c>
      <c r="BK204">
        <f t="shared" si="180"/>
        <v>0</v>
      </c>
      <c r="BL204">
        <f t="shared" si="181"/>
        <v>0</v>
      </c>
      <c r="BM204">
        <f t="shared" si="182"/>
        <v>0</v>
      </c>
      <c r="BN204">
        <f t="shared" si="183"/>
        <v>0</v>
      </c>
      <c r="BO204">
        <f t="shared" si="184"/>
        <v>0</v>
      </c>
      <c r="BP204">
        <f t="shared" si="185"/>
        <v>0</v>
      </c>
      <c r="BQ204">
        <f t="shared" si="186"/>
        <v>0</v>
      </c>
      <c r="BR204">
        <f t="shared" si="187"/>
        <v>0</v>
      </c>
      <c r="BV204" t="str">
        <f>+IF(X204=1,$Q204,0)</f>
        <v>X</v>
      </c>
      <c r="BW204">
        <f>+IF(Y204=1,$Q204,0)</f>
        <v>0</v>
      </c>
      <c r="BX204">
        <f>+IF(Z204=1,$Q204,0)</f>
        <v>0</v>
      </c>
      <c r="BY204">
        <f>+IF(AA204=1,$Q204,0)</f>
        <v>0</v>
      </c>
      <c r="BZ204">
        <f>+IF(AB204=1,$Q204,0)</f>
        <v>0</v>
      </c>
      <c r="CA204">
        <f>+IF(AC204=1,$Q204,0)</f>
        <v>0</v>
      </c>
      <c r="CB204">
        <f>+IF(AD204=1,$Q204,0)</f>
        <v>0</v>
      </c>
      <c r="CC204">
        <f>+IF(AE204=1,$Q204,0)</f>
        <v>0</v>
      </c>
      <c r="CD204">
        <f t="shared" si="188"/>
        <v>1</v>
      </c>
      <c r="CF204">
        <f t="shared" si="189"/>
        <v>1</v>
      </c>
      <c r="CG204">
        <f t="shared" si="156"/>
        <v>0</v>
      </c>
      <c r="CH204">
        <f t="shared" si="157"/>
        <v>0</v>
      </c>
      <c r="CI204">
        <f t="shared" si="158"/>
        <v>0</v>
      </c>
      <c r="CJ204">
        <f t="shared" si="159"/>
        <v>0</v>
      </c>
      <c r="CK204">
        <f t="shared" si="160"/>
        <v>0</v>
      </c>
      <c r="CL204">
        <f t="shared" si="161"/>
        <v>0</v>
      </c>
      <c r="CM204">
        <f t="shared" si="162"/>
        <v>0</v>
      </c>
    </row>
    <row r="205" spans="1:91" x14ac:dyDescent="0.25">
      <c r="A205" s="25">
        <f t="shared" si="190"/>
        <v>203</v>
      </c>
      <c r="B205" s="26" t="s">
        <v>40</v>
      </c>
      <c r="C205" s="27">
        <v>43752</v>
      </c>
      <c r="D205" s="28">
        <v>0.96875</v>
      </c>
      <c r="E205" s="29" t="s">
        <v>23</v>
      </c>
      <c r="F205" s="30">
        <v>108.32</v>
      </c>
      <c r="G205" s="31" t="s">
        <v>32</v>
      </c>
      <c r="H205" s="32">
        <v>108.621</v>
      </c>
      <c r="I205" s="32">
        <v>107.839</v>
      </c>
      <c r="J205" s="33">
        <f t="shared" si="141"/>
        <v>78.199999999999648</v>
      </c>
      <c r="K205" s="34">
        <v>108.02200000000001</v>
      </c>
      <c r="L205" s="34">
        <v>108.512</v>
      </c>
      <c r="M205" s="40">
        <f t="shared" si="147"/>
        <v>29.799999999998761</v>
      </c>
      <c r="N205" s="41">
        <f t="shared" si="148"/>
        <v>-19.200000000000728</v>
      </c>
      <c r="O205" s="30">
        <f t="shared" si="142"/>
        <v>108.14013999999999</v>
      </c>
      <c r="P205" s="37" t="s">
        <v>27</v>
      </c>
      <c r="Q205" s="37"/>
      <c r="R205" s="38" t="s">
        <v>28</v>
      </c>
      <c r="S205" s="38" t="s">
        <v>28</v>
      </c>
      <c r="T205" s="39" t="s">
        <v>28</v>
      </c>
      <c r="U205" s="38"/>
      <c r="V205" s="38"/>
      <c r="W205" s="38"/>
      <c r="X205">
        <f>+IF(AND(R205="ALCISTA",S205="ALCISTA",T205="ALCISTA"),1,0)</f>
        <v>1</v>
      </c>
      <c r="Y205">
        <f>+IF(AND(R205="BAJISTA",S205="BAJISTA",T205="BAJISTA"),1,0)</f>
        <v>0</v>
      </c>
      <c r="Z205">
        <f>+IF(AND(R205="ALCISTA",S205="ALCISTA",T205="BAJISTA"),1,0)</f>
        <v>0</v>
      </c>
      <c r="AA205">
        <f>+IF(AND(R205="ALCISTA",S205="BAJISTA",T205="ALCISTA"),1,0)</f>
        <v>0</v>
      </c>
      <c r="AB205">
        <f>+IF(AND(R205="ALCISTA",S205="BAJISTA",T205="BAJISTA"),1,0)</f>
        <v>0</v>
      </c>
      <c r="AC205">
        <f>+IF(AND(R205="BAJISTA",S205="BAJISTA",T205="ALCISTA"),1,0)</f>
        <v>0</v>
      </c>
      <c r="AD205">
        <f>+IF(AND(R205="BAJISTA",S205="ALCISTA",T205="BAJISTA"),1,0)</f>
        <v>0</v>
      </c>
      <c r="AE205">
        <f>+IF(AND(R205="BAJISTA",S205="ALCISTA",T205="ALCISTA"),1,0)</f>
        <v>0</v>
      </c>
      <c r="AG205">
        <f t="shared" si="163"/>
        <v>29.799999999998761</v>
      </c>
      <c r="AH205">
        <f t="shared" si="164"/>
        <v>0</v>
      </c>
      <c r="AI205">
        <f t="shared" si="165"/>
        <v>0</v>
      </c>
      <c r="AJ205">
        <f t="shared" si="166"/>
        <v>0</v>
      </c>
      <c r="AK205">
        <f t="shared" si="167"/>
        <v>0</v>
      </c>
      <c r="AL205">
        <f t="shared" si="168"/>
        <v>0</v>
      </c>
      <c r="AM205">
        <f t="shared" si="169"/>
        <v>0</v>
      </c>
      <c r="AN205">
        <f t="shared" si="170"/>
        <v>0</v>
      </c>
      <c r="AP205">
        <f t="shared" si="171"/>
        <v>-19.200000000000728</v>
      </c>
      <c r="AQ205">
        <f t="shared" si="172"/>
        <v>0</v>
      </c>
      <c r="AR205">
        <f t="shared" si="173"/>
        <v>0</v>
      </c>
      <c r="AS205">
        <f t="shared" si="174"/>
        <v>0</v>
      </c>
      <c r="AT205">
        <f t="shared" si="175"/>
        <v>0</v>
      </c>
      <c r="AU205">
        <f t="shared" si="176"/>
        <v>0</v>
      </c>
      <c r="AV205">
        <f t="shared" si="177"/>
        <v>0</v>
      </c>
      <c r="AW205">
        <f t="shared" si="178"/>
        <v>0</v>
      </c>
      <c r="AZ205" t="str">
        <f t="shared" si="179"/>
        <v>X</v>
      </c>
      <c r="BA205">
        <f t="shared" si="149"/>
        <v>0</v>
      </c>
      <c r="BB205">
        <f t="shared" si="150"/>
        <v>0</v>
      </c>
      <c r="BC205">
        <f t="shared" si="151"/>
        <v>0</v>
      </c>
      <c r="BD205">
        <f t="shared" si="152"/>
        <v>0</v>
      </c>
      <c r="BE205">
        <f t="shared" si="153"/>
        <v>0</v>
      </c>
      <c r="BF205">
        <f t="shared" si="154"/>
        <v>0</v>
      </c>
      <c r="BG205">
        <f t="shared" si="155"/>
        <v>0</v>
      </c>
      <c r="BH205">
        <f>+IF(P205=0,0,1)</f>
        <v>1</v>
      </c>
      <c r="BK205">
        <f t="shared" si="180"/>
        <v>1</v>
      </c>
      <c r="BL205">
        <f t="shared" si="181"/>
        <v>0</v>
      </c>
      <c r="BM205">
        <f t="shared" si="182"/>
        <v>0</v>
      </c>
      <c r="BN205">
        <f t="shared" si="183"/>
        <v>0</v>
      </c>
      <c r="BO205">
        <f t="shared" si="184"/>
        <v>0</v>
      </c>
      <c r="BP205">
        <f t="shared" si="185"/>
        <v>0</v>
      </c>
      <c r="BQ205">
        <f t="shared" si="186"/>
        <v>0</v>
      </c>
      <c r="BR205">
        <f t="shared" si="187"/>
        <v>0</v>
      </c>
      <c r="BV205">
        <f>+IF(X205=1,$Q205,0)</f>
        <v>0</v>
      </c>
      <c r="BW205">
        <f>+IF(Y205=1,$Q205,0)</f>
        <v>0</v>
      </c>
      <c r="BX205">
        <f>+IF(Z205=1,$Q205,0)</f>
        <v>0</v>
      </c>
      <c r="BY205">
        <f>+IF(AA205=1,$Q205,0)</f>
        <v>0</v>
      </c>
      <c r="BZ205">
        <f>+IF(AB205=1,$Q205,0)</f>
        <v>0</v>
      </c>
      <c r="CA205">
        <f>+IF(AC205=1,$Q205,0)</f>
        <v>0</v>
      </c>
      <c r="CB205">
        <f>+IF(AD205=1,$Q205,0)</f>
        <v>0</v>
      </c>
      <c r="CC205">
        <f>+IF(AE205=1,$Q205,0)</f>
        <v>0</v>
      </c>
      <c r="CD205">
        <f t="shared" si="188"/>
        <v>0</v>
      </c>
      <c r="CF205">
        <f t="shared" si="189"/>
        <v>0</v>
      </c>
      <c r="CG205">
        <f t="shared" si="156"/>
        <v>0</v>
      </c>
      <c r="CH205">
        <f t="shared" si="157"/>
        <v>0</v>
      </c>
      <c r="CI205">
        <f t="shared" si="158"/>
        <v>0</v>
      </c>
      <c r="CJ205">
        <f t="shared" si="159"/>
        <v>0</v>
      </c>
      <c r="CK205">
        <f t="shared" si="160"/>
        <v>0</v>
      </c>
      <c r="CL205">
        <f t="shared" si="161"/>
        <v>0</v>
      </c>
      <c r="CM205">
        <f t="shared" si="162"/>
        <v>0</v>
      </c>
    </row>
    <row r="206" spans="1:91" x14ac:dyDescent="0.25">
      <c r="A206" s="25">
        <f t="shared" si="190"/>
        <v>204</v>
      </c>
      <c r="B206" s="26" t="s">
        <v>41</v>
      </c>
      <c r="C206" s="27">
        <v>43753</v>
      </c>
      <c r="D206" s="28">
        <v>0.17708333333333334</v>
      </c>
      <c r="E206" s="29" t="s">
        <v>23</v>
      </c>
      <c r="F206" s="30">
        <v>108.35899999999999</v>
      </c>
      <c r="G206" s="31" t="s">
        <v>32</v>
      </c>
      <c r="H206" s="32">
        <v>108.512</v>
      </c>
      <c r="I206" s="32">
        <v>108.02200000000001</v>
      </c>
      <c r="J206" s="33">
        <f t="shared" si="141"/>
        <v>48.999999999999488</v>
      </c>
      <c r="K206" s="34">
        <v>108.14700000000001</v>
      </c>
      <c r="L206" s="34">
        <v>108.89</v>
      </c>
      <c r="M206" s="35">
        <f t="shared" si="147"/>
        <v>21.199999999998909</v>
      </c>
      <c r="N206" s="36">
        <f t="shared" si="148"/>
        <v>-53.100000000000591</v>
      </c>
      <c r="O206" s="30">
        <f t="shared" si="142"/>
        <v>108.24629999999999</v>
      </c>
      <c r="P206" s="37"/>
      <c r="Q206" s="37" t="s">
        <v>27</v>
      </c>
      <c r="R206" s="38" t="s">
        <v>28</v>
      </c>
      <c r="S206" s="38" t="s">
        <v>28</v>
      </c>
      <c r="T206" s="39" t="s">
        <v>28</v>
      </c>
      <c r="U206" s="38"/>
      <c r="V206" s="38"/>
      <c r="W206" s="38"/>
      <c r="X206">
        <f>+IF(AND(R206="ALCISTA",S206="ALCISTA",T206="ALCISTA"),1,0)</f>
        <v>1</v>
      </c>
      <c r="Y206">
        <f>+IF(AND(R206="BAJISTA",S206="BAJISTA",T206="BAJISTA"),1,0)</f>
        <v>0</v>
      </c>
      <c r="Z206">
        <f>+IF(AND(R206="ALCISTA",S206="ALCISTA",T206="BAJISTA"),1,0)</f>
        <v>0</v>
      </c>
      <c r="AA206">
        <f>+IF(AND(R206="ALCISTA",S206="BAJISTA",T206="ALCISTA"),1,0)</f>
        <v>0</v>
      </c>
      <c r="AB206">
        <f>+IF(AND(R206="ALCISTA",S206="BAJISTA",T206="BAJISTA"),1,0)</f>
        <v>0</v>
      </c>
      <c r="AC206">
        <f>+IF(AND(R206="BAJISTA",S206="BAJISTA",T206="ALCISTA"),1,0)</f>
        <v>0</v>
      </c>
      <c r="AD206">
        <f>+IF(AND(R206="BAJISTA",S206="ALCISTA",T206="BAJISTA"),1,0)</f>
        <v>0</v>
      </c>
      <c r="AE206">
        <f>+IF(AND(R206="BAJISTA",S206="ALCISTA",T206="ALCISTA"),1,0)</f>
        <v>0</v>
      </c>
      <c r="AG206">
        <f t="shared" si="163"/>
        <v>21.199999999998909</v>
      </c>
      <c r="AH206">
        <f t="shared" si="164"/>
        <v>0</v>
      </c>
      <c r="AI206">
        <f t="shared" si="165"/>
        <v>0</v>
      </c>
      <c r="AJ206">
        <f t="shared" si="166"/>
        <v>0</v>
      </c>
      <c r="AK206">
        <f t="shared" si="167"/>
        <v>0</v>
      </c>
      <c r="AL206">
        <f t="shared" si="168"/>
        <v>0</v>
      </c>
      <c r="AM206">
        <f t="shared" si="169"/>
        <v>0</v>
      </c>
      <c r="AN206">
        <f t="shared" si="170"/>
        <v>0</v>
      </c>
      <c r="AP206">
        <f t="shared" si="171"/>
        <v>-53.100000000000591</v>
      </c>
      <c r="AQ206">
        <f t="shared" si="172"/>
        <v>0</v>
      </c>
      <c r="AR206">
        <f t="shared" si="173"/>
        <v>0</v>
      </c>
      <c r="AS206">
        <f t="shared" si="174"/>
        <v>0</v>
      </c>
      <c r="AT206">
        <f t="shared" si="175"/>
        <v>0</v>
      </c>
      <c r="AU206">
        <f t="shared" si="176"/>
        <v>0</v>
      </c>
      <c r="AV206">
        <f t="shared" si="177"/>
        <v>0</v>
      </c>
      <c r="AW206">
        <f t="shared" si="178"/>
        <v>0</v>
      </c>
      <c r="AZ206">
        <f t="shared" si="179"/>
        <v>0</v>
      </c>
      <c r="BA206">
        <f t="shared" si="149"/>
        <v>0</v>
      </c>
      <c r="BB206">
        <f t="shared" si="150"/>
        <v>0</v>
      </c>
      <c r="BC206">
        <f t="shared" si="151"/>
        <v>0</v>
      </c>
      <c r="BD206">
        <f t="shared" si="152"/>
        <v>0</v>
      </c>
      <c r="BE206">
        <f t="shared" si="153"/>
        <v>0</v>
      </c>
      <c r="BF206">
        <f t="shared" si="154"/>
        <v>0</v>
      </c>
      <c r="BG206">
        <f t="shared" si="155"/>
        <v>0</v>
      </c>
      <c r="BH206">
        <f>+IF(P206=0,0,1)</f>
        <v>0</v>
      </c>
      <c r="BK206">
        <f t="shared" si="180"/>
        <v>0</v>
      </c>
      <c r="BL206">
        <f t="shared" si="181"/>
        <v>0</v>
      </c>
      <c r="BM206">
        <f t="shared" si="182"/>
        <v>0</v>
      </c>
      <c r="BN206">
        <f t="shared" si="183"/>
        <v>0</v>
      </c>
      <c r="BO206">
        <f t="shared" si="184"/>
        <v>0</v>
      </c>
      <c r="BP206">
        <f t="shared" si="185"/>
        <v>0</v>
      </c>
      <c r="BQ206">
        <f t="shared" si="186"/>
        <v>0</v>
      </c>
      <c r="BR206">
        <f t="shared" si="187"/>
        <v>0</v>
      </c>
      <c r="BV206" t="str">
        <f>+IF(X206=1,$Q206,0)</f>
        <v>X</v>
      </c>
      <c r="BW206">
        <f>+IF(Y206=1,$Q206,0)</f>
        <v>0</v>
      </c>
      <c r="BX206">
        <f>+IF(Z206=1,$Q206,0)</f>
        <v>0</v>
      </c>
      <c r="BY206">
        <f>+IF(AA206=1,$Q206,0)</f>
        <v>0</v>
      </c>
      <c r="BZ206">
        <f>+IF(AB206=1,$Q206,0)</f>
        <v>0</v>
      </c>
      <c r="CA206">
        <f>+IF(AC206=1,$Q206,0)</f>
        <v>0</v>
      </c>
      <c r="CB206">
        <f>+IF(AD206=1,$Q206,0)</f>
        <v>0</v>
      </c>
      <c r="CC206">
        <f>+IF(AE206=1,$Q206,0)</f>
        <v>0</v>
      </c>
      <c r="CD206">
        <f t="shared" si="188"/>
        <v>1</v>
      </c>
      <c r="CF206">
        <f t="shared" si="189"/>
        <v>1</v>
      </c>
      <c r="CG206">
        <f t="shared" si="156"/>
        <v>0</v>
      </c>
      <c r="CH206">
        <f t="shared" si="157"/>
        <v>0</v>
      </c>
      <c r="CI206">
        <f t="shared" si="158"/>
        <v>0</v>
      </c>
      <c r="CJ206">
        <f t="shared" si="159"/>
        <v>0</v>
      </c>
      <c r="CK206">
        <f t="shared" si="160"/>
        <v>0</v>
      </c>
      <c r="CL206">
        <f t="shared" si="161"/>
        <v>0</v>
      </c>
      <c r="CM206">
        <f t="shared" si="162"/>
        <v>0</v>
      </c>
    </row>
    <row r="207" spans="1:91" x14ac:dyDescent="0.25">
      <c r="A207" s="25">
        <f t="shared" si="190"/>
        <v>205</v>
      </c>
      <c r="B207" s="26" t="s">
        <v>37</v>
      </c>
      <c r="C207" s="27">
        <v>43754</v>
      </c>
      <c r="D207" s="28">
        <v>0.54166666666666663</v>
      </c>
      <c r="E207" s="29" t="s">
        <v>36</v>
      </c>
      <c r="F207" s="30">
        <v>108.65900000000001</v>
      </c>
      <c r="G207" s="31" t="s">
        <v>32</v>
      </c>
      <c r="H207" s="32">
        <v>108.89</v>
      </c>
      <c r="I207" s="32">
        <v>108.14700000000001</v>
      </c>
      <c r="J207" s="33">
        <f t="shared" si="141"/>
        <v>74.2999999999995</v>
      </c>
      <c r="K207" s="34">
        <v>108.54900000000001</v>
      </c>
      <c r="L207" s="34">
        <v>108.837</v>
      </c>
      <c r="M207" s="40">
        <f t="shared" si="147"/>
        <v>10.999999999999943</v>
      </c>
      <c r="N207" s="41">
        <f t="shared" si="148"/>
        <v>-17.799999999999727</v>
      </c>
      <c r="O207" s="30">
        <f t="shared" si="142"/>
        <v>108.48811000000001</v>
      </c>
      <c r="P207" s="37" t="s">
        <v>27</v>
      </c>
      <c r="Q207" s="37"/>
      <c r="R207" s="38" t="s">
        <v>28</v>
      </c>
      <c r="S207" s="38" t="s">
        <v>28</v>
      </c>
      <c r="T207" s="39" t="s">
        <v>28</v>
      </c>
      <c r="U207" s="38"/>
      <c r="V207" s="38"/>
      <c r="W207" s="38"/>
      <c r="X207">
        <f>+IF(AND(R207="ALCISTA",S207="ALCISTA",T207="ALCISTA"),1,0)</f>
        <v>1</v>
      </c>
      <c r="Y207">
        <f>+IF(AND(R207="BAJISTA",S207="BAJISTA",T207="BAJISTA"),1,0)</f>
        <v>0</v>
      </c>
      <c r="Z207">
        <f>+IF(AND(R207="ALCISTA",S207="ALCISTA",T207="BAJISTA"),1,0)</f>
        <v>0</v>
      </c>
      <c r="AA207">
        <f>+IF(AND(R207="ALCISTA",S207="BAJISTA",T207="ALCISTA"),1,0)</f>
        <v>0</v>
      </c>
      <c r="AB207">
        <f>+IF(AND(R207="ALCISTA",S207="BAJISTA",T207="BAJISTA"),1,0)</f>
        <v>0</v>
      </c>
      <c r="AC207">
        <f>+IF(AND(R207="BAJISTA",S207="BAJISTA",T207="ALCISTA"),1,0)</f>
        <v>0</v>
      </c>
      <c r="AD207">
        <f>+IF(AND(R207="BAJISTA",S207="ALCISTA",T207="BAJISTA"),1,0)</f>
        <v>0</v>
      </c>
      <c r="AE207">
        <f>+IF(AND(R207="BAJISTA",S207="ALCISTA",T207="ALCISTA"),1,0)</f>
        <v>0</v>
      </c>
      <c r="AG207">
        <f t="shared" si="163"/>
        <v>10.999999999999943</v>
      </c>
      <c r="AH207">
        <f t="shared" si="164"/>
        <v>0</v>
      </c>
      <c r="AI207">
        <f t="shared" si="165"/>
        <v>0</v>
      </c>
      <c r="AJ207">
        <f t="shared" si="166"/>
        <v>0</v>
      </c>
      <c r="AK207">
        <f t="shared" si="167"/>
        <v>0</v>
      </c>
      <c r="AL207">
        <f t="shared" si="168"/>
        <v>0</v>
      </c>
      <c r="AM207">
        <f t="shared" si="169"/>
        <v>0</v>
      </c>
      <c r="AN207">
        <f t="shared" si="170"/>
        <v>0</v>
      </c>
      <c r="AP207">
        <f t="shared" si="171"/>
        <v>-17.799999999999727</v>
      </c>
      <c r="AQ207">
        <f t="shared" si="172"/>
        <v>0</v>
      </c>
      <c r="AR207">
        <f t="shared" si="173"/>
        <v>0</v>
      </c>
      <c r="AS207">
        <f t="shared" si="174"/>
        <v>0</v>
      </c>
      <c r="AT207">
        <f t="shared" si="175"/>
        <v>0</v>
      </c>
      <c r="AU207">
        <f t="shared" si="176"/>
        <v>0</v>
      </c>
      <c r="AV207">
        <f t="shared" si="177"/>
        <v>0</v>
      </c>
      <c r="AW207">
        <f t="shared" si="178"/>
        <v>0</v>
      </c>
      <c r="AZ207" t="str">
        <f t="shared" si="179"/>
        <v>X</v>
      </c>
      <c r="BA207">
        <f t="shared" si="149"/>
        <v>0</v>
      </c>
      <c r="BB207">
        <f t="shared" si="150"/>
        <v>0</v>
      </c>
      <c r="BC207">
        <f t="shared" si="151"/>
        <v>0</v>
      </c>
      <c r="BD207">
        <f t="shared" si="152"/>
        <v>0</v>
      </c>
      <c r="BE207">
        <f t="shared" si="153"/>
        <v>0</v>
      </c>
      <c r="BF207">
        <f t="shared" si="154"/>
        <v>0</v>
      </c>
      <c r="BG207">
        <f t="shared" si="155"/>
        <v>0</v>
      </c>
      <c r="BH207">
        <f>+IF(P207=0,0,1)</f>
        <v>1</v>
      </c>
      <c r="BK207">
        <f t="shared" si="180"/>
        <v>1</v>
      </c>
      <c r="BL207">
        <f t="shared" si="181"/>
        <v>0</v>
      </c>
      <c r="BM207">
        <f t="shared" si="182"/>
        <v>0</v>
      </c>
      <c r="BN207">
        <f t="shared" si="183"/>
        <v>0</v>
      </c>
      <c r="BO207">
        <f t="shared" si="184"/>
        <v>0</v>
      </c>
      <c r="BP207">
        <f t="shared" si="185"/>
        <v>0</v>
      </c>
      <c r="BQ207">
        <f t="shared" si="186"/>
        <v>0</v>
      </c>
      <c r="BR207">
        <f t="shared" si="187"/>
        <v>0</v>
      </c>
      <c r="BV207">
        <f>+IF(X207=1,$Q207,0)</f>
        <v>0</v>
      </c>
      <c r="BW207">
        <f>+IF(Y207=1,$Q207,0)</f>
        <v>0</v>
      </c>
      <c r="BX207">
        <f>+IF(Z207=1,$Q207,0)</f>
        <v>0</v>
      </c>
      <c r="BY207">
        <f>+IF(AA207=1,$Q207,0)</f>
        <v>0</v>
      </c>
      <c r="BZ207">
        <f>+IF(AB207=1,$Q207,0)</f>
        <v>0</v>
      </c>
      <c r="CA207">
        <f>+IF(AC207=1,$Q207,0)</f>
        <v>0</v>
      </c>
      <c r="CB207">
        <f>+IF(AD207=1,$Q207,0)</f>
        <v>0</v>
      </c>
      <c r="CC207">
        <f>+IF(AE207=1,$Q207,0)</f>
        <v>0</v>
      </c>
      <c r="CD207">
        <f t="shared" si="188"/>
        <v>0</v>
      </c>
      <c r="CF207">
        <f t="shared" si="189"/>
        <v>0</v>
      </c>
      <c r="CG207">
        <f t="shared" si="156"/>
        <v>0</v>
      </c>
      <c r="CH207">
        <f t="shared" si="157"/>
        <v>0</v>
      </c>
      <c r="CI207">
        <f t="shared" si="158"/>
        <v>0</v>
      </c>
      <c r="CJ207">
        <f t="shared" si="159"/>
        <v>0</v>
      </c>
      <c r="CK207">
        <f t="shared" si="160"/>
        <v>0</v>
      </c>
      <c r="CL207">
        <f t="shared" si="161"/>
        <v>0</v>
      </c>
      <c r="CM207">
        <f t="shared" si="162"/>
        <v>0</v>
      </c>
    </row>
    <row r="208" spans="1:91" x14ac:dyDescent="0.25">
      <c r="A208" s="25">
        <f t="shared" si="190"/>
        <v>206</v>
      </c>
      <c r="B208" s="26" t="s">
        <v>38</v>
      </c>
      <c r="C208" s="27">
        <v>43755</v>
      </c>
      <c r="D208" s="28">
        <v>0.12708333333333333</v>
      </c>
      <c r="E208" s="29" t="s">
        <v>23</v>
      </c>
      <c r="F208" s="30">
        <v>108.78100000000001</v>
      </c>
      <c r="G208" s="31" t="s">
        <v>26</v>
      </c>
      <c r="H208" s="32">
        <v>108.85299999999999</v>
      </c>
      <c r="I208" s="32">
        <v>108.54900000000001</v>
      </c>
      <c r="J208" s="33">
        <f t="shared" si="141"/>
        <v>30.399999999998784</v>
      </c>
      <c r="K208" s="34">
        <v>108.443</v>
      </c>
      <c r="L208" s="34">
        <v>108.93</v>
      </c>
      <c r="M208" s="35">
        <f t="shared" si="147"/>
        <v>14.900000000000091</v>
      </c>
      <c r="N208" s="36">
        <f t="shared" si="148"/>
        <v>-33.800000000000807</v>
      </c>
      <c r="O208" s="30">
        <f t="shared" si="142"/>
        <v>108.85092</v>
      </c>
      <c r="P208" s="37"/>
      <c r="Q208" s="37" t="s">
        <v>27</v>
      </c>
      <c r="R208" s="38" t="s">
        <v>28</v>
      </c>
      <c r="S208" s="38" t="s">
        <v>28</v>
      </c>
      <c r="T208" s="39" t="s">
        <v>28</v>
      </c>
      <c r="U208" s="38"/>
      <c r="V208" s="38"/>
      <c r="W208" s="38"/>
      <c r="X208">
        <f>+IF(AND(R208="ALCISTA",S208="ALCISTA",T208="ALCISTA"),1,0)</f>
        <v>1</v>
      </c>
      <c r="Y208">
        <f>+IF(AND(R208="BAJISTA",S208="BAJISTA",T208="BAJISTA"),1,0)</f>
        <v>0</v>
      </c>
      <c r="Z208">
        <f>+IF(AND(R208="ALCISTA",S208="ALCISTA",T208="BAJISTA"),1,0)</f>
        <v>0</v>
      </c>
      <c r="AA208">
        <f>+IF(AND(R208="ALCISTA",S208="BAJISTA",T208="ALCISTA"),1,0)</f>
        <v>0</v>
      </c>
      <c r="AB208">
        <f>+IF(AND(R208="ALCISTA",S208="BAJISTA",T208="BAJISTA"),1,0)</f>
        <v>0</v>
      </c>
      <c r="AC208">
        <f>+IF(AND(R208="BAJISTA",S208="BAJISTA",T208="ALCISTA"),1,0)</f>
        <v>0</v>
      </c>
      <c r="AD208">
        <f>+IF(AND(R208="BAJISTA",S208="ALCISTA",T208="BAJISTA"),1,0)</f>
        <v>0</v>
      </c>
      <c r="AE208">
        <f>+IF(AND(R208="BAJISTA",S208="ALCISTA",T208="ALCISTA"),1,0)</f>
        <v>0</v>
      </c>
      <c r="AG208">
        <f t="shared" si="163"/>
        <v>14.900000000000091</v>
      </c>
      <c r="AH208">
        <f t="shared" si="164"/>
        <v>0</v>
      </c>
      <c r="AI208">
        <f t="shared" si="165"/>
        <v>0</v>
      </c>
      <c r="AJ208">
        <f t="shared" si="166"/>
        <v>0</v>
      </c>
      <c r="AK208">
        <f t="shared" si="167"/>
        <v>0</v>
      </c>
      <c r="AL208">
        <f t="shared" si="168"/>
        <v>0</v>
      </c>
      <c r="AM208">
        <f t="shared" si="169"/>
        <v>0</v>
      </c>
      <c r="AN208">
        <f t="shared" si="170"/>
        <v>0</v>
      </c>
      <c r="AP208">
        <f t="shared" si="171"/>
        <v>-33.800000000000807</v>
      </c>
      <c r="AQ208">
        <f t="shared" si="172"/>
        <v>0</v>
      </c>
      <c r="AR208">
        <f t="shared" si="173"/>
        <v>0</v>
      </c>
      <c r="AS208">
        <f t="shared" si="174"/>
        <v>0</v>
      </c>
      <c r="AT208">
        <f t="shared" si="175"/>
        <v>0</v>
      </c>
      <c r="AU208">
        <f t="shared" si="176"/>
        <v>0</v>
      </c>
      <c r="AV208">
        <f t="shared" si="177"/>
        <v>0</v>
      </c>
      <c r="AW208">
        <f t="shared" si="178"/>
        <v>0</v>
      </c>
      <c r="AZ208">
        <f t="shared" si="179"/>
        <v>0</v>
      </c>
      <c r="BA208">
        <f t="shared" si="149"/>
        <v>0</v>
      </c>
      <c r="BB208">
        <f t="shared" si="150"/>
        <v>0</v>
      </c>
      <c r="BC208">
        <f t="shared" si="151"/>
        <v>0</v>
      </c>
      <c r="BD208">
        <f t="shared" si="152"/>
        <v>0</v>
      </c>
      <c r="BE208">
        <f t="shared" si="153"/>
        <v>0</v>
      </c>
      <c r="BF208">
        <f t="shared" si="154"/>
        <v>0</v>
      </c>
      <c r="BG208">
        <f t="shared" si="155"/>
        <v>0</v>
      </c>
      <c r="BH208">
        <f>+IF(P208=0,0,1)</f>
        <v>0</v>
      </c>
      <c r="BK208">
        <f t="shared" si="180"/>
        <v>0</v>
      </c>
      <c r="BL208">
        <f t="shared" si="181"/>
        <v>0</v>
      </c>
      <c r="BM208">
        <f t="shared" si="182"/>
        <v>0</v>
      </c>
      <c r="BN208">
        <f t="shared" si="183"/>
        <v>0</v>
      </c>
      <c r="BO208">
        <f t="shared" si="184"/>
        <v>0</v>
      </c>
      <c r="BP208">
        <f t="shared" si="185"/>
        <v>0</v>
      </c>
      <c r="BQ208">
        <f t="shared" si="186"/>
        <v>0</v>
      </c>
      <c r="BR208">
        <f t="shared" si="187"/>
        <v>0</v>
      </c>
      <c r="BV208" t="str">
        <f>+IF(X208=1,$Q208,0)</f>
        <v>X</v>
      </c>
      <c r="BW208">
        <f>+IF(Y208=1,$Q208,0)</f>
        <v>0</v>
      </c>
      <c r="BX208">
        <f>+IF(Z208=1,$Q208,0)</f>
        <v>0</v>
      </c>
      <c r="BY208">
        <f>+IF(AA208=1,$Q208,0)</f>
        <v>0</v>
      </c>
      <c r="BZ208">
        <f>+IF(AB208=1,$Q208,0)</f>
        <v>0</v>
      </c>
      <c r="CA208">
        <f>+IF(AC208=1,$Q208,0)</f>
        <v>0</v>
      </c>
      <c r="CB208">
        <f>+IF(AD208=1,$Q208,0)</f>
        <v>0</v>
      </c>
      <c r="CC208">
        <f>+IF(AE208=1,$Q208,0)</f>
        <v>0</v>
      </c>
      <c r="CD208">
        <f t="shared" si="188"/>
        <v>1</v>
      </c>
      <c r="CF208">
        <f t="shared" si="189"/>
        <v>1</v>
      </c>
      <c r="CG208">
        <f t="shared" si="156"/>
        <v>0</v>
      </c>
      <c r="CH208">
        <f t="shared" si="157"/>
        <v>0</v>
      </c>
      <c r="CI208">
        <f t="shared" si="158"/>
        <v>0</v>
      </c>
      <c r="CJ208">
        <f t="shared" si="159"/>
        <v>0</v>
      </c>
      <c r="CK208">
        <f t="shared" si="160"/>
        <v>0</v>
      </c>
      <c r="CL208">
        <f t="shared" si="161"/>
        <v>0</v>
      </c>
      <c r="CM208">
        <f t="shared" si="162"/>
        <v>0</v>
      </c>
    </row>
    <row r="209" spans="1:91" x14ac:dyDescent="0.25">
      <c r="A209" s="25">
        <f t="shared" si="190"/>
        <v>207</v>
      </c>
      <c r="B209" s="26" t="s">
        <v>39</v>
      </c>
      <c r="C209" s="27">
        <v>43756</v>
      </c>
      <c r="D209" s="28">
        <v>4.1666666666666664E-2</v>
      </c>
      <c r="E209" s="29" t="s">
        <v>23</v>
      </c>
      <c r="F209" s="30">
        <v>108.584</v>
      </c>
      <c r="G209" s="31" t="s">
        <v>32</v>
      </c>
      <c r="H209" s="32">
        <v>108.93</v>
      </c>
      <c r="I209" s="32">
        <v>108.443</v>
      </c>
      <c r="J209" s="33">
        <f t="shared" si="141"/>
        <v>48.700000000000898</v>
      </c>
      <c r="K209" s="34">
        <v>108.37</v>
      </c>
      <c r="L209" s="34">
        <v>108.71299999999999</v>
      </c>
      <c r="M209" s="40">
        <f t="shared" si="147"/>
        <v>21.399999999999864</v>
      </c>
      <c r="N209" s="41">
        <f t="shared" si="148"/>
        <v>-12.899999999999068</v>
      </c>
      <c r="O209" s="30">
        <f t="shared" si="142"/>
        <v>108.47199000000001</v>
      </c>
      <c r="P209" s="37" t="s">
        <v>27</v>
      </c>
      <c r="Q209" s="37"/>
      <c r="R209" s="38" t="s">
        <v>29</v>
      </c>
      <c r="S209" s="38" t="s">
        <v>28</v>
      </c>
      <c r="T209" s="39" t="s">
        <v>28</v>
      </c>
      <c r="U209" s="38"/>
      <c r="V209" s="38"/>
      <c r="W209" s="38"/>
      <c r="X209">
        <f>+IF(AND(R209="ALCISTA",S209="ALCISTA",T209="ALCISTA"),1,0)</f>
        <v>0</v>
      </c>
      <c r="Y209">
        <f>+IF(AND(R209="BAJISTA",S209="BAJISTA",T209="BAJISTA"),1,0)</f>
        <v>0</v>
      </c>
      <c r="Z209">
        <f>+IF(AND(R209="ALCISTA",S209="ALCISTA",T209="BAJISTA"),1,0)</f>
        <v>0</v>
      </c>
      <c r="AA209">
        <f>+IF(AND(R209="ALCISTA",S209="BAJISTA",T209="ALCISTA"),1,0)</f>
        <v>0</v>
      </c>
      <c r="AB209">
        <f>+IF(AND(R209="ALCISTA",S209="BAJISTA",T209="BAJISTA"),1,0)</f>
        <v>0</v>
      </c>
      <c r="AC209">
        <f>+IF(AND(R209="BAJISTA",S209="BAJISTA",T209="ALCISTA"),1,0)</f>
        <v>0</v>
      </c>
      <c r="AD209">
        <f>+IF(AND(R209="BAJISTA",S209="ALCISTA",T209="BAJISTA"),1,0)</f>
        <v>0</v>
      </c>
      <c r="AE209">
        <f>+IF(AND(R209="BAJISTA",S209="ALCISTA",T209="ALCISTA"),1,0)</f>
        <v>1</v>
      </c>
      <c r="AG209">
        <f t="shared" si="163"/>
        <v>0</v>
      </c>
      <c r="AH209">
        <f t="shared" si="164"/>
        <v>0</v>
      </c>
      <c r="AI209">
        <f t="shared" si="165"/>
        <v>0</v>
      </c>
      <c r="AJ209">
        <f t="shared" si="166"/>
        <v>0</v>
      </c>
      <c r="AK209">
        <f t="shared" si="167"/>
        <v>0</v>
      </c>
      <c r="AL209">
        <f t="shared" si="168"/>
        <v>0</v>
      </c>
      <c r="AM209">
        <f t="shared" si="169"/>
        <v>0</v>
      </c>
      <c r="AN209">
        <f t="shared" si="170"/>
        <v>21.399999999999864</v>
      </c>
      <c r="AP209">
        <f t="shared" si="171"/>
        <v>0</v>
      </c>
      <c r="AQ209">
        <f t="shared" si="172"/>
        <v>0</v>
      </c>
      <c r="AR209">
        <f t="shared" si="173"/>
        <v>0</v>
      </c>
      <c r="AS209">
        <f t="shared" si="174"/>
        <v>0</v>
      </c>
      <c r="AT209">
        <f t="shared" si="175"/>
        <v>0</v>
      </c>
      <c r="AU209">
        <f t="shared" si="176"/>
        <v>0</v>
      </c>
      <c r="AV209">
        <f t="shared" si="177"/>
        <v>0</v>
      </c>
      <c r="AW209">
        <f t="shared" si="178"/>
        <v>-12.899999999999068</v>
      </c>
      <c r="AZ209">
        <f t="shared" si="179"/>
        <v>0</v>
      </c>
      <c r="BA209">
        <f t="shared" si="149"/>
        <v>0</v>
      </c>
      <c r="BB209">
        <f t="shared" si="150"/>
        <v>0</v>
      </c>
      <c r="BC209">
        <f t="shared" si="151"/>
        <v>0</v>
      </c>
      <c r="BD209">
        <f t="shared" si="152"/>
        <v>0</v>
      </c>
      <c r="BE209">
        <f t="shared" si="153"/>
        <v>0</v>
      </c>
      <c r="BF209">
        <f t="shared" si="154"/>
        <v>0</v>
      </c>
      <c r="BG209" t="str">
        <f t="shared" si="155"/>
        <v>X</v>
      </c>
      <c r="BH209">
        <f>+IF(P209=0,0,1)</f>
        <v>1</v>
      </c>
      <c r="BK209">
        <f t="shared" si="180"/>
        <v>0</v>
      </c>
      <c r="BL209">
        <f t="shared" si="181"/>
        <v>0</v>
      </c>
      <c r="BM209">
        <f t="shared" si="182"/>
        <v>0</v>
      </c>
      <c r="BN209">
        <f t="shared" si="183"/>
        <v>0</v>
      </c>
      <c r="BO209">
        <f t="shared" si="184"/>
        <v>0</v>
      </c>
      <c r="BP209">
        <f t="shared" si="185"/>
        <v>0</v>
      </c>
      <c r="BQ209">
        <f t="shared" si="186"/>
        <v>0</v>
      </c>
      <c r="BR209">
        <f t="shared" si="187"/>
        <v>1</v>
      </c>
      <c r="BV209">
        <f>+IF(X209=1,$Q209,0)</f>
        <v>0</v>
      </c>
      <c r="BW209">
        <f>+IF(Y209=1,$Q209,0)</f>
        <v>0</v>
      </c>
      <c r="BX209">
        <f>+IF(Z209=1,$Q209,0)</f>
        <v>0</v>
      </c>
      <c r="BY209">
        <f>+IF(AA209=1,$Q209,0)</f>
        <v>0</v>
      </c>
      <c r="BZ209">
        <f>+IF(AB209=1,$Q209,0)</f>
        <v>0</v>
      </c>
      <c r="CA209">
        <f>+IF(AC209=1,$Q209,0)</f>
        <v>0</v>
      </c>
      <c r="CB209">
        <f>+IF(AD209=1,$Q209,0)</f>
        <v>0</v>
      </c>
      <c r="CC209">
        <f>+IF(AE209=1,$Q209,0)</f>
        <v>0</v>
      </c>
      <c r="CD209">
        <f t="shared" si="188"/>
        <v>0</v>
      </c>
      <c r="CF209">
        <f t="shared" si="189"/>
        <v>0</v>
      </c>
      <c r="CG209">
        <f t="shared" si="156"/>
        <v>0</v>
      </c>
      <c r="CH209">
        <f t="shared" si="157"/>
        <v>0</v>
      </c>
      <c r="CI209">
        <f t="shared" si="158"/>
        <v>0</v>
      </c>
      <c r="CJ209">
        <f t="shared" si="159"/>
        <v>0</v>
      </c>
      <c r="CK209">
        <f t="shared" si="160"/>
        <v>0</v>
      </c>
      <c r="CL209">
        <f t="shared" si="161"/>
        <v>0</v>
      </c>
      <c r="CM209">
        <f t="shared" si="162"/>
        <v>0</v>
      </c>
    </row>
    <row r="210" spans="1:91" x14ac:dyDescent="0.25">
      <c r="A210" s="25">
        <f t="shared" si="190"/>
        <v>208</v>
      </c>
      <c r="B210" s="26" t="s">
        <v>40</v>
      </c>
      <c r="C210" s="27">
        <v>43759</v>
      </c>
      <c r="D210" s="28">
        <v>7.2916666666666671E-2</v>
      </c>
      <c r="E210" s="29" t="s">
        <v>23</v>
      </c>
      <c r="F210" s="30">
        <v>108.38500000000001</v>
      </c>
      <c r="G210" s="31" t="s">
        <v>26</v>
      </c>
      <c r="H210" s="32">
        <v>108.71299999999999</v>
      </c>
      <c r="I210" s="32">
        <v>108.37</v>
      </c>
      <c r="J210" s="33">
        <f t="shared" si="141"/>
        <v>34.299999999998931</v>
      </c>
      <c r="K210" s="34">
        <v>108.381</v>
      </c>
      <c r="L210" s="34">
        <v>108.654</v>
      </c>
      <c r="M210" s="40">
        <f t="shared" si="147"/>
        <v>26.899999999999125</v>
      </c>
      <c r="N210" s="41">
        <f t="shared" si="148"/>
        <v>-0.40000000000048885</v>
      </c>
      <c r="O210" s="30">
        <f t="shared" si="142"/>
        <v>108.46389000000001</v>
      </c>
      <c r="P210" s="37" t="s">
        <v>27</v>
      </c>
      <c r="Q210" s="37"/>
      <c r="R210" s="38" t="s">
        <v>29</v>
      </c>
      <c r="S210" s="38" t="s">
        <v>28</v>
      </c>
      <c r="T210" s="39" t="s">
        <v>28</v>
      </c>
      <c r="U210" s="38"/>
      <c r="V210" s="38"/>
      <c r="W210" s="38"/>
      <c r="X210">
        <f>+IF(AND(R210="ALCISTA",S210="ALCISTA",T210="ALCISTA"),1,0)</f>
        <v>0</v>
      </c>
      <c r="Y210">
        <f>+IF(AND(R210="BAJISTA",S210="BAJISTA",T210="BAJISTA"),1,0)</f>
        <v>0</v>
      </c>
      <c r="Z210">
        <f>+IF(AND(R210="ALCISTA",S210="ALCISTA",T210="BAJISTA"),1,0)</f>
        <v>0</v>
      </c>
      <c r="AA210">
        <f>+IF(AND(R210="ALCISTA",S210="BAJISTA",T210="ALCISTA"),1,0)</f>
        <v>0</v>
      </c>
      <c r="AB210">
        <f>+IF(AND(R210="ALCISTA",S210="BAJISTA",T210="BAJISTA"),1,0)</f>
        <v>0</v>
      </c>
      <c r="AC210">
        <f>+IF(AND(R210="BAJISTA",S210="BAJISTA",T210="ALCISTA"),1,0)</f>
        <v>0</v>
      </c>
      <c r="AD210">
        <f>+IF(AND(R210="BAJISTA",S210="ALCISTA",T210="BAJISTA"),1,0)</f>
        <v>0</v>
      </c>
      <c r="AE210">
        <f>+IF(AND(R210="BAJISTA",S210="ALCISTA",T210="ALCISTA"),1,0)</f>
        <v>1</v>
      </c>
      <c r="AG210">
        <f t="shared" si="163"/>
        <v>0</v>
      </c>
      <c r="AH210">
        <f t="shared" si="164"/>
        <v>0</v>
      </c>
      <c r="AI210">
        <f t="shared" si="165"/>
        <v>0</v>
      </c>
      <c r="AJ210">
        <f t="shared" si="166"/>
        <v>0</v>
      </c>
      <c r="AK210">
        <f t="shared" si="167"/>
        <v>0</v>
      </c>
      <c r="AL210">
        <f t="shared" si="168"/>
        <v>0</v>
      </c>
      <c r="AM210">
        <f t="shared" si="169"/>
        <v>0</v>
      </c>
      <c r="AN210">
        <f t="shared" si="170"/>
        <v>26.899999999999125</v>
      </c>
      <c r="AP210">
        <f t="shared" si="171"/>
        <v>0</v>
      </c>
      <c r="AQ210">
        <f t="shared" si="172"/>
        <v>0</v>
      </c>
      <c r="AR210">
        <f t="shared" si="173"/>
        <v>0</v>
      </c>
      <c r="AS210">
        <f t="shared" si="174"/>
        <v>0</v>
      </c>
      <c r="AT210">
        <f t="shared" si="175"/>
        <v>0</v>
      </c>
      <c r="AU210">
        <f t="shared" si="176"/>
        <v>0</v>
      </c>
      <c r="AV210">
        <f t="shared" si="177"/>
        <v>0</v>
      </c>
      <c r="AW210">
        <f t="shared" si="178"/>
        <v>-0.40000000000048885</v>
      </c>
      <c r="AZ210">
        <f t="shared" si="179"/>
        <v>0</v>
      </c>
      <c r="BA210">
        <f t="shared" si="149"/>
        <v>0</v>
      </c>
      <c r="BB210">
        <f t="shared" si="150"/>
        <v>0</v>
      </c>
      <c r="BC210">
        <f t="shared" si="151"/>
        <v>0</v>
      </c>
      <c r="BD210">
        <f t="shared" si="152"/>
        <v>0</v>
      </c>
      <c r="BE210">
        <f t="shared" si="153"/>
        <v>0</v>
      </c>
      <c r="BF210">
        <f t="shared" si="154"/>
        <v>0</v>
      </c>
      <c r="BG210" t="str">
        <f t="shared" si="155"/>
        <v>X</v>
      </c>
      <c r="BH210">
        <f>+IF(P210=0,0,1)</f>
        <v>1</v>
      </c>
      <c r="BK210">
        <f t="shared" si="180"/>
        <v>0</v>
      </c>
      <c r="BL210">
        <f t="shared" si="181"/>
        <v>0</v>
      </c>
      <c r="BM210">
        <f t="shared" si="182"/>
        <v>0</v>
      </c>
      <c r="BN210">
        <f t="shared" si="183"/>
        <v>0</v>
      </c>
      <c r="BO210">
        <f t="shared" si="184"/>
        <v>0</v>
      </c>
      <c r="BP210">
        <f t="shared" si="185"/>
        <v>0</v>
      </c>
      <c r="BQ210">
        <f t="shared" si="186"/>
        <v>0</v>
      </c>
      <c r="BR210">
        <f t="shared" si="187"/>
        <v>1</v>
      </c>
      <c r="BV210">
        <f>+IF(X210=1,$Q210,0)</f>
        <v>0</v>
      </c>
      <c r="BW210">
        <f>+IF(Y210=1,$Q210,0)</f>
        <v>0</v>
      </c>
      <c r="BX210">
        <f>+IF(Z210=1,$Q210,0)</f>
        <v>0</v>
      </c>
      <c r="BY210">
        <f>+IF(AA210=1,$Q210,0)</f>
        <v>0</v>
      </c>
      <c r="BZ210">
        <f>+IF(AB210=1,$Q210,0)</f>
        <v>0</v>
      </c>
      <c r="CA210">
        <f>+IF(AC210=1,$Q210,0)</f>
        <v>0</v>
      </c>
      <c r="CB210">
        <f>+IF(AD210=1,$Q210,0)</f>
        <v>0</v>
      </c>
      <c r="CC210">
        <f>+IF(AE210=1,$Q210,0)</f>
        <v>0</v>
      </c>
      <c r="CD210">
        <f t="shared" si="188"/>
        <v>0</v>
      </c>
      <c r="CF210">
        <f t="shared" si="189"/>
        <v>0</v>
      </c>
      <c r="CG210">
        <f t="shared" si="156"/>
        <v>0</v>
      </c>
      <c r="CH210">
        <f t="shared" si="157"/>
        <v>0</v>
      </c>
      <c r="CI210">
        <f t="shared" si="158"/>
        <v>0</v>
      </c>
      <c r="CJ210">
        <f t="shared" si="159"/>
        <v>0</v>
      </c>
      <c r="CK210">
        <f t="shared" si="160"/>
        <v>0</v>
      </c>
      <c r="CL210">
        <f t="shared" si="161"/>
        <v>0</v>
      </c>
      <c r="CM210">
        <f t="shared" si="162"/>
        <v>0</v>
      </c>
    </row>
    <row r="211" spans="1:91" x14ac:dyDescent="0.25">
      <c r="A211" s="25">
        <f t="shared" si="190"/>
        <v>209</v>
      </c>
      <c r="B211" s="26" t="s">
        <v>41</v>
      </c>
      <c r="C211" s="27">
        <v>43760</v>
      </c>
      <c r="D211" s="28">
        <v>2.0833333333333332E-2</v>
      </c>
      <c r="E211" s="29" t="s">
        <v>23</v>
      </c>
      <c r="F211" s="30">
        <v>108.58799999999999</v>
      </c>
      <c r="G211" s="31" t="s">
        <v>26</v>
      </c>
      <c r="H211" s="32">
        <v>108.654</v>
      </c>
      <c r="I211" s="32">
        <v>108.279</v>
      </c>
      <c r="J211" s="33">
        <f t="shared" si="141"/>
        <v>37.5</v>
      </c>
      <c r="K211" s="34">
        <v>108.43</v>
      </c>
      <c r="L211" s="34">
        <v>108.718</v>
      </c>
      <c r="M211" s="35">
        <f t="shared" si="147"/>
        <v>13.000000000000966</v>
      </c>
      <c r="N211" s="36">
        <f t="shared" si="148"/>
        <v>-15.799999999998704</v>
      </c>
      <c r="O211" s="30">
        <f t="shared" si="142"/>
        <v>108.67425</v>
      </c>
      <c r="P211" s="37" t="s">
        <v>27</v>
      </c>
      <c r="Q211" s="37"/>
      <c r="R211" s="38" t="s">
        <v>28</v>
      </c>
      <c r="S211" s="38" t="s">
        <v>28</v>
      </c>
      <c r="T211" s="39" t="s">
        <v>28</v>
      </c>
      <c r="U211" s="38"/>
      <c r="V211" s="38"/>
      <c r="W211" s="38"/>
      <c r="X211">
        <f>+IF(AND(R211="ALCISTA",S211="ALCISTA",T211="ALCISTA"),1,0)</f>
        <v>1</v>
      </c>
      <c r="Y211">
        <f>+IF(AND(R211="BAJISTA",S211="BAJISTA",T211="BAJISTA"),1,0)</f>
        <v>0</v>
      </c>
      <c r="Z211">
        <f>+IF(AND(R211="ALCISTA",S211="ALCISTA",T211="BAJISTA"),1,0)</f>
        <v>0</v>
      </c>
      <c r="AA211">
        <f>+IF(AND(R211="ALCISTA",S211="BAJISTA",T211="ALCISTA"),1,0)</f>
        <v>0</v>
      </c>
      <c r="AB211">
        <f>+IF(AND(R211="ALCISTA",S211="BAJISTA",T211="BAJISTA"),1,0)</f>
        <v>0</v>
      </c>
      <c r="AC211">
        <f>+IF(AND(R211="BAJISTA",S211="BAJISTA",T211="ALCISTA"),1,0)</f>
        <v>0</v>
      </c>
      <c r="AD211">
        <f>+IF(AND(R211="BAJISTA",S211="ALCISTA",T211="BAJISTA"),1,0)</f>
        <v>0</v>
      </c>
      <c r="AE211">
        <f>+IF(AND(R211="BAJISTA",S211="ALCISTA",T211="ALCISTA"),1,0)</f>
        <v>0</v>
      </c>
      <c r="AG211">
        <f t="shared" si="163"/>
        <v>13.000000000000966</v>
      </c>
      <c r="AH211">
        <f t="shared" si="164"/>
        <v>0</v>
      </c>
      <c r="AI211">
        <f t="shared" si="165"/>
        <v>0</v>
      </c>
      <c r="AJ211">
        <f t="shared" si="166"/>
        <v>0</v>
      </c>
      <c r="AK211">
        <f t="shared" si="167"/>
        <v>0</v>
      </c>
      <c r="AL211">
        <f t="shared" si="168"/>
        <v>0</v>
      </c>
      <c r="AM211">
        <f t="shared" si="169"/>
        <v>0</v>
      </c>
      <c r="AN211">
        <f t="shared" si="170"/>
        <v>0</v>
      </c>
      <c r="AP211">
        <f t="shared" si="171"/>
        <v>-15.799999999998704</v>
      </c>
      <c r="AQ211">
        <f t="shared" si="172"/>
        <v>0</v>
      </c>
      <c r="AR211">
        <f t="shared" si="173"/>
        <v>0</v>
      </c>
      <c r="AS211">
        <f t="shared" si="174"/>
        <v>0</v>
      </c>
      <c r="AT211">
        <f t="shared" si="175"/>
        <v>0</v>
      </c>
      <c r="AU211">
        <f t="shared" si="176"/>
        <v>0</v>
      </c>
      <c r="AV211">
        <f t="shared" si="177"/>
        <v>0</v>
      </c>
      <c r="AW211">
        <f t="shared" si="178"/>
        <v>0</v>
      </c>
      <c r="AZ211" t="str">
        <f t="shared" si="179"/>
        <v>X</v>
      </c>
      <c r="BA211">
        <f t="shared" si="149"/>
        <v>0</v>
      </c>
      <c r="BB211">
        <f t="shared" si="150"/>
        <v>0</v>
      </c>
      <c r="BC211">
        <f t="shared" si="151"/>
        <v>0</v>
      </c>
      <c r="BD211">
        <f t="shared" si="152"/>
        <v>0</v>
      </c>
      <c r="BE211">
        <f t="shared" si="153"/>
        <v>0</v>
      </c>
      <c r="BF211">
        <f t="shared" si="154"/>
        <v>0</v>
      </c>
      <c r="BG211">
        <f t="shared" si="155"/>
        <v>0</v>
      </c>
      <c r="BH211">
        <f>+IF(P211=0,0,1)</f>
        <v>1</v>
      </c>
      <c r="BK211">
        <f t="shared" si="180"/>
        <v>1</v>
      </c>
      <c r="BL211">
        <f t="shared" si="181"/>
        <v>0</v>
      </c>
      <c r="BM211">
        <f t="shared" si="182"/>
        <v>0</v>
      </c>
      <c r="BN211">
        <f t="shared" si="183"/>
        <v>0</v>
      </c>
      <c r="BO211">
        <f t="shared" si="184"/>
        <v>0</v>
      </c>
      <c r="BP211">
        <f t="shared" si="185"/>
        <v>0</v>
      </c>
      <c r="BQ211">
        <f t="shared" si="186"/>
        <v>0</v>
      </c>
      <c r="BR211">
        <f t="shared" si="187"/>
        <v>0</v>
      </c>
      <c r="BV211">
        <f>+IF(X211=1,$Q211,0)</f>
        <v>0</v>
      </c>
      <c r="BW211">
        <f>+IF(Y211=1,$Q211,0)</f>
        <v>0</v>
      </c>
      <c r="BX211">
        <f>+IF(Z211=1,$Q211,0)</f>
        <v>0</v>
      </c>
      <c r="BY211">
        <f>+IF(AA211=1,$Q211,0)</f>
        <v>0</v>
      </c>
      <c r="BZ211">
        <f>+IF(AB211=1,$Q211,0)</f>
        <v>0</v>
      </c>
      <c r="CA211">
        <f>+IF(AC211=1,$Q211,0)</f>
        <v>0</v>
      </c>
      <c r="CB211">
        <f>+IF(AD211=1,$Q211,0)</f>
        <v>0</v>
      </c>
      <c r="CC211">
        <f>+IF(AE211=1,$Q211,0)</f>
        <v>0</v>
      </c>
      <c r="CD211">
        <f t="shared" si="188"/>
        <v>0</v>
      </c>
      <c r="CF211">
        <f t="shared" si="189"/>
        <v>0</v>
      </c>
      <c r="CG211">
        <f t="shared" si="156"/>
        <v>0</v>
      </c>
      <c r="CH211">
        <f t="shared" si="157"/>
        <v>0</v>
      </c>
      <c r="CI211">
        <f t="shared" si="158"/>
        <v>0</v>
      </c>
      <c r="CJ211">
        <f t="shared" si="159"/>
        <v>0</v>
      </c>
      <c r="CK211">
        <f t="shared" si="160"/>
        <v>0</v>
      </c>
      <c r="CL211">
        <f t="shared" si="161"/>
        <v>0</v>
      </c>
      <c r="CM211">
        <f t="shared" si="162"/>
        <v>0</v>
      </c>
    </row>
    <row r="212" spans="1:91" x14ac:dyDescent="0.25">
      <c r="A212" s="25">
        <f t="shared" si="190"/>
        <v>210</v>
      </c>
      <c r="B212" s="26" t="s">
        <v>37</v>
      </c>
      <c r="C212" s="27">
        <v>43761</v>
      </c>
      <c r="D212" s="28">
        <v>3.125E-2</v>
      </c>
      <c r="E212" s="29" t="s">
        <v>23</v>
      </c>
      <c r="F212" s="30">
        <v>108.477</v>
      </c>
      <c r="G212" s="31" t="s">
        <v>26</v>
      </c>
      <c r="H212" s="32">
        <v>108.718</v>
      </c>
      <c r="I212" s="32">
        <v>108.43</v>
      </c>
      <c r="J212" s="33">
        <f t="shared" si="141"/>
        <v>28.79999999999967</v>
      </c>
      <c r="K212" s="34">
        <v>108.241</v>
      </c>
      <c r="L212" s="34">
        <v>108.69499999999999</v>
      </c>
      <c r="M212" s="40">
        <f t="shared" si="147"/>
        <v>21.799999999998931</v>
      </c>
      <c r="N212" s="41">
        <f t="shared" si="148"/>
        <v>-23.600000000000421</v>
      </c>
      <c r="O212" s="30">
        <f t="shared" si="142"/>
        <v>108.54324</v>
      </c>
      <c r="P212" s="37"/>
      <c r="Q212" s="37" t="s">
        <v>27</v>
      </c>
      <c r="R212" s="38" t="s">
        <v>29</v>
      </c>
      <c r="S212" s="38" t="s">
        <v>29</v>
      </c>
      <c r="T212" s="39" t="s">
        <v>28</v>
      </c>
      <c r="U212" s="38"/>
      <c r="V212" s="38"/>
      <c r="W212" s="38"/>
      <c r="X212">
        <f>+IF(AND(R212="ALCISTA",S212="ALCISTA",T212="ALCISTA"),1,0)</f>
        <v>0</v>
      </c>
      <c r="Y212">
        <f>+IF(AND(R212="BAJISTA",S212="BAJISTA",T212="BAJISTA"),1,0)</f>
        <v>0</v>
      </c>
      <c r="Z212">
        <f>+IF(AND(R212="ALCISTA",S212="ALCISTA",T212="BAJISTA"),1,0)</f>
        <v>0</v>
      </c>
      <c r="AA212">
        <f>+IF(AND(R212="ALCISTA",S212="BAJISTA",T212="ALCISTA"),1,0)</f>
        <v>0</v>
      </c>
      <c r="AB212">
        <f>+IF(AND(R212="ALCISTA",S212="BAJISTA",T212="BAJISTA"),1,0)</f>
        <v>0</v>
      </c>
      <c r="AC212">
        <f>+IF(AND(R212="BAJISTA",S212="BAJISTA",T212="ALCISTA"),1,0)</f>
        <v>1</v>
      </c>
      <c r="AD212">
        <f>+IF(AND(R212="BAJISTA",S212="ALCISTA",T212="BAJISTA"),1,0)</f>
        <v>0</v>
      </c>
      <c r="AE212">
        <f>+IF(AND(R212="BAJISTA",S212="ALCISTA",T212="ALCISTA"),1,0)</f>
        <v>0</v>
      </c>
      <c r="AG212">
        <f t="shared" si="163"/>
        <v>0</v>
      </c>
      <c r="AH212">
        <f t="shared" si="164"/>
        <v>0</v>
      </c>
      <c r="AI212">
        <f t="shared" si="165"/>
        <v>0</v>
      </c>
      <c r="AJ212">
        <f t="shared" si="166"/>
        <v>0</v>
      </c>
      <c r="AK212">
        <f t="shared" si="167"/>
        <v>0</v>
      </c>
      <c r="AL212">
        <f t="shared" si="168"/>
        <v>21.799999999998931</v>
      </c>
      <c r="AM212">
        <f t="shared" si="169"/>
        <v>0</v>
      </c>
      <c r="AN212">
        <f t="shared" si="170"/>
        <v>0</v>
      </c>
      <c r="AP212">
        <f t="shared" si="171"/>
        <v>0</v>
      </c>
      <c r="AQ212">
        <f t="shared" si="172"/>
        <v>0</v>
      </c>
      <c r="AR212">
        <f t="shared" si="173"/>
        <v>0</v>
      </c>
      <c r="AS212">
        <f t="shared" si="174"/>
        <v>0</v>
      </c>
      <c r="AT212">
        <f t="shared" si="175"/>
        <v>0</v>
      </c>
      <c r="AU212">
        <f t="shared" si="176"/>
        <v>-23.600000000000421</v>
      </c>
      <c r="AV212">
        <f t="shared" si="177"/>
        <v>0</v>
      </c>
      <c r="AW212">
        <f t="shared" si="178"/>
        <v>0</v>
      </c>
      <c r="AZ212">
        <f t="shared" si="179"/>
        <v>0</v>
      </c>
      <c r="BA212">
        <f t="shared" si="149"/>
        <v>0</v>
      </c>
      <c r="BB212">
        <f t="shared" si="150"/>
        <v>0</v>
      </c>
      <c r="BC212">
        <f t="shared" si="151"/>
        <v>0</v>
      </c>
      <c r="BD212">
        <f t="shared" si="152"/>
        <v>0</v>
      </c>
      <c r="BE212">
        <f t="shared" si="153"/>
        <v>0</v>
      </c>
      <c r="BF212">
        <f t="shared" si="154"/>
        <v>0</v>
      </c>
      <c r="BG212">
        <f t="shared" si="155"/>
        <v>0</v>
      </c>
      <c r="BH212">
        <f>+IF(P212=0,0,1)</f>
        <v>0</v>
      </c>
      <c r="BK212">
        <f t="shared" si="180"/>
        <v>0</v>
      </c>
      <c r="BL212">
        <f t="shared" si="181"/>
        <v>0</v>
      </c>
      <c r="BM212">
        <f t="shared" si="182"/>
        <v>0</v>
      </c>
      <c r="BN212">
        <f t="shared" si="183"/>
        <v>0</v>
      </c>
      <c r="BO212">
        <f t="shared" si="184"/>
        <v>0</v>
      </c>
      <c r="BP212">
        <f t="shared" si="185"/>
        <v>0</v>
      </c>
      <c r="BQ212">
        <f t="shared" si="186"/>
        <v>0</v>
      </c>
      <c r="BR212">
        <f t="shared" si="187"/>
        <v>0</v>
      </c>
      <c r="BV212">
        <f>+IF(X212=1,$Q212,0)</f>
        <v>0</v>
      </c>
      <c r="BW212">
        <f>+IF(Y212=1,$Q212,0)</f>
        <v>0</v>
      </c>
      <c r="BX212">
        <f>+IF(Z212=1,$Q212,0)</f>
        <v>0</v>
      </c>
      <c r="BY212">
        <f>+IF(AA212=1,$Q212,0)</f>
        <v>0</v>
      </c>
      <c r="BZ212">
        <f>+IF(AB212=1,$Q212,0)</f>
        <v>0</v>
      </c>
      <c r="CA212" t="str">
        <f>+IF(AC212=1,$Q212,0)</f>
        <v>X</v>
      </c>
      <c r="CB212">
        <f>+IF(AD212=1,$Q212,0)</f>
        <v>0</v>
      </c>
      <c r="CC212">
        <f>+IF(AE212=1,$Q212,0)</f>
        <v>0</v>
      </c>
      <c r="CD212">
        <f t="shared" si="188"/>
        <v>1</v>
      </c>
      <c r="CF212">
        <f t="shared" si="189"/>
        <v>0</v>
      </c>
      <c r="CG212">
        <f t="shared" si="156"/>
        <v>0</v>
      </c>
      <c r="CH212">
        <f t="shared" si="157"/>
        <v>0</v>
      </c>
      <c r="CI212">
        <f t="shared" si="158"/>
        <v>0</v>
      </c>
      <c r="CJ212">
        <f t="shared" si="159"/>
        <v>0</v>
      </c>
      <c r="CK212">
        <f t="shared" si="160"/>
        <v>1</v>
      </c>
      <c r="CL212">
        <f t="shared" si="161"/>
        <v>0</v>
      </c>
      <c r="CM212">
        <f t="shared" si="162"/>
        <v>0</v>
      </c>
    </row>
    <row r="213" spans="1:91" x14ac:dyDescent="0.25">
      <c r="A213" s="25">
        <f t="shared" si="190"/>
        <v>211</v>
      </c>
      <c r="B213" s="26" t="s">
        <v>38</v>
      </c>
      <c r="C213" s="27">
        <v>43762</v>
      </c>
      <c r="D213" s="28">
        <v>8.3333333333333329E-2</v>
      </c>
      <c r="E213" s="29" t="s">
        <v>23</v>
      </c>
      <c r="F213" s="30">
        <v>108.613</v>
      </c>
      <c r="G213" s="31" t="s">
        <v>32</v>
      </c>
      <c r="H213" s="32">
        <v>108.69499999999999</v>
      </c>
      <c r="I213" s="32">
        <v>108.241</v>
      </c>
      <c r="J213" s="33">
        <f t="shared" si="141"/>
        <v>45.399999999999352</v>
      </c>
      <c r="K213" s="34">
        <v>108.486</v>
      </c>
      <c r="L213" s="34">
        <v>108.744</v>
      </c>
      <c r="M213" s="40">
        <f t="shared" si="147"/>
        <v>12.699999999999534</v>
      </c>
      <c r="N213" s="41">
        <f t="shared" si="148"/>
        <v>-13.100000000000023</v>
      </c>
      <c r="O213" s="30">
        <f t="shared" si="142"/>
        <v>108.50857999999999</v>
      </c>
      <c r="P213" s="37" t="s">
        <v>27</v>
      </c>
      <c r="Q213" s="37"/>
      <c r="R213" s="38" t="s">
        <v>28</v>
      </c>
      <c r="S213" s="38" t="s">
        <v>28</v>
      </c>
      <c r="T213" s="39" t="s">
        <v>28</v>
      </c>
      <c r="U213" s="38"/>
      <c r="V213" s="38"/>
      <c r="W213" s="38"/>
      <c r="X213">
        <f>+IF(AND(R213="ALCISTA",S213="ALCISTA",T213="ALCISTA"),1,0)</f>
        <v>1</v>
      </c>
      <c r="Y213">
        <f>+IF(AND(R213="BAJISTA",S213="BAJISTA",T213="BAJISTA"),1,0)</f>
        <v>0</v>
      </c>
      <c r="Z213">
        <f>+IF(AND(R213="ALCISTA",S213="ALCISTA",T213="BAJISTA"),1,0)</f>
        <v>0</v>
      </c>
      <c r="AA213">
        <f>+IF(AND(R213="ALCISTA",S213="BAJISTA",T213="ALCISTA"),1,0)</f>
        <v>0</v>
      </c>
      <c r="AB213">
        <f>+IF(AND(R213="ALCISTA",S213="BAJISTA",T213="BAJISTA"),1,0)</f>
        <v>0</v>
      </c>
      <c r="AC213">
        <f>+IF(AND(R213="BAJISTA",S213="BAJISTA",T213="ALCISTA"),1,0)</f>
        <v>0</v>
      </c>
      <c r="AD213">
        <f>+IF(AND(R213="BAJISTA",S213="ALCISTA",T213="BAJISTA"),1,0)</f>
        <v>0</v>
      </c>
      <c r="AE213">
        <f>+IF(AND(R213="BAJISTA",S213="ALCISTA",T213="ALCISTA"),1,0)</f>
        <v>0</v>
      </c>
      <c r="AG213">
        <f t="shared" si="163"/>
        <v>12.699999999999534</v>
      </c>
      <c r="AH213">
        <f t="shared" si="164"/>
        <v>0</v>
      </c>
      <c r="AI213">
        <f t="shared" si="165"/>
        <v>0</v>
      </c>
      <c r="AJ213">
        <f t="shared" si="166"/>
        <v>0</v>
      </c>
      <c r="AK213">
        <f t="shared" si="167"/>
        <v>0</v>
      </c>
      <c r="AL213">
        <f t="shared" si="168"/>
        <v>0</v>
      </c>
      <c r="AM213">
        <f t="shared" si="169"/>
        <v>0</v>
      </c>
      <c r="AN213">
        <f t="shared" si="170"/>
        <v>0</v>
      </c>
      <c r="AP213">
        <f t="shared" si="171"/>
        <v>-13.100000000000023</v>
      </c>
      <c r="AQ213">
        <f t="shared" si="172"/>
        <v>0</v>
      </c>
      <c r="AR213">
        <f t="shared" si="173"/>
        <v>0</v>
      </c>
      <c r="AS213">
        <f t="shared" si="174"/>
        <v>0</v>
      </c>
      <c r="AT213">
        <f t="shared" si="175"/>
        <v>0</v>
      </c>
      <c r="AU213">
        <f t="shared" si="176"/>
        <v>0</v>
      </c>
      <c r="AV213">
        <f t="shared" si="177"/>
        <v>0</v>
      </c>
      <c r="AW213">
        <f t="shared" si="178"/>
        <v>0</v>
      </c>
      <c r="AZ213" t="str">
        <f t="shared" si="179"/>
        <v>X</v>
      </c>
      <c r="BA213">
        <f t="shared" si="149"/>
        <v>0</v>
      </c>
      <c r="BB213">
        <f t="shared" si="150"/>
        <v>0</v>
      </c>
      <c r="BC213">
        <f t="shared" si="151"/>
        <v>0</v>
      </c>
      <c r="BD213">
        <f t="shared" si="152"/>
        <v>0</v>
      </c>
      <c r="BE213">
        <f t="shared" si="153"/>
        <v>0</v>
      </c>
      <c r="BF213">
        <f t="shared" si="154"/>
        <v>0</v>
      </c>
      <c r="BG213">
        <f t="shared" si="155"/>
        <v>0</v>
      </c>
      <c r="BH213">
        <f>+IF(P213=0,0,1)</f>
        <v>1</v>
      </c>
      <c r="BK213">
        <f t="shared" si="180"/>
        <v>1</v>
      </c>
      <c r="BL213">
        <f t="shared" si="181"/>
        <v>0</v>
      </c>
      <c r="BM213">
        <f t="shared" si="182"/>
        <v>0</v>
      </c>
      <c r="BN213">
        <f t="shared" si="183"/>
        <v>0</v>
      </c>
      <c r="BO213">
        <f t="shared" si="184"/>
        <v>0</v>
      </c>
      <c r="BP213">
        <f t="shared" si="185"/>
        <v>0</v>
      </c>
      <c r="BQ213">
        <f t="shared" si="186"/>
        <v>0</v>
      </c>
      <c r="BR213">
        <f t="shared" si="187"/>
        <v>0</v>
      </c>
      <c r="BV213">
        <f>+IF(X213=1,$Q213,0)</f>
        <v>0</v>
      </c>
      <c r="BW213">
        <f>+IF(Y213=1,$Q213,0)</f>
        <v>0</v>
      </c>
      <c r="BX213">
        <f>+IF(Z213=1,$Q213,0)</f>
        <v>0</v>
      </c>
      <c r="BY213">
        <f>+IF(AA213=1,$Q213,0)</f>
        <v>0</v>
      </c>
      <c r="BZ213">
        <f>+IF(AB213=1,$Q213,0)</f>
        <v>0</v>
      </c>
      <c r="CA213">
        <f>+IF(AC213=1,$Q213,0)</f>
        <v>0</v>
      </c>
      <c r="CB213">
        <f>+IF(AD213=1,$Q213,0)</f>
        <v>0</v>
      </c>
      <c r="CC213">
        <f>+IF(AE213=1,$Q213,0)</f>
        <v>0</v>
      </c>
      <c r="CD213">
        <f t="shared" si="188"/>
        <v>0</v>
      </c>
      <c r="CF213">
        <f t="shared" si="189"/>
        <v>0</v>
      </c>
      <c r="CG213">
        <f t="shared" si="156"/>
        <v>0</v>
      </c>
      <c r="CH213">
        <f t="shared" si="157"/>
        <v>0</v>
      </c>
      <c r="CI213">
        <f t="shared" si="158"/>
        <v>0</v>
      </c>
      <c r="CJ213">
        <f t="shared" si="159"/>
        <v>0</v>
      </c>
      <c r="CK213">
        <f t="shared" si="160"/>
        <v>0</v>
      </c>
      <c r="CL213">
        <f t="shared" si="161"/>
        <v>0</v>
      </c>
      <c r="CM213">
        <f t="shared" si="162"/>
        <v>0</v>
      </c>
    </row>
    <row r="214" spans="1:91" x14ac:dyDescent="0.25">
      <c r="A214" s="25">
        <f t="shared" si="190"/>
        <v>212</v>
      </c>
      <c r="B214" s="26" t="s">
        <v>39</v>
      </c>
      <c r="C214" s="27">
        <v>43763</v>
      </c>
      <c r="D214" s="28">
        <v>0.11458333333333333</v>
      </c>
      <c r="E214" s="29" t="s">
        <v>23</v>
      </c>
      <c r="F214" s="30">
        <v>108.693</v>
      </c>
      <c r="G214" s="31" t="s">
        <v>26</v>
      </c>
      <c r="H214" s="32">
        <v>108.744</v>
      </c>
      <c r="I214" s="32">
        <v>108.486</v>
      </c>
      <c r="J214" s="33">
        <f t="shared" si="141"/>
        <v>25.799999999999557</v>
      </c>
      <c r="K214" s="34">
        <v>108.501</v>
      </c>
      <c r="L214" s="34">
        <v>108.764</v>
      </c>
      <c r="M214" s="40">
        <f t="shared" si="147"/>
        <v>7.0999999999997954</v>
      </c>
      <c r="N214" s="41">
        <f t="shared" si="148"/>
        <v>-19.199999999999307</v>
      </c>
      <c r="O214" s="30">
        <f t="shared" si="142"/>
        <v>108.75234</v>
      </c>
      <c r="P214" s="37" t="s">
        <v>27</v>
      </c>
      <c r="Q214" s="37"/>
      <c r="R214" s="38" t="s">
        <v>28</v>
      </c>
      <c r="S214" s="38" t="s">
        <v>28</v>
      </c>
      <c r="T214" s="39" t="s">
        <v>28</v>
      </c>
      <c r="U214" s="38"/>
      <c r="V214" s="38"/>
      <c r="W214" s="38"/>
      <c r="X214">
        <f>+IF(AND(R214="ALCISTA",S214="ALCISTA",T214="ALCISTA"),1,0)</f>
        <v>1</v>
      </c>
      <c r="Y214">
        <f>+IF(AND(R214="BAJISTA",S214="BAJISTA",T214="BAJISTA"),1,0)</f>
        <v>0</v>
      </c>
      <c r="Z214">
        <f>+IF(AND(R214="ALCISTA",S214="ALCISTA",T214="BAJISTA"),1,0)</f>
        <v>0</v>
      </c>
      <c r="AA214">
        <f>+IF(AND(R214="ALCISTA",S214="BAJISTA",T214="ALCISTA"),1,0)</f>
        <v>0</v>
      </c>
      <c r="AB214">
        <f>+IF(AND(R214="ALCISTA",S214="BAJISTA",T214="BAJISTA"),1,0)</f>
        <v>0</v>
      </c>
      <c r="AC214">
        <f>+IF(AND(R214="BAJISTA",S214="BAJISTA",T214="ALCISTA"),1,0)</f>
        <v>0</v>
      </c>
      <c r="AD214">
        <f>+IF(AND(R214="BAJISTA",S214="ALCISTA",T214="BAJISTA"),1,0)</f>
        <v>0</v>
      </c>
      <c r="AE214">
        <f>+IF(AND(R214="BAJISTA",S214="ALCISTA",T214="ALCISTA"),1,0)</f>
        <v>0</v>
      </c>
      <c r="AG214">
        <f t="shared" si="163"/>
        <v>7.0999999999997954</v>
      </c>
      <c r="AH214">
        <f t="shared" si="164"/>
        <v>0</v>
      </c>
      <c r="AI214">
        <f t="shared" si="165"/>
        <v>0</v>
      </c>
      <c r="AJ214">
        <f t="shared" si="166"/>
        <v>0</v>
      </c>
      <c r="AK214">
        <f t="shared" si="167"/>
        <v>0</v>
      </c>
      <c r="AL214">
        <f t="shared" si="168"/>
        <v>0</v>
      </c>
      <c r="AM214">
        <f t="shared" si="169"/>
        <v>0</v>
      </c>
      <c r="AN214">
        <f t="shared" si="170"/>
        <v>0</v>
      </c>
      <c r="AP214">
        <f t="shared" si="171"/>
        <v>-19.199999999999307</v>
      </c>
      <c r="AQ214">
        <f t="shared" si="172"/>
        <v>0</v>
      </c>
      <c r="AR214">
        <f t="shared" si="173"/>
        <v>0</v>
      </c>
      <c r="AS214">
        <f t="shared" si="174"/>
        <v>0</v>
      </c>
      <c r="AT214">
        <f t="shared" si="175"/>
        <v>0</v>
      </c>
      <c r="AU214">
        <f t="shared" si="176"/>
        <v>0</v>
      </c>
      <c r="AV214">
        <f t="shared" si="177"/>
        <v>0</v>
      </c>
      <c r="AW214">
        <f t="shared" si="178"/>
        <v>0</v>
      </c>
      <c r="AZ214" t="str">
        <f t="shared" si="179"/>
        <v>X</v>
      </c>
      <c r="BA214">
        <f t="shared" si="149"/>
        <v>0</v>
      </c>
      <c r="BB214">
        <f t="shared" si="150"/>
        <v>0</v>
      </c>
      <c r="BC214">
        <f t="shared" si="151"/>
        <v>0</v>
      </c>
      <c r="BD214">
        <f t="shared" si="152"/>
        <v>0</v>
      </c>
      <c r="BE214">
        <f t="shared" si="153"/>
        <v>0</v>
      </c>
      <c r="BF214">
        <f t="shared" si="154"/>
        <v>0</v>
      </c>
      <c r="BG214">
        <f t="shared" si="155"/>
        <v>0</v>
      </c>
      <c r="BH214">
        <f>+IF(P214=0,0,1)</f>
        <v>1</v>
      </c>
      <c r="BK214">
        <f t="shared" si="180"/>
        <v>1</v>
      </c>
      <c r="BL214">
        <f t="shared" si="181"/>
        <v>0</v>
      </c>
      <c r="BM214">
        <f t="shared" si="182"/>
        <v>0</v>
      </c>
      <c r="BN214">
        <f t="shared" si="183"/>
        <v>0</v>
      </c>
      <c r="BO214">
        <f t="shared" si="184"/>
        <v>0</v>
      </c>
      <c r="BP214">
        <f t="shared" si="185"/>
        <v>0</v>
      </c>
      <c r="BQ214">
        <f t="shared" si="186"/>
        <v>0</v>
      </c>
      <c r="BR214">
        <f t="shared" si="187"/>
        <v>0</v>
      </c>
      <c r="BV214">
        <f>+IF(X214=1,$Q214,0)</f>
        <v>0</v>
      </c>
      <c r="BW214">
        <f>+IF(Y214=1,$Q214,0)</f>
        <v>0</v>
      </c>
      <c r="BX214">
        <f>+IF(Z214=1,$Q214,0)</f>
        <v>0</v>
      </c>
      <c r="BY214">
        <f>+IF(AA214=1,$Q214,0)</f>
        <v>0</v>
      </c>
      <c r="BZ214">
        <f>+IF(AB214=1,$Q214,0)</f>
        <v>0</v>
      </c>
      <c r="CA214">
        <f>+IF(AC214=1,$Q214,0)</f>
        <v>0</v>
      </c>
      <c r="CB214">
        <f>+IF(AD214=1,$Q214,0)</f>
        <v>0</v>
      </c>
      <c r="CC214">
        <f>+IF(AE214=1,$Q214,0)</f>
        <v>0</v>
      </c>
      <c r="CD214">
        <f t="shared" si="188"/>
        <v>0</v>
      </c>
      <c r="CF214">
        <f t="shared" si="189"/>
        <v>0</v>
      </c>
      <c r="CG214">
        <f t="shared" si="156"/>
        <v>0</v>
      </c>
      <c r="CH214">
        <f t="shared" si="157"/>
        <v>0</v>
      </c>
      <c r="CI214">
        <f t="shared" si="158"/>
        <v>0</v>
      </c>
      <c r="CJ214">
        <f t="shared" si="159"/>
        <v>0</v>
      </c>
      <c r="CK214">
        <f t="shared" si="160"/>
        <v>0</v>
      </c>
      <c r="CL214">
        <f t="shared" si="161"/>
        <v>0</v>
      </c>
      <c r="CM214">
        <f t="shared" si="162"/>
        <v>0</v>
      </c>
    </row>
    <row r="215" spans="1:91" x14ac:dyDescent="0.25">
      <c r="A215" s="25">
        <f t="shared" si="190"/>
        <v>213</v>
      </c>
      <c r="B215" s="26" t="s">
        <v>40</v>
      </c>
      <c r="C215" s="27">
        <v>43766</v>
      </c>
      <c r="D215" s="28">
        <v>0.14583333333333334</v>
      </c>
      <c r="E215" s="29" t="s">
        <v>23</v>
      </c>
      <c r="F215" s="30">
        <v>108.77200000000001</v>
      </c>
      <c r="G215" s="31" t="s">
        <v>26</v>
      </c>
      <c r="H215" s="32">
        <v>108.764</v>
      </c>
      <c r="I215" s="32">
        <v>108.501</v>
      </c>
      <c r="J215" s="33">
        <f t="shared" si="141"/>
        <v>26.299999999999102</v>
      </c>
      <c r="K215" s="34">
        <v>108.649</v>
      </c>
      <c r="L215" s="34">
        <v>109.03</v>
      </c>
      <c r="M215" s="40">
        <f t="shared" si="147"/>
        <v>25.799999999999557</v>
      </c>
      <c r="N215" s="41">
        <f t="shared" si="148"/>
        <v>-12.300000000000466</v>
      </c>
      <c r="O215" s="30">
        <f t="shared" si="142"/>
        <v>108.83249000000001</v>
      </c>
      <c r="P215" s="37" t="s">
        <v>27</v>
      </c>
      <c r="Q215" s="37"/>
      <c r="R215" s="38" t="s">
        <v>28</v>
      </c>
      <c r="S215" s="38" t="s">
        <v>28</v>
      </c>
      <c r="T215" s="39" t="s">
        <v>28</v>
      </c>
      <c r="U215" s="38"/>
      <c r="V215" s="38"/>
      <c r="W215" s="38"/>
      <c r="X215">
        <f>+IF(AND(R215="ALCISTA",S215="ALCISTA",T215="ALCISTA"),1,0)</f>
        <v>1</v>
      </c>
      <c r="Y215">
        <f>+IF(AND(R215="BAJISTA",S215="BAJISTA",T215="BAJISTA"),1,0)</f>
        <v>0</v>
      </c>
      <c r="Z215">
        <f>+IF(AND(R215="ALCISTA",S215="ALCISTA",T215="BAJISTA"),1,0)</f>
        <v>0</v>
      </c>
      <c r="AA215">
        <f>+IF(AND(R215="ALCISTA",S215="BAJISTA",T215="ALCISTA"),1,0)</f>
        <v>0</v>
      </c>
      <c r="AB215">
        <f>+IF(AND(R215="ALCISTA",S215="BAJISTA",T215="BAJISTA"),1,0)</f>
        <v>0</v>
      </c>
      <c r="AC215">
        <f>+IF(AND(R215="BAJISTA",S215="BAJISTA",T215="ALCISTA"),1,0)</f>
        <v>0</v>
      </c>
      <c r="AD215">
        <f>+IF(AND(R215="BAJISTA",S215="ALCISTA",T215="BAJISTA"),1,0)</f>
        <v>0</v>
      </c>
      <c r="AE215">
        <f>+IF(AND(R215="BAJISTA",S215="ALCISTA",T215="ALCISTA"),1,0)</f>
        <v>0</v>
      </c>
      <c r="AG215">
        <f t="shared" si="163"/>
        <v>25.799999999999557</v>
      </c>
      <c r="AH215">
        <f t="shared" si="164"/>
        <v>0</v>
      </c>
      <c r="AI215">
        <f t="shared" si="165"/>
        <v>0</v>
      </c>
      <c r="AJ215">
        <f t="shared" si="166"/>
        <v>0</v>
      </c>
      <c r="AK215">
        <f t="shared" si="167"/>
        <v>0</v>
      </c>
      <c r="AL215">
        <f t="shared" si="168"/>
        <v>0</v>
      </c>
      <c r="AM215">
        <f t="shared" si="169"/>
        <v>0</v>
      </c>
      <c r="AN215">
        <f t="shared" si="170"/>
        <v>0</v>
      </c>
      <c r="AP215">
        <f t="shared" si="171"/>
        <v>-12.300000000000466</v>
      </c>
      <c r="AQ215">
        <f t="shared" si="172"/>
        <v>0</v>
      </c>
      <c r="AR215">
        <f t="shared" si="173"/>
        <v>0</v>
      </c>
      <c r="AS215">
        <f t="shared" si="174"/>
        <v>0</v>
      </c>
      <c r="AT215">
        <f t="shared" si="175"/>
        <v>0</v>
      </c>
      <c r="AU215">
        <f t="shared" si="176"/>
        <v>0</v>
      </c>
      <c r="AV215">
        <f t="shared" si="177"/>
        <v>0</v>
      </c>
      <c r="AW215">
        <f t="shared" si="178"/>
        <v>0</v>
      </c>
      <c r="AZ215" t="str">
        <f t="shared" si="179"/>
        <v>X</v>
      </c>
      <c r="BA215">
        <f t="shared" si="149"/>
        <v>0</v>
      </c>
      <c r="BB215">
        <f t="shared" si="150"/>
        <v>0</v>
      </c>
      <c r="BC215">
        <f t="shared" si="151"/>
        <v>0</v>
      </c>
      <c r="BD215">
        <f t="shared" si="152"/>
        <v>0</v>
      </c>
      <c r="BE215">
        <f t="shared" si="153"/>
        <v>0</v>
      </c>
      <c r="BF215">
        <f t="shared" si="154"/>
        <v>0</v>
      </c>
      <c r="BG215">
        <f t="shared" si="155"/>
        <v>0</v>
      </c>
      <c r="BH215">
        <f>+IF(P215=0,0,1)</f>
        <v>1</v>
      </c>
      <c r="BK215">
        <f t="shared" si="180"/>
        <v>1</v>
      </c>
      <c r="BL215">
        <f t="shared" si="181"/>
        <v>0</v>
      </c>
      <c r="BM215">
        <f t="shared" si="182"/>
        <v>0</v>
      </c>
      <c r="BN215">
        <f t="shared" si="183"/>
        <v>0</v>
      </c>
      <c r="BO215">
        <f t="shared" si="184"/>
        <v>0</v>
      </c>
      <c r="BP215">
        <f t="shared" si="185"/>
        <v>0</v>
      </c>
      <c r="BQ215">
        <f t="shared" si="186"/>
        <v>0</v>
      </c>
      <c r="BR215">
        <f t="shared" si="187"/>
        <v>0</v>
      </c>
      <c r="BV215">
        <f>+IF(X215=1,$Q215,0)</f>
        <v>0</v>
      </c>
      <c r="BW215">
        <f>+IF(Y215=1,$Q215,0)</f>
        <v>0</v>
      </c>
      <c r="BX215">
        <f>+IF(Z215=1,$Q215,0)</f>
        <v>0</v>
      </c>
      <c r="BY215">
        <f>+IF(AA215=1,$Q215,0)</f>
        <v>0</v>
      </c>
      <c r="BZ215">
        <f>+IF(AB215=1,$Q215,0)</f>
        <v>0</v>
      </c>
      <c r="CA215">
        <f>+IF(AC215=1,$Q215,0)</f>
        <v>0</v>
      </c>
      <c r="CB215">
        <f>+IF(AD215=1,$Q215,0)</f>
        <v>0</v>
      </c>
      <c r="CC215">
        <f>+IF(AE215=1,$Q215,0)</f>
        <v>0</v>
      </c>
      <c r="CD215">
        <f t="shared" si="188"/>
        <v>0</v>
      </c>
      <c r="CF215">
        <f t="shared" si="189"/>
        <v>0</v>
      </c>
      <c r="CG215">
        <f t="shared" si="156"/>
        <v>0</v>
      </c>
      <c r="CH215">
        <f t="shared" si="157"/>
        <v>0</v>
      </c>
      <c r="CI215">
        <f t="shared" si="158"/>
        <v>0</v>
      </c>
      <c r="CJ215">
        <f t="shared" si="159"/>
        <v>0</v>
      </c>
      <c r="CK215">
        <f t="shared" si="160"/>
        <v>0</v>
      </c>
      <c r="CL215">
        <f t="shared" si="161"/>
        <v>0</v>
      </c>
      <c r="CM215">
        <f t="shared" si="162"/>
        <v>0</v>
      </c>
    </row>
    <row r="216" spans="1:91" x14ac:dyDescent="0.25">
      <c r="A216" s="25">
        <f t="shared" si="190"/>
        <v>214</v>
      </c>
      <c r="B216" s="26" t="s">
        <v>41</v>
      </c>
      <c r="C216" s="27">
        <v>43767</v>
      </c>
      <c r="D216" s="28">
        <v>0.11458333333333333</v>
      </c>
      <c r="E216" s="29" t="s">
        <v>23</v>
      </c>
      <c r="F216" s="30">
        <v>108.95</v>
      </c>
      <c r="G216" s="31" t="s">
        <v>32</v>
      </c>
      <c r="H216" s="32">
        <v>109.03</v>
      </c>
      <c r="I216" s="32">
        <v>108.649</v>
      </c>
      <c r="J216" s="33">
        <f t="shared" si="141"/>
        <v>38.100000000000023</v>
      </c>
      <c r="K216" s="34">
        <v>108.741</v>
      </c>
      <c r="L216" s="34">
        <v>108.995</v>
      </c>
      <c r="M216" s="40">
        <f t="shared" si="147"/>
        <v>20.900000000000318</v>
      </c>
      <c r="N216" s="41">
        <f t="shared" si="148"/>
        <v>-4.5000000000001705</v>
      </c>
      <c r="O216" s="30">
        <f t="shared" si="142"/>
        <v>108.86237</v>
      </c>
      <c r="P216" s="37" t="s">
        <v>27</v>
      </c>
      <c r="Q216" s="37"/>
      <c r="R216" s="38" t="s">
        <v>28</v>
      </c>
      <c r="S216" s="38" t="s">
        <v>28</v>
      </c>
      <c r="T216" s="39" t="s">
        <v>28</v>
      </c>
      <c r="U216" s="38"/>
      <c r="V216" s="38"/>
      <c r="W216" s="38"/>
      <c r="X216">
        <f>+IF(AND(R216="ALCISTA",S216="ALCISTA",T216="ALCISTA"),1,0)</f>
        <v>1</v>
      </c>
      <c r="Y216">
        <f>+IF(AND(R216="BAJISTA",S216="BAJISTA",T216="BAJISTA"),1,0)</f>
        <v>0</v>
      </c>
      <c r="Z216">
        <f>+IF(AND(R216="ALCISTA",S216="ALCISTA",T216="BAJISTA"),1,0)</f>
        <v>0</v>
      </c>
      <c r="AA216">
        <f>+IF(AND(R216="ALCISTA",S216="BAJISTA",T216="ALCISTA"),1,0)</f>
        <v>0</v>
      </c>
      <c r="AB216">
        <f>+IF(AND(R216="ALCISTA",S216="BAJISTA",T216="BAJISTA"),1,0)</f>
        <v>0</v>
      </c>
      <c r="AC216">
        <f>+IF(AND(R216="BAJISTA",S216="BAJISTA",T216="ALCISTA"),1,0)</f>
        <v>0</v>
      </c>
      <c r="AD216">
        <f>+IF(AND(R216="BAJISTA",S216="ALCISTA",T216="BAJISTA"),1,0)</f>
        <v>0</v>
      </c>
      <c r="AE216">
        <f>+IF(AND(R216="BAJISTA",S216="ALCISTA",T216="ALCISTA"),1,0)</f>
        <v>0</v>
      </c>
      <c r="AG216">
        <f t="shared" si="163"/>
        <v>20.900000000000318</v>
      </c>
      <c r="AH216">
        <f t="shared" si="164"/>
        <v>0</v>
      </c>
      <c r="AI216">
        <f t="shared" si="165"/>
        <v>0</v>
      </c>
      <c r="AJ216">
        <f t="shared" si="166"/>
        <v>0</v>
      </c>
      <c r="AK216">
        <f t="shared" si="167"/>
        <v>0</v>
      </c>
      <c r="AL216">
        <f t="shared" si="168"/>
        <v>0</v>
      </c>
      <c r="AM216">
        <f t="shared" si="169"/>
        <v>0</v>
      </c>
      <c r="AN216">
        <f t="shared" si="170"/>
        <v>0</v>
      </c>
      <c r="AP216">
        <f t="shared" si="171"/>
        <v>-4.5000000000001705</v>
      </c>
      <c r="AQ216">
        <f t="shared" si="172"/>
        <v>0</v>
      </c>
      <c r="AR216">
        <f t="shared" si="173"/>
        <v>0</v>
      </c>
      <c r="AS216">
        <f t="shared" si="174"/>
        <v>0</v>
      </c>
      <c r="AT216">
        <f t="shared" si="175"/>
        <v>0</v>
      </c>
      <c r="AU216">
        <f t="shared" si="176"/>
        <v>0</v>
      </c>
      <c r="AV216">
        <f t="shared" si="177"/>
        <v>0</v>
      </c>
      <c r="AW216">
        <f t="shared" si="178"/>
        <v>0</v>
      </c>
      <c r="AZ216" t="str">
        <f t="shared" si="179"/>
        <v>X</v>
      </c>
      <c r="BA216">
        <f t="shared" si="149"/>
        <v>0</v>
      </c>
      <c r="BB216">
        <f t="shared" si="150"/>
        <v>0</v>
      </c>
      <c r="BC216">
        <f t="shared" si="151"/>
        <v>0</v>
      </c>
      <c r="BD216">
        <f t="shared" si="152"/>
        <v>0</v>
      </c>
      <c r="BE216">
        <f t="shared" si="153"/>
        <v>0</v>
      </c>
      <c r="BF216">
        <f t="shared" si="154"/>
        <v>0</v>
      </c>
      <c r="BG216">
        <f t="shared" si="155"/>
        <v>0</v>
      </c>
      <c r="BH216">
        <f>+IF(P216=0,0,1)</f>
        <v>1</v>
      </c>
      <c r="BK216">
        <f t="shared" si="180"/>
        <v>1</v>
      </c>
      <c r="BL216">
        <f t="shared" si="181"/>
        <v>0</v>
      </c>
      <c r="BM216">
        <f t="shared" si="182"/>
        <v>0</v>
      </c>
      <c r="BN216">
        <f t="shared" si="183"/>
        <v>0</v>
      </c>
      <c r="BO216">
        <f t="shared" si="184"/>
        <v>0</v>
      </c>
      <c r="BP216">
        <f t="shared" si="185"/>
        <v>0</v>
      </c>
      <c r="BQ216">
        <f t="shared" si="186"/>
        <v>0</v>
      </c>
      <c r="BR216">
        <f t="shared" si="187"/>
        <v>0</v>
      </c>
      <c r="BV216">
        <f>+IF(X216=1,$Q216,0)</f>
        <v>0</v>
      </c>
      <c r="BW216">
        <f>+IF(Y216=1,$Q216,0)</f>
        <v>0</v>
      </c>
      <c r="BX216">
        <f>+IF(Z216=1,$Q216,0)</f>
        <v>0</v>
      </c>
      <c r="BY216">
        <f>+IF(AA216=1,$Q216,0)</f>
        <v>0</v>
      </c>
      <c r="BZ216">
        <f>+IF(AB216=1,$Q216,0)</f>
        <v>0</v>
      </c>
      <c r="CA216">
        <f>+IF(AC216=1,$Q216,0)</f>
        <v>0</v>
      </c>
      <c r="CB216">
        <f>+IF(AD216=1,$Q216,0)</f>
        <v>0</v>
      </c>
      <c r="CC216">
        <f>+IF(AE216=1,$Q216,0)</f>
        <v>0</v>
      </c>
      <c r="CD216">
        <f t="shared" si="188"/>
        <v>0</v>
      </c>
      <c r="CF216">
        <f t="shared" si="189"/>
        <v>0</v>
      </c>
      <c r="CG216">
        <f t="shared" si="156"/>
        <v>0</v>
      </c>
      <c r="CH216">
        <f t="shared" si="157"/>
        <v>0</v>
      </c>
      <c r="CI216">
        <f t="shared" si="158"/>
        <v>0</v>
      </c>
      <c r="CJ216">
        <f t="shared" si="159"/>
        <v>0</v>
      </c>
      <c r="CK216">
        <f t="shared" si="160"/>
        <v>0</v>
      </c>
      <c r="CL216">
        <f t="shared" si="161"/>
        <v>0</v>
      </c>
      <c r="CM216">
        <f t="shared" si="162"/>
        <v>0</v>
      </c>
    </row>
    <row r="217" spans="1:91" x14ac:dyDescent="0.25">
      <c r="A217" s="25">
        <f t="shared" si="190"/>
        <v>215</v>
      </c>
      <c r="B217" s="26" t="s">
        <v>37</v>
      </c>
      <c r="C217" s="27">
        <v>43768</v>
      </c>
      <c r="D217" s="28">
        <v>6.25E-2</v>
      </c>
      <c r="E217" s="29" t="s">
        <v>23</v>
      </c>
      <c r="F217" s="30">
        <v>108.807</v>
      </c>
      <c r="G217" s="31" t="s">
        <v>30</v>
      </c>
      <c r="H217" s="32">
        <v>109.059</v>
      </c>
      <c r="I217" s="32">
        <v>108.741</v>
      </c>
      <c r="J217" s="33">
        <f t="shared" si="141"/>
        <v>31.799999999999784</v>
      </c>
      <c r="K217" s="34">
        <v>108.711</v>
      </c>
      <c r="L217" s="34">
        <v>109.277</v>
      </c>
      <c r="M217" s="40">
        <f t="shared" si="147"/>
        <v>9.6000000000003638</v>
      </c>
      <c r="N217" s="41">
        <f t="shared" si="148"/>
        <v>-46.999999999999886</v>
      </c>
      <c r="O217" s="30">
        <f t="shared" si="142"/>
        <v>108.73386000000001</v>
      </c>
      <c r="P217" s="37"/>
      <c r="Q217" s="37" t="s">
        <v>27</v>
      </c>
      <c r="R217" s="38" t="s">
        <v>29</v>
      </c>
      <c r="S217" s="38" t="s">
        <v>28</v>
      </c>
      <c r="T217" s="39" t="s">
        <v>28</v>
      </c>
      <c r="U217" s="38"/>
      <c r="V217" s="38"/>
      <c r="W217" s="38"/>
      <c r="X217">
        <f>+IF(AND(R217="ALCISTA",S217="ALCISTA",T217="ALCISTA"),1,0)</f>
        <v>0</v>
      </c>
      <c r="Y217">
        <f>+IF(AND(R217="BAJISTA",S217="BAJISTA",T217="BAJISTA"),1,0)</f>
        <v>0</v>
      </c>
      <c r="Z217">
        <f>+IF(AND(R217="ALCISTA",S217="ALCISTA",T217="BAJISTA"),1,0)</f>
        <v>0</v>
      </c>
      <c r="AA217">
        <f>+IF(AND(R217="ALCISTA",S217="BAJISTA",T217="ALCISTA"),1,0)</f>
        <v>0</v>
      </c>
      <c r="AB217">
        <f>+IF(AND(R217="ALCISTA",S217="BAJISTA",T217="BAJISTA"),1,0)</f>
        <v>0</v>
      </c>
      <c r="AC217">
        <f>+IF(AND(R217="BAJISTA",S217="BAJISTA",T217="ALCISTA"),1,0)</f>
        <v>0</v>
      </c>
      <c r="AD217">
        <f>+IF(AND(R217="BAJISTA",S217="ALCISTA",T217="BAJISTA"),1,0)</f>
        <v>0</v>
      </c>
      <c r="AE217">
        <f>+IF(AND(R217="BAJISTA",S217="ALCISTA",T217="ALCISTA"),1,0)</f>
        <v>1</v>
      </c>
      <c r="AG217">
        <f t="shared" si="163"/>
        <v>0</v>
      </c>
      <c r="AH217">
        <f t="shared" si="164"/>
        <v>0</v>
      </c>
      <c r="AI217">
        <f t="shared" si="165"/>
        <v>0</v>
      </c>
      <c r="AJ217">
        <f t="shared" si="166"/>
        <v>0</v>
      </c>
      <c r="AK217">
        <f t="shared" si="167"/>
        <v>0</v>
      </c>
      <c r="AL217">
        <f t="shared" si="168"/>
        <v>0</v>
      </c>
      <c r="AM217">
        <f t="shared" si="169"/>
        <v>0</v>
      </c>
      <c r="AN217">
        <f t="shared" si="170"/>
        <v>9.6000000000003638</v>
      </c>
      <c r="AP217">
        <f t="shared" si="171"/>
        <v>0</v>
      </c>
      <c r="AQ217">
        <f t="shared" si="172"/>
        <v>0</v>
      </c>
      <c r="AR217">
        <f t="shared" si="173"/>
        <v>0</v>
      </c>
      <c r="AS217">
        <f t="shared" si="174"/>
        <v>0</v>
      </c>
      <c r="AT217">
        <f t="shared" si="175"/>
        <v>0</v>
      </c>
      <c r="AU217">
        <f t="shared" si="176"/>
        <v>0</v>
      </c>
      <c r="AV217">
        <f t="shared" si="177"/>
        <v>0</v>
      </c>
      <c r="AW217">
        <f t="shared" si="178"/>
        <v>-46.999999999999886</v>
      </c>
      <c r="AZ217">
        <f t="shared" si="179"/>
        <v>0</v>
      </c>
      <c r="BA217">
        <f t="shared" si="149"/>
        <v>0</v>
      </c>
      <c r="BB217">
        <f t="shared" si="150"/>
        <v>0</v>
      </c>
      <c r="BC217">
        <f t="shared" si="151"/>
        <v>0</v>
      </c>
      <c r="BD217">
        <f t="shared" si="152"/>
        <v>0</v>
      </c>
      <c r="BE217">
        <f t="shared" si="153"/>
        <v>0</v>
      </c>
      <c r="BF217">
        <f t="shared" si="154"/>
        <v>0</v>
      </c>
      <c r="BG217">
        <f t="shared" si="155"/>
        <v>0</v>
      </c>
      <c r="BH217">
        <f>+IF(P217=0,0,1)</f>
        <v>0</v>
      </c>
      <c r="BK217">
        <f t="shared" si="180"/>
        <v>0</v>
      </c>
      <c r="BL217">
        <f t="shared" si="181"/>
        <v>0</v>
      </c>
      <c r="BM217">
        <f t="shared" si="182"/>
        <v>0</v>
      </c>
      <c r="BN217">
        <f t="shared" si="183"/>
        <v>0</v>
      </c>
      <c r="BO217">
        <f t="shared" si="184"/>
        <v>0</v>
      </c>
      <c r="BP217">
        <f t="shared" si="185"/>
        <v>0</v>
      </c>
      <c r="BQ217">
        <f t="shared" si="186"/>
        <v>0</v>
      </c>
      <c r="BR217">
        <f t="shared" si="187"/>
        <v>0</v>
      </c>
      <c r="BV217">
        <f>+IF(X217=1,$Q217,0)</f>
        <v>0</v>
      </c>
      <c r="BW217">
        <f>+IF(Y217=1,$Q217,0)</f>
        <v>0</v>
      </c>
      <c r="BX217">
        <f>+IF(Z217=1,$Q217,0)</f>
        <v>0</v>
      </c>
      <c r="BY217">
        <f>+IF(AA217=1,$Q217,0)</f>
        <v>0</v>
      </c>
      <c r="BZ217">
        <f>+IF(AB217=1,$Q217,0)</f>
        <v>0</v>
      </c>
      <c r="CA217">
        <f>+IF(AC217=1,$Q217,0)</f>
        <v>0</v>
      </c>
      <c r="CB217">
        <f>+IF(AD217=1,$Q217,0)</f>
        <v>0</v>
      </c>
      <c r="CC217" t="str">
        <f>+IF(AE217=1,$Q217,0)</f>
        <v>X</v>
      </c>
      <c r="CD217">
        <f t="shared" si="188"/>
        <v>1</v>
      </c>
      <c r="CF217">
        <f t="shared" si="189"/>
        <v>0</v>
      </c>
      <c r="CG217">
        <f t="shared" si="156"/>
        <v>0</v>
      </c>
      <c r="CH217">
        <f t="shared" si="157"/>
        <v>0</v>
      </c>
      <c r="CI217">
        <f t="shared" si="158"/>
        <v>0</v>
      </c>
      <c r="CJ217">
        <f t="shared" si="159"/>
        <v>0</v>
      </c>
      <c r="CK217">
        <f t="shared" si="160"/>
        <v>0</v>
      </c>
      <c r="CL217">
        <f t="shared" si="161"/>
        <v>0</v>
      </c>
      <c r="CM217">
        <f t="shared" si="162"/>
        <v>1</v>
      </c>
    </row>
    <row r="218" spans="1:91" x14ac:dyDescent="0.25">
      <c r="A218" s="25">
        <f t="shared" si="190"/>
        <v>216</v>
      </c>
      <c r="B218" s="26" t="s">
        <v>38</v>
      </c>
      <c r="C218" s="27">
        <v>43769</v>
      </c>
      <c r="D218" s="28">
        <v>9.375E-2</v>
      </c>
      <c r="E218" s="29" t="s">
        <v>23</v>
      </c>
      <c r="F218" s="30">
        <v>108.744</v>
      </c>
      <c r="G218" s="31" t="s">
        <v>30</v>
      </c>
      <c r="H218" s="32">
        <v>109.277</v>
      </c>
      <c r="I218" s="32">
        <v>108.711</v>
      </c>
      <c r="J218" s="33">
        <f t="shared" si="141"/>
        <v>56.60000000000025</v>
      </c>
      <c r="K218" s="34">
        <v>107.91800000000001</v>
      </c>
      <c r="L218" s="34">
        <v>108.794</v>
      </c>
      <c r="M218" s="40">
        <f t="shared" si="147"/>
        <v>82.599999999999341</v>
      </c>
      <c r="N218" s="41">
        <f t="shared" si="148"/>
        <v>-4.9999999999997158</v>
      </c>
      <c r="O218" s="30">
        <f t="shared" si="142"/>
        <v>108.61382</v>
      </c>
      <c r="P218" s="37" t="s">
        <v>27</v>
      </c>
      <c r="Q218" s="37"/>
      <c r="R218" s="38" t="s">
        <v>29</v>
      </c>
      <c r="S218" s="38" t="s">
        <v>28</v>
      </c>
      <c r="T218" s="39" t="s">
        <v>28</v>
      </c>
      <c r="U218" s="38"/>
      <c r="V218" s="38"/>
      <c r="W218" s="38"/>
      <c r="X218">
        <f>+IF(AND(R218="ALCISTA",S218="ALCISTA",T218="ALCISTA"),1,0)</f>
        <v>0</v>
      </c>
      <c r="Y218">
        <f>+IF(AND(R218="BAJISTA",S218="BAJISTA",T218="BAJISTA"),1,0)</f>
        <v>0</v>
      </c>
      <c r="Z218">
        <f>+IF(AND(R218="ALCISTA",S218="ALCISTA",T218="BAJISTA"),1,0)</f>
        <v>0</v>
      </c>
      <c r="AA218">
        <f>+IF(AND(R218="ALCISTA",S218="BAJISTA",T218="ALCISTA"),1,0)</f>
        <v>0</v>
      </c>
      <c r="AB218">
        <f>+IF(AND(R218="ALCISTA",S218="BAJISTA",T218="BAJISTA"),1,0)</f>
        <v>0</v>
      </c>
      <c r="AC218">
        <f>+IF(AND(R218="BAJISTA",S218="BAJISTA",T218="ALCISTA"),1,0)</f>
        <v>0</v>
      </c>
      <c r="AD218">
        <f>+IF(AND(R218="BAJISTA",S218="ALCISTA",T218="BAJISTA"),1,0)</f>
        <v>0</v>
      </c>
      <c r="AE218">
        <f>+IF(AND(R218="BAJISTA",S218="ALCISTA",T218="ALCISTA"),1,0)</f>
        <v>1</v>
      </c>
      <c r="AG218">
        <f t="shared" si="163"/>
        <v>0</v>
      </c>
      <c r="AH218">
        <f t="shared" si="164"/>
        <v>0</v>
      </c>
      <c r="AI218">
        <f t="shared" si="165"/>
        <v>0</v>
      </c>
      <c r="AJ218">
        <f t="shared" si="166"/>
        <v>0</v>
      </c>
      <c r="AK218">
        <f t="shared" si="167"/>
        <v>0</v>
      </c>
      <c r="AL218">
        <f t="shared" si="168"/>
        <v>0</v>
      </c>
      <c r="AM218">
        <f t="shared" si="169"/>
        <v>0</v>
      </c>
      <c r="AN218">
        <f t="shared" si="170"/>
        <v>82.599999999999341</v>
      </c>
      <c r="AP218">
        <f t="shared" si="171"/>
        <v>0</v>
      </c>
      <c r="AQ218">
        <f t="shared" si="172"/>
        <v>0</v>
      </c>
      <c r="AR218">
        <f t="shared" si="173"/>
        <v>0</v>
      </c>
      <c r="AS218">
        <f t="shared" si="174"/>
        <v>0</v>
      </c>
      <c r="AT218">
        <f t="shared" si="175"/>
        <v>0</v>
      </c>
      <c r="AU218">
        <f t="shared" si="176"/>
        <v>0</v>
      </c>
      <c r="AV218">
        <f t="shared" si="177"/>
        <v>0</v>
      </c>
      <c r="AW218">
        <f t="shared" si="178"/>
        <v>-4.9999999999997158</v>
      </c>
      <c r="AZ218">
        <f t="shared" si="179"/>
        <v>0</v>
      </c>
      <c r="BA218">
        <f t="shared" si="149"/>
        <v>0</v>
      </c>
      <c r="BB218">
        <f t="shared" si="150"/>
        <v>0</v>
      </c>
      <c r="BC218">
        <f t="shared" si="151"/>
        <v>0</v>
      </c>
      <c r="BD218">
        <f t="shared" si="152"/>
        <v>0</v>
      </c>
      <c r="BE218">
        <f t="shared" si="153"/>
        <v>0</v>
      </c>
      <c r="BF218">
        <f t="shared" si="154"/>
        <v>0</v>
      </c>
      <c r="BG218" t="str">
        <f t="shared" si="155"/>
        <v>X</v>
      </c>
      <c r="BH218">
        <f>+IF(P218=0,0,1)</f>
        <v>1</v>
      </c>
      <c r="BK218">
        <f t="shared" si="180"/>
        <v>0</v>
      </c>
      <c r="BL218">
        <f t="shared" si="181"/>
        <v>0</v>
      </c>
      <c r="BM218">
        <f t="shared" si="182"/>
        <v>0</v>
      </c>
      <c r="BN218">
        <f t="shared" si="183"/>
        <v>0</v>
      </c>
      <c r="BO218">
        <f t="shared" si="184"/>
        <v>0</v>
      </c>
      <c r="BP218">
        <f t="shared" si="185"/>
        <v>0</v>
      </c>
      <c r="BQ218">
        <f t="shared" si="186"/>
        <v>0</v>
      </c>
      <c r="BR218">
        <f t="shared" si="187"/>
        <v>1</v>
      </c>
      <c r="BV218">
        <f>+IF(X218=1,$Q218,0)</f>
        <v>0</v>
      </c>
      <c r="BW218">
        <f>+IF(Y218=1,$Q218,0)</f>
        <v>0</v>
      </c>
      <c r="BX218">
        <f>+IF(Z218=1,$Q218,0)</f>
        <v>0</v>
      </c>
      <c r="BY218">
        <f>+IF(AA218=1,$Q218,0)</f>
        <v>0</v>
      </c>
      <c r="BZ218">
        <f>+IF(AB218=1,$Q218,0)</f>
        <v>0</v>
      </c>
      <c r="CA218">
        <f>+IF(AC218=1,$Q218,0)</f>
        <v>0</v>
      </c>
      <c r="CB218">
        <f>+IF(AD218=1,$Q218,0)</f>
        <v>0</v>
      </c>
      <c r="CC218">
        <f>+IF(AE218=1,$Q218,0)</f>
        <v>0</v>
      </c>
      <c r="CD218">
        <f t="shared" si="188"/>
        <v>0</v>
      </c>
      <c r="CF218">
        <f t="shared" si="189"/>
        <v>0</v>
      </c>
      <c r="CG218">
        <f t="shared" si="156"/>
        <v>0</v>
      </c>
      <c r="CH218">
        <f t="shared" si="157"/>
        <v>0</v>
      </c>
      <c r="CI218">
        <f t="shared" si="158"/>
        <v>0</v>
      </c>
      <c r="CJ218">
        <f t="shared" si="159"/>
        <v>0</v>
      </c>
      <c r="CK218">
        <f t="shared" si="160"/>
        <v>0</v>
      </c>
      <c r="CL218">
        <f t="shared" si="161"/>
        <v>0</v>
      </c>
      <c r="CM218">
        <f t="shared" si="162"/>
        <v>0</v>
      </c>
    </row>
    <row r="219" spans="1:91" x14ac:dyDescent="0.25">
      <c r="A219" s="25">
        <f t="shared" si="190"/>
        <v>217</v>
      </c>
      <c r="B219" s="26" t="s">
        <v>39</v>
      </c>
      <c r="C219" s="27">
        <v>43770</v>
      </c>
      <c r="D219" s="28">
        <v>0.27083333333333331</v>
      </c>
      <c r="E219" s="29" t="s">
        <v>23</v>
      </c>
      <c r="F219" s="30">
        <v>107.965</v>
      </c>
      <c r="G219" s="31" t="s">
        <v>30</v>
      </c>
      <c r="H219" s="32">
        <v>108.852</v>
      </c>
      <c r="I219" s="32">
        <v>107.91800000000001</v>
      </c>
      <c r="J219" s="33">
        <f t="shared" si="141"/>
        <v>93.39999999999975</v>
      </c>
      <c r="K219" s="34">
        <v>107.907</v>
      </c>
      <c r="L219" s="34">
        <v>108.28700000000001</v>
      </c>
      <c r="M219" s="35">
        <f t="shared" si="147"/>
        <v>5.8000000000006935</v>
      </c>
      <c r="N219" s="36">
        <f t="shared" si="148"/>
        <v>-32.200000000000273</v>
      </c>
      <c r="O219" s="30">
        <f t="shared" si="142"/>
        <v>107.75018</v>
      </c>
      <c r="P219" s="37"/>
      <c r="Q219" s="37" t="s">
        <v>27</v>
      </c>
      <c r="R219" s="38" t="s">
        <v>29</v>
      </c>
      <c r="S219" s="38" t="s">
        <v>29</v>
      </c>
      <c r="T219" s="39" t="s">
        <v>28</v>
      </c>
      <c r="U219" s="38"/>
      <c r="V219" s="38"/>
      <c r="W219" s="38"/>
      <c r="X219">
        <f>+IF(AND(R219="ALCISTA",S219="ALCISTA",T219="ALCISTA"),1,0)</f>
        <v>0</v>
      </c>
      <c r="Y219">
        <f>+IF(AND(R219="BAJISTA",S219="BAJISTA",T219="BAJISTA"),1,0)</f>
        <v>0</v>
      </c>
      <c r="Z219">
        <f>+IF(AND(R219="ALCISTA",S219="ALCISTA",T219="BAJISTA"),1,0)</f>
        <v>0</v>
      </c>
      <c r="AA219">
        <f>+IF(AND(R219="ALCISTA",S219="BAJISTA",T219="ALCISTA"),1,0)</f>
        <v>0</v>
      </c>
      <c r="AB219">
        <f>+IF(AND(R219="ALCISTA",S219="BAJISTA",T219="BAJISTA"),1,0)</f>
        <v>0</v>
      </c>
      <c r="AC219">
        <f>+IF(AND(R219="BAJISTA",S219="BAJISTA",T219="ALCISTA"),1,0)</f>
        <v>1</v>
      </c>
      <c r="AD219">
        <f>+IF(AND(R219="BAJISTA",S219="ALCISTA",T219="BAJISTA"),1,0)</f>
        <v>0</v>
      </c>
      <c r="AE219">
        <f>+IF(AND(R219="BAJISTA",S219="ALCISTA",T219="ALCISTA"),1,0)</f>
        <v>0</v>
      </c>
      <c r="AG219">
        <f t="shared" si="163"/>
        <v>0</v>
      </c>
      <c r="AH219">
        <f t="shared" si="164"/>
        <v>0</v>
      </c>
      <c r="AI219">
        <f t="shared" si="165"/>
        <v>0</v>
      </c>
      <c r="AJ219">
        <f t="shared" si="166"/>
        <v>0</v>
      </c>
      <c r="AK219">
        <f t="shared" si="167"/>
        <v>0</v>
      </c>
      <c r="AL219">
        <f t="shared" si="168"/>
        <v>5.8000000000006935</v>
      </c>
      <c r="AM219">
        <f t="shared" si="169"/>
        <v>0</v>
      </c>
      <c r="AN219">
        <f t="shared" si="170"/>
        <v>0</v>
      </c>
      <c r="AP219">
        <f t="shared" si="171"/>
        <v>0</v>
      </c>
      <c r="AQ219">
        <f t="shared" si="172"/>
        <v>0</v>
      </c>
      <c r="AR219">
        <f t="shared" si="173"/>
        <v>0</v>
      </c>
      <c r="AS219">
        <f t="shared" si="174"/>
        <v>0</v>
      </c>
      <c r="AT219">
        <f t="shared" si="175"/>
        <v>0</v>
      </c>
      <c r="AU219">
        <f t="shared" si="176"/>
        <v>-32.200000000000273</v>
      </c>
      <c r="AV219">
        <f t="shared" si="177"/>
        <v>0</v>
      </c>
      <c r="AW219">
        <f t="shared" si="178"/>
        <v>0</v>
      </c>
      <c r="AZ219">
        <f t="shared" si="179"/>
        <v>0</v>
      </c>
      <c r="BA219">
        <f t="shared" si="149"/>
        <v>0</v>
      </c>
      <c r="BB219">
        <f t="shared" si="150"/>
        <v>0</v>
      </c>
      <c r="BC219">
        <f t="shared" si="151"/>
        <v>0</v>
      </c>
      <c r="BD219">
        <f t="shared" si="152"/>
        <v>0</v>
      </c>
      <c r="BE219">
        <f t="shared" si="153"/>
        <v>0</v>
      </c>
      <c r="BF219">
        <f t="shared" si="154"/>
        <v>0</v>
      </c>
      <c r="BG219">
        <f t="shared" si="155"/>
        <v>0</v>
      </c>
      <c r="BH219">
        <f>+IF(P219=0,0,1)</f>
        <v>0</v>
      </c>
      <c r="BK219">
        <f t="shared" si="180"/>
        <v>0</v>
      </c>
      <c r="BL219">
        <f t="shared" si="181"/>
        <v>0</v>
      </c>
      <c r="BM219">
        <f t="shared" si="182"/>
        <v>0</v>
      </c>
      <c r="BN219">
        <f t="shared" si="183"/>
        <v>0</v>
      </c>
      <c r="BO219">
        <f t="shared" si="184"/>
        <v>0</v>
      </c>
      <c r="BP219">
        <f t="shared" si="185"/>
        <v>0</v>
      </c>
      <c r="BQ219">
        <f t="shared" si="186"/>
        <v>0</v>
      </c>
      <c r="BR219">
        <f t="shared" si="187"/>
        <v>0</v>
      </c>
      <c r="BV219">
        <f>+IF(X219=1,$Q219,0)</f>
        <v>0</v>
      </c>
      <c r="BW219">
        <f>+IF(Y219=1,$Q219,0)</f>
        <v>0</v>
      </c>
      <c r="BX219">
        <f>+IF(Z219=1,$Q219,0)</f>
        <v>0</v>
      </c>
      <c r="BY219">
        <f>+IF(AA219=1,$Q219,0)</f>
        <v>0</v>
      </c>
      <c r="BZ219">
        <f>+IF(AB219=1,$Q219,0)</f>
        <v>0</v>
      </c>
      <c r="CA219" t="str">
        <f>+IF(AC219=1,$Q219,0)</f>
        <v>X</v>
      </c>
      <c r="CB219">
        <f>+IF(AD219=1,$Q219,0)</f>
        <v>0</v>
      </c>
      <c r="CC219">
        <f>+IF(AE219=1,$Q219,0)</f>
        <v>0</v>
      </c>
      <c r="CD219">
        <f t="shared" si="188"/>
        <v>1</v>
      </c>
      <c r="CF219">
        <f t="shared" si="189"/>
        <v>0</v>
      </c>
      <c r="CG219">
        <f t="shared" si="156"/>
        <v>0</v>
      </c>
      <c r="CH219">
        <f t="shared" si="157"/>
        <v>0</v>
      </c>
      <c r="CI219">
        <f t="shared" si="158"/>
        <v>0</v>
      </c>
      <c r="CJ219">
        <f t="shared" si="159"/>
        <v>0</v>
      </c>
      <c r="CK219">
        <f t="shared" si="160"/>
        <v>1</v>
      </c>
      <c r="CL219">
        <f t="shared" si="161"/>
        <v>0</v>
      </c>
      <c r="CM219">
        <f t="shared" si="162"/>
        <v>0</v>
      </c>
    </row>
    <row r="220" spans="1:91" x14ac:dyDescent="0.25">
      <c r="A220" s="25">
        <f t="shared" si="190"/>
        <v>218</v>
      </c>
      <c r="B220" s="26" t="s">
        <v>40</v>
      </c>
      <c r="C220" s="27">
        <v>43773</v>
      </c>
      <c r="D220" s="28">
        <v>0.28125</v>
      </c>
      <c r="E220" s="29" t="s">
        <v>23</v>
      </c>
      <c r="F220" s="30">
        <v>108.232</v>
      </c>
      <c r="G220" s="31" t="s">
        <v>26</v>
      </c>
      <c r="H220" s="32">
        <v>108.28700000000001</v>
      </c>
      <c r="I220" s="32">
        <v>107.877</v>
      </c>
      <c r="J220" s="33">
        <f t="shared" si="141"/>
        <v>41.00000000000108</v>
      </c>
      <c r="K220" s="34">
        <v>108.22</v>
      </c>
      <c r="L220" s="34">
        <v>108.639</v>
      </c>
      <c r="M220" s="40">
        <f t="shared" si="147"/>
        <v>40.699999999999648</v>
      </c>
      <c r="N220" s="41">
        <f t="shared" si="148"/>
        <v>-1.2000000000000455</v>
      </c>
      <c r="O220" s="30">
        <f t="shared" si="142"/>
        <v>108.3263</v>
      </c>
      <c r="P220" s="37" t="s">
        <v>27</v>
      </c>
      <c r="Q220" s="37"/>
      <c r="R220" s="38" t="s">
        <v>28</v>
      </c>
      <c r="S220" s="38" t="s">
        <v>29</v>
      </c>
      <c r="T220" s="39" t="s">
        <v>28</v>
      </c>
      <c r="U220" s="38"/>
      <c r="V220" s="38"/>
      <c r="W220" s="38"/>
      <c r="X220">
        <f>+IF(AND(R220="ALCISTA",S220="ALCISTA",T220="ALCISTA"),1,0)</f>
        <v>0</v>
      </c>
      <c r="Y220">
        <f>+IF(AND(R220="BAJISTA",S220="BAJISTA",T220="BAJISTA"),1,0)</f>
        <v>0</v>
      </c>
      <c r="Z220">
        <f>+IF(AND(R220="ALCISTA",S220="ALCISTA",T220="BAJISTA"),1,0)</f>
        <v>0</v>
      </c>
      <c r="AA220">
        <f>+IF(AND(R220="ALCISTA",S220="BAJISTA",T220="ALCISTA"),1,0)</f>
        <v>1</v>
      </c>
      <c r="AB220">
        <f>+IF(AND(R220="ALCISTA",S220="BAJISTA",T220="BAJISTA"),1,0)</f>
        <v>0</v>
      </c>
      <c r="AC220">
        <f>+IF(AND(R220="BAJISTA",S220="BAJISTA",T220="ALCISTA"),1,0)</f>
        <v>0</v>
      </c>
      <c r="AD220">
        <f>+IF(AND(R220="BAJISTA",S220="ALCISTA",T220="BAJISTA"),1,0)</f>
        <v>0</v>
      </c>
      <c r="AE220">
        <f>+IF(AND(R220="BAJISTA",S220="ALCISTA",T220="ALCISTA"),1,0)</f>
        <v>0</v>
      </c>
      <c r="AG220">
        <f t="shared" si="163"/>
        <v>0</v>
      </c>
      <c r="AH220">
        <f t="shared" si="164"/>
        <v>0</v>
      </c>
      <c r="AI220">
        <f t="shared" si="165"/>
        <v>0</v>
      </c>
      <c r="AJ220">
        <f t="shared" si="166"/>
        <v>40.699999999999648</v>
      </c>
      <c r="AK220">
        <f t="shared" si="167"/>
        <v>0</v>
      </c>
      <c r="AL220">
        <f t="shared" si="168"/>
        <v>0</v>
      </c>
      <c r="AM220">
        <f t="shared" si="169"/>
        <v>0</v>
      </c>
      <c r="AN220">
        <f t="shared" si="170"/>
        <v>0</v>
      </c>
      <c r="AP220">
        <f t="shared" si="171"/>
        <v>0</v>
      </c>
      <c r="AQ220">
        <f t="shared" si="172"/>
        <v>0</v>
      </c>
      <c r="AR220">
        <f t="shared" si="173"/>
        <v>0</v>
      </c>
      <c r="AS220">
        <f t="shared" si="174"/>
        <v>-1.2000000000000455</v>
      </c>
      <c r="AT220">
        <f t="shared" si="175"/>
        <v>0</v>
      </c>
      <c r="AU220">
        <f t="shared" si="176"/>
        <v>0</v>
      </c>
      <c r="AV220">
        <f t="shared" si="177"/>
        <v>0</v>
      </c>
      <c r="AW220">
        <f t="shared" si="178"/>
        <v>0</v>
      </c>
      <c r="AZ220">
        <f t="shared" si="179"/>
        <v>0</v>
      </c>
      <c r="BA220">
        <f t="shared" si="149"/>
        <v>0</v>
      </c>
      <c r="BB220">
        <f t="shared" si="150"/>
        <v>0</v>
      </c>
      <c r="BC220" t="str">
        <f t="shared" si="151"/>
        <v>X</v>
      </c>
      <c r="BD220">
        <f t="shared" si="152"/>
        <v>0</v>
      </c>
      <c r="BE220">
        <f t="shared" si="153"/>
        <v>0</v>
      </c>
      <c r="BF220">
        <f t="shared" si="154"/>
        <v>0</v>
      </c>
      <c r="BG220">
        <f t="shared" si="155"/>
        <v>0</v>
      </c>
      <c r="BH220">
        <f>+IF(P220=0,0,1)</f>
        <v>1</v>
      </c>
      <c r="BK220">
        <f t="shared" si="180"/>
        <v>0</v>
      </c>
      <c r="BL220">
        <f t="shared" si="181"/>
        <v>0</v>
      </c>
      <c r="BM220">
        <f t="shared" si="182"/>
        <v>0</v>
      </c>
      <c r="BN220">
        <f t="shared" si="183"/>
        <v>1</v>
      </c>
      <c r="BO220">
        <f t="shared" si="184"/>
        <v>0</v>
      </c>
      <c r="BP220">
        <f t="shared" si="185"/>
        <v>0</v>
      </c>
      <c r="BQ220">
        <f t="shared" si="186"/>
        <v>0</v>
      </c>
      <c r="BR220">
        <f t="shared" si="187"/>
        <v>0</v>
      </c>
      <c r="BV220">
        <f>+IF(X220=1,$Q220,0)</f>
        <v>0</v>
      </c>
      <c r="BW220">
        <f>+IF(Y220=1,$Q220,0)</f>
        <v>0</v>
      </c>
      <c r="BX220">
        <f>+IF(Z220=1,$Q220,0)</f>
        <v>0</v>
      </c>
      <c r="BY220">
        <f>+IF(AA220=1,$Q220,0)</f>
        <v>0</v>
      </c>
      <c r="BZ220">
        <f>+IF(AB220=1,$Q220,0)</f>
        <v>0</v>
      </c>
      <c r="CA220">
        <f>+IF(AC220=1,$Q220,0)</f>
        <v>0</v>
      </c>
      <c r="CB220">
        <f>+IF(AD220=1,$Q220,0)</f>
        <v>0</v>
      </c>
      <c r="CC220">
        <f>+IF(AE220=1,$Q220,0)</f>
        <v>0</v>
      </c>
      <c r="CD220">
        <f t="shared" si="188"/>
        <v>0</v>
      </c>
      <c r="CF220">
        <f t="shared" si="189"/>
        <v>0</v>
      </c>
      <c r="CG220">
        <f t="shared" si="156"/>
        <v>0</v>
      </c>
      <c r="CH220">
        <f t="shared" si="157"/>
        <v>0</v>
      </c>
      <c r="CI220">
        <f t="shared" si="158"/>
        <v>0</v>
      </c>
      <c r="CJ220">
        <f t="shared" si="159"/>
        <v>0</v>
      </c>
      <c r="CK220">
        <f t="shared" si="160"/>
        <v>0</v>
      </c>
      <c r="CL220">
        <f t="shared" si="161"/>
        <v>0</v>
      </c>
      <c r="CM220">
        <f t="shared" si="162"/>
        <v>0</v>
      </c>
    </row>
    <row r="221" spans="1:91" x14ac:dyDescent="0.25">
      <c r="A221" s="25">
        <f t="shared" si="190"/>
        <v>219</v>
      </c>
      <c r="B221" s="26" t="s">
        <v>41</v>
      </c>
      <c r="C221" s="27">
        <v>43774</v>
      </c>
      <c r="D221" s="28">
        <v>1.0416666666666666E-2</v>
      </c>
      <c r="E221" s="29" t="s">
        <v>23</v>
      </c>
      <c r="F221" s="30">
        <v>108.6</v>
      </c>
      <c r="G221" s="31" t="s">
        <v>26</v>
      </c>
      <c r="H221" s="32">
        <v>108.639</v>
      </c>
      <c r="I221" s="32">
        <v>108.157</v>
      </c>
      <c r="J221" s="33">
        <f t="shared" si="141"/>
        <v>48.199999999999932</v>
      </c>
      <c r="K221" s="34">
        <v>108.57299999999999</v>
      </c>
      <c r="L221" s="34">
        <v>109.233</v>
      </c>
      <c r="M221" s="40">
        <f t="shared" si="147"/>
        <v>63.300000000000978</v>
      </c>
      <c r="N221" s="41">
        <f t="shared" si="148"/>
        <v>-2.7000000000001023</v>
      </c>
      <c r="O221" s="30">
        <f t="shared" si="142"/>
        <v>108.71086</v>
      </c>
      <c r="P221" s="37" t="s">
        <v>27</v>
      </c>
      <c r="Q221" s="37"/>
      <c r="R221" s="38" t="s">
        <v>28</v>
      </c>
      <c r="S221" s="38" t="s">
        <v>28</v>
      </c>
      <c r="T221" s="39" t="s">
        <v>28</v>
      </c>
      <c r="U221" s="38"/>
      <c r="V221" s="38"/>
      <c r="W221" s="38"/>
      <c r="X221">
        <f>+IF(AND(R221="ALCISTA",S221="ALCISTA",T221="ALCISTA"),1,0)</f>
        <v>1</v>
      </c>
      <c r="Y221">
        <f>+IF(AND(R221="BAJISTA",S221="BAJISTA",T221="BAJISTA"),1,0)</f>
        <v>0</v>
      </c>
      <c r="Z221">
        <f>+IF(AND(R221="ALCISTA",S221="ALCISTA",T221="BAJISTA"),1,0)</f>
        <v>0</v>
      </c>
      <c r="AA221">
        <f>+IF(AND(R221="ALCISTA",S221="BAJISTA",T221="ALCISTA"),1,0)</f>
        <v>0</v>
      </c>
      <c r="AB221">
        <f>+IF(AND(R221="ALCISTA",S221="BAJISTA",T221="BAJISTA"),1,0)</f>
        <v>0</v>
      </c>
      <c r="AC221">
        <f>+IF(AND(R221="BAJISTA",S221="BAJISTA",T221="ALCISTA"),1,0)</f>
        <v>0</v>
      </c>
      <c r="AD221">
        <f>+IF(AND(R221="BAJISTA",S221="ALCISTA",T221="BAJISTA"),1,0)</f>
        <v>0</v>
      </c>
      <c r="AE221">
        <f>+IF(AND(R221="BAJISTA",S221="ALCISTA",T221="ALCISTA"),1,0)</f>
        <v>0</v>
      </c>
      <c r="AG221">
        <f t="shared" si="163"/>
        <v>63.300000000000978</v>
      </c>
      <c r="AH221">
        <f t="shared" si="164"/>
        <v>0</v>
      </c>
      <c r="AI221">
        <f t="shared" si="165"/>
        <v>0</v>
      </c>
      <c r="AJ221">
        <f t="shared" si="166"/>
        <v>0</v>
      </c>
      <c r="AK221">
        <f t="shared" si="167"/>
        <v>0</v>
      </c>
      <c r="AL221">
        <f t="shared" si="168"/>
        <v>0</v>
      </c>
      <c r="AM221">
        <f t="shared" si="169"/>
        <v>0</v>
      </c>
      <c r="AN221">
        <f t="shared" si="170"/>
        <v>0</v>
      </c>
      <c r="AP221">
        <f t="shared" si="171"/>
        <v>-2.7000000000001023</v>
      </c>
      <c r="AQ221">
        <f t="shared" si="172"/>
        <v>0</v>
      </c>
      <c r="AR221">
        <f t="shared" si="173"/>
        <v>0</v>
      </c>
      <c r="AS221">
        <f t="shared" si="174"/>
        <v>0</v>
      </c>
      <c r="AT221">
        <f t="shared" si="175"/>
        <v>0</v>
      </c>
      <c r="AU221">
        <f t="shared" si="176"/>
        <v>0</v>
      </c>
      <c r="AV221">
        <f t="shared" si="177"/>
        <v>0</v>
      </c>
      <c r="AW221">
        <f t="shared" si="178"/>
        <v>0</v>
      </c>
      <c r="AZ221" t="str">
        <f t="shared" si="179"/>
        <v>X</v>
      </c>
      <c r="BA221">
        <f t="shared" si="149"/>
        <v>0</v>
      </c>
      <c r="BB221">
        <f t="shared" si="150"/>
        <v>0</v>
      </c>
      <c r="BC221">
        <f t="shared" si="151"/>
        <v>0</v>
      </c>
      <c r="BD221">
        <f t="shared" si="152"/>
        <v>0</v>
      </c>
      <c r="BE221">
        <f t="shared" si="153"/>
        <v>0</v>
      </c>
      <c r="BF221">
        <f t="shared" si="154"/>
        <v>0</v>
      </c>
      <c r="BG221">
        <f t="shared" si="155"/>
        <v>0</v>
      </c>
      <c r="BH221">
        <f>+IF(P221=0,0,1)</f>
        <v>1</v>
      </c>
      <c r="BK221">
        <f t="shared" si="180"/>
        <v>1</v>
      </c>
      <c r="BL221">
        <f t="shared" si="181"/>
        <v>0</v>
      </c>
      <c r="BM221">
        <f t="shared" si="182"/>
        <v>0</v>
      </c>
      <c r="BN221">
        <f t="shared" si="183"/>
        <v>0</v>
      </c>
      <c r="BO221">
        <f t="shared" si="184"/>
        <v>0</v>
      </c>
      <c r="BP221">
        <f t="shared" si="185"/>
        <v>0</v>
      </c>
      <c r="BQ221">
        <f t="shared" si="186"/>
        <v>0</v>
      </c>
      <c r="BR221">
        <f t="shared" si="187"/>
        <v>0</v>
      </c>
      <c r="BV221">
        <f>+IF(X221=1,$Q221,0)</f>
        <v>0</v>
      </c>
      <c r="BW221">
        <f>+IF(Y221=1,$Q221,0)</f>
        <v>0</v>
      </c>
      <c r="BX221">
        <f>+IF(Z221=1,$Q221,0)</f>
        <v>0</v>
      </c>
      <c r="BY221">
        <f>+IF(AA221=1,$Q221,0)</f>
        <v>0</v>
      </c>
      <c r="BZ221">
        <f>+IF(AB221=1,$Q221,0)</f>
        <v>0</v>
      </c>
      <c r="CA221">
        <f>+IF(AC221=1,$Q221,0)</f>
        <v>0</v>
      </c>
      <c r="CB221">
        <f>+IF(AD221=1,$Q221,0)</f>
        <v>0</v>
      </c>
      <c r="CC221">
        <f>+IF(AE221=1,$Q221,0)</f>
        <v>0</v>
      </c>
      <c r="CD221">
        <f t="shared" si="188"/>
        <v>0</v>
      </c>
      <c r="CF221">
        <f t="shared" si="189"/>
        <v>0</v>
      </c>
      <c r="CG221">
        <f t="shared" si="156"/>
        <v>0</v>
      </c>
      <c r="CH221">
        <f t="shared" si="157"/>
        <v>0</v>
      </c>
      <c r="CI221">
        <f t="shared" si="158"/>
        <v>0</v>
      </c>
      <c r="CJ221">
        <f t="shared" si="159"/>
        <v>0</v>
      </c>
      <c r="CK221">
        <f t="shared" si="160"/>
        <v>0</v>
      </c>
      <c r="CL221">
        <f t="shared" si="161"/>
        <v>0</v>
      </c>
      <c r="CM221">
        <f t="shared" si="162"/>
        <v>0</v>
      </c>
    </row>
    <row r="222" spans="1:91" x14ac:dyDescent="0.25">
      <c r="A222" s="25">
        <f t="shared" si="190"/>
        <v>220</v>
      </c>
      <c r="B222" s="26" t="s">
        <v>37</v>
      </c>
      <c r="C222" s="27">
        <v>43775</v>
      </c>
      <c r="D222" s="28">
        <v>0.25</v>
      </c>
      <c r="E222" s="29" t="s">
        <v>23</v>
      </c>
      <c r="F222" s="30">
        <v>109.063</v>
      </c>
      <c r="G222" s="31" t="s">
        <v>26</v>
      </c>
      <c r="H222" s="32">
        <v>109.233</v>
      </c>
      <c r="I222" s="32">
        <v>108.57299999999999</v>
      </c>
      <c r="J222" s="33">
        <f t="shared" si="141"/>
        <v>66.00000000000108</v>
      </c>
      <c r="K222" s="34">
        <v>108.80800000000001</v>
      </c>
      <c r="L222" s="34">
        <v>109.129</v>
      </c>
      <c r="M222" s="35">
        <f t="shared" si="147"/>
        <v>6.6000000000002501</v>
      </c>
      <c r="N222" s="36">
        <f t="shared" si="148"/>
        <v>-25.499999999999545</v>
      </c>
      <c r="O222" s="30">
        <f t="shared" si="142"/>
        <v>109.21480000000001</v>
      </c>
      <c r="P222" s="37"/>
      <c r="Q222" s="37"/>
      <c r="R222" s="38" t="s">
        <v>28</v>
      </c>
      <c r="S222" s="38" t="s">
        <v>28</v>
      </c>
      <c r="T222" s="39" t="s">
        <v>28</v>
      </c>
      <c r="U222" s="38"/>
      <c r="V222" s="38"/>
      <c r="W222" s="38"/>
      <c r="X222">
        <f>+IF(AND(R222="ALCISTA",S222="ALCISTA",T222="ALCISTA"),1,0)</f>
        <v>1</v>
      </c>
      <c r="Y222">
        <f>+IF(AND(R222="BAJISTA",S222="BAJISTA",T222="BAJISTA"),1,0)</f>
        <v>0</v>
      </c>
      <c r="Z222">
        <f>+IF(AND(R222="ALCISTA",S222="ALCISTA",T222="BAJISTA"),1,0)</f>
        <v>0</v>
      </c>
      <c r="AA222">
        <f>+IF(AND(R222="ALCISTA",S222="BAJISTA",T222="ALCISTA"),1,0)</f>
        <v>0</v>
      </c>
      <c r="AB222">
        <f>+IF(AND(R222="ALCISTA",S222="BAJISTA",T222="BAJISTA"),1,0)</f>
        <v>0</v>
      </c>
      <c r="AC222">
        <f>+IF(AND(R222="BAJISTA",S222="BAJISTA",T222="ALCISTA"),1,0)</f>
        <v>0</v>
      </c>
      <c r="AD222">
        <f>+IF(AND(R222="BAJISTA",S222="ALCISTA",T222="BAJISTA"),1,0)</f>
        <v>0</v>
      </c>
      <c r="AE222">
        <f>+IF(AND(R222="BAJISTA",S222="ALCISTA",T222="ALCISTA"),1,0)</f>
        <v>0</v>
      </c>
      <c r="AG222">
        <f t="shared" si="163"/>
        <v>6.6000000000002501</v>
      </c>
      <c r="AH222">
        <f t="shared" si="164"/>
        <v>0</v>
      </c>
      <c r="AI222">
        <f t="shared" si="165"/>
        <v>0</v>
      </c>
      <c r="AJ222">
        <f t="shared" si="166"/>
        <v>0</v>
      </c>
      <c r="AK222">
        <f t="shared" si="167"/>
        <v>0</v>
      </c>
      <c r="AL222">
        <f t="shared" si="168"/>
        <v>0</v>
      </c>
      <c r="AM222">
        <f t="shared" si="169"/>
        <v>0</v>
      </c>
      <c r="AN222">
        <f t="shared" si="170"/>
        <v>0</v>
      </c>
      <c r="AP222">
        <f t="shared" si="171"/>
        <v>-25.499999999999545</v>
      </c>
      <c r="AQ222">
        <f t="shared" si="172"/>
        <v>0</v>
      </c>
      <c r="AR222">
        <f t="shared" si="173"/>
        <v>0</v>
      </c>
      <c r="AS222">
        <f t="shared" si="174"/>
        <v>0</v>
      </c>
      <c r="AT222">
        <f t="shared" si="175"/>
        <v>0</v>
      </c>
      <c r="AU222">
        <f t="shared" si="176"/>
        <v>0</v>
      </c>
      <c r="AV222">
        <f t="shared" si="177"/>
        <v>0</v>
      </c>
      <c r="AW222">
        <f t="shared" si="178"/>
        <v>0</v>
      </c>
      <c r="AZ222">
        <f t="shared" si="179"/>
        <v>0</v>
      </c>
      <c r="BA222">
        <f t="shared" si="149"/>
        <v>0</v>
      </c>
      <c r="BB222">
        <f t="shared" si="150"/>
        <v>0</v>
      </c>
      <c r="BC222">
        <f t="shared" si="151"/>
        <v>0</v>
      </c>
      <c r="BD222">
        <f t="shared" si="152"/>
        <v>0</v>
      </c>
      <c r="BE222">
        <f t="shared" si="153"/>
        <v>0</v>
      </c>
      <c r="BF222">
        <f t="shared" si="154"/>
        <v>0</v>
      </c>
      <c r="BG222">
        <f t="shared" si="155"/>
        <v>0</v>
      </c>
      <c r="BH222">
        <f>+IF(P222=0,0,1)</f>
        <v>0</v>
      </c>
      <c r="BK222">
        <f t="shared" si="180"/>
        <v>0</v>
      </c>
      <c r="BL222">
        <f t="shared" si="181"/>
        <v>0</v>
      </c>
      <c r="BM222">
        <f t="shared" si="182"/>
        <v>0</v>
      </c>
      <c r="BN222">
        <f t="shared" si="183"/>
        <v>0</v>
      </c>
      <c r="BO222">
        <f t="shared" si="184"/>
        <v>0</v>
      </c>
      <c r="BP222">
        <f t="shared" si="185"/>
        <v>0</v>
      </c>
      <c r="BQ222">
        <f t="shared" si="186"/>
        <v>0</v>
      </c>
      <c r="BR222">
        <f t="shared" si="187"/>
        <v>0</v>
      </c>
      <c r="BV222">
        <f>+IF(X222=1,$Q222,0)</f>
        <v>0</v>
      </c>
      <c r="BW222">
        <f>+IF(Y222=1,$Q222,0)</f>
        <v>0</v>
      </c>
      <c r="BX222">
        <f>+IF(Z222=1,$Q222,0)</f>
        <v>0</v>
      </c>
      <c r="BY222">
        <f>+IF(AA222=1,$Q222,0)</f>
        <v>0</v>
      </c>
      <c r="BZ222">
        <f>+IF(AB222=1,$Q222,0)</f>
        <v>0</v>
      </c>
      <c r="CA222">
        <f>+IF(AC222=1,$Q222,0)</f>
        <v>0</v>
      </c>
      <c r="CB222">
        <f>+IF(AD222=1,$Q222,0)</f>
        <v>0</v>
      </c>
      <c r="CC222">
        <f>+IF(AE222=1,$Q222,0)</f>
        <v>0</v>
      </c>
      <c r="CD222">
        <f t="shared" si="188"/>
        <v>0</v>
      </c>
      <c r="CF222">
        <f t="shared" si="189"/>
        <v>0</v>
      </c>
      <c r="CG222">
        <f t="shared" si="156"/>
        <v>0</v>
      </c>
      <c r="CH222">
        <f t="shared" si="157"/>
        <v>0</v>
      </c>
      <c r="CI222">
        <f t="shared" si="158"/>
        <v>0</v>
      </c>
      <c r="CJ222">
        <f t="shared" si="159"/>
        <v>0</v>
      </c>
      <c r="CK222">
        <f t="shared" si="160"/>
        <v>0</v>
      </c>
      <c r="CL222">
        <f t="shared" si="161"/>
        <v>0</v>
      </c>
      <c r="CM222">
        <f t="shared" si="162"/>
        <v>0</v>
      </c>
    </row>
    <row r="223" spans="1:91" x14ac:dyDescent="0.25">
      <c r="A223" s="25">
        <f t="shared" si="190"/>
        <v>221</v>
      </c>
      <c r="B223" s="26" t="s">
        <v>38</v>
      </c>
      <c r="C223" s="27">
        <v>43776</v>
      </c>
      <c r="D223" s="28">
        <v>9.375E-2</v>
      </c>
      <c r="E223" s="29" t="s">
        <v>23</v>
      </c>
      <c r="F223" s="30">
        <v>108.864</v>
      </c>
      <c r="G223" s="31" t="s">
        <v>30</v>
      </c>
      <c r="H223" s="32">
        <v>109.173</v>
      </c>
      <c r="I223" s="32">
        <v>108.80800000000001</v>
      </c>
      <c r="J223" s="33">
        <f t="shared" si="141"/>
        <v>36.499999999999488</v>
      </c>
      <c r="K223" s="34">
        <v>108.63800000000001</v>
      </c>
      <c r="L223" s="34">
        <v>109.47799999999999</v>
      </c>
      <c r="M223" s="35">
        <f t="shared" si="147"/>
        <v>22.599999999999909</v>
      </c>
      <c r="N223" s="36">
        <f t="shared" si="148"/>
        <v>-61.399999999999011</v>
      </c>
      <c r="O223" s="30">
        <f t="shared" si="142"/>
        <v>108.78005</v>
      </c>
      <c r="P223" s="37"/>
      <c r="Q223" s="37" t="s">
        <v>27</v>
      </c>
      <c r="R223" s="38" t="s">
        <v>28</v>
      </c>
      <c r="S223" s="38" t="s">
        <v>28</v>
      </c>
      <c r="T223" s="39" t="s">
        <v>28</v>
      </c>
      <c r="U223" s="38"/>
      <c r="V223" s="38"/>
      <c r="W223" s="38"/>
      <c r="X223">
        <f>+IF(AND(R223="ALCISTA",S223="ALCISTA",T223="ALCISTA"),1,0)</f>
        <v>1</v>
      </c>
      <c r="Y223">
        <f>+IF(AND(R223="BAJISTA",S223="BAJISTA",T223="BAJISTA"),1,0)</f>
        <v>0</v>
      </c>
      <c r="Z223">
        <f>+IF(AND(R223="ALCISTA",S223="ALCISTA",T223="BAJISTA"),1,0)</f>
        <v>0</v>
      </c>
      <c r="AA223">
        <f>+IF(AND(R223="ALCISTA",S223="BAJISTA",T223="ALCISTA"),1,0)</f>
        <v>0</v>
      </c>
      <c r="AB223">
        <f>+IF(AND(R223="ALCISTA",S223="BAJISTA",T223="BAJISTA"),1,0)</f>
        <v>0</v>
      </c>
      <c r="AC223">
        <f>+IF(AND(R223="BAJISTA",S223="BAJISTA",T223="ALCISTA"),1,0)</f>
        <v>0</v>
      </c>
      <c r="AD223">
        <f>+IF(AND(R223="BAJISTA",S223="ALCISTA",T223="BAJISTA"),1,0)</f>
        <v>0</v>
      </c>
      <c r="AE223">
        <f>+IF(AND(R223="BAJISTA",S223="ALCISTA",T223="ALCISTA"),1,0)</f>
        <v>0</v>
      </c>
      <c r="AG223">
        <f t="shared" si="163"/>
        <v>22.599999999999909</v>
      </c>
      <c r="AH223">
        <f t="shared" si="164"/>
        <v>0</v>
      </c>
      <c r="AI223">
        <f t="shared" si="165"/>
        <v>0</v>
      </c>
      <c r="AJ223">
        <f t="shared" si="166"/>
        <v>0</v>
      </c>
      <c r="AK223">
        <f t="shared" si="167"/>
        <v>0</v>
      </c>
      <c r="AL223">
        <f t="shared" si="168"/>
        <v>0</v>
      </c>
      <c r="AM223">
        <f t="shared" si="169"/>
        <v>0</v>
      </c>
      <c r="AN223">
        <f t="shared" si="170"/>
        <v>0</v>
      </c>
      <c r="AP223">
        <f t="shared" si="171"/>
        <v>-61.399999999999011</v>
      </c>
      <c r="AQ223">
        <f t="shared" si="172"/>
        <v>0</v>
      </c>
      <c r="AR223">
        <f t="shared" si="173"/>
        <v>0</v>
      </c>
      <c r="AS223">
        <f t="shared" si="174"/>
        <v>0</v>
      </c>
      <c r="AT223">
        <f t="shared" si="175"/>
        <v>0</v>
      </c>
      <c r="AU223">
        <f t="shared" si="176"/>
        <v>0</v>
      </c>
      <c r="AV223">
        <f t="shared" si="177"/>
        <v>0</v>
      </c>
      <c r="AW223">
        <f t="shared" si="178"/>
        <v>0</v>
      </c>
      <c r="AZ223">
        <f t="shared" si="179"/>
        <v>0</v>
      </c>
      <c r="BA223">
        <f t="shared" si="149"/>
        <v>0</v>
      </c>
      <c r="BB223">
        <f t="shared" si="150"/>
        <v>0</v>
      </c>
      <c r="BC223">
        <f t="shared" si="151"/>
        <v>0</v>
      </c>
      <c r="BD223">
        <f t="shared" si="152"/>
        <v>0</v>
      </c>
      <c r="BE223">
        <f t="shared" si="153"/>
        <v>0</v>
      </c>
      <c r="BF223">
        <f t="shared" si="154"/>
        <v>0</v>
      </c>
      <c r="BG223">
        <f t="shared" si="155"/>
        <v>0</v>
      </c>
      <c r="BH223">
        <f>+IF(P223=0,0,1)</f>
        <v>0</v>
      </c>
      <c r="BK223">
        <f t="shared" si="180"/>
        <v>0</v>
      </c>
      <c r="BL223">
        <f t="shared" si="181"/>
        <v>0</v>
      </c>
      <c r="BM223">
        <f t="shared" si="182"/>
        <v>0</v>
      </c>
      <c r="BN223">
        <f t="shared" si="183"/>
        <v>0</v>
      </c>
      <c r="BO223">
        <f t="shared" si="184"/>
        <v>0</v>
      </c>
      <c r="BP223">
        <f t="shared" si="185"/>
        <v>0</v>
      </c>
      <c r="BQ223">
        <f t="shared" si="186"/>
        <v>0</v>
      </c>
      <c r="BR223">
        <f t="shared" si="187"/>
        <v>0</v>
      </c>
      <c r="BV223" t="str">
        <f>+IF(X223=1,$Q223,0)</f>
        <v>X</v>
      </c>
      <c r="BW223">
        <f>+IF(Y223=1,$Q223,0)</f>
        <v>0</v>
      </c>
      <c r="BX223">
        <f>+IF(Z223=1,$Q223,0)</f>
        <v>0</v>
      </c>
      <c r="BY223">
        <f>+IF(AA223=1,$Q223,0)</f>
        <v>0</v>
      </c>
      <c r="BZ223">
        <f>+IF(AB223=1,$Q223,0)</f>
        <v>0</v>
      </c>
      <c r="CA223">
        <f>+IF(AC223=1,$Q223,0)</f>
        <v>0</v>
      </c>
      <c r="CB223">
        <f>+IF(AD223=1,$Q223,0)</f>
        <v>0</v>
      </c>
      <c r="CC223">
        <f>+IF(AE223=1,$Q223,0)</f>
        <v>0</v>
      </c>
      <c r="CD223">
        <f t="shared" si="188"/>
        <v>1</v>
      </c>
      <c r="CF223">
        <f t="shared" si="189"/>
        <v>1</v>
      </c>
      <c r="CG223">
        <f t="shared" si="156"/>
        <v>0</v>
      </c>
      <c r="CH223">
        <f t="shared" si="157"/>
        <v>0</v>
      </c>
      <c r="CI223">
        <f t="shared" si="158"/>
        <v>0</v>
      </c>
      <c r="CJ223">
        <f t="shared" si="159"/>
        <v>0</v>
      </c>
      <c r="CK223">
        <f t="shared" si="160"/>
        <v>0</v>
      </c>
      <c r="CL223">
        <f t="shared" si="161"/>
        <v>0</v>
      </c>
      <c r="CM223">
        <f t="shared" si="162"/>
        <v>0</v>
      </c>
    </row>
    <row r="224" spans="1:91" x14ac:dyDescent="0.25">
      <c r="A224" s="25">
        <f t="shared" si="190"/>
        <v>222</v>
      </c>
      <c r="B224" s="26" t="s">
        <v>39</v>
      </c>
      <c r="C224" s="27">
        <v>43777</v>
      </c>
      <c r="D224" s="28">
        <v>0.14583333333333334</v>
      </c>
      <c r="E224" s="29" t="s">
        <v>23</v>
      </c>
      <c r="F224" s="30">
        <v>109.081</v>
      </c>
      <c r="G224" s="31" t="s">
        <v>30</v>
      </c>
      <c r="H224" s="32">
        <v>109.47799999999999</v>
      </c>
      <c r="I224" s="32">
        <v>108.63800000000001</v>
      </c>
      <c r="J224" s="33">
        <f t="shared" si="141"/>
        <v>83.99999999999892</v>
      </c>
      <c r="K224" s="34">
        <v>108.887</v>
      </c>
      <c r="L224" s="34">
        <v>109.1</v>
      </c>
      <c r="M224" s="35">
        <f t="shared" si="147"/>
        <v>19.400000000000261</v>
      </c>
      <c r="N224" s="36">
        <f t="shared" si="148"/>
        <v>-1.8999999999991246</v>
      </c>
      <c r="O224" s="30">
        <f t="shared" si="142"/>
        <v>108.8878</v>
      </c>
      <c r="P224" s="37" t="s">
        <v>27</v>
      </c>
      <c r="Q224" s="37"/>
      <c r="R224" s="38" t="s">
        <v>29</v>
      </c>
      <c r="S224" s="38" t="s">
        <v>28</v>
      </c>
      <c r="T224" s="39" t="s">
        <v>28</v>
      </c>
      <c r="U224" s="38"/>
      <c r="V224" s="38"/>
      <c r="W224" s="38"/>
      <c r="X224">
        <f>+IF(AND(R224="ALCISTA",S224="ALCISTA",T224="ALCISTA"),1,0)</f>
        <v>0</v>
      </c>
      <c r="Y224">
        <f>+IF(AND(R224="BAJISTA",S224="BAJISTA",T224="BAJISTA"),1,0)</f>
        <v>0</v>
      </c>
      <c r="Z224">
        <f>+IF(AND(R224="ALCISTA",S224="ALCISTA",T224="BAJISTA"),1,0)</f>
        <v>0</v>
      </c>
      <c r="AA224">
        <f>+IF(AND(R224="ALCISTA",S224="BAJISTA",T224="ALCISTA"),1,0)</f>
        <v>0</v>
      </c>
      <c r="AB224">
        <f>+IF(AND(R224="ALCISTA",S224="BAJISTA",T224="BAJISTA"),1,0)</f>
        <v>0</v>
      </c>
      <c r="AC224">
        <f>+IF(AND(R224="BAJISTA",S224="BAJISTA",T224="ALCISTA"),1,0)</f>
        <v>0</v>
      </c>
      <c r="AD224">
        <f>+IF(AND(R224="BAJISTA",S224="ALCISTA",T224="BAJISTA"),1,0)</f>
        <v>0</v>
      </c>
      <c r="AE224">
        <f>+IF(AND(R224="BAJISTA",S224="ALCISTA",T224="ALCISTA"),1,0)</f>
        <v>1</v>
      </c>
      <c r="AG224">
        <f t="shared" si="163"/>
        <v>0</v>
      </c>
      <c r="AH224">
        <f t="shared" si="164"/>
        <v>0</v>
      </c>
      <c r="AI224">
        <f t="shared" si="165"/>
        <v>0</v>
      </c>
      <c r="AJ224">
        <f t="shared" si="166"/>
        <v>0</v>
      </c>
      <c r="AK224">
        <f t="shared" si="167"/>
        <v>0</v>
      </c>
      <c r="AL224">
        <f t="shared" si="168"/>
        <v>0</v>
      </c>
      <c r="AM224">
        <f t="shared" si="169"/>
        <v>0</v>
      </c>
      <c r="AN224">
        <f t="shared" si="170"/>
        <v>19.400000000000261</v>
      </c>
      <c r="AP224">
        <f t="shared" si="171"/>
        <v>0</v>
      </c>
      <c r="AQ224">
        <f t="shared" si="172"/>
        <v>0</v>
      </c>
      <c r="AR224">
        <f t="shared" si="173"/>
        <v>0</v>
      </c>
      <c r="AS224">
        <f t="shared" si="174"/>
        <v>0</v>
      </c>
      <c r="AT224">
        <f t="shared" si="175"/>
        <v>0</v>
      </c>
      <c r="AU224">
        <f t="shared" si="176"/>
        <v>0</v>
      </c>
      <c r="AV224">
        <f t="shared" si="177"/>
        <v>0</v>
      </c>
      <c r="AW224">
        <f t="shared" si="178"/>
        <v>-1.8999999999991246</v>
      </c>
      <c r="AZ224">
        <f t="shared" si="179"/>
        <v>0</v>
      </c>
      <c r="BA224">
        <f t="shared" si="149"/>
        <v>0</v>
      </c>
      <c r="BB224">
        <f t="shared" si="150"/>
        <v>0</v>
      </c>
      <c r="BC224">
        <f t="shared" si="151"/>
        <v>0</v>
      </c>
      <c r="BD224">
        <f t="shared" si="152"/>
        <v>0</v>
      </c>
      <c r="BE224">
        <f t="shared" si="153"/>
        <v>0</v>
      </c>
      <c r="BF224">
        <f t="shared" si="154"/>
        <v>0</v>
      </c>
      <c r="BG224" t="str">
        <f t="shared" si="155"/>
        <v>X</v>
      </c>
      <c r="BH224">
        <f>+IF(P224=0,0,1)</f>
        <v>1</v>
      </c>
      <c r="BK224">
        <f t="shared" si="180"/>
        <v>0</v>
      </c>
      <c r="BL224">
        <f t="shared" si="181"/>
        <v>0</v>
      </c>
      <c r="BM224">
        <f t="shared" si="182"/>
        <v>0</v>
      </c>
      <c r="BN224">
        <f t="shared" si="183"/>
        <v>0</v>
      </c>
      <c r="BO224">
        <f t="shared" si="184"/>
        <v>0</v>
      </c>
      <c r="BP224">
        <f t="shared" si="185"/>
        <v>0</v>
      </c>
      <c r="BQ224">
        <f t="shared" si="186"/>
        <v>0</v>
      </c>
      <c r="BR224">
        <f t="shared" si="187"/>
        <v>1</v>
      </c>
      <c r="BV224">
        <f>+IF(X224=1,$Q224,0)</f>
        <v>0</v>
      </c>
      <c r="BW224">
        <f>+IF(Y224=1,$Q224,0)</f>
        <v>0</v>
      </c>
      <c r="BX224">
        <f>+IF(Z224=1,$Q224,0)</f>
        <v>0</v>
      </c>
      <c r="BY224">
        <f>+IF(AA224=1,$Q224,0)</f>
        <v>0</v>
      </c>
      <c r="BZ224">
        <f>+IF(AB224=1,$Q224,0)</f>
        <v>0</v>
      </c>
      <c r="CA224">
        <f>+IF(AC224=1,$Q224,0)</f>
        <v>0</v>
      </c>
      <c r="CB224">
        <f>+IF(AD224=1,$Q224,0)</f>
        <v>0</v>
      </c>
      <c r="CC224">
        <f>+IF(AE224=1,$Q224,0)</f>
        <v>0</v>
      </c>
      <c r="CD224">
        <f t="shared" si="188"/>
        <v>0</v>
      </c>
      <c r="CF224">
        <f t="shared" si="189"/>
        <v>0</v>
      </c>
      <c r="CG224">
        <f t="shared" si="156"/>
        <v>0</v>
      </c>
      <c r="CH224">
        <f t="shared" si="157"/>
        <v>0</v>
      </c>
      <c r="CI224">
        <f t="shared" si="158"/>
        <v>0</v>
      </c>
      <c r="CJ224">
        <f t="shared" si="159"/>
        <v>0</v>
      </c>
      <c r="CK224">
        <f t="shared" si="160"/>
        <v>0</v>
      </c>
      <c r="CL224">
        <f t="shared" si="161"/>
        <v>0</v>
      </c>
      <c r="CM224">
        <f t="shared" si="162"/>
        <v>0</v>
      </c>
    </row>
    <row r="225" spans="1:91" x14ac:dyDescent="0.25">
      <c r="A225" s="25">
        <f t="shared" si="190"/>
        <v>223</v>
      </c>
      <c r="B225" s="26" t="s">
        <v>40</v>
      </c>
      <c r="C225" s="27">
        <v>43780</v>
      </c>
      <c r="D225" s="28">
        <v>8.3333333333333329E-2</v>
      </c>
      <c r="E225" s="29" t="s">
        <v>23</v>
      </c>
      <c r="F225" s="30">
        <v>109.16800000000001</v>
      </c>
      <c r="G225" s="31" t="s">
        <v>26</v>
      </c>
      <c r="H225" s="32">
        <v>109.245</v>
      </c>
      <c r="I225" s="32">
        <v>108.887</v>
      </c>
      <c r="J225" s="33">
        <f t="shared" si="141"/>
        <v>35.800000000000409</v>
      </c>
      <c r="K225" s="34">
        <v>108.914</v>
      </c>
      <c r="L225" s="34">
        <v>109.28400000000001</v>
      </c>
      <c r="M225" s="35">
        <f t="shared" si="147"/>
        <v>11.599999999999966</v>
      </c>
      <c r="N225" s="36">
        <f t="shared" si="148"/>
        <v>-25.400000000000489</v>
      </c>
      <c r="O225" s="30">
        <f t="shared" si="142"/>
        <v>109.25034000000001</v>
      </c>
      <c r="P225" s="37" t="s">
        <v>27</v>
      </c>
      <c r="Q225" s="37"/>
      <c r="R225" s="38" t="s">
        <v>29</v>
      </c>
      <c r="S225" s="38" t="s">
        <v>28</v>
      </c>
      <c r="T225" s="39" t="s">
        <v>28</v>
      </c>
      <c r="U225" s="38"/>
      <c r="V225" s="38"/>
      <c r="W225" s="38"/>
      <c r="X225">
        <f>+IF(AND(R225="ALCISTA",S225="ALCISTA",T225="ALCISTA"),1,0)</f>
        <v>0</v>
      </c>
      <c r="Y225">
        <f>+IF(AND(R225="BAJISTA",S225="BAJISTA",T225="BAJISTA"),1,0)</f>
        <v>0</v>
      </c>
      <c r="Z225">
        <f>+IF(AND(R225="ALCISTA",S225="ALCISTA",T225="BAJISTA"),1,0)</f>
        <v>0</v>
      </c>
      <c r="AA225">
        <f>+IF(AND(R225="ALCISTA",S225="BAJISTA",T225="ALCISTA"),1,0)</f>
        <v>0</v>
      </c>
      <c r="AB225">
        <f>+IF(AND(R225="ALCISTA",S225="BAJISTA",T225="BAJISTA"),1,0)</f>
        <v>0</v>
      </c>
      <c r="AC225">
        <f>+IF(AND(R225="BAJISTA",S225="BAJISTA",T225="ALCISTA"),1,0)</f>
        <v>0</v>
      </c>
      <c r="AD225">
        <f>+IF(AND(R225="BAJISTA",S225="ALCISTA",T225="BAJISTA"),1,0)</f>
        <v>0</v>
      </c>
      <c r="AE225">
        <f>+IF(AND(R225="BAJISTA",S225="ALCISTA",T225="ALCISTA"),1,0)</f>
        <v>1</v>
      </c>
      <c r="AG225">
        <f t="shared" si="163"/>
        <v>0</v>
      </c>
      <c r="AH225">
        <f t="shared" si="164"/>
        <v>0</v>
      </c>
      <c r="AI225">
        <f t="shared" si="165"/>
        <v>0</v>
      </c>
      <c r="AJ225">
        <f t="shared" si="166"/>
        <v>0</v>
      </c>
      <c r="AK225">
        <f t="shared" si="167"/>
        <v>0</v>
      </c>
      <c r="AL225">
        <f t="shared" si="168"/>
        <v>0</v>
      </c>
      <c r="AM225">
        <f t="shared" si="169"/>
        <v>0</v>
      </c>
      <c r="AN225">
        <f t="shared" si="170"/>
        <v>11.599999999999966</v>
      </c>
      <c r="AP225">
        <f t="shared" si="171"/>
        <v>0</v>
      </c>
      <c r="AQ225">
        <f t="shared" si="172"/>
        <v>0</v>
      </c>
      <c r="AR225">
        <f t="shared" si="173"/>
        <v>0</v>
      </c>
      <c r="AS225">
        <f t="shared" si="174"/>
        <v>0</v>
      </c>
      <c r="AT225">
        <f t="shared" si="175"/>
        <v>0</v>
      </c>
      <c r="AU225">
        <f t="shared" si="176"/>
        <v>0</v>
      </c>
      <c r="AV225">
        <f t="shared" si="177"/>
        <v>0</v>
      </c>
      <c r="AW225">
        <f t="shared" si="178"/>
        <v>-25.400000000000489</v>
      </c>
      <c r="AZ225">
        <f t="shared" si="179"/>
        <v>0</v>
      </c>
      <c r="BA225">
        <f t="shared" si="149"/>
        <v>0</v>
      </c>
      <c r="BB225">
        <f t="shared" si="150"/>
        <v>0</v>
      </c>
      <c r="BC225">
        <f t="shared" si="151"/>
        <v>0</v>
      </c>
      <c r="BD225">
        <f t="shared" si="152"/>
        <v>0</v>
      </c>
      <c r="BE225">
        <f t="shared" si="153"/>
        <v>0</v>
      </c>
      <c r="BF225">
        <f t="shared" si="154"/>
        <v>0</v>
      </c>
      <c r="BG225" t="str">
        <f t="shared" si="155"/>
        <v>X</v>
      </c>
      <c r="BH225">
        <f>+IF(P225=0,0,1)</f>
        <v>1</v>
      </c>
      <c r="BK225">
        <f t="shared" si="180"/>
        <v>0</v>
      </c>
      <c r="BL225">
        <f t="shared" si="181"/>
        <v>0</v>
      </c>
      <c r="BM225">
        <f t="shared" si="182"/>
        <v>0</v>
      </c>
      <c r="BN225">
        <f t="shared" si="183"/>
        <v>0</v>
      </c>
      <c r="BO225">
        <f t="shared" si="184"/>
        <v>0</v>
      </c>
      <c r="BP225">
        <f t="shared" si="185"/>
        <v>0</v>
      </c>
      <c r="BQ225">
        <f t="shared" si="186"/>
        <v>0</v>
      </c>
      <c r="BR225">
        <f t="shared" si="187"/>
        <v>1</v>
      </c>
      <c r="BV225">
        <f>+IF(X225=1,$Q225,0)</f>
        <v>0</v>
      </c>
      <c r="BW225">
        <f>+IF(Y225=1,$Q225,0)</f>
        <v>0</v>
      </c>
      <c r="BX225">
        <f>+IF(Z225=1,$Q225,0)</f>
        <v>0</v>
      </c>
      <c r="BY225">
        <f>+IF(AA225=1,$Q225,0)</f>
        <v>0</v>
      </c>
      <c r="BZ225">
        <f>+IF(AB225=1,$Q225,0)</f>
        <v>0</v>
      </c>
      <c r="CA225">
        <f>+IF(AC225=1,$Q225,0)</f>
        <v>0</v>
      </c>
      <c r="CB225">
        <f>+IF(AD225=1,$Q225,0)</f>
        <v>0</v>
      </c>
      <c r="CC225">
        <f>+IF(AE225=1,$Q225,0)</f>
        <v>0</v>
      </c>
      <c r="CD225">
        <f t="shared" si="188"/>
        <v>0</v>
      </c>
      <c r="CF225">
        <f t="shared" si="189"/>
        <v>0</v>
      </c>
      <c r="CG225">
        <f t="shared" si="156"/>
        <v>0</v>
      </c>
      <c r="CH225">
        <f t="shared" si="157"/>
        <v>0</v>
      </c>
      <c r="CI225">
        <f t="shared" si="158"/>
        <v>0</v>
      </c>
      <c r="CJ225">
        <f t="shared" si="159"/>
        <v>0</v>
      </c>
      <c r="CK225">
        <f t="shared" si="160"/>
        <v>0</v>
      </c>
      <c r="CL225">
        <f t="shared" si="161"/>
        <v>0</v>
      </c>
      <c r="CM225">
        <f t="shared" si="162"/>
        <v>0</v>
      </c>
    </row>
    <row r="226" spans="1:91" x14ac:dyDescent="0.25">
      <c r="A226" s="25">
        <f t="shared" si="190"/>
        <v>224</v>
      </c>
      <c r="B226" s="26" t="s">
        <v>41</v>
      </c>
      <c r="C226" s="27">
        <v>43781</v>
      </c>
      <c r="D226" s="28">
        <v>7.2916666666666671E-2</v>
      </c>
      <c r="E226" s="29" t="s">
        <v>23</v>
      </c>
      <c r="F226" s="30">
        <v>108.86799999999999</v>
      </c>
      <c r="G226" s="31" t="s">
        <v>30</v>
      </c>
      <c r="H226" s="32">
        <v>109.28400000000001</v>
      </c>
      <c r="I226" s="32">
        <v>108.914</v>
      </c>
      <c r="J226" s="33">
        <f t="shared" si="141"/>
        <v>37.000000000000455</v>
      </c>
      <c r="K226" s="34">
        <v>108.64700000000001</v>
      </c>
      <c r="L226" s="34">
        <v>109.14100000000001</v>
      </c>
      <c r="M226" s="40">
        <f t="shared" si="147"/>
        <v>22.099999999998943</v>
      </c>
      <c r="N226" s="41">
        <f t="shared" si="148"/>
        <v>-27.300000000001035</v>
      </c>
      <c r="O226" s="30">
        <f t="shared" si="142"/>
        <v>108.7829</v>
      </c>
      <c r="P226" s="37" t="s">
        <v>27</v>
      </c>
      <c r="Q226" s="37"/>
      <c r="R226" s="38" t="s">
        <v>29</v>
      </c>
      <c r="S226" s="38" t="s">
        <v>28</v>
      </c>
      <c r="T226" s="39" t="s">
        <v>28</v>
      </c>
      <c r="U226" s="38"/>
      <c r="V226" s="38"/>
      <c r="W226" s="38"/>
      <c r="X226">
        <f>+IF(AND(R226="ALCISTA",S226="ALCISTA",T226="ALCISTA"),1,0)</f>
        <v>0</v>
      </c>
      <c r="Y226">
        <f>+IF(AND(R226="BAJISTA",S226="BAJISTA",T226="BAJISTA"),1,0)</f>
        <v>0</v>
      </c>
      <c r="Z226">
        <f>+IF(AND(R226="ALCISTA",S226="ALCISTA",T226="BAJISTA"),1,0)</f>
        <v>0</v>
      </c>
      <c r="AA226">
        <f>+IF(AND(R226="ALCISTA",S226="BAJISTA",T226="ALCISTA"),1,0)</f>
        <v>0</v>
      </c>
      <c r="AB226">
        <f>+IF(AND(R226="ALCISTA",S226="BAJISTA",T226="BAJISTA"),1,0)</f>
        <v>0</v>
      </c>
      <c r="AC226">
        <f>+IF(AND(R226="BAJISTA",S226="BAJISTA",T226="ALCISTA"),1,0)</f>
        <v>0</v>
      </c>
      <c r="AD226">
        <f>+IF(AND(R226="BAJISTA",S226="ALCISTA",T226="BAJISTA"),1,0)</f>
        <v>0</v>
      </c>
      <c r="AE226">
        <f>+IF(AND(R226="BAJISTA",S226="ALCISTA",T226="ALCISTA"),1,0)</f>
        <v>1</v>
      </c>
      <c r="AG226">
        <f t="shared" si="163"/>
        <v>0</v>
      </c>
      <c r="AH226">
        <f t="shared" si="164"/>
        <v>0</v>
      </c>
      <c r="AI226">
        <f t="shared" si="165"/>
        <v>0</v>
      </c>
      <c r="AJ226">
        <f t="shared" si="166"/>
        <v>0</v>
      </c>
      <c r="AK226">
        <f t="shared" si="167"/>
        <v>0</v>
      </c>
      <c r="AL226">
        <f t="shared" si="168"/>
        <v>0</v>
      </c>
      <c r="AM226">
        <f t="shared" si="169"/>
        <v>0</v>
      </c>
      <c r="AN226">
        <f t="shared" si="170"/>
        <v>22.099999999998943</v>
      </c>
      <c r="AP226">
        <f t="shared" si="171"/>
        <v>0</v>
      </c>
      <c r="AQ226">
        <f t="shared" si="172"/>
        <v>0</v>
      </c>
      <c r="AR226">
        <f t="shared" si="173"/>
        <v>0</v>
      </c>
      <c r="AS226">
        <f t="shared" si="174"/>
        <v>0</v>
      </c>
      <c r="AT226">
        <f t="shared" si="175"/>
        <v>0</v>
      </c>
      <c r="AU226">
        <f t="shared" si="176"/>
        <v>0</v>
      </c>
      <c r="AV226">
        <f t="shared" si="177"/>
        <v>0</v>
      </c>
      <c r="AW226">
        <f t="shared" si="178"/>
        <v>-27.300000000001035</v>
      </c>
      <c r="AZ226">
        <f t="shared" si="179"/>
        <v>0</v>
      </c>
      <c r="BA226">
        <f t="shared" si="149"/>
        <v>0</v>
      </c>
      <c r="BB226">
        <f t="shared" si="150"/>
        <v>0</v>
      </c>
      <c r="BC226">
        <f t="shared" si="151"/>
        <v>0</v>
      </c>
      <c r="BD226">
        <f t="shared" si="152"/>
        <v>0</v>
      </c>
      <c r="BE226">
        <f t="shared" si="153"/>
        <v>0</v>
      </c>
      <c r="BF226">
        <f t="shared" si="154"/>
        <v>0</v>
      </c>
      <c r="BG226" t="str">
        <f t="shared" si="155"/>
        <v>X</v>
      </c>
      <c r="BH226">
        <f>+IF(P226=0,0,1)</f>
        <v>1</v>
      </c>
      <c r="BK226">
        <f t="shared" si="180"/>
        <v>0</v>
      </c>
      <c r="BL226">
        <f t="shared" si="181"/>
        <v>0</v>
      </c>
      <c r="BM226">
        <f t="shared" si="182"/>
        <v>0</v>
      </c>
      <c r="BN226">
        <f t="shared" si="183"/>
        <v>0</v>
      </c>
      <c r="BO226">
        <f t="shared" si="184"/>
        <v>0</v>
      </c>
      <c r="BP226">
        <f t="shared" si="185"/>
        <v>0</v>
      </c>
      <c r="BQ226">
        <f t="shared" si="186"/>
        <v>0</v>
      </c>
      <c r="BR226">
        <f t="shared" si="187"/>
        <v>1</v>
      </c>
      <c r="BV226">
        <f>+IF(X226=1,$Q226,0)</f>
        <v>0</v>
      </c>
      <c r="BW226">
        <f>+IF(Y226=1,$Q226,0)</f>
        <v>0</v>
      </c>
      <c r="BX226">
        <f>+IF(Z226=1,$Q226,0)</f>
        <v>0</v>
      </c>
      <c r="BY226">
        <f>+IF(AA226=1,$Q226,0)</f>
        <v>0</v>
      </c>
      <c r="BZ226">
        <f>+IF(AB226=1,$Q226,0)</f>
        <v>0</v>
      </c>
      <c r="CA226">
        <f>+IF(AC226=1,$Q226,0)</f>
        <v>0</v>
      </c>
      <c r="CB226">
        <f>+IF(AD226=1,$Q226,0)</f>
        <v>0</v>
      </c>
      <c r="CC226">
        <f>+IF(AE226=1,$Q226,0)</f>
        <v>0</v>
      </c>
      <c r="CD226">
        <f t="shared" si="188"/>
        <v>0</v>
      </c>
      <c r="CF226">
        <f t="shared" si="189"/>
        <v>0</v>
      </c>
      <c r="CG226">
        <f t="shared" si="156"/>
        <v>0</v>
      </c>
      <c r="CH226">
        <f t="shared" si="157"/>
        <v>0</v>
      </c>
      <c r="CI226">
        <f t="shared" si="158"/>
        <v>0</v>
      </c>
      <c r="CJ226">
        <f t="shared" si="159"/>
        <v>0</v>
      </c>
      <c r="CK226">
        <f t="shared" si="160"/>
        <v>0</v>
      </c>
      <c r="CL226">
        <f t="shared" si="161"/>
        <v>0</v>
      </c>
      <c r="CM226">
        <f t="shared" si="162"/>
        <v>0</v>
      </c>
    </row>
    <row r="227" spans="1:91" x14ac:dyDescent="0.25">
      <c r="A227" s="25">
        <f t="shared" si="190"/>
        <v>225</v>
      </c>
      <c r="B227" s="26" t="s">
        <v>37</v>
      </c>
      <c r="C227" s="27">
        <v>43782</v>
      </c>
      <c r="D227" s="28">
        <v>6.25E-2</v>
      </c>
      <c r="E227" s="29" t="s">
        <v>23</v>
      </c>
      <c r="F227" s="30">
        <v>108.71599999999999</v>
      </c>
      <c r="G227" s="31" t="s">
        <v>30</v>
      </c>
      <c r="H227" s="32">
        <v>109.14100000000001</v>
      </c>
      <c r="I227" s="32">
        <v>108.64700000000001</v>
      </c>
      <c r="J227" s="33">
        <f t="shared" si="141"/>
        <v>49.399999999999977</v>
      </c>
      <c r="K227" s="34">
        <v>108.23099999999999</v>
      </c>
      <c r="L227" s="34">
        <v>108.855</v>
      </c>
      <c r="M227" s="40">
        <f t="shared" si="147"/>
        <v>48.499999999999943</v>
      </c>
      <c r="N227" s="41">
        <f t="shared" si="148"/>
        <v>-13.900000000001</v>
      </c>
      <c r="O227" s="30">
        <f t="shared" si="142"/>
        <v>108.60238</v>
      </c>
      <c r="P227" s="37" t="s">
        <v>27</v>
      </c>
      <c r="Q227" s="37"/>
      <c r="R227" s="38" t="s">
        <v>29</v>
      </c>
      <c r="S227" s="38" t="s">
        <v>29</v>
      </c>
      <c r="T227" s="39" t="s">
        <v>28</v>
      </c>
      <c r="U227" s="38"/>
      <c r="V227" s="38"/>
      <c r="W227" s="38"/>
      <c r="X227">
        <f>+IF(AND(R227="ALCISTA",S227="ALCISTA",T227="ALCISTA"),1,0)</f>
        <v>0</v>
      </c>
      <c r="Y227">
        <f>+IF(AND(R227="BAJISTA",S227="BAJISTA",T227="BAJISTA"),1,0)</f>
        <v>0</v>
      </c>
      <c r="Z227">
        <f>+IF(AND(R227="ALCISTA",S227="ALCISTA",T227="BAJISTA"),1,0)</f>
        <v>0</v>
      </c>
      <c r="AA227">
        <f>+IF(AND(R227="ALCISTA",S227="BAJISTA",T227="ALCISTA"),1,0)</f>
        <v>0</v>
      </c>
      <c r="AB227">
        <f>+IF(AND(R227="ALCISTA",S227="BAJISTA",T227="BAJISTA"),1,0)</f>
        <v>0</v>
      </c>
      <c r="AC227">
        <f>+IF(AND(R227="BAJISTA",S227="BAJISTA",T227="ALCISTA"),1,0)</f>
        <v>1</v>
      </c>
      <c r="AD227">
        <f>+IF(AND(R227="BAJISTA",S227="ALCISTA",T227="BAJISTA"),1,0)</f>
        <v>0</v>
      </c>
      <c r="AE227">
        <f>+IF(AND(R227="BAJISTA",S227="ALCISTA",T227="ALCISTA"),1,0)</f>
        <v>0</v>
      </c>
      <c r="AG227">
        <f t="shared" si="163"/>
        <v>0</v>
      </c>
      <c r="AH227">
        <f t="shared" si="164"/>
        <v>0</v>
      </c>
      <c r="AI227">
        <f t="shared" si="165"/>
        <v>0</v>
      </c>
      <c r="AJ227">
        <f t="shared" si="166"/>
        <v>0</v>
      </c>
      <c r="AK227">
        <f t="shared" si="167"/>
        <v>0</v>
      </c>
      <c r="AL227">
        <f t="shared" si="168"/>
        <v>48.499999999999943</v>
      </c>
      <c r="AM227">
        <f t="shared" si="169"/>
        <v>0</v>
      </c>
      <c r="AN227">
        <f t="shared" si="170"/>
        <v>0</v>
      </c>
      <c r="AP227">
        <f t="shared" si="171"/>
        <v>0</v>
      </c>
      <c r="AQ227">
        <f t="shared" si="172"/>
        <v>0</v>
      </c>
      <c r="AR227">
        <f t="shared" si="173"/>
        <v>0</v>
      </c>
      <c r="AS227">
        <f t="shared" si="174"/>
        <v>0</v>
      </c>
      <c r="AT227">
        <f t="shared" si="175"/>
        <v>0</v>
      </c>
      <c r="AU227">
        <f t="shared" si="176"/>
        <v>-13.900000000001</v>
      </c>
      <c r="AV227">
        <f t="shared" si="177"/>
        <v>0</v>
      </c>
      <c r="AW227">
        <f t="shared" si="178"/>
        <v>0</v>
      </c>
      <c r="AZ227">
        <f t="shared" si="179"/>
        <v>0</v>
      </c>
      <c r="BA227">
        <f t="shared" si="149"/>
        <v>0</v>
      </c>
      <c r="BB227">
        <f t="shared" si="150"/>
        <v>0</v>
      </c>
      <c r="BC227">
        <f t="shared" si="151"/>
        <v>0</v>
      </c>
      <c r="BD227">
        <f t="shared" si="152"/>
        <v>0</v>
      </c>
      <c r="BE227" t="str">
        <f t="shared" si="153"/>
        <v>X</v>
      </c>
      <c r="BF227">
        <f t="shared" si="154"/>
        <v>0</v>
      </c>
      <c r="BG227">
        <f t="shared" si="155"/>
        <v>0</v>
      </c>
      <c r="BH227">
        <f>+IF(P227=0,0,1)</f>
        <v>1</v>
      </c>
      <c r="BK227">
        <f t="shared" si="180"/>
        <v>0</v>
      </c>
      <c r="BL227">
        <f t="shared" si="181"/>
        <v>0</v>
      </c>
      <c r="BM227">
        <f t="shared" si="182"/>
        <v>0</v>
      </c>
      <c r="BN227">
        <f t="shared" si="183"/>
        <v>0</v>
      </c>
      <c r="BO227">
        <f t="shared" si="184"/>
        <v>0</v>
      </c>
      <c r="BP227">
        <f t="shared" si="185"/>
        <v>1</v>
      </c>
      <c r="BQ227">
        <f t="shared" si="186"/>
        <v>0</v>
      </c>
      <c r="BR227">
        <f t="shared" si="187"/>
        <v>0</v>
      </c>
      <c r="BV227">
        <f>+IF(X227=1,$Q227,0)</f>
        <v>0</v>
      </c>
      <c r="BW227">
        <f>+IF(Y227=1,$Q227,0)</f>
        <v>0</v>
      </c>
      <c r="BX227">
        <f>+IF(Z227=1,$Q227,0)</f>
        <v>0</v>
      </c>
      <c r="BY227">
        <f>+IF(AA227=1,$Q227,0)</f>
        <v>0</v>
      </c>
      <c r="BZ227">
        <f>+IF(AB227=1,$Q227,0)</f>
        <v>0</v>
      </c>
      <c r="CA227">
        <f>+IF(AC227=1,$Q227,0)</f>
        <v>0</v>
      </c>
      <c r="CB227">
        <f>+IF(AD227=1,$Q227,0)</f>
        <v>0</v>
      </c>
      <c r="CC227">
        <f>+IF(AE227=1,$Q227,0)</f>
        <v>0</v>
      </c>
      <c r="CD227">
        <f t="shared" si="188"/>
        <v>0</v>
      </c>
      <c r="CF227">
        <f t="shared" si="189"/>
        <v>0</v>
      </c>
      <c r="CG227">
        <f t="shared" si="156"/>
        <v>0</v>
      </c>
      <c r="CH227">
        <f t="shared" si="157"/>
        <v>0</v>
      </c>
      <c r="CI227">
        <f t="shared" si="158"/>
        <v>0</v>
      </c>
      <c r="CJ227">
        <f t="shared" si="159"/>
        <v>0</v>
      </c>
      <c r="CK227">
        <f t="shared" si="160"/>
        <v>0</v>
      </c>
      <c r="CL227">
        <f t="shared" si="161"/>
        <v>0</v>
      </c>
      <c r="CM227">
        <f t="shared" si="162"/>
        <v>0</v>
      </c>
    </row>
    <row r="228" spans="1:91" x14ac:dyDescent="0.25">
      <c r="A228" s="25">
        <f t="shared" si="190"/>
        <v>226</v>
      </c>
      <c r="B228" s="26" t="s">
        <v>38</v>
      </c>
      <c r="C228" s="27">
        <v>43783</v>
      </c>
      <c r="D228" s="28">
        <v>6.25E-2</v>
      </c>
      <c r="E228" s="29" t="s">
        <v>23</v>
      </c>
      <c r="F228" s="30">
        <v>108.71599999999999</v>
      </c>
      <c r="G228" s="31" t="s">
        <v>30</v>
      </c>
      <c r="H228" s="32">
        <v>108.855</v>
      </c>
      <c r="I228" s="32">
        <v>108.23099999999999</v>
      </c>
      <c r="J228" s="33">
        <f t="shared" ref="J228:J290" si="191">+(H228-I228)/0.01</f>
        <v>62.400000000000944</v>
      </c>
      <c r="K228" s="34">
        <v>108.23099999999999</v>
      </c>
      <c r="L228" s="34">
        <v>108.78400000000001</v>
      </c>
      <c r="M228" s="40">
        <f t="shared" si="147"/>
        <v>48.499999999999943</v>
      </c>
      <c r="N228" s="41">
        <f t="shared" si="148"/>
        <v>-6.8000000000012051</v>
      </c>
      <c r="O228" s="30">
        <f t="shared" ref="O228:O291" si="192">+IF(G228="COMPRA",F228+((J228*23%)*0.01),F228-((J228*23%)*0.01))</f>
        <v>108.57248</v>
      </c>
      <c r="P228" s="37" t="s">
        <v>27</v>
      </c>
      <c r="Q228" s="37"/>
      <c r="R228" s="38" t="s">
        <v>29</v>
      </c>
      <c r="S228" s="38" t="s">
        <v>29</v>
      </c>
      <c r="T228" s="39" t="s">
        <v>28</v>
      </c>
      <c r="U228" s="38"/>
      <c r="V228" s="38"/>
      <c r="W228" s="38"/>
      <c r="X228">
        <f>+IF(AND(R228="ALCISTA",S228="ALCISTA",T228="ALCISTA"),1,0)</f>
        <v>0</v>
      </c>
      <c r="Y228">
        <f>+IF(AND(R228="BAJISTA",S228="BAJISTA",T228="BAJISTA"),1,0)</f>
        <v>0</v>
      </c>
      <c r="Z228">
        <f>+IF(AND(R228="ALCISTA",S228="ALCISTA",T228="BAJISTA"),1,0)</f>
        <v>0</v>
      </c>
      <c r="AA228">
        <f>+IF(AND(R228="ALCISTA",S228="BAJISTA",T228="ALCISTA"),1,0)</f>
        <v>0</v>
      </c>
      <c r="AB228">
        <f>+IF(AND(R228="ALCISTA",S228="BAJISTA",T228="BAJISTA"),1,0)</f>
        <v>0</v>
      </c>
      <c r="AC228">
        <f>+IF(AND(R228="BAJISTA",S228="BAJISTA",T228="ALCISTA"),1,0)</f>
        <v>1</v>
      </c>
      <c r="AD228">
        <f>+IF(AND(R228="BAJISTA",S228="ALCISTA",T228="BAJISTA"),1,0)</f>
        <v>0</v>
      </c>
      <c r="AE228">
        <f>+IF(AND(R228="BAJISTA",S228="ALCISTA",T228="ALCISTA"),1,0)</f>
        <v>0</v>
      </c>
      <c r="AG228">
        <f t="shared" si="163"/>
        <v>0</v>
      </c>
      <c r="AH228">
        <f t="shared" si="164"/>
        <v>0</v>
      </c>
      <c r="AI228">
        <f t="shared" si="165"/>
        <v>0</v>
      </c>
      <c r="AJ228">
        <f t="shared" si="166"/>
        <v>0</v>
      </c>
      <c r="AK228">
        <f t="shared" si="167"/>
        <v>0</v>
      </c>
      <c r="AL228">
        <f t="shared" si="168"/>
        <v>48.499999999999943</v>
      </c>
      <c r="AM228">
        <f t="shared" si="169"/>
        <v>0</v>
      </c>
      <c r="AN228">
        <f t="shared" si="170"/>
        <v>0</v>
      </c>
      <c r="AP228">
        <f t="shared" si="171"/>
        <v>0</v>
      </c>
      <c r="AQ228">
        <f t="shared" si="172"/>
        <v>0</v>
      </c>
      <c r="AR228">
        <f t="shared" si="173"/>
        <v>0</v>
      </c>
      <c r="AS228">
        <f t="shared" si="174"/>
        <v>0</v>
      </c>
      <c r="AT228">
        <f t="shared" si="175"/>
        <v>0</v>
      </c>
      <c r="AU228">
        <f t="shared" si="176"/>
        <v>-6.8000000000012051</v>
      </c>
      <c r="AV228">
        <f t="shared" si="177"/>
        <v>0</v>
      </c>
      <c r="AW228">
        <f t="shared" si="178"/>
        <v>0</v>
      </c>
      <c r="AZ228">
        <f t="shared" si="179"/>
        <v>0</v>
      </c>
      <c r="BA228">
        <f t="shared" si="149"/>
        <v>0</v>
      </c>
      <c r="BB228">
        <f t="shared" si="150"/>
        <v>0</v>
      </c>
      <c r="BC228">
        <f t="shared" si="151"/>
        <v>0</v>
      </c>
      <c r="BD228">
        <f t="shared" si="152"/>
        <v>0</v>
      </c>
      <c r="BE228" t="str">
        <f t="shared" si="153"/>
        <v>X</v>
      </c>
      <c r="BF228">
        <f t="shared" si="154"/>
        <v>0</v>
      </c>
      <c r="BG228">
        <f t="shared" si="155"/>
        <v>0</v>
      </c>
      <c r="BH228">
        <f>+IF(P228=0,0,1)</f>
        <v>1</v>
      </c>
      <c r="BK228">
        <f t="shared" si="180"/>
        <v>0</v>
      </c>
      <c r="BL228">
        <f t="shared" si="181"/>
        <v>0</v>
      </c>
      <c r="BM228">
        <f t="shared" si="182"/>
        <v>0</v>
      </c>
      <c r="BN228">
        <f t="shared" si="183"/>
        <v>0</v>
      </c>
      <c r="BO228">
        <f t="shared" si="184"/>
        <v>0</v>
      </c>
      <c r="BP228">
        <f t="shared" si="185"/>
        <v>1</v>
      </c>
      <c r="BQ228">
        <f t="shared" si="186"/>
        <v>0</v>
      </c>
      <c r="BR228">
        <f t="shared" si="187"/>
        <v>0</v>
      </c>
      <c r="BV228">
        <f>+IF(X228=1,$Q228,0)</f>
        <v>0</v>
      </c>
      <c r="BW228">
        <f>+IF(Y228=1,$Q228,0)</f>
        <v>0</v>
      </c>
      <c r="BX228">
        <f>+IF(Z228=1,$Q228,0)</f>
        <v>0</v>
      </c>
      <c r="BY228">
        <f>+IF(AA228=1,$Q228,0)</f>
        <v>0</v>
      </c>
      <c r="BZ228">
        <f>+IF(AB228=1,$Q228,0)</f>
        <v>0</v>
      </c>
      <c r="CA228">
        <f>+IF(AC228=1,$Q228,0)</f>
        <v>0</v>
      </c>
      <c r="CB228">
        <f>+IF(AD228=1,$Q228,0)</f>
        <v>0</v>
      </c>
      <c r="CC228">
        <f>+IF(AE228=1,$Q228,0)</f>
        <v>0</v>
      </c>
      <c r="CD228">
        <f t="shared" si="188"/>
        <v>0</v>
      </c>
      <c r="CF228">
        <f t="shared" si="189"/>
        <v>0</v>
      </c>
      <c r="CG228">
        <f t="shared" si="156"/>
        <v>0</v>
      </c>
      <c r="CH228">
        <f t="shared" si="157"/>
        <v>0</v>
      </c>
      <c r="CI228">
        <f t="shared" si="158"/>
        <v>0</v>
      </c>
      <c r="CJ228">
        <f t="shared" si="159"/>
        <v>0</v>
      </c>
      <c r="CK228">
        <f t="shared" si="160"/>
        <v>0</v>
      </c>
      <c r="CL228">
        <f t="shared" si="161"/>
        <v>0</v>
      </c>
      <c r="CM228">
        <f t="shared" si="162"/>
        <v>0</v>
      </c>
    </row>
    <row r="229" spans="1:91" x14ac:dyDescent="0.25">
      <c r="A229" s="25">
        <f t="shared" si="190"/>
        <v>227</v>
      </c>
      <c r="B229" s="26" t="s">
        <v>39</v>
      </c>
      <c r="C229" s="27">
        <v>43784</v>
      </c>
      <c r="D229" s="28">
        <v>7.2916666666666671E-2</v>
      </c>
      <c r="E229" s="29" t="s">
        <v>23</v>
      </c>
      <c r="F229" s="30">
        <v>108.494</v>
      </c>
      <c r="G229" s="31" t="s">
        <v>26</v>
      </c>
      <c r="H229" s="32">
        <v>108.78400000000001</v>
      </c>
      <c r="I229" s="32">
        <v>108.23099999999999</v>
      </c>
      <c r="J229" s="33">
        <f t="shared" si="191"/>
        <v>55.300000000001148</v>
      </c>
      <c r="K229" s="34">
        <v>108.458</v>
      </c>
      <c r="L229" s="34">
        <v>108.84699999999999</v>
      </c>
      <c r="M229" s="40">
        <f t="shared" si="147"/>
        <v>35.299999999999443</v>
      </c>
      <c r="N229" s="41">
        <f t="shared" si="148"/>
        <v>-3.6000000000001364</v>
      </c>
      <c r="O229" s="30">
        <f t="shared" si="192"/>
        <v>108.62119</v>
      </c>
      <c r="P229" s="37" t="s">
        <v>27</v>
      </c>
      <c r="Q229" s="37"/>
      <c r="R229" s="38" t="s">
        <v>29</v>
      </c>
      <c r="S229" s="38" t="s">
        <v>29</v>
      </c>
      <c r="T229" s="39" t="s">
        <v>28</v>
      </c>
      <c r="U229" s="38"/>
      <c r="V229" s="38"/>
      <c r="W229" s="38"/>
      <c r="X229">
        <f>+IF(AND(R229="ALCISTA",S229="ALCISTA",T229="ALCISTA"),1,0)</f>
        <v>0</v>
      </c>
      <c r="Y229">
        <f>+IF(AND(R229="BAJISTA",S229="BAJISTA",T229="BAJISTA"),1,0)</f>
        <v>0</v>
      </c>
      <c r="Z229">
        <f>+IF(AND(R229="ALCISTA",S229="ALCISTA",T229="BAJISTA"),1,0)</f>
        <v>0</v>
      </c>
      <c r="AA229">
        <f>+IF(AND(R229="ALCISTA",S229="BAJISTA",T229="ALCISTA"),1,0)</f>
        <v>0</v>
      </c>
      <c r="AB229">
        <f>+IF(AND(R229="ALCISTA",S229="BAJISTA",T229="BAJISTA"),1,0)</f>
        <v>0</v>
      </c>
      <c r="AC229">
        <f>+IF(AND(R229="BAJISTA",S229="BAJISTA",T229="ALCISTA"),1,0)</f>
        <v>1</v>
      </c>
      <c r="AD229">
        <f>+IF(AND(R229="BAJISTA",S229="ALCISTA",T229="BAJISTA"),1,0)</f>
        <v>0</v>
      </c>
      <c r="AE229">
        <f>+IF(AND(R229="BAJISTA",S229="ALCISTA",T229="ALCISTA"),1,0)</f>
        <v>0</v>
      </c>
      <c r="AG229">
        <f t="shared" si="163"/>
        <v>0</v>
      </c>
      <c r="AH229">
        <f t="shared" si="164"/>
        <v>0</v>
      </c>
      <c r="AI229">
        <f t="shared" si="165"/>
        <v>0</v>
      </c>
      <c r="AJ229">
        <f t="shared" si="166"/>
        <v>0</v>
      </c>
      <c r="AK229">
        <f t="shared" si="167"/>
        <v>0</v>
      </c>
      <c r="AL229">
        <f t="shared" si="168"/>
        <v>35.299999999999443</v>
      </c>
      <c r="AM229">
        <f t="shared" si="169"/>
        <v>0</v>
      </c>
      <c r="AN229">
        <f t="shared" si="170"/>
        <v>0</v>
      </c>
      <c r="AP229">
        <f t="shared" si="171"/>
        <v>0</v>
      </c>
      <c r="AQ229">
        <f t="shared" si="172"/>
        <v>0</v>
      </c>
      <c r="AR229">
        <f t="shared" si="173"/>
        <v>0</v>
      </c>
      <c r="AS229">
        <f t="shared" si="174"/>
        <v>0</v>
      </c>
      <c r="AT229">
        <f t="shared" si="175"/>
        <v>0</v>
      </c>
      <c r="AU229">
        <f t="shared" si="176"/>
        <v>-3.6000000000001364</v>
      </c>
      <c r="AV229">
        <f t="shared" si="177"/>
        <v>0</v>
      </c>
      <c r="AW229">
        <f t="shared" si="178"/>
        <v>0</v>
      </c>
      <c r="AZ229">
        <f t="shared" si="179"/>
        <v>0</v>
      </c>
      <c r="BA229">
        <f t="shared" si="149"/>
        <v>0</v>
      </c>
      <c r="BB229">
        <f t="shared" si="150"/>
        <v>0</v>
      </c>
      <c r="BC229">
        <f t="shared" si="151"/>
        <v>0</v>
      </c>
      <c r="BD229">
        <f t="shared" si="152"/>
        <v>0</v>
      </c>
      <c r="BE229" t="str">
        <f t="shared" si="153"/>
        <v>X</v>
      </c>
      <c r="BF229">
        <f t="shared" si="154"/>
        <v>0</v>
      </c>
      <c r="BG229">
        <f t="shared" si="155"/>
        <v>0</v>
      </c>
      <c r="BH229">
        <f>+IF(P229=0,0,1)</f>
        <v>1</v>
      </c>
      <c r="BK229">
        <f t="shared" si="180"/>
        <v>0</v>
      </c>
      <c r="BL229">
        <f t="shared" si="181"/>
        <v>0</v>
      </c>
      <c r="BM229">
        <f t="shared" si="182"/>
        <v>0</v>
      </c>
      <c r="BN229">
        <f t="shared" si="183"/>
        <v>0</v>
      </c>
      <c r="BO229">
        <f t="shared" si="184"/>
        <v>0</v>
      </c>
      <c r="BP229">
        <f t="shared" si="185"/>
        <v>1</v>
      </c>
      <c r="BQ229">
        <f t="shared" si="186"/>
        <v>0</v>
      </c>
      <c r="BR229">
        <f t="shared" si="187"/>
        <v>0</v>
      </c>
      <c r="BV229">
        <f>+IF(X229=1,$Q229,0)</f>
        <v>0</v>
      </c>
      <c r="BW229">
        <f>+IF(Y229=1,$Q229,0)</f>
        <v>0</v>
      </c>
      <c r="BX229">
        <f>+IF(Z229=1,$Q229,0)</f>
        <v>0</v>
      </c>
      <c r="BY229">
        <f>+IF(AA229=1,$Q229,0)</f>
        <v>0</v>
      </c>
      <c r="BZ229">
        <f>+IF(AB229=1,$Q229,0)</f>
        <v>0</v>
      </c>
      <c r="CA229">
        <f>+IF(AC229=1,$Q229,0)</f>
        <v>0</v>
      </c>
      <c r="CB229">
        <f>+IF(AD229=1,$Q229,0)</f>
        <v>0</v>
      </c>
      <c r="CC229">
        <f>+IF(AE229=1,$Q229,0)</f>
        <v>0</v>
      </c>
      <c r="CD229">
        <f t="shared" si="188"/>
        <v>0</v>
      </c>
      <c r="CF229">
        <f t="shared" si="189"/>
        <v>0</v>
      </c>
      <c r="CG229">
        <f t="shared" si="156"/>
        <v>0</v>
      </c>
      <c r="CH229">
        <f t="shared" si="157"/>
        <v>0</v>
      </c>
      <c r="CI229">
        <f t="shared" si="158"/>
        <v>0</v>
      </c>
      <c r="CJ229">
        <f t="shared" si="159"/>
        <v>0</v>
      </c>
      <c r="CK229">
        <f t="shared" si="160"/>
        <v>0</v>
      </c>
      <c r="CL229">
        <f t="shared" si="161"/>
        <v>0</v>
      </c>
      <c r="CM229">
        <f t="shared" si="162"/>
        <v>0</v>
      </c>
    </row>
    <row r="230" spans="1:91" x14ac:dyDescent="0.25">
      <c r="A230" s="25">
        <f t="shared" si="190"/>
        <v>228</v>
      </c>
      <c r="B230" s="26" t="s">
        <v>40</v>
      </c>
      <c r="C230" s="27">
        <v>43787</v>
      </c>
      <c r="D230" s="28">
        <v>2.0833333333333332E-2</v>
      </c>
      <c r="E230" s="29" t="s">
        <v>23</v>
      </c>
      <c r="F230" s="30">
        <v>108.68</v>
      </c>
      <c r="G230" s="31" t="s">
        <v>30</v>
      </c>
      <c r="H230" s="32">
        <v>108.84699999999999</v>
      </c>
      <c r="I230" s="32">
        <v>108.378</v>
      </c>
      <c r="J230" s="33">
        <f t="shared" si="191"/>
        <v>46.899999999999409</v>
      </c>
      <c r="K230" s="34">
        <v>108.503</v>
      </c>
      <c r="L230" s="34">
        <v>109.06399999999999</v>
      </c>
      <c r="M230" s="40">
        <f t="shared" si="147"/>
        <v>17.700000000000671</v>
      </c>
      <c r="N230" s="41">
        <f t="shared" si="148"/>
        <v>-38.399999999998613</v>
      </c>
      <c r="O230" s="30">
        <f t="shared" si="192"/>
        <v>108.57213</v>
      </c>
      <c r="P230" s="37" t="s">
        <v>27</v>
      </c>
      <c r="Q230" s="37"/>
      <c r="R230" s="38" t="s">
        <v>28</v>
      </c>
      <c r="S230" s="38" t="s">
        <v>29</v>
      </c>
      <c r="T230" s="39" t="s">
        <v>28</v>
      </c>
      <c r="U230" s="38"/>
      <c r="V230" s="38"/>
      <c r="W230" s="38"/>
      <c r="X230">
        <f>+IF(AND(R230="ALCISTA",S230="ALCISTA",T230="ALCISTA"),1,0)</f>
        <v>0</v>
      </c>
      <c r="Y230">
        <f>+IF(AND(R230="BAJISTA",S230="BAJISTA",T230="BAJISTA"),1,0)</f>
        <v>0</v>
      </c>
      <c r="Z230">
        <f>+IF(AND(R230="ALCISTA",S230="ALCISTA",T230="BAJISTA"),1,0)</f>
        <v>0</v>
      </c>
      <c r="AA230">
        <f>+IF(AND(R230="ALCISTA",S230="BAJISTA",T230="ALCISTA"),1,0)</f>
        <v>1</v>
      </c>
      <c r="AB230">
        <f>+IF(AND(R230="ALCISTA",S230="BAJISTA",T230="BAJISTA"),1,0)</f>
        <v>0</v>
      </c>
      <c r="AC230">
        <f>+IF(AND(R230="BAJISTA",S230="BAJISTA",T230="ALCISTA"),1,0)</f>
        <v>0</v>
      </c>
      <c r="AD230">
        <f>+IF(AND(R230="BAJISTA",S230="ALCISTA",T230="BAJISTA"),1,0)</f>
        <v>0</v>
      </c>
      <c r="AE230">
        <f>+IF(AND(R230="BAJISTA",S230="ALCISTA",T230="ALCISTA"),1,0)</f>
        <v>0</v>
      </c>
      <c r="AG230">
        <f t="shared" si="163"/>
        <v>0</v>
      </c>
      <c r="AH230">
        <f t="shared" si="164"/>
        <v>0</v>
      </c>
      <c r="AI230">
        <f t="shared" si="165"/>
        <v>0</v>
      </c>
      <c r="AJ230">
        <f t="shared" si="166"/>
        <v>17.700000000000671</v>
      </c>
      <c r="AK230">
        <f t="shared" si="167"/>
        <v>0</v>
      </c>
      <c r="AL230">
        <f t="shared" si="168"/>
        <v>0</v>
      </c>
      <c r="AM230">
        <f t="shared" si="169"/>
        <v>0</v>
      </c>
      <c r="AN230">
        <f t="shared" si="170"/>
        <v>0</v>
      </c>
      <c r="AP230">
        <f t="shared" si="171"/>
        <v>0</v>
      </c>
      <c r="AQ230">
        <f t="shared" si="172"/>
        <v>0</v>
      </c>
      <c r="AR230">
        <f t="shared" si="173"/>
        <v>0</v>
      </c>
      <c r="AS230">
        <f t="shared" si="174"/>
        <v>-38.399999999998613</v>
      </c>
      <c r="AT230">
        <f t="shared" si="175"/>
        <v>0</v>
      </c>
      <c r="AU230">
        <f t="shared" si="176"/>
        <v>0</v>
      </c>
      <c r="AV230">
        <f t="shared" si="177"/>
        <v>0</v>
      </c>
      <c r="AW230">
        <f t="shared" si="178"/>
        <v>0</v>
      </c>
      <c r="AZ230">
        <f t="shared" si="179"/>
        <v>0</v>
      </c>
      <c r="BA230">
        <f t="shared" si="149"/>
        <v>0</v>
      </c>
      <c r="BB230">
        <f t="shared" si="150"/>
        <v>0</v>
      </c>
      <c r="BC230" t="str">
        <f t="shared" si="151"/>
        <v>X</v>
      </c>
      <c r="BD230">
        <f t="shared" si="152"/>
        <v>0</v>
      </c>
      <c r="BE230">
        <f t="shared" si="153"/>
        <v>0</v>
      </c>
      <c r="BF230">
        <f t="shared" si="154"/>
        <v>0</v>
      </c>
      <c r="BG230">
        <f t="shared" si="155"/>
        <v>0</v>
      </c>
      <c r="BH230">
        <f>+IF(P230=0,0,1)</f>
        <v>1</v>
      </c>
      <c r="BK230">
        <f t="shared" si="180"/>
        <v>0</v>
      </c>
      <c r="BL230">
        <f t="shared" si="181"/>
        <v>0</v>
      </c>
      <c r="BM230">
        <f t="shared" si="182"/>
        <v>0</v>
      </c>
      <c r="BN230">
        <f t="shared" si="183"/>
        <v>1</v>
      </c>
      <c r="BO230">
        <f t="shared" si="184"/>
        <v>0</v>
      </c>
      <c r="BP230">
        <f t="shared" si="185"/>
        <v>0</v>
      </c>
      <c r="BQ230">
        <f t="shared" si="186"/>
        <v>0</v>
      </c>
      <c r="BR230">
        <f t="shared" si="187"/>
        <v>0</v>
      </c>
      <c r="BV230">
        <f>+IF(X230=1,$Q230,0)</f>
        <v>0</v>
      </c>
      <c r="BW230">
        <f>+IF(Y230=1,$Q230,0)</f>
        <v>0</v>
      </c>
      <c r="BX230">
        <f>+IF(Z230=1,$Q230,0)</f>
        <v>0</v>
      </c>
      <c r="BY230">
        <f>+IF(AA230=1,$Q230,0)</f>
        <v>0</v>
      </c>
      <c r="BZ230">
        <f>+IF(AB230=1,$Q230,0)</f>
        <v>0</v>
      </c>
      <c r="CA230">
        <f>+IF(AC230=1,$Q230,0)</f>
        <v>0</v>
      </c>
      <c r="CB230">
        <f>+IF(AD230=1,$Q230,0)</f>
        <v>0</v>
      </c>
      <c r="CC230">
        <f>+IF(AE230=1,$Q230,0)</f>
        <v>0</v>
      </c>
      <c r="CD230">
        <f t="shared" si="188"/>
        <v>0</v>
      </c>
      <c r="CF230">
        <f t="shared" si="189"/>
        <v>0</v>
      </c>
      <c r="CG230">
        <f t="shared" si="156"/>
        <v>0</v>
      </c>
      <c r="CH230">
        <f t="shared" si="157"/>
        <v>0</v>
      </c>
      <c r="CI230">
        <f t="shared" si="158"/>
        <v>0</v>
      </c>
      <c r="CJ230">
        <f t="shared" si="159"/>
        <v>0</v>
      </c>
      <c r="CK230">
        <f t="shared" si="160"/>
        <v>0</v>
      </c>
      <c r="CL230">
        <f t="shared" si="161"/>
        <v>0</v>
      </c>
      <c r="CM230">
        <f t="shared" si="162"/>
        <v>0</v>
      </c>
    </row>
    <row r="231" spans="1:91" x14ac:dyDescent="0.25">
      <c r="A231" s="25">
        <f t="shared" si="190"/>
        <v>229</v>
      </c>
      <c r="B231" s="26" t="s">
        <v>41</v>
      </c>
      <c r="C231" s="27">
        <v>43788</v>
      </c>
      <c r="D231" s="28">
        <v>6.25E-2</v>
      </c>
      <c r="E231" s="29" t="s">
        <v>23</v>
      </c>
      <c r="F231" s="30">
        <v>108.551</v>
      </c>
      <c r="G231" s="31" t="s">
        <v>30</v>
      </c>
      <c r="H231" s="32">
        <v>109.06399999999999</v>
      </c>
      <c r="I231" s="32">
        <v>108.503</v>
      </c>
      <c r="J231" s="33">
        <f t="shared" si="191"/>
        <v>56.099999999999284</v>
      </c>
      <c r="K231" s="34">
        <v>108.443</v>
      </c>
      <c r="L231" s="34">
        <v>108.828</v>
      </c>
      <c r="M231" s="40">
        <f t="shared" si="147"/>
        <v>10.800000000000409</v>
      </c>
      <c r="N231" s="41">
        <f t="shared" si="148"/>
        <v>-27.700000000000102</v>
      </c>
      <c r="O231" s="30">
        <f t="shared" si="192"/>
        <v>108.42197</v>
      </c>
      <c r="P231" s="37" t="s">
        <v>27</v>
      </c>
      <c r="Q231" s="37"/>
      <c r="R231" s="38" t="s">
        <v>29</v>
      </c>
      <c r="S231" s="38" t="s">
        <v>29</v>
      </c>
      <c r="T231" s="39" t="s">
        <v>28</v>
      </c>
      <c r="U231" s="38"/>
      <c r="V231" s="38"/>
      <c r="W231" s="38"/>
      <c r="X231">
        <f>+IF(AND(R231="ALCISTA",S231="ALCISTA",T231="ALCISTA"),1,0)</f>
        <v>0</v>
      </c>
      <c r="Y231">
        <f>+IF(AND(R231="BAJISTA",S231="BAJISTA",T231="BAJISTA"),1,0)</f>
        <v>0</v>
      </c>
      <c r="Z231">
        <f>+IF(AND(R231="ALCISTA",S231="ALCISTA",T231="BAJISTA"),1,0)</f>
        <v>0</v>
      </c>
      <c r="AA231">
        <f>+IF(AND(R231="ALCISTA",S231="BAJISTA",T231="ALCISTA"),1,0)</f>
        <v>0</v>
      </c>
      <c r="AB231">
        <f>+IF(AND(R231="ALCISTA",S231="BAJISTA",T231="BAJISTA"),1,0)</f>
        <v>0</v>
      </c>
      <c r="AC231">
        <f>+IF(AND(R231="BAJISTA",S231="BAJISTA",T231="ALCISTA"),1,0)</f>
        <v>1</v>
      </c>
      <c r="AD231">
        <f>+IF(AND(R231="BAJISTA",S231="ALCISTA",T231="BAJISTA"),1,0)</f>
        <v>0</v>
      </c>
      <c r="AE231">
        <f>+IF(AND(R231="BAJISTA",S231="ALCISTA",T231="ALCISTA"),1,0)</f>
        <v>0</v>
      </c>
      <c r="AG231">
        <f t="shared" si="163"/>
        <v>0</v>
      </c>
      <c r="AH231">
        <f t="shared" si="164"/>
        <v>0</v>
      </c>
      <c r="AI231">
        <f t="shared" si="165"/>
        <v>0</v>
      </c>
      <c r="AJ231">
        <f t="shared" si="166"/>
        <v>0</v>
      </c>
      <c r="AK231">
        <f t="shared" si="167"/>
        <v>0</v>
      </c>
      <c r="AL231">
        <f t="shared" si="168"/>
        <v>10.800000000000409</v>
      </c>
      <c r="AM231">
        <f t="shared" si="169"/>
        <v>0</v>
      </c>
      <c r="AN231">
        <f t="shared" si="170"/>
        <v>0</v>
      </c>
      <c r="AP231">
        <f t="shared" si="171"/>
        <v>0</v>
      </c>
      <c r="AQ231">
        <f t="shared" si="172"/>
        <v>0</v>
      </c>
      <c r="AR231">
        <f t="shared" si="173"/>
        <v>0</v>
      </c>
      <c r="AS231">
        <f t="shared" si="174"/>
        <v>0</v>
      </c>
      <c r="AT231">
        <f t="shared" si="175"/>
        <v>0</v>
      </c>
      <c r="AU231">
        <f t="shared" si="176"/>
        <v>-27.700000000000102</v>
      </c>
      <c r="AV231">
        <f t="shared" si="177"/>
        <v>0</v>
      </c>
      <c r="AW231">
        <f t="shared" si="178"/>
        <v>0</v>
      </c>
      <c r="AZ231">
        <f t="shared" si="179"/>
        <v>0</v>
      </c>
      <c r="BA231">
        <f t="shared" si="149"/>
        <v>0</v>
      </c>
      <c r="BB231">
        <f t="shared" si="150"/>
        <v>0</v>
      </c>
      <c r="BC231">
        <f t="shared" si="151"/>
        <v>0</v>
      </c>
      <c r="BD231">
        <f t="shared" si="152"/>
        <v>0</v>
      </c>
      <c r="BE231" t="str">
        <f t="shared" si="153"/>
        <v>X</v>
      </c>
      <c r="BF231">
        <f t="shared" si="154"/>
        <v>0</v>
      </c>
      <c r="BG231">
        <f t="shared" si="155"/>
        <v>0</v>
      </c>
      <c r="BH231">
        <f>+IF(P231=0,0,1)</f>
        <v>1</v>
      </c>
      <c r="BK231">
        <f t="shared" si="180"/>
        <v>0</v>
      </c>
      <c r="BL231">
        <f t="shared" si="181"/>
        <v>0</v>
      </c>
      <c r="BM231">
        <f t="shared" si="182"/>
        <v>0</v>
      </c>
      <c r="BN231">
        <f t="shared" si="183"/>
        <v>0</v>
      </c>
      <c r="BO231">
        <f t="shared" si="184"/>
        <v>0</v>
      </c>
      <c r="BP231">
        <f t="shared" si="185"/>
        <v>1</v>
      </c>
      <c r="BQ231">
        <f t="shared" si="186"/>
        <v>0</v>
      </c>
      <c r="BR231">
        <f t="shared" si="187"/>
        <v>0</v>
      </c>
      <c r="BV231">
        <f>+IF(X231=1,$Q231,0)</f>
        <v>0</v>
      </c>
      <c r="BW231">
        <f>+IF(Y231=1,$Q231,0)</f>
        <v>0</v>
      </c>
      <c r="BX231">
        <f>+IF(Z231=1,$Q231,0)</f>
        <v>0</v>
      </c>
      <c r="BY231">
        <f>+IF(AA231=1,$Q231,0)</f>
        <v>0</v>
      </c>
      <c r="BZ231">
        <f>+IF(AB231=1,$Q231,0)</f>
        <v>0</v>
      </c>
      <c r="CA231">
        <f>+IF(AC231=1,$Q231,0)</f>
        <v>0</v>
      </c>
      <c r="CB231">
        <f>+IF(AD231=1,$Q231,0)</f>
        <v>0</v>
      </c>
      <c r="CC231">
        <f>+IF(AE231=1,$Q231,0)</f>
        <v>0</v>
      </c>
      <c r="CD231">
        <f t="shared" si="188"/>
        <v>0</v>
      </c>
      <c r="CF231">
        <f t="shared" si="189"/>
        <v>0</v>
      </c>
      <c r="CG231">
        <f t="shared" si="156"/>
        <v>0</v>
      </c>
      <c r="CH231">
        <f t="shared" si="157"/>
        <v>0</v>
      </c>
      <c r="CI231">
        <f t="shared" si="158"/>
        <v>0</v>
      </c>
      <c r="CJ231">
        <f t="shared" si="159"/>
        <v>0</v>
      </c>
      <c r="CK231">
        <f t="shared" si="160"/>
        <v>0</v>
      </c>
      <c r="CL231">
        <f t="shared" si="161"/>
        <v>0</v>
      </c>
      <c r="CM231">
        <f t="shared" si="162"/>
        <v>0</v>
      </c>
    </row>
    <row r="232" spans="1:91" x14ac:dyDescent="0.25">
      <c r="A232" s="25">
        <f t="shared" si="190"/>
        <v>230</v>
      </c>
      <c r="B232" s="26" t="s">
        <v>37</v>
      </c>
      <c r="C232" s="27">
        <v>43789</v>
      </c>
      <c r="D232" s="28">
        <v>6.25E-2</v>
      </c>
      <c r="E232" s="29" t="s">
        <v>23</v>
      </c>
      <c r="F232" s="30">
        <v>108.54300000000001</v>
      </c>
      <c r="G232" s="31" t="s">
        <v>26</v>
      </c>
      <c r="H232" s="32">
        <v>108.828</v>
      </c>
      <c r="I232" s="32">
        <v>108.443</v>
      </c>
      <c r="J232" s="33">
        <f t="shared" si="191"/>
        <v>38.500000000000512</v>
      </c>
      <c r="K232" s="34">
        <v>108.348</v>
      </c>
      <c r="L232" s="34">
        <v>108.73</v>
      </c>
      <c r="M232" s="40">
        <f t="shared" si="147"/>
        <v>18.699999999999761</v>
      </c>
      <c r="N232" s="41">
        <f t="shared" si="148"/>
        <v>-19.500000000000739</v>
      </c>
      <c r="O232" s="30">
        <f t="shared" si="192"/>
        <v>108.63155</v>
      </c>
      <c r="P232" s="37" t="s">
        <v>27</v>
      </c>
      <c r="Q232" s="37"/>
      <c r="R232" s="38" t="s">
        <v>29</v>
      </c>
      <c r="S232" s="38" t="s">
        <v>29</v>
      </c>
      <c r="T232" s="39" t="s">
        <v>28</v>
      </c>
      <c r="U232" s="38"/>
      <c r="V232" s="38"/>
      <c r="W232" s="38"/>
      <c r="X232">
        <f>+IF(AND(R232="ALCISTA",S232="ALCISTA",T232="ALCISTA"),1,0)</f>
        <v>0</v>
      </c>
      <c r="Y232">
        <f>+IF(AND(R232="BAJISTA",S232="BAJISTA",T232="BAJISTA"),1,0)</f>
        <v>0</v>
      </c>
      <c r="Z232">
        <f>+IF(AND(R232="ALCISTA",S232="ALCISTA",T232="BAJISTA"),1,0)</f>
        <v>0</v>
      </c>
      <c r="AA232">
        <f>+IF(AND(R232="ALCISTA",S232="BAJISTA",T232="ALCISTA"),1,0)</f>
        <v>0</v>
      </c>
      <c r="AB232">
        <f>+IF(AND(R232="ALCISTA",S232="BAJISTA",T232="BAJISTA"),1,0)</f>
        <v>0</v>
      </c>
      <c r="AC232">
        <f>+IF(AND(R232="BAJISTA",S232="BAJISTA",T232="ALCISTA"),1,0)</f>
        <v>1</v>
      </c>
      <c r="AD232">
        <f>+IF(AND(R232="BAJISTA",S232="ALCISTA",T232="BAJISTA"),1,0)</f>
        <v>0</v>
      </c>
      <c r="AE232">
        <f>+IF(AND(R232="BAJISTA",S232="ALCISTA",T232="ALCISTA"),1,0)</f>
        <v>0</v>
      </c>
      <c r="AG232">
        <f t="shared" si="163"/>
        <v>0</v>
      </c>
      <c r="AH232">
        <f t="shared" si="164"/>
        <v>0</v>
      </c>
      <c r="AI232">
        <f t="shared" si="165"/>
        <v>0</v>
      </c>
      <c r="AJ232">
        <f t="shared" si="166"/>
        <v>0</v>
      </c>
      <c r="AK232">
        <f t="shared" si="167"/>
        <v>0</v>
      </c>
      <c r="AL232">
        <f t="shared" si="168"/>
        <v>18.699999999999761</v>
      </c>
      <c r="AM232">
        <f t="shared" si="169"/>
        <v>0</v>
      </c>
      <c r="AN232">
        <f t="shared" si="170"/>
        <v>0</v>
      </c>
      <c r="AP232">
        <f t="shared" si="171"/>
        <v>0</v>
      </c>
      <c r="AQ232">
        <f t="shared" si="172"/>
        <v>0</v>
      </c>
      <c r="AR232">
        <f t="shared" si="173"/>
        <v>0</v>
      </c>
      <c r="AS232">
        <f t="shared" si="174"/>
        <v>0</v>
      </c>
      <c r="AT232">
        <f t="shared" si="175"/>
        <v>0</v>
      </c>
      <c r="AU232">
        <f t="shared" si="176"/>
        <v>-19.500000000000739</v>
      </c>
      <c r="AV232">
        <f t="shared" si="177"/>
        <v>0</v>
      </c>
      <c r="AW232">
        <f t="shared" si="178"/>
        <v>0</v>
      </c>
      <c r="AZ232">
        <f t="shared" si="179"/>
        <v>0</v>
      </c>
      <c r="BA232">
        <f t="shared" si="149"/>
        <v>0</v>
      </c>
      <c r="BB232">
        <f t="shared" si="150"/>
        <v>0</v>
      </c>
      <c r="BC232">
        <f t="shared" si="151"/>
        <v>0</v>
      </c>
      <c r="BD232">
        <f t="shared" si="152"/>
        <v>0</v>
      </c>
      <c r="BE232" t="str">
        <f t="shared" si="153"/>
        <v>X</v>
      </c>
      <c r="BF232">
        <f t="shared" si="154"/>
        <v>0</v>
      </c>
      <c r="BG232">
        <f t="shared" si="155"/>
        <v>0</v>
      </c>
      <c r="BH232">
        <f>+IF(P232=0,0,1)</f>
        <v>1</v>
      </c>
      <c r="BK232">
        <f t="shared" si="180"/>
        <v>0</v>
      </c>
      <c r="BL232">
        <f t="shared" si="181"/>
        <v>0</v>
      </c>
      <c r="BM232">
        <f t="shared" si="182"/>
        <v>0</v>
      </c>
      <c r="BN232">
        <f t="shared" si="183"/>
        <v>0</v>
      </c>
      <c r="BO232">
        <f t="shared" si="184"/>
        <v>0</v>
      </c>
      <c r="BP232">
        <f t="shared" si="185"/>
        <v>1</v>
      </c>
      <c r="BQ232">
        <f t="shared" si="186"/>
        <v>0</v>
      </c>
      <c r="BR232">
        <f t="shared" si="187"/>
        <v>0</v>
      </c>
      <c r="BV232">
        <f>+IF(X232=1,$Q232,0)</f>
        <v>0</v>
      </c>
      <c r="BW232">
        <f>+IF(Y232=1,$Q232,0)</f>
        <v>0</v>
      </c>
      <c r="BX232">
        <f>+IF(Z232=1,$Q232,0)</f>
        <v>0</v>
      </c>
      <c r="BY232">
        <f>+IF(AA232=1,$Q232,0)</f>
        <v>0</v>
      </c>
      <c r="BZ232">
        <f>+IF(AB232=1,$Q232,0)</f>
        <v>0</v>
      </c>
      <c r="CA232">
        <f>+IF(AC232=1,$Q232,0)</f>
        <v>0</v>
      </c>
      <c r="CB232">
        <f>+IF(AD232=1,$Q232,0)</f>
        <v>0</v>
      </c>
      <c r="CC232">
        <f>+IF(AE232=1,$Q232,0)</f>
        <v>0</v>
      </c>
      <c r="CD232">
        <f t="shared" si="188"/>
        <v>0</v>
      </c>
      <c r="CF232">
        <f t="shared" si="189"/>
        <v>0</v>
      </c>
      <c r="CG232">
        <f t="shared" si="156"/>
        <v>0</v>
      </c>
      <c r="CH232">
        <f t="shared" si="157"/>
        <v>0</v>
      </c>
      <c r="CI232">
        <f t="shared" si="158"/>
        <v>0</v>
      </c>
      <c r="CJ232">
        <f t="shared" si="159"/>
        <v>0</v>
      </c>
      <c r="CK232">
        <f t="shared" si="160"/>
        <v>0</v>
      </c>
      <c r="CL232">
        <f t="shared" si="161"/>
        <v>0</v>
      </c>
      <c r="CM232">
        <f t="shared" si="162"/>
        <v>0</v>
      </c>
    </row>
    <row r="233" spans="1:91" x14ac:dyDescent="0.25">
      <c r="A233" s="25">
        <f t="shared" si="190"/>
        <v>231</v>
      </c>
      <c r="B233" s="26" t="s">
        <v>38</v>
      </c>
      <c r="C233" s="27">
        <v>43790</v>
      </c>
      <c r="D233" s="28">
        <v>7.2916666666666671E-2</v>
      </c>
      <c r="E233" s="29" t="s">
        <v>23</v>
      </c>
      <c r="F233" s="30">
        <v>108.401</v>
      </c>
      <c r="G233" s="31" t="s">
        <v>30</v>
      </c>
      <c r="H233" s="32">
        <v>108.73</v>
      </c>
      <c r="I233" s="32">
        <v>108.348</v>
      </c>
      <c r="J233" s="33">
        <f t="shared" si="191"/>
        <v>38.2000000000005</v>
      </c>
      <c r="K233" s="34">
        <v>108.26900000000001</v>
      </c>
      <c r="L233" s="34">
        <v>108.688</v>
      </c>
      <c r="M233" s="35">
        <f t="shared" si="147"/>
        <v>13.199999999999079</v>
      </c>
      <c r="N233" s="36">
        <f t="shared" si="148"/>
        <v>-28.700000000000614</v>
      </c>
      <c r="O233" s="30">
        <f t="shared" si="192"/>
        <v>108.31313999999999</v>
      </c>
      <c r="P233" s="37"/>
      <c r="Q233" s="37" t="s">
        <v>27</v>
      </c>
      <c r="R233" s="38" t="s">
        <v>29</v>
      </c>
      <c r="S233" s="38" t="s">
        <v>29</v>
      </c>
      <c r="T233" s="39" t="s">
        <v>28</v>
      </c>
      <c r="U233" s="38"/>
      <c r="V233" s="38"/>
      <c r="W233" s="38"/>
      <c r="X233">
        <f>+IF(AND(R233="ALCISTA",S233="ALCISTA",T233="ALCISTA"),1,0)</f>
        <v>0</v>
      </c>
      <c r="Y233">
        <f>+IF(AND(R233="BAJISTA",S233="BAJISTA",T233="BAJISTA"),1,0)</f>
        <v>0</v>
      </c>
      <c r="Z233">
        <f>+IF(AND(R233="ALCISTA",S233="ALCISTA",T233="BAJISTA"),1,0)</f>
        <v>0</v>
      </c>
      <c r="AA233">
        <f>+IF(AND(R233="ALCISTA",S233="BAJISTA",T233="ALCISTA"),1,0)</f>
        <v>0</v>
      </c>
      <c r="AB233">
        <f>+IF(AND(R233="ALCISTA",S233="BAJISTA",T233="BAJISTA"),1,0)</f>
        <v>0</v>
      </c>
      <c r="AC233">
        <f>+IF(AND(R233="BAJISTA",S233="BAJISTA",T233="ALCISTA"),1,0)</f>
        <v>1</v>
      </c>
      <c r="AD233">
        <f>+IF(AND(R233="BAJISTA",S233="ALCISTA",T233="BAJISTA"),1,0)</f>
        <v>0</v>
      </c>
      <c r="AE233">
        <f>+IF(AND(R233="BAJISTA",S233="ALCISTA",T233="ALCISTA"),1,0)</f>
        <v>0</v>
      </c>
      <c r="AG233">
        <f t="shared" si="163"/>
        <v>0</v>
      </c>
      <c r="AH233">
        <f t="shared" si="164"/>
        <v>0</v>
      </c>
      <c r="AI233">
        <f t="shared" si="165"/>
        <v>0</v>
      </c>
      <c r="AJ233">
        <f t="shared" si="166"/>
        <v>0</v>
      </c>
      <c r="AK233">
        <f t="shared" si="167"/>
        <v>0</v>
      </c>
      <c r="AL233">
        <f t="shared" si="168"/>
        <v>13.199999999999079</v>
      </c>
      <c r="AM233">
        <f t="shared" si="169"/>
        <v>0</v>
      </c>
      <c r="AN233">
        <f t="shared" si="170"/>
        <v>0</v>
      </c>
      <c r="AP233">
        <f t="shared" si="171"/>
        <v>0</v>
      </c>
      <c r="AQ233">
        <f t="shared" si="172"/>
        <v>0</v>
      </c>
      <c r="AR233">
        <f t="shared" si="173"/>
        <v>0</v>
      </c>
      <c r="AS233">
        <f t="shared" si="174"/>
        <v>0</v>
      </c>
      <c r="AT233">
        <f t="shared" si="175"/>
        <v>0</v>
      </c>
      <c r="AU233">
        <f t="shared" si="176"/>
        <v>-28.700000000000614</v>
      </c>
      <c r="AV233">
        <f t="shared" si="177"/>
        <v>0</v>
      </c>
      <c r="AW233">
        <f t="shared" si="178"/>
        <v>0</v>
      </c>
      <c r="AZ233">
        <f t="shared" si="179"/>
        <v>0</v>
      </c>
      <c r="BA233">
        <f t="shared" si="149"/>
        <v>0</v>
      </c>
      <c r="BB233">
        <f t="shared" si="150"/>
        <v>0</v>
      </c>
      <c r="BC233">
        <f t="shared" si="151"/>
        <v>0</v>
      </c>
      <c r="BD233">
        <f t="shared" si="152"/>
        <v>0</v>
      </c>
      <c r="BE233">
        <f t="shared" si="153"/>
        <v>0</v>
      </c>
      <c r="BF233">
        <f t="shared" si="154"/>
        <v>0</v>
      </c>
      <c r="BG233">
        <f t="shared" si="155"/>
        <v>0</v>
      </c>
      <c r="BH233">
        <f>+IF(P233=0,0,1)</f>
        <v>0</v>
      </c>
      <c r="BK233">
        <f t="shared" si="180"/>
        <v>0</v>
      </c>
      <c r="BL233">
        <f t="shared" si="181"/>
        <v>0</v>
      </c>
      <c r="BM233">
        <f t="shared" si="182"/>
        <v>0</v>
      </c>
      <c r="BN233">
        <f t="shared" si="183"/>
        <v>0</v>
      </c>
      <c r="BO233">
        <f t="shared" si="184"/>
        <v>0</v>
      </c>
      <c r="BP233">
        <f t="shared" si="185"/>
        <v>0</v>
      </c>
      <c r="BQ233">
        <f t="shared" si="186"/>
        <v>0</v>
      </c>
      <c r="BR233">
        <f t="shared" si="187"/>
        <v>0</v>
      </c>
      <c r="BV233">
        <f>+IF(X233=1,$Q233,0)</f>
        <v>0</v>
      </c>
      <c r="BW233">
        <f>+IF(Y233=1,$Q233,0)</f>
        <v>0</v>
      </c>
      <c r="BX233">
        <f>+IF(Z233=1,$Q233,0)</f>
        <v>0</v>
      </c>
      <c r="BY233">
        <f>+IF(AA233=1,$Q233,0)</f>
        <v>0</v>
      </c>
      <c r="BZ233">
        <f>+IF(AB233=1,$Q233,0)</f>
        <v>0</v>
      </c>
      <c r="CA233" t="str">
        <f>+IF(AC233=1,$Q233,0)</f>
        <v>X</v>
      </c>
      <c r="CB233">
        <f>+IF(AD233=1,$Q233,0)</f>
        <v>0</v>
      </c>
      <c r="CC233">
        <f>+IF(AE233=1,$Q233,0)</f>
        <v>0</v>
      </c>
      <c r="CD233">
        <f t="shared" si="188"/>
        <v>1</v>
      </c>
      <c r="CF233">
        <f t="shared" si="189"/>
        <v>0</v>
      </c>
      <c r="CG233">
        <f t="shared" si="156"/>
        <v>0</v>
      </c>
      <c r="CH233">
        <f t="shared" si="157"/>
        <v>0</v>
      </c>
      <c r="CI233">
        <f t="shared" si="158"/>
        <v>0</v>
      </c>
      <c r="CJ233">
        <f t="shared" si="159"/>
        <v>0</v>
      </c>
      <c r="CK233">
        <f t="shared" si="160"/>
        <v>1</v>
      </c>
      <c r="CL233">
        <f t="shared" si="161"/>
        <v>0</v>
      </c>
      <c r="CM233">
        <f t="shared" si="162"/>
        <v>0</v>
      </c>
    </row>
    <row r="234" spans="1:91" x14ac:dyDescent="0.25">
      <c r="A234" s="25">
        <f t="shared" si="190"/>
        <v>232</v>
      </c>
      <c r="B234" s="26" t="s">
        <v>39</v>
      </c>
      <c r="C234" s="27">
        <v>43791</v>
      </c>
      <c r="D234" s="28">
        <v>8.3333333333333329E-2</v>
      </c>
      <c r="E234" s="29" t="s">
        <v>23</v>
      </c>
      <c r="F234" s="30">
        <v>108.642</v>
      </c>
      <c r="G234" s="31" t="s">
        <v>26</v>
      </c>
      <c r="H234" s="32">
        <v>108.688</v>
      </c>
      <c r="I234" s="32">
        <v>108.26900000000001</v>
      </c>
      <c r="J234" s="33">
        <f t="shared" si="191"/>
        <v>41.899999999999693</v>
      </c>
      <c r="K234" s="34">
        <v>108.467</v>
      </c>
      <c r="L234" s="34">
        <v>108.72199999999999</v>
      </c>
      <c r="M234" s="40">
        <f t="shared" si="147"/>
        <v>7.9999999999998295</v>
      </c>
      <c r="N234" s="41">
        <f t="shared" si="148"/>
        <v>-17.499999999999716</v>
      </c>
      <c r="O234" s="30">
        <f t="shared" si="192"/>
        <v>108.73836999999999</v>
      </c>
      <c r="P234" s="37"/>
      <c r="Q234" s="37"/>
      <c r="R234" s="38" t="s">
        <v>28</v>
      </c>
      <c r="S234" s="38" t="s">
        <v>29</v>
      </c>
      <c r="T234" s="39" t="s">
        <v>28</v>
      </c>
      <c r="U234" s="38"/>
      <c r="V234" s="38"/>
      <c r="W234" s="38"/>
      <c r="X234">
        <f>+IF(AND(R234="ALCISTA",S234="ALCISTA",T234="ALCISTA"),1,0)</f>
        <v>0</v>
      </c>
      <c r="Y234">
        <f>+IF(AND(R234="BAJISTA",S234="BAJISTA",T234="BAJISTA"),1,0)</f>
        <v>0</v>
      </c>
      <c r="Z234">
        <f>+IF(AND(R234="ALCISTA",S234="ALCISTA",T234="BAJISTA"),1,0)</f>
        <v>0</v>
      </c>
      <c r="AA234">
        <f>+IF(AND(R234="ALCISTA",S234="BAJISTA",T234="ALCISTA"),1,0)</f>
        <v>1</v>
      </c>
      <c r="AB234">
        <f>+IF(AND(R234="ALCISTA",S234="BAJISTA",T234="BAJISTA"),1,0)</f>
        <v>0</v>
      </c>
      <c r="AC234">
        <f>+IF(AND(R234="BAJISTA",S234="BAJISTA",T234="ALCISTA"),1,0)</f>
        <v>0</v>
      </c>
      <c r="AD234">
        <f>+IF(AND(R234="BAJISTA",S234="ALCISTA",T234="BAJISTA"),1,0)</f>
        <v>0</v>
      </c>
      <c r="AE234">
        <f>+IF(AND(R234="BAJISTA",S234="ALCISTA",T234="ALCISTA"),1,0)</f>
        <v>0</v>
      </c>
      <c r="AG234">
        <f t="shared" si="163"/>
        <v>0</v>
      </c>
      <c r="AH234">
        <f t="shared" si="164"/>
        <v>0</v>
      </c>
      <c r="AI234">
        <f t="shared" si="165"/>
        <v>0</v>
      </c>
      <c r="AJ234">
        <f t="shared" si="166"/>
        <v>7.9999999999998295</v>
      </c>
      <c r="AK234">
        <f t="shared" si="167"/>
        <v>0</v>
      </c>
      <c r="AL234">
        <f t="shared" si="168"/>
        <v>0</v>
      </c>
      <c r="AM234">
        <f t="shared" si="169"/>
        <v>0</v>
      </c>
      <c r="AN234">
        <f t="shared" si="170"/>
        <v>0</v>
      </c>
      <c r="AP234">
        <f t="shared" si="171"/>
        <v>0</v>
      </c>
      <c r="AQ234">
        <f t="shared" si="172"/>
        <v>0</v>
      </c>
      <c r="AR234">
        <f t="shared" si="173"/>
        <v>0</v>
      </c>
      <c r="AS234">
        <f t="shared" si="174"/>
        <v>-17.499999999999716</v>
      </c>
      <c r="AT234">
        <f t="shared" si="175"/>
        <v>0</v>
      </c>
      <c r="AU234">
        <f t="shared" si="176"/>
        <v>0</v>
      </c>
      <c r="AV234">
        <f t="shared" si="177"/>
        <v>0</v>
      </c>
      <c r="AW234">
        <f t="shared" si="178"/>
        <v>0</v>
      </c>
      <c r="AZ234">
        <f t="shared" si="179"/>
        <v>0</v>
      </c>
      <c r="BA234">
        <f t="shared" si="149"/>
        <v>0</v>
      </c>
      <c r="BB234">
        <f t="shared" si="150"/>
        <v>0</v>
      </c>
      <c r="BC234">
        <f t="shared" si="151"/>
        <v>0</v>
      </c>
      <c r="BD234">
        <f t="shared" si="152"/>
        <v>0</v>
      </c>
      <c r="BE234">
        <f t="shared" si="153"/>
        <v>0</v>
      </c>
      <c r="BF234">
        <f t="shared" si="154"/>
        <v>0</v>
      </c>
      <c r="BG234">
        <f t="shared" si="155"/>
        <v>0</v>
      </c>
      <c r="BH234">
        <f>+IF(P234=0,0,1)</f>
        <v>0</v>
      </c>
      <c r="BK234">
        <f t="shared" si="180"/>
        <v>0</v>
      </c>
      <c r="BL234">
        <f t="shared" si="181"/>
        <v>0</v>
      </c>
      <c r="BM234">
        <f t="shared" si="182"/>
        <v>0</v>
      </c>
      <c r="BN234">
        <f t="shared" si="183"/>
        <v>0</v>
      </c>
      <c r="BO234">
        <f t="shared" si="184"/>
        <v>0</v>
      </c>
      <c r="BP234">
        <f t="shared" si="185"/>
        <v>0</v>
      </c>
      <c r="BQ234">
        <f t="shared" si="186"/>
        <v>0</v>
      </c>
      <c r="BR234">
        <f t="shared" si="187"/>
        <v>0</v>
      </c>
      <c r="BV234">
        <f>+IF(X234=1,$Q234,0)</f>
        <v>0</v>
      </c>
      <c r="BW234">
        <f>+IF(Y234=1,$Q234,0)</f>
        <v>0</v>
      </c>
      <c r="BX234">
        <f>+IF(Z234=1,$Q234,0)</f>
        <v>0</v>
      </c>
      <c r="BY234">
        <f>+IF(AA234=1,$Q234,0)</f>
        <v>0</v>
      </c>
      <c r="BZ234">
        <f>+IF(AB234=1,$Q234,0)</f>
        <v>0</v>
      </c>
      <c r="CA234">
        <f>+IF(AC234=1,$Q234,0)</f>
        <v>0</v>
      </c>
      <c r="CB234">
        <f>+IF(AD234=1,$Q234,0)</f>
        <v>0</v>
      </c>
      <c r="CC234">
        <f>+IF(AE234=1,$Q234,0)</f>
        <v>0</v>
      </c>
      <c r="CD234">
        <f t="shared" si="188"/>
        <v>0</v>
      </c>
      <c r="CF234">
        <f t="shared" si="189"/>
        <v>0</v>
      </c>
      <c r="CG234">
        <f t="shared" si="156"/>
        <v>0</v>
      </c>
      <c r="CH234">
        <f t="shared" si="157"/>
        <v>0</v>
      </c>
      <c r="CI234">
        <f t="shared" si="158"/>
        <v>0</v>
      </c>
      <c r="CJ234">
        <f t="shared" si="159"/>
        <v>0</v>
      </c>
      <c r="CK234">
        <f t="shared" si="160"/>
        <v>0</v>
      </c>
      <c r="CL234">
        <f t="shared" si="161"/>
        <v>0</v>
      </c>
      <c r="CM234">
        <f t="shared" si="162"/>
        <v>0</v>
      </c>
    </row>
    <row r="235" spans="1:91" x14ac:dyDescent="0.25">
      <c r="A235" s="25">
        <f t="shared" si="190"/>
        <v>233</v>
      </c>
      <c r="B235" s="26" t="s">
        <v>40</v>
      </c>
      <c r="C235" s="27">
        <v>43794</v>
      </c>
      <c r="D235" s="28">
        <v>0.98958333333333337</v>
      </c>
      <c r="E235" s="29" t="s">
        <v>23</v>
      </c>
      <c r="F235" s="30">
        <v>108.676</v>
      </c>
      <c r="G235" s="31" t="s">
        <v>26</v>
      </c>
      <c r="H235" s="32">
        <v>108.72199999999999</v>
      </c>
      <c r="I235" s="32">
        <v>108.467</v>
      </c>
      <c r="J235" s="33">
        <f t="shared" si="191"/>
        <v>25.499999999999545</v>
      </c>
      <c r="K235" s="34">
        <v>108.64700000000001</v>
      </c>
      <c r="L235" s="34">
        <v>108.97</v>
      </c>
      <c r="M235" s="40">
        <f t="shared" si="147"/>
        <v>29.399999999999693</v>
      </c>
      <c r="N235" s="41">
        <f t="shared" si="148"/>
        <v>-2.8999999999996362</v>
      </c>
      <c r="O235" s="30">
        <f t="shared" si="192"/>
        <v>108.73465</v>
      </c>
      <c r="P235" s="37" t="s">
        <v>27</v>
      </c>
      <c r="Q235" s="37"/>
      <c r="R235" s="38" t="s">
        <v>28</v>
      </c>
      <c r="S235" s="38" t="s">
        <v>29</v>
      </c>
      <c r="T235" s="39" t="s">
        <v>28</v>
      </c>
      <c r="U235" s="38"/>
      <c r="V235" s="38"/>
      <c r="W235" s="38"/>
      <c r="X235">
        <f>+IF(AND(R235="ALCISTA",S235="ALCISTA",T235="ALCISTA"),1,0)</f>
        <v>0</v>
      </c>
      <c r="Y235">
        <f>+IF(AND(R235="BAJISTA",S235="BAJISTA",T235="BAJISTA"),1,0)</f>
        <v>0</v>
      </c>
      <c r="Z235">
        <f>+IF(AND(R235="ALCISTA",S235="ALCISTA",T235="BAJISTA"),1,0)</f>
        <v>0</v>
      </c>
      <c r="AA235">
        <f>+IF(AND(R235="ALCISTA",S235="BAJISTA",T235="ALCISTA"),1,0)</f>
        <v>1</v>
      </c>
      <c r="AB235">
        <f>+IF(AND(R235="ALCISTA",S235="BAJISTA",T235="BAJISTA"),1,0)</f>
        <v>0</v>
      </c>
      <c r="AC235">
        <f>+IF(AND(R235="BAJISTA",S235="BAJISTA",T235="ALCISTA"),1,0)</f>
        <v>0</v>
      </c>
      <c r="AD235">
        <f>+IF(AND(R235="BAJISTA",S235="ALCISTA",T235="BAJISTA"),1,0)</f>
        <v>0</v>
      </c>
      <c r="AE235">
        <f>+IF(AND(R235="BAJISTA",S235="ALCISTA",T235="ALCISTA"),1,0)</f>
        <v>0</v>
      </c>
      <c r="AG235">
        <f t="shared" si="163"/>
        <v>0</v>
      </c>
      <c r="AH235">
        <f t="shared" si="164"/>
        <v>0</v>
      </c>
      <c r="AI235">
        <f t="shared" si="165"/>
        <v>0</v>
      </c>
      <c r="AJ235">
        <f t="shared" si="166"/>
        <v>29.399999999999693</v>
      </c>
      <c r="AK235">
        <f t="shared" si="167"/>
        <v>0</v>
      </c>
      <c r="AL235">
        <f t="shared" si="168"/>
        <v>0</v>
      </c>
      <c r="AM235">
        <f t="shared" si="169"/>
        <v>0</v>
      </c>
      <c r="AN235">
        <f t="shared" si="170"/>
        <v>0</v>
      </c>
      <c r="AP235">
        <f t="shared" si="171"/>
        <v>0</v>
      </c>
      <c r="AQ235">
        <f t="shared" si="172"/>
        <v>0</v>
      </c>
      <c r="AR235">
        <f t="shared" si="173"/>
        <v>0</v>
      </c>
      <c r="AS235">
        <f t="shared" si="174"/>
        <v>-2.8999999999996362</v>
      </c>
      <c r="AT235">
        <f t="shared" si="175"/>
        <v>0</v>
      </c>
      <c r="AU235">
        <f t="shared" si="176"/>
        <v>0</v>
      </c>
      <c r="AV235">
        <f t="shared" si="177"/>
        <v>0</v>
      </c>
      <c r="AW235">
        <f t="shared" si="178"/>
        <v>0</v>
      </c>
      <c r="AZ235">
        <f t="shared" si="179"/>
        <v>0</v>
      </c>
      <c r="BA235">
        <f t="shared" si="149"/>
        <v>0</v>
      </c>
      <c r="BB235">
        <f t="shared" si="150"/>
        <v>0</v>
      </c>
      <c r="BC235" t="str">
        <f t="shared" si="151"/>
        <v>X</v>
      </c>
      <c r="BD235">
        <f t="shared" si="152"/>
        <v>0</v>
      </c>
      <c r="BE235">
        <f t="shared" si="153"/>
        <v>0</v>
      </c>
      <c r="BF235">
        <f t="shared" si="154"/>
        <v>0</v>
      </c>
      <c r="BG235">
        <f t="shared" si="155"/>
        <v>0</v>
      </c>
      <c r="BH235">
        <f>+IF(P235=0,0,1)</f>
        <v>1</v>
      </c>
      <c r="BK235">
        <f t="shared" si="180"/>
        <v>0</v>
      </c>
      <c r="BL235">
        <f t="shared" si="181"/>
        <v>0</v>
      </c>
      <c r="BM235">
        <f t="shared" si="182"/>
        <v>0</v>
      </c>
      <c r="BN235">
        <f t="shared" si="183"/>
        <v>1</v>
      </c>
      <c r="BO235">
        <f t="shared" si="184"/>
        <v>0</v>
      </c>
      <c r="BP235">
        <f t="shared" si="185"/>
        <v>0</v>
      </c>
      <c r="BQ235">
        <f t="shared" si="186"/>
        <v>0</v>
      </c>
      <c r="BR235">
        <f t="shared" si="187"/>
        <v>0</v>
      </c>
      <c r="BV235">
        <f>+IF(X235=1,$Q235,0)</f>
        <v>0</v>
      </c>
      <c r="BW235">
        <f>+IF(Y235=1,$Q235,0)</f>
        <v>0</v>
      </c>
      <c r="BX235">
        <f>+IF(Z235=1,$Q235,0)</f>
        <v>0</v>
      </c>
      <c r="BY235">
        <f>+IF(AA235=1,$Q235,0)</f>
        <v>0</v>
      </c>
      <c r="BZ235">
        <f>+IF(AB235=1,$Q235,0)</f>
        <v>0</v>
      </c>
      <c r="CA235">
        <f>+IF(AC235=1,$Q235,0)</f>
        <v>0</v>
      </c>
      <c r="CB235">
        <f>+IF(AD235=1,$Q235,0)</f>
        <v>0</v>
      </c>
      <c r="CC235">
        <f>+IF(AE235=1,$Q235,0)</f>
        <v>0</v>
      </c>
      <c r="CD235">
        <f t="shared" si="188"/>
        <v>0</v>
      </c>
      <c r="CF235">
        <f t="shared" si="189"/>
        <v>0</v>
      </c>
      <c r="CG235">
        <f t="shared" si="156"/>
        <v>0</v>
      </c>
      <c r="CH235">
        <f t="shared" si="157"/>
        <v>0</v>
      </c>
      <c r="CI235">
        <f t="shared" si="158"/>
        <v>0</v>
      </c>
      <c r="CJ235">
        <f t="shared" si="159"/>
        <v>0</v>
      </c>
      <c r="CK235">
        <f t="shared" si="160"/>
        <v>0</v>
      </c>
      <c r="CL235">
        <f t="shared" si="161"/>
        <v>0</v>
      </c>
      <c r="CM235">
        <f t="shared" si="162"/>
        <v>0</v>
      </c>
    </row>
    <row r="236" spans="1:91" x14ac:dyDescent="0.25">
      <c r="A236" s="25">
        <f t="shared" si="190"/>
        <v>234</v>
      </c>
      <c r="B236" s="26" t="s">
        <v>41</v>
      </c>
      <c r="C236" s="27">
        <v>43795</v>
      </c>
      <c r="D236" s="28">
        <v>5.2083333333333336E-2</v>
      </c>
      <c r="E236" s="29" t="s">
        <v>23</v>
      </c>
      <c r="F236" s="30">
        <v>109.0264</v>
      </c>
      <c r="G236" s="31" t="s">
        <v>26</v>
      </c>
      <c r="H236" s="32">
        <v>108.97</v>
      </c>
      <c r="I236" s="32">
        <v>108.621</v>
      </c>
      <c r="J236" s="33">
        <f t="shared" si="191"/>
        <v>34.900000000000375</v>
      </c>
      <c r="K236" s="34">
        <v>108.86499999999999</v>
      </c>
      <c r="L236" s="34">
        <v>109.19799999999999</v>
      </c>
      <c r="M236" s="35">
        <f t="shared" si="147"/>
        <v>17.159999999999798</v>
      </c>
      <c r="N236" s="36">
        <f t="shared" si="148"/>
        <v>-16.140000000000043</v>
      </c>
      <c r="O236" s="30">
        <f t="shared" si="192"/>
        <v>109.10666999999999</v>
      </c>
      <c r="P236" s="37" t="s">
        <v>27</v>
      </c>
      <c r="Q236" s="37"/>
      <c r="R236" s="38" t="s">
        <v>28</v>
      </c>
      <c r="S236" s="38" t="s">
        <v>28</v>
      </c>
      <c r="T236" s="39" t="s">
        <v>28</v>
      </c>
      <c r="U236" s="38"/>
      <c r="V236" s="38"/>
      <c r="W236" s="38"/>
      <c r="X236">
        <f>+IF(AND(R236="ALCISTA",S236="ALCISTA",T236="ALCISTA"),1,0)</f>
        <v>1</v>
      </c>
      <c r="Y236">
        <f>+IF(AND(R236="BAJISTA",S236="BAJISTA",T236="BAJISTA"),1,0)</f>
        <v>0</v>
      </c>
      <c r="Z236">
        <f>+IF(AND(R236="ALCISTA",S236="ALCISTA",T236="BAJISTA"),1,0)</f>
        <v>0</v>
      </c>
      <c r="AA236">
        <f>+IF(AND(R236="ALCISTA",S236="BAJISTA",T236="ALCISTA"),1,0)</f>
        <v>0</v>
      </c>
      <c r="AB236">
        <f>+IF(AND(R236="ALCISTA",S236="BAJISTA",T236="BAJISTA"),1,0)</f>
        <v>0</v>
      </c>
      <c r="AC236">
        <f>+IF(AND(R236="BAJISTA",S236="BAJISTA",T236="ALCISTA"),1,0)</f>
        <v>0</v>
      </c>
      <c r="AD236">
        <f>+IF(AND(R236="BAJISTA",S236="ALCISTA",T236="BAJISTA"),1,0)</f>
        <v>0</v>
      </c>
      <c r="AE236">
        <f>+IF(AND(R236="BAJISTA",S236="ALCISTA",T236="ALCISTA"),1,0)</f>
        <v>0</v>
      </c>
      <c r="AG236">
        <f t="shared" si="163"/>
        <v>17.159999999999798</v>
      </c>
      <c r="AH236">
        <f t="shared" si="164"/>
        <v>0</v>
      </c>
      <c r="AI236">
        <f t="shared" si="165"/>
        <v>0</v>
      </c>
      <c r="AJ236">
        <f t="shared" si="166"/>
        <v>0</v>
      </c>
      <c r="AK236">
        <f t="shared" si="167"/>
        <v>0</v>
      </c>
      <c r="AL236">
        <f t="shared" si="168"/>
        <v>0</v>
      </c>
      <c r="AM236">
        <f t="shared" si="169"/>
        <v>0</v>
      </c>
      <c r="AN236">
        <f t="shared" si="170"/>
        <v>0</v>
      </c>
      <c r="AP236">
        <f t="shared" si="171"/>
        <v>-16.140000000000043</v>
      </c>
      <c r="AQ236">
        <f t="shared" si="172"/>
        <v>0</v>
      </c>
      <c r="AR236">
        <f t="shared" si="173"/>
        <v>0</v>
      </c>
      <c r="AS236">
        <f t="shared" si="174"/>
        <v>0</v>
      </c>
      <c r="AT236">
        <f t="shared" si="175"/>
        <v>0</v>
      </c>
      <c r="AU236">
        <f t="shared" si="176"/>
        <v>0</v>
      </c>
      <c r="AV236">
        <f t="shared" si="177"/>
        <v>0</v>
      </c>
      <c r="AW236">
        <f t="shared" si="178"/>
        <v>0</v>
      </c>
      <c r="AZ236" t="str">
        <f t="shared" si="179"/>
        <v>X</v>
      </c>
      <c r="BA236">
        <f t="shared" si="149"/>
        <v>0</v>
      </c>
      <c r="BB236">
        <f t="shared" si="150"/>
        <v>0</v>
      </c>
      <c r="BC236">
        <f t="shared" si="151"/>
        <v>0</v>
      </c>
      <c r="BD236">
        <f t="shared" si="152"/>
        <v>0</v>
      </c>
      <c r="BE236">
        <f t="shared" si="153"/>
        <v>0</v>
      </c>
      <c r="BF236">
        <f t="shared" si="154"/>
        <v>0</v>
      </c>
      <c r="BG236">
        <f t="shared" si="155"/>
        <v>0</v>
      </c>
      <c r="BH236">
        <f>+IF(P236=0,0,1)</f>
        <v>1</v>
      </c>
      <c r="BK236">
        <f t="shared" si="180"/>
        <v>1</v>
      </c>
      <c r="BL236">
        <f t="shared" si="181"/>
        <v>0</v>
      </c>
      <c r="BM236">
        <f t="shared" si="182"/>
        <v>0</v>
      </c>
      <c r="BN236">
        <f t="shared" si="183"/>
        <v>0</v>
      </c>
      <c r="BO236">
        <f t="shared" si="184"/>
        <v>0</v>
      </c>
      <c r="BP236">
        <f t="shared" si="185"/>
        <v>0</v>
      </c>
      <c r="BQ236">
        <f t="shared" si="186"/>
        <v>0</v>
      </c>
      <c r="BR236">
        <f t="shared" si="187"/>
        <v>0</v>
      </c>
      <c r="BV236">
        <f>+IF(X236=1,$Q236,0)</f>
        <v>0</v>
      </c>
      <c r="BW236">
        <f>+IF(Y236=1,$Q236,0)</f>
        <v>0</v>
      </c>
      <c r="BX236">
        <f>+IF(Z236=1,$Q236,0)</f>
        <v>0</v>
      </c>
      <c r="BY236">
        <f>+IF(AA236=1,$Q236,0)</f>
        <v>0</v>
      </c>
      <c r="BZ236">
        <f>+IF(AB236=1,$Q236,0)</f>
        <v>0</v>
      </c>
      <c r="CA236">
        <f>+IF(AC236=1,$Q236,0)</f>
        <v>0</v>
      </c>
      <c r="CB236">
        <f>+IF(AD236=1,$Q236,0)</f>
        <v>0</v>
      </c>
      <c r="CC236">
        <f>+IF(AE236=1,$Q236,0)</f>
        <v>0</v>
      </c>
      <c r="CD236">
        <f t="shared" si="188"/>
        <v>0</v>
      </c>
      <c r="CF236">
        <f t="shared" si="189"/>
        <v>0</v>
      </c>
      <c r="CG236">
        <f t="shared" si="156"/>
        <v>0</v>
      </c>
      <c r="CH236">
        <f t="shared" si="157"/>
        <v>0</v>
      </c>
      <c r="CI236">
        <f t="shared" si="158"/>
        <v>0</v>
      </c>
      <c r="CJ236">
        <f t="shared" si="159"/>
        <v>0</v>
      </c>
      <c r="CK236">
        <f t="shared" si="160"/>
        <v>0</v>
      </c>
      <c r="CL236">
        <f t="shared" si="161"/>
        <v>0</v>
      </c>
      <c r="CM236">
        <f t="shared" si="162"/>
        <v>0</v>
      </c>
    </row>
    <row r="237" spans="1:91" x14ac:dyDescent="0.25">
      <c r="A237" s="25">
        <f t="shared" si="190"/>
        <v>235</v>
      </c>
      <c r="B237" s="26" t="s">
        <v>37</v>
      </c>
      <c r="C237" s="27">
        <v>43796</v>
      </c>
      <c r="D237" s="28">
        <v>3.125E-2</v>
      </c>
      <c r="E237" s="29" t="s">
        <v>23</v>
      </c>
      <c r="F237" s="30">
        <v>109.074</v>
      </c>
      <c r="G237" s="31" t="s">
        <v>26</v>
      </c>
      <c r="H237" s="32">
        <v>109.19799999999999</v>
      </c>
      <c r="I237" s="32">
        <v>108.86499999999999</v>
      </c>
      <c r="J237" s="33">
        <f t="shared" si="191"/>
        <v>33.299999999999841</v>
      </c>
      <c r="K237" s="34">
        <v>109.04600000000001</v>
      </c>
      <c r="L237" s="34">
        <v>109.599</v>
      </c>
      <c r="M237" s="40">
        <f t="shared" si="147"/>
        <v>52.500000000000568</v>
      </c>
      <c r="N237" s="41">
        <f t="shared" si="148"/>
        <v>-2.7999999999991587</v>
      </c>
      <c r="O237" s="30">
        <f t="shared" si="192"/>
        <v>109.15058999999999</v>
      </c>
      <c r="P237" s="37" t="s">
        <v>27</v>
      </c>
      <c r="Q237" s="37"/>
      <c r="R237" s="38" t="s">
        <v>28</v>
      </c>
      <c r="S237" s="38" t="s">
        <v>28</v>
      </c>
      <c r="T237" s="39" t="s">
        <v>28</v>
      </c>
      <c r="U237" s="38"/>
      <c r="V237" s="38"/>
      <c r="W237" s="38"/>
      <c r="X237">
        <f>+IF(AND(R237="ALCISTA",S237="ALCISTA",T237="ALCISTA"),1,0)</f>
        <v>1</v>
      </c>
      <c r="Y237">
        <f>+IF(AND(R237="BAJISTA",S237="BAJISTA",T237="BAJISTA"),1,0)</f>
        <v>0</v>
      </c>
      <c r="Z237">
        <f>+IF(AND(R237="ALCISTA",S237="ALCISTA",T237="BAJISTA"),1,0)</f>
        <v>0</v>
      </c>
      <c r="AA237">
        <f>+IF(AND(R237="ALCISTA",S237="BAJISTA",T237="ALCISTA"),1,0)</f>
        <v>0</v>
      </c>
      <c r="AB237">
        <f>+IF(AND(R237="ALCISTA",S237="BAJISTA",T237="BAJISTA"),1,0)</f>
        <v>0</v>
      </c>
      <c r="AC237">
        <f>+IF(AND(R237="BAJISTA",S237="BAJISTA",T237="ALCISTA"),1,0)</f>
        <v>0</v>
      </c>
      <c r="AD237">
        <f>+IF(AND(R237="BAJISTA",S237="ALCISTA",T237="BAJISTA"),1,0)</f>
        <v>0</v>
      </c>
      <c r="AE237">
        <f>+IF(AND(R237="BAJISTA",S237="ALCISTA",T237="ALCISTA"),1,0)</f>
        <v>0</v>
      </c>
      <c r="AG237">
        <f t="shared" si="163"/>
        <v>52.500000000000568</v>
      </c>
      <c r="AH237">
        <f t="shared" si="164"/>
        <v>0</v>
      </c>
      <c r="AI237">
        <f t="shared" si="165"/>
        <v>0</v>
      </c>
      <c r="AJ237">
        <f t="shared" si="166"/>
        <v>0</v>
      </c>
      <c r="AK237">
        <f t="shared" si="167"/>
        <v>0</v>
      </c>
      <c r="AL237">
        <f t="shared" si="168"/>
        <v>0</v>
      </c>
      <c r="AM237">
        <f t="shared" si="169"/>
        <v>0</v>
      </c>
      <c r="AN237">
        <f t="shared" si="170"/>
        <v>0</v>
      </c>
      <c r="AP237">
        <f t="shared" si="171"/>
        <v>-2.7999999999991587</v>
      </c>
      <c r="AQ237">
        <f t="shared" si="172"/>
        <v>0</v>
      </c>
      <c r="AR237">
        <f t="shared" si="173"/>
        <v>0</v>
      </c>
      <c r="AS237">
        <f t="shared" si="174"/>
        <v>0</v>
      </c>
      <c r="AT237">
        <f t="shared" si="175"/>
        <v>0</v>
      </c>
      <c r="AU237">
        <f t="shared" si="176"/>
        <v>0</v>
      </c>
      <c r="AV237">
        <f t="shared" si="177"/>
        <v>0</v>
      </c>
      <c r="AW237">
        <f t="shared" si="178"/>
        <v>0</v>
      </c>
      <c r="AZ237" t="str">
        <f t="shared" si="179"/>
        <v>X</v>
      </c>
      <c r="BA237">
        <f t="shared" si="149"/>
        <v>0</v>
      </c>
      <c r="BB237">
        <f t="shared" si="150"/>
        <v>0</v>
      </c>
      <c r="BC237">
        <f t="shared" si="151"/>
        <v>0</v>
      </c>
      <c r="BD237">
        <f t="shared" si="152"/>
        <v>0</v>
      </c>
      <c r="BE237">
        <f t="shared" si="153"/>
        <v>0</v>
      </c>
      <c r="BF237">
        <f t="shared" si="154"/>
        <v>0</v>
      </c>
      <c r="BG237">
        <f t="shared" si="155"/>
        <v>0</v>
      </c>
      <c r="BH237">
        <f>+IF(P237=0,0,1)</f>
        <v>1</v>
      </c>
      <c r="BK237">
        <f t="shared" si="180"/>
        <v>1</v>
      </c>
      <c r="BL237">
        <f t="shared" si="181"/>
        <v>0</v>
      </c>
      <c r="BM237">
        <f t="shared" si="182"/>
        <v>0</v>
      </c>
      <c r="BN237">
        <f t="shared" si="183"/>
        <v>0</v>
      </c>
      <c r="BO237">
        <f t="shared" si="184"/>
        <v>0</v>
      </c>
      <c r="BP237">
        <f t="shared" si="185"/>
        <v>0</v>
      </c>
      <c r="BQ237">
        <f t="shared" si="186"/>
        <v>0</v>
      </c>
      <c r="BR237">
        <f t="shared" si="187"/>
        <v>0</v>
      </c>
      <c r="BV237">
        <f>+IF(X237=1,$Q237,0)</f>
        <v>0</v>
      </c>
      <c r="BW237">
        <f>+IF(Y237=1,$Q237,0)</f>
        <v>0</v>
      </c>
      <c r="BX237">
        <f>+IF(Z237=1,$Q237,0)</f>
        <v>0</v>
      </c>
      <c r="BY237">
        <f>+IF(AA237=1,$Q237,0)</f>
        <v>0</v>
      </c>
      <c r="BZ237">
        <f>+IF(AB237=1,$Q237,0)</f>
        <v>0</v>
      </c>
      <c r="CA237">
        <f>+IF(AC237=1,$Q237,0)</f>
        <v>0</v>
      </c>
      <c r="CB237">
        <f>+IF(AD237=1,$Q237,0)</f>
        <v>0</v>
      </c>
      <c r="CC237">
        <f>+IF(AE237=1,$Q237,0)</f>
        <v>0</v>
      </c>
      <c r="CD237">
        <f t="shared" si="188"/>
        <v>0</v>
      </c>
      <c r="CF237">
        <f t="shared" si="189"/>
        <v>0</v>
      </c>
      <c r="CG237">
        <f t="shared" si="156"/>
        <v>0</v>
      </c>
      <c r="CH237">
        <f t="shared" si="157"/>
        <v>0</v>
      </c>
      <c r="CI237">
        <f t="shared" si="158"/>
        <v>0</v>
      </c>
      <c r="CJ237">
        <f t="shared" si="159"/>
        <v>0</v>
      </c>
      <c r="CK237">
        <f t="shared" si="160"/>
        <v>0</v>
      </c>
      <c r="CL237">
        <f t="shared" si="161"/>
        <v>0</v>
      </c>
      <c r="CM237">
        <f t="shared" si="162"/>
        <v>0</v>
      </c>
    </row>
    <row r="238" spans="1:91" x14ac:dyDescent="0.25">
      <c r="A238" s="25">
        <f t="shared" si="190"/>
        <v>236</v>
      </c>
      <c r="B238" s="26" t="s">
        <v>38</v>
      </c>
      <c r="C238" s="27">
        <v>43797</v>
      </c>
      <c r="D238" s="28">
        <v>3.125E-2</v>
      </c>
      <c r="E238" s="29" t="s">
        <v>23</v>
      </c>
      <c r="F238" s="30">
        <v>109.333</v>
      </c>
      <c r="G238" s="31" t="s">
        <v>30</v>
      </c>
      <c r="H238" s="32">
        <v>109.599</v>
      </c>
      <c r="I238" s="32">
        <v>109.032</v>
      </c>
      <c r="J238" s="33">
        <f t="shared" si="191"/>
        <v>56.700000000000728</v>
      </c>
      <c r="K238" s="34">
        <v>109.322</v>
      </c>
      <c r="L238" s="34">
        <v>109.53700000000001</v>
      </c>
      <c r="M238" s="40">
        <f t="shared" si="147"/>
        <v>1.099999999999568</v>
      </c>
      <c r="N238" s="41">
        <f t="shared" si="148"/>
        <v>-20.400000000000773</v>
      </c>
      <c r="O238" s="30">
        <f t="shared" si="192"/>
        <v>109.20259</v>
      </c>
      <c r="P238" s="37" t="s">
        <v>27</v>
      </c>
      <c r="Q238" s="37"/>
      <c r="R238" s="38" t="s">
        <v>28</v>
      </c>
      <c r="S238" s="38" t="s">
        <v>28</v>
      </c>
      <c r="T238" s="39" t="s">
        <v>28</v>
      </c>
      <c r="U238" s="38"/>
      <c r="V238" s="38"/>
      <c r="W238" s="38"/>
      <c r="X238">
        <f>+IF(AND(R238="ALCISTA",S238="ALCISTA",T238="ALCISTA"),1,0)</f>
        <v>1</v>
      </c>
      <c r="Y238">
        <f>+IF(AND(R238="BAJISTA",S238="BAJISTA",T238="BAJISTA"),1,0)</f>
        <v>0</v>
      </c>
      <c r="Z238">
        <f>+IF(AND(R238="ALCISTA",S238="ALCISTA",T238="BAJISTA"),1,0)</f>
        <v>0</v>
      </c>
      <c r="AA238">
        <f>+IF(AND(R238="ALCISTA",S238="BAJISTA",T238="ALCISTA"),1,0)</f>
        <v>0</v>
      </c>
      <c r="AB238">
        <f>+IF(AND(R238="ALCISTA",S238="BAJISTA",T238="BAJISTA"),1,0)</f>
        <v>0</v>
      </c>
      <c r="AC238">
        <f>+IF(AND(R238="BAJISTA",S238="BAJISTA",T238="ALCISTA"),1,0)</f>
        <v>0</v>
      </c>
      <c r="AD238">
        <f>+IF(AND(R238="BAJISTA",S238="ALCISTA",T238="BAJISTA"),1,0)</f>
        <v>0</v>
      </c>
      <c r="AE238">
        <f>+IF(AND(R238="BAJISTA",S238="ALCISTA",T238="ALCISTA"),1,0)</f>
        <v>0</v>
      </c>
      <c r="AG238">
        <f t="shared" si="163"/>
        <v>1.099999999999568</v>
      </c>
      <c r="AH238">
        <f t="shared" si="164"/>
        <v>0</v>
      </c>
      <c r="AI238">
        <f t="shared" si="165"/>
        <v>0</v>
      </c>
      <c r="AJ238">
        <f t="shared" si="166"/>
        <v>0</v>
      </c>
      <c r="AK238">
        <f t="shared" si="167"/>
        <v>0</v>
      </c>
      <c r="AL238">
        <f t="shared" si="168"/>
        <v>0</v>
      </c>
      <c r="AM238">
        <f t="shared" si="169"/>
        <v>0</v>
      </c>
      <c r="AN238">
        <f t="shared" si="170"/>
        <v>0</v>
      </c>
      <c r="AP238">
        <f t="shared" si="171"/>
        <v>-20.400000000000773</v>
      </c>
      <c r="AQ238">
        <f t="shared" si="172"/>
        <v>0</v>
      </c>
      <c r="AR238">
        <f t="shared" si="173"/>
        <v>0</v>
      </c>
      <c r="AS238">
        <f t="shared" si="174"/>
        <v>0</v>
      </c>
      <c r="AT238">
        <f t="shared" si="175"/>
        <v>0</v>
      </c>
      <c r="AU238">
        <f t="shared" si="176"/>
        <v>0</v>
      </c>
      <c r="AV238">
        <f t="shared" si="177"/>
        <v>0</v>
      </c>
      <c r="AW238">
        <f t="shared" si="178"/>
        <v>0</v>
      </c>
      <c r="AZ238" t="str">
        <f t="shared" si="179"/>
        <v>X</v>
      </c>
      <c r="BA238">
        <f t="shared" si="149"/>
        <v>0</v>
      </c>
      <c r="BB238">
        <f t="shared" si="150"/>
        <v>0</v>
      </c>
      <c r="BC238">
        <f t="shared" si="151"/>
        <v>0</v>
      </c>
      <c r="BD238">
        <f t="shared" si="152"/>
        <v>0</v>
      </c>
      <c r="BE238">
        <f t="shared" si="153"/>
        <v>0</v>
      </c>
      <c r="BF238">
        <f t="shared" si="154"/>
        <v>0</v>
      </c>
      <c r="BG238">
        <f t="shared" si="155"/>
        <v>0</v>
      </c>
      <c r="BH238">
        <f>+IF(P238=0,0,1)</f>
        <v>1</v>
      </c>
      <c r="BK238">
        <f t="shared" si="180"/>
        <v>1</v>
      </c>
      <c r="BL238">
        <f t="shared" si="181"/>
        <v>0</v>
      </c>
      <c r="BM238">
        <f t="shared" si="182"/>
        <v>0</v>
      </c>
      <c r="BN238">
        <f t="shared" si="183"/>
        <v>0</v>
      </c>
      <c r="BO238">
        <f t="shared" si="184"/>
        <v>0</v>
      </c>
      <c r="BP238">
        <f t="shared" si="185"/>
        <v>0</v>
      </c>
      <c r="BQ238">
        <f t="shared" si="186"/>
        <v>0</v>
      </c>
      <c r="BR238">
        <f t="shared" si="187"/>
        <v>0</v>
      </c>
      <c r="BV238">
        <f>+IF(X238=1,$Q238,0)</f>
        <v>0</v>
      </c>
      <c r="BW238">
        <f>+IF(Y238=1,$Q238,0)</f>
        <v>0</v>
      </c>
      <c r="BX238">
        <f>+IF(Z238=1,$Q238,0)</f>
        <v>0</v>
      </c>
      <c r="BY238">
        <f>+IF(AA238=1,$Q238,0)</f>
        <v>0</v>
      </c>
      <c r="BZ238">
        <f>+IF(AB238=1,$Q238,0)</f>
        <v>0</v>
      </c>
      <c r="CA238">
        <f>+IF(AC238=1,$Q238,0)</f>
        <v>0</v>
      </c>
      <c r="CB238">
        <f>+IF(AD238=1,$Q238,0)</f>
        <v>0</v>
      </c>
      <c r="CC238">
        <f>+IF(AE238=1,$Q238,0)</f>
        <v>0</v>
      </c>
      <c r="CD238">
        <f t="shared" si="188"/>
        <v>0</v>
      </c>
      <c r="CF238">
        <f t="shared" si="189"/>
        <v>0</v>
      </c>
      <c r="CG238">
        <f t="shared" si="156"/>
        <v>0</v>
      </c>
      <c r="CH238">
        <f t="shared" si="157"/>
        <v>0</v>
      </c>
      <c r="CI238">
        <f t="shared" si="158"/>
        <v>0</v>
      </c>
      <c r="CJ238">
        <f t="shared" si="159"/>
        <v>0</v>
      </c>
      <c r="CK238">
        <f t="shared" si="160"/>
        <v>0</v>
      </c>
      <c r="CL238">
        <f t="shared" si="161"/>
        <v>0</v>
      </c>
      <c r="CM238">
        <f t="shared" si="162"/>
        <v>0</v>
      </c>
    </row>
    <row r="239" spans="1:91" x14ac:dyDescent="0.25">
      <c r="A239" s="25">
        <f t="shared" si="190"/>
        <v>237</v>
      </c>
      <c r="B239" s="26" t="s">
        <v>39</v>
      </c>
      <c r="C239" s="27">
        <v>43798</v>
      </c>
      <c r="D239" s="28">
        <v>6.25E-2</v>
      </c>
      <c r="E239" s="29" t="s">
        <v>23</v>
      </c>
      <c r="F239" s="30">
        <v>109.559</v>
      </c>
      <c r="G239" s="31" t="s">
        <v>26</v>
      </c>
      <c r="H239" s="32">
        <v>109.53700000000001</v>
      </c>
      <c r="I239" s="32">
        <v>109.322</v>
      </c>
      <c r="J239" s="33">
        <f t="shared" si="191"/>
        <v>21.500000000000341</v>
      </c>
      <c r="K239" s="34">
        <v>109.38800000000001</v>
      </c>
      <c r="L239" s="34">
        <v>109.65900000000001</v>
      </c>
      <c r="M239" s="35">
        <f t="shared" si="147"/>
        <v>10.000000000000853</v>
      </c>
      <c r="N239" s="36">
        <f t="shared" si="148"/>
        <v>-17.099999999999227</v>
      </c>
      <c r="O239" s="30">
        <f t="shared" si="192"/>
        <v>109.60845</v>
      </c>
      <c r="P239" s="37" t="s">
        <v>27</v>
      </c>
      <c r="Q239" s="37"/>
      <c r="R239" s="38" t="s">
        <v>28</v>
      </c>
      <c r="S239" s="38" t="s">
        <v>28</v>
      </c>
      <c r="T239" s="39" t="s">
        <v>28</v>
      </c>
      <c r="U239" s="38"/>
      <c r="V239" s="38"/>
      <c r="W239" s="38"/>
      <c r="X239">
        <f>+IF(AND(R239="ALCISTA",S239="ALCISTA",T239="ALCISTA"),1,0)</f>
        <v>1</v>
      </c>
      <c r="Y239">
        <f>+IF(AND(R239="BAJISTA",S239="BAJISTA",T239="BAJISTA"),1,0)</f>
        <v>0</v>
      </c>
      <c r="Z239">
        <f>+IF(AND(R239="ALCISTA",S239="ALCISTA",T239="BAJISTA"),1,0)</f>
        <v>0</v>
      </c>
      <c r="AA239">
        <f>+IF(AND(R239="ALCISTA",S239="BAJISTA",T239="ALCISTA"),1,0)</f>
        <v>0</v>
      </c>
      <c r="AB239">
        <f>+IF(AND(R239="ALCISTA",S239="BAJISTA",T239="BAJISTA"),1,0)</f>
        <v>0</v>
      </c>
      <c r="AC239">
        <f>+IF(AND(R239="BAJISTA",S239="BAJISTA",T239="ALCISTA"),1,0)</f>
        <v>0</v>
      </c>
      <c r="AD239">
        <f>+IF(AND(R239="BAJISTA",S239="ALCISTA",T239="BAJISTA"),1,0)</f>
        <v>0</v>
      </c>
      <c r="AE239">
        <f>+IF(AND(R239="BAJISTA",S239="ALCISTA",T239="ALCISTA"),1,0)</f>
        <v>0</v>
      </c>
      <c r="AG239">
        <f t="shared" si="163"/>
        <v>10.000000000000853</v>
      </c>
      <c r="AH239">
        <f t="shared" si="164"/>
        <v>0</v>
      </c>
      <c r="AI239">
        <f t="shared" si="165"/>
        <v>0</v>
      </c>
      <c r="AJ239">
        <f t="shared" si="166"/>
        <v>0</v>
      </c>
      <c r="AK239">
        <f t="shared" si="167"/>
        <v>0</v>
      </c>
      <c r="AL239">
        <f t="shared" si="168"/>
        <v>0</v>
      </c>
      <c r="AM239">
        <f t="shared" si="169"/>
        <v>0</v>
      </c>
      <c r="AN239">
        <f t="shared" si="170"/>
        <v>0</v>
      </c>
      <c r="AP239">
        <f t="shared" si="171"/>
        <v>-17.099999999999227</v>
      </c>
      <c r="AQ239">
        <f t="shared" si="172"/>
        <v>0</v>
      </c>
      <c r="AR239">
        <f t="shared" si="173"/>
        <v>0</v>
      </c>
      <c r="AS239">
        <f t="shared" si="174"/>
        <v>0</v>
      </c>
      <c r="AT239">
        <f t="shared" si="175"/>
        <v>0</v>
      </c>
      <c r="AU239">
        <f t="shared" si="176"/>
        <v>0</v>
      </c>
      <c r="AV239">
        <f t="shared" si="177"/>
        <v>0</v>
      </c>
      <c r="AW239">
        <f t="shared" si="178"/>
        <v>0</v>
      </c>
      <c r="AZ239" t="str">
        <f t="shared" si="179"/>
        <v>X</v>
      </c>
      <c r="BA239">
        <f t="shared" si="149"/>
        <v>0</v>
      </c>
      <c r="BB239">
        <f t="shared" si="150"/>
        <v>0</v>
      </c>
      <c r="BC239">
        <f t="shared" si="151"/>
        <v>0</v>
      </c>
      <c r="BD239">
        <f t="shared" si="152"/>
        <v>0</v>
      </c>
      <c r="BE239">
        <f t="shared" si="153"/>
        <v>0</v>
      </c>
      <c r="BF239">
        <f t="shared" si="154"/>
        <v>0</v>
      </c>
      <c r="BG239">
        <f t="shared" si="155"/>
        <v>0</v>
      </c>
      <c r="BH239">
        <f>+IF(P239=0,0,1)</f>
        <v>1</v>
      </c>
      <c r="BK239">
        <f t="shared" si="180"/>
        <v>1</v>
      </c>
      <c r="BL239">
        <f t="shared" si="181"/>
        <v>0</v>
      </c>
      <c r="BM239">
        <f t="shared" si="182"/>
        <v>0</v>
      </c>
      <c r="BN239">
        <f t="shared" si="183"/>
        <v>0</v>
      </c>
      <c r="BO239">
        <f t="shared" si="184"/>
        <v>0</v>
      </c>
      <c r="BP239">
        <f t="shared" si="185"/>
        <v>0</v>
      </c>
      <c r="BQ239">
        <f t="shared" si="186"/>
        <v>0</v>
      </c>
      <c r="BR239">
        <f t="shared" si="187"/>
        <v>0</v>
      </c>
      <c r="BV239">
        <f>+IF(X239=1,$Q239,0)</f>
        <v>0</v>
      </c>
      <c r="BW239">
        <f>+IF(Y239=1,$Q239,0)</f>
        <v>0</v>
      </c>
      <c r="BX239">
        <f>+IF(Z239=1,$Q239,0)</f>
        <v>0</v>
      </c>
      <c r="BY239">
        <f>+IF(AA239=1,$Q239,0)</f>
        <v>0</v>
      </c>
      <c r="BZ239">
        <f>+IF(AB239=1,$Q239,0)</f>
        <v>0</v>
      </c>
      <c r="CA239">
        <f>+IF(AC239=1,$Q239,0)</f>
        <v>0</v>
      </c>
      <c r="CB239">
        <f>+IF(AD239=1,$Q239,0)</f>
        <v>0</v>
      </c>
      <c r="CC239">
        <f>+IF(AE239=1,$Q239,0)</f>
        <v>0</v>
      </c>
      <c r="CD239">
        <f t="shared" si="188"/>
        <v>0</v>
      </c>
      <c r="CF239">
        <f t="shared" si="189"/>
        <v>0</v>
      </c>
      <c r="CG239">
        <f t="shared" si="156"/>
        <v>0</v>
      </c>
      <c r="CH239">
        <f t="shared" si="157"/>
        <v>0</v>
      </c>
      <c r="CI239">
        <f t="shared" si="158"/>
        <v>0</v>
      </c>
      <c r="CJ239">
        <f t="shared" si="159"/>
        <v>0</v>
      </c>
      <c r="CK239">
        <f t="shared" si="160"/>
        <v>0</v>
      </c>
      <c r="CL239">
        <f t="shared" si="161"/>
        <v>0</v>
      </c>
      <c r="CM239">
        <f t="shared" si="162"/>
        <v>0</v>
      </c>
    </row>
    <row r="240" spans="1:91" x14ac:dyDescent="0.25">
      <c r="A240" s="25">
        <f t="shared" si="190"/>
        <v>238</v>
      </c>
      <c r="B240" s="26" t="s">
        <v>40</v>
      </c>
      <c r="C240" s="27">
        <v>43801</v>
      </c>
      <c r="D240" s="28">
        <v>6.25E-2</v>
      </c>
      <c r="E240" s="29" t="s">
        <v>23</v>
      </c>
      <c r="F240" s="30">
        <v>109.66</v>
      </c>
      <c r="G240" s="31" t="s">
        <v>26</v>
      </c>
      <c r="H240" s="32">
        <v>109.65900000000001</v>
      </c>
      <c r="I240" s="32">
        <v>109.38800000000001</v>
      </c>
      <c r="J240" s="33">
        <f t="shared" si="191"/>
        <v>27.10000000000008</v>
      </c>
      <c r="K240" s="34">
        <v>108.91500000000001</v>
      </c>
      <c r="L240" s="34">
        <v>109.718</v>
      </c>
      <c r="M240" s="35">
        <f t="shared" si="147"/>
        <v>5.8000000000006935</v>
      </c>
      <c r="N240" s="36">
        <f t="shared" si="148"/>
        <v>-74.499999999999034</v>
      </c>
      <c r="O240" s="30">
        <f t="shared" si="192"/>
        <v>109.72233</v>
      </c>
      <c r="P240" s="37"/>
      <c r="Q240" s="37" t="s">
        <v>27</v>
      </c>
      <c r="R240" s="38" t="s">
        <v>29</v>
      </c>
      <c r="S240" s="38" t="s">
        <v>28</v>
      </c>
      <c r="T240" s="39" t="s">
        <v>28</v>
      </c>
      <c r="U240" s="38"/>
      <c r="V240" s="38"/>
      <c r="W240" s="38"/>
      <c r="X240">
        <f>+IF(AND(R240="ALCISTA",S240="ALCISTA",T240="ALCISTA"),1,0)</f>
        <v>0</v>
      </c>
      <c r="Y240">
        <f>+IF(AND(R240="BAJISTA",S240="BAJISTA",T240="BAJISTA"),1,0)</f>
        <v>0</v>
      </c>
      <c r="Z240">
        <f>+IF(AND(R240="ALCISTA",S240="ALCISTA",T240="BAJISTA"),1,0)</f>
        <v>0</v>
      </c>
      <c r="AA240">
        <f>+IF(AND(R240="ALCISTA",S240="BAJISTA",T240="ALCISTA"),1,0)</f>
        <v>0</v>
      </c>
      <c r="AB240">
        <f>+IF(AND(R240="ALCISTA",S240="BAJISTA",T240="BAJISTA"),1,0)</f>
        <v>0</v>
      </c>
      <c r="AC240">
        <f>+IF(AND(R240="BAJISTA",S240="BAJISTA",T240="ALCISTA"),1,0)</f>
        <v>0</v>
      </c>
      <c r="AD240">
        <f>+IF(AND(R240="BAJISTA",S240="ALCISTA",T240="BAJISTA"),1,0)</f>
        <v>0</v>
      </c>
      <c r="AE240">
        <f>+IF(AND(R240="BAJISTA",S240="ALCISTA",T240="ALCISTA"),1,0)</f>
        <v>1</v>
      </c>
      <c r="AG240">
        <f t="shared" si="163"/>
        <v>0</v>
      </c>
      <c r="AH240">
        <f t="shared" si="164"/>
        <v>0</v>
      </c>
      <c r="AI240">
        <f t="shared" si="165"/>
        <v>0</v>
      </c>
      <c r="AJ240">
        <f t="shared" si="166"/>
        <v>0</v>
      </c>
      <c r="AK240">
        <f t="shared" si="167"/>
        <v>0</v>
      </c>
      <c r="AL240">
        <f t="shared" si="168"/>
        <v>0</v>
      </c>
      <c r="AM240">
        <f t="shared" si="169"/>
        <v>0</v>
      </c>
      <c r="AN240">
        <f t="shared" si="170"/>
        <v>5.8000000000006935</v>
      </c>
      <c r="AP240">
        <f t="shared" si="171"/>
        <v>0</v>
      </c>
      <c r="AQ240">
        <f t="shared" si="172"/>
        <v>0</v>
      </c>
      <c r="AR240">
        <f t="shared" si="173"/>
        <v>0</v>
      </c>
      <c r="AS240">
        <f t="shared" si="174"/>
        <v>0</v>
      </c>
      <c r="AT240">
        <f t="shared" si="175"/>
        <v>0</v>
      </c>
      <c r="AU240">
        <f t="shared" si="176"/>
        <v>0</v>
      </c>
      <c r="AV240">
        <f t="shared" si="177"/>
        <v>0</v>
      </c>
      <c r="AW240">
        <f t="shared" si="178"/>
        <v>-74.499999999999034</v>
      </c>
      <c r="AZ240">
        <f t="shared" si="179"/>
        <v>0</v>
      </c>
      <c r="BA240">
        <f t="shared" si="149"/>
        <v>0</v>
      </c>
      <c r="BB240">
        <f t="shared" si="150"/>
        <v>0</v>
      </c>
      <c r="BC240">
        <f t="shared" si="151"/>
        <v>0</v>
      </c>
      <c r="BD240">
        <f t="shared" si="152"/>
        <v>0</v>
      </c>
      <c r="BE240">
        <f t="shared" si="153"/>
        <v>0</v>
      </c>
      <c r="BF240">
        <f t="shared" si="154"/>
        <v>0</v>
      </c>
      <c r="BG240">
        <f t="shared" si="155"/>
        <v>0</v>
      </c>
      <c r="BH240">
        <f>+IF(P240=0,0,1)</f>
        <v>0</v>
      </c>
      <c r="BK240">
        <f t="shared" si="180"/>
        <v>0</v>
      </c>
      <c r="BL240">
        <f t="shared" si="181"/>
        <v>0</v>
      </c>
      <c r="BM240">
        <f t="shared" si="182"/>
        <v>0</v>
      </c>
      <c r="BN240">
        <f t="shared" si="183"/>
        <v>0</v>
      </c>
      <c r="BO240">
        <f t="shared" si="184"/>
        <v>0</v>
      </c>
      <c r="BP240">
        <f t="shared" si="185"/>
        <v>0</v>
      </c>
      <c r="BQ240">
        <f t="shared" si="186"/>
        <v>0</v>
      </c>
      <c r="BR240">
        <f t="shared" si="187"/>
        <v>0</v>
      </c>
      <c r="BV240">
        <f>+IF(X240=1,$Q240,0)</f>
        <v>0</v>
      </c>
      <c r="BW240">
        <f>+IF(Y240=1,$Q240,0)</f>
        <v>0</v>
      </c>
      <c r="BX240">
        <f>+IF(Z240=1,$Q240,0)</f>
        <v>0</v>
      </c>
      <c r="BY240">
        <f>+IF(AA240=1,$Q240,0)</f>
        <v>0</v>
      </c>
      <c r="BZ240">
        <f>+IF(AB240=1,$Q240,0)</f>
        <v>0</v>
      </c>
      <c r="CA240">
        <f>+IF(AC240=1,$Q240,0)</f>
        <v>0</v>
      </c>
      <c r="CB240">
        <f>+IF(AD240=1,$Q240,0)</f>
        <v>0</v>
      </c>
      <c r="CC240" t="str">
        <f>+IF(AE240=1,$Q240,0)</f>
        <v>X</v>
      </c>
      <c r="CD240">
        <f t="shared" si="188"/>
        <v>1</v>
      </c>
      <c r="CF240">
        <f t="shared" si="189"/>
        <v>0</v>
      </c>
      <c r="CG240">
        <f t="shared" si="156"/>
        <v>0</v>
      </c>
      <c r="CH240">
        <f t="shared" si="157"/>
        <v>0</v>
      </c>
      <c r="CI240">
        <f t="shared" si="158"/>
        <v>0</v>
      </c>
      <c r="CJ240">
        <f t="shared" si="159"/>
        <v>0</v>
      </c>
      <c r="CK240">
        <f t="shared" si="160"/>
        <v>0</v>
      </c>
      <c r="CL240">
        <f t="shared" si="161"/>
        <v>0</v>
      </c>
      <c r="CM240">
        <f t="shared" si="162"/>
        <v>1</v>
      </c>
    </row>
    <row r="241" spans="1:91" x14ac:dyDescent="0.25">
      <c r="A241" s="25">
        <f t="shared" si="190"/>
        <v>239</v>
      </c>
      <c r="B241" s="26" t="s">
        <v>41</v>
      </c>
      <c r="C241" s="27">
        <v>43802</v>
      </c>
      <c r="D241" s="28">
        <v>7.2916666666666671E-2</v>
      </c>
      <c r="E241" s="29" t="s">
        <v>23</v>
      </c>
      <c r="F241" s="30">
        <v>109.09399999999999</v>
      </c>
      <c r="G241" s="31" t="s">
        <v>26</v>
      </c>
      <c r="H241" s="32">
        <v>109.718</v>
      </c>
      <c r="I241" s="32">
        <v>108.91500000000001</v>
      </c>
      <c r="J241" s="33">
        <f t="shared" si="191"/>
        <v>80.299999999999727</v>
      </c>
      <c r="K241" s="34">
        <v>108.474</v>
      </c>
      <c r="L241" s="34">
        <v>109.19799999999999</v>
      </c>
      <c r="M241" s="35">
        <f t="shared" si="147"/>
        <v>10.39999999999992</v>
      </c>
      <c r="N241" s="36">
        <f t="shared" si="148"/>
        <v>-61.999999999999034</v>
      </c>
      <c r="O241" s="30">
        <f t="shared" si="192"/>
        <v>109.27869</v>
      </c>
      <c r="P241" s="37"/>
      <c r="Q241" s="37" t="s">
        <v>27</v>
      </c>
      <c r="R241" s="38" t="s">
        <v>29</v>
      </c>
      <c r="S241" s="38" t="s">
        <v>29</v>
      </c>
      <c r="T241" s="39" t="s">
        <v>29</v>
      </c>
      <c r="U241" s="38"/>
      <c r="V241" s="38"/>
      <c r="W241" s="38"/>
      <c r="X241">
        <f>+IF(AND(R241="ALCISTA",S241="ALCISTA",T241="ALCISTA"),1,0)</f>
        <v>0</v>
      </c>
      <c r="Y241">
        <f>+IF(AND(R241="BAJISTA",S241="BAJISTA",T241="BAJISTA"),1,0)</f>
        <v>1</v>
      </c>
      <c r="Z241">
        <f>+IF(AND(R241="ALCISTA",S241="ALCISTA",T241="BAJISTA"),1,0)</f>
        <v>0</v>
      </c>
      <c r="AA241">
        <f>+IF(AND(R241="ALCISTA",S241="BAJISTA",T241="ALCISTA"),1,0)</f>
        <v>0</v>
      </c>
      <c r="AB241">
        <f>+IF(AND(R241="ALCISTA",S241="BAJISTA",T241="BAJISTA"),1,0)</f>
        <v>0</v>
      </c>
      <c r="AC241">
        <f>+IF(AND(R241="BAJISTA",S241="BAJISTA",T241="ALCISTA"),1,0)</f>
        <v>0</v>
      </c>
      <c r="AD241">
        <f>+IF(AND(R241="BAJISTA",S241="ALCISTA",T241="BAJISTA"),1,0)</f>
        <v>0</v>
      </c>
      <c r="AE241">
        <f>+IF(AND(R241="BAJISTA",S241="ALCISTA",T241="ALCISTA"),1,0)</f>
        <v>0</v>
      </c>
      <c r="AG241">
        <f t="shared" si="163"/>
        <v>0</v>
      </c>
      <c r="AH241">
        <f t="shared" si="164"/>
        <v>10.39999999999992</v>
      </c>
      <c r="AI241">
        <f t="shared" si="165"/>
        <v>0</v>
      </c>
      <c r="AJ241">
        <f t="shared" si="166"/>
        <v>0</v>
      </c>
      <c r="AK241">
        <f t="shared" si="167"/>
        <v>0</v>
      </c>
      <c r="AL241">
        <f t="shared" si="168"/>
        <v>0</v>
      </c>
      <c r="AM241">
        <f t="shared" si="169"/>
        <v>0</v>
      </c>
      <c r="AN241">
        <f t="shared" si="170"/>
        <v>0</v>
      </c>
      <c r="AP241">
        <f t="shared" si="171"/>
        <v>0</v>
      </c>
      <c r="AQ241">
        <f t="shared" si="172"/>
        <v>-61.999999999999034</v>
      </c>
      <c r="AR241">
        <f t="shared" si="173"/>
        <v>0</v>
      </c>
      <c r="AS241">
        <f t="shared" si="174"/>
        <v>0</v>
      </c>
      <c r="AT241">
        <f t="shared" si="175"/>
        <v>0</v>
      </c>
      <c r="AU241">
        <f t="shared" si="176"/>
        <v>0</v>
      </c>
      <c r="AV241">
        <f t="shared" si="177"/>
        <v>0</v>
      </c>
      <c r="AW241">
        <f t="shared" si="178"/>
        <v>0</v>
      </c>
      <c r="AZ241">
        <f t="shared" si="179"/>
        <v>0</v>
      </c>
      <c r="BA241">
        <f t="shared" si="149"/>
        <v>0</v>
      </c>
      <c r="BB241">
        <f t="shared" si="150"/>
        <v>0</v>
      </c>
      <c r="BC241">
        <f t="shared" si="151"/>
        <v>0</v>
      </c>
      <c r="BD241">
        <f t="shared" si="152"/>
        <v>0</v>
      </c>
      <c r="BE241">
        <f t="shared" si="153"/>
        <v>0</v>
      </c>
      <c r="BF241">
        <f t="shared" si="154"/>
        <v>0</v>
      </c>
      <c r="BG241">
        <f t="shared" si="155"/>
        <v>0</v>
      </c>
      <c r="BH241">
        <f>+IF(P241=0,0,1)</f>
        <v>0</v>
      </c>
      <c r="BK241">
        <f t="shared" si="180"/>
        <v>0</v>
      </c>
      <c r="BL241">
        <f t="shared" si="181"/>
        <v>0</v>
      </c>
      <c r="BM241">
        <f t="shared" si="182"/>
        <v>0</v>
      </c>
      <c r="BN241">
        <f t="shared" si="183"/>
        <v>0</v>
      </c>
      <c r="BO241">
        <f t="shared" si="184"/>
        <v>0</v>
      </c>
      <c r="BP241">
        <f t="shared" si="185"/>
        <v>0</v>
      </c>
      <c r="BQ241">
        <f t="shared" si="186"/>
        <v>0</v>
      </c>
      <c r="BR241">
        <f t="shared" si="187"/>
        <v>0</v>
      </c>
      <c r="BV241">
        <f>+IF(X241=1,$Q241,0)</f>
        <v>0</v>
      </c>
      <c r="BW241" t="str">
        <f>+IF(Y241=1,$Q241,0)</f>
        <v>X</v>
      </c>
      <c r="BX241">
        <f>+IF(Z241=1,$Q241,0)</f>
        <v>0</v>
      </c>
      <c r="BY241">
        <f>+IF(AA241=1,$Q241,0)</f>
        <v>0</v>
      </c>
      <c r="BZ241">
        <f>+IF(AB241=1,$Q241,0)</f>
        <v>0</v>
      </c>
      <c r="CA241">
        <f>+IF(AC241=1,$Q241,0)</f>
        <v>0</v>
      </c>
      <c r="CB241">
        <f>+IF(AD241=1,$Q241,0)</f>
        <v>0</v>
      </c>
      <c r="CC241">
        <f>+IF(AE241=1,$Q241,0)</f>
        <v>0</v>
      </c>
      <c r="CD241">
        <f t="shared" si="188"/>
        <v>1</v>
      </c>
      <c r="CF241">
        <f t="shared" si="189"/>
        <v>0</v>
      </c>
      <c r="CG241">
        <f t="shared" si="156"/>
        <v>1</v>
      </c>
      <c r="CH241">
        <f t="shared" si="157"/>
        <v>0</v>
      </c>
      <c r="CI241">
        <f t="shared" si="158"/>
        <v>0</v>
      </c>
      <c r="CJ241">
        <f t="shared" si="159"/>
        <v>0</v>
      </c>
      <c r="CK241">
        <f t="shared" si="160"/>
        <v>0</v>
      </c>
      <c r="CL241">
        <f t="shared" si="161"/>
        <v>0</v>
      </c>
      <c r="CM241">
        <f t="shared" si="162"/>
        <v>0</v>
      </c>
    </row>
    <row r="242" spans="1:91" x14ac:dyDescent="0.25">
      <c r="A242" s="25">
        <f t="shared" si="190"/>
        <v>240</v>
      </c>
      <c r="B242" s="26" t="s">
        <v>37</v>
      </c>
      <c r="C242" s="27">
        <v>43803</v>
      </c>
      <c r="D242" s="28">
        <v>0.15625</v>
      </c>
      <c r="E242" s="29" t="s">
        <v>23</v>
      </c>
      <c r="F242" s="30">
        <v>108.511</v>
      </c>
      <c r="G242" s="31" t="s">
        <v>30</v>
      </c>
      <c r="H242" s="32">
        <v>109.19799999999999</v>
      </c>
      <c r="I242" s="32">
        <v>108.474</v>
      </c>
      <c r="J242" s="33">
        <f t="shared" si="191"/>
        <v>72.399999999998954</v>
      </c>
      <c r="K242" s="34">
        <v>108.417</v>
      </c>
      <c r="L242" s="34">
        <v>108.953</v>
      </c>
      <c r="M242" s="35">
        <f t="shared" si="147"/>
        <v>9.3999999999994088</v>
      </c>
      <c r="N242" s="36">
        <f t="shared" si="148"/>
        <v>-44.200000000000728</v>
      </c>
      <c r="O242" s="30">
        <f t="shared" si="192"/>
        <v>108.34448</v>
      </c>
      <c r="P242" s="37"/>
      <c r="Q242" s="37"/>
      <c r="R242" s="38" t="s">
        <v>29</v>
      </c>
      <c r="S242" s="38" t="s">
        <v>29</v>
      </c>
      <c r="T242" s="39" t="s">
        <v>29</v>
      </c>
      <c r="U242" s="38"/>
      <c r="V242" s="38"/>
      <c r="W242" s="38"/>
      <c r="X242">
        <f>+IF(AND(R242="ALCISTA",S242="ALCISTA",T242="ALCISTA"),1,0)</f>
        <v>0</v>
      </c>
      <c r="Y242">
        <f>+IF(AND(R242="BAJISTA",S242="BAJISTA",T242="BAJISTA"),1,0)</f>
        <v>1</v>
      </c>
      <c r="Z242">
        <f>+IF(AND(R242="ALCISTA",S242="ALCISTA",T242="BAJISTA"),1,0)</f>
        <v>0</v>
      </c>
      <c r="AA242">
        <f>+IF(AND(R242="ALCISTA",S242="BAJISTA",T242="ALCISTA"),1,0)</f>
        <v>0</v>
      </c>
      <c r="AB242">
        <f>+IF(AND(R242="ALCISTA",S242="BAJISTA",T242="BAJISTA"),1,0)</f>
        <v>0</v>
      </c>
      <c r="AC242">
        <f>+IF(AND(R242="BAJISTA",S242="BAJISTA",T242="ALCISTA"),1,0)</f>
        <v>0</v>
      </c>
      <c r="AD242">
        <f>+IF(AND(R242="BAJISTA",S242="ALCISTA",T242="BAJISTA"),1,0)</f>
        <v>0</v>
      </c>
      <c r="AE242">
        <f>+IF(AND(R242="BAJISTA",S242="ALCISTA",T242="ALCISTA"),1,0)</f>
        <v>0</v>
      </c>
      <c r="AG242">
        <f t="shared" si="163"/>
        <v>0</v>
      </c>
      <c r="AH242">
        <f t="shared" si="164"/>
        <v>9.3999999999994088</v>
      </c>
      <c r="AI242">
        <f t="shared" si="165"/>
        <v>0</v>
      </c>
      <c r="AJ242">
        <f t="shared" si="166"/>
        <v>0</v>
      </c>
      <c r="AK242">
        <f t="shared" si="167"/>
        <v>0</v>
      </c>
      <c r="AL242">
        <f t="shared" si="168"/>
        <v>0</v>
      </c>
      <c r="AM242">
        <f t="shared" si="169"/>
        <v>0</v>
      </c>
      <c r="AN242">
        <f t="shared" si="170"/>
        <v>0</v>
      </c>
      <c r="AP242">
        <f t="shared" si="171"/>
        <v>0</v>
      </c>
      <c r="AQ242">
        <f t="shared" si="172"/>
        <v>-44.200000000000728</v>
      </c>
      <c r="AR242">
        <f t="shared" si="173"/>
        <v>0</v>
      </c>
      <c r="AS242">
        <f t="shared" si="174"/>
        <v>0</v>
      </c>
      <c r="AT242">
        <f t="shared" si="175"/>
        <v>0</v>
      </c>
      <c r="AU242">
        <f t="shared" si="176"/>
        <v>0</v>
      </c>
      <c r="AV242">
        <f t="shared" si="177"/>
        <v>0</v>
      </c>
      <c r="AW242">
        <f t="shared" si="178"/>
        <v>0</v>
      </c>
      <c r="AZ242">
        <f t="shared" si="179"/>
        <v>0</v>
      </c>
      <c r="BA242">
        <f t="shared" si="149"/>
        <v>0</v>
      </c>
      <c r="BB242">
        <f t="shared" si="150"/>
        <v>0</v>
      </c>
      <c r="BC242">
        <f t="shared" si="151"/>
        <v>0</v>
      </c>
      <c r="BD242">
        <f t="shared" si="152"/>
        <v>0</v>
      </c>
      <c r="BE242">
        <f t="shared" si="153"/>
        <v>0</v>
      </c>
      <c r="BF242">
        <f t="shared" si="154"/>
        <v>0</v>
      </c>
      <c r="BG242">
        <f t="shared" si="155"/>
        <v>0</v>
      </c>
      <c r="BH242">
        <f>+IF(P242=0,0,1)</f>
        <v>0</v>
      </c>
      <c r="BK242">
        <f t="shared" si="180"/>
        <v>0</v>
      </c>
      <c r="BL242">
        <f t="shared" si="181"/>
        <v>0</v>
      </c>
      <c r="BM242">
        <f t="shared" si="182"/>
        <v>0</v>
      </c>
      <c r="BN242">
        <f t="shared" si="183"/>
        <v>0</v>
      </c>
      <c r="BO242">
        <f t="shared" si="184"/>
        <v>0</v>
      </c>
      <c r="BP242">
        <f t="shared" si="185"/>
        <v>0</v>
      </c>
      <c r="BQ242">
        <f t="shared" si="186"/>
        <v>0</v>
      </c>
      <c r="BR242">
        <f t="shared" si="187"/>
        <v>0</v>
      </c>
      <c r="BV242">
        <f>+IF(X242=1,$Q242,0)</f>
        <v>0</v>
      </c>
      <c r="BW242">
        <f>+IF(Y242=1,$Q242,0)</f>
        <v>0</v>
      </c>
      <c r="BX242">
        <f>+IF(Z242=1,$Q242,0)</f>
        <v>0</v>
      </c>
      <c r="BY242">
        <f>+IF(AA242=1,$Q242,0)</f>
        <v>0</v>
      </c>
      <c r="BZ242">
        <f>+IF(AB242=1,$Q242,0)</f>
        <v>0</v>
      </c>
      <c r="CA242">
        <f>+IF(AC242=1,$Q242,0)</f>
        <v>0</v>
      </c>
      <c r="CB242">
        <f>+IF(AD242=1,$Q242,0)</f>
        <v>0</v>
      </c>
      <c r="CC242">
        <f>+IF(AE242=1,$Q242,0)</f>
        <v>0</v>
      </c>
      <c r="CD242">
        <f t="shared" si="188"/>
        <v>0</v>
      </c>
      <c r="CF242">
        <f t="shared" si="189"/>
        <v>0</v>
      </c>
      <c r="CG242">
        <f t="shared" si="156"/>
        <v>0</v>
      </c>
      <c r="CH242">
        <f t="shared" si="157"/>
        <v>0</v>
      </c>
      <c r="CI242">
        <f t="shared" si="158"/>
        <v>0</v>
      </c>
      <c r="CJ242">
        <f t="shared" si="159"/>
        <v>0</v>
      </c>
      <c r="CK242">
        <f t="shared" si="160"/>
        <v>0</v>
      </c>
      <c r="CL242">
        <f t="shared" si="161"/>
        <v>0</v>
      </c>
      <c r="CM242">
        <f t="shared" si="162"/>
        <v>0</v>
      </c>
    </row>
    <row r="243" spans="1:91" x14ac:dyDescent="0.25">
      <c r="A243" s="25">
        <f t="shared" si="190"/>
        <v>241</v>
      </c>
      <c r="B243" s="26" t="s">
        <v>38</v>
      </c>
      <c r="C243" s="27">
        <v>43804</v>
      </c>
      <c r="D243" s="28">
        <v>0.27083333333333331</v>
      </c>
      <c r="E243" s="29" t="s">
        <v>23</v>
      </c>
      <c r="F243" s="30">
        <v>108.794</v>
      </c>
      <c r="G243" s="31" t="s">
        <v>30</v>
      </c>
      <c r="H243" s="32">
        <v>108.953</v>
      </c>
      <c r="I243" s="32">
        <v>108.417</v>
      </c>
      <c r="J243" s="33">
        <f t="shared" si="191"/>
        <v>53.600000000000136</v>
      </c>
      <c r="K243" s="34">
        <v>108.646</v>
      </c>
      <c r="L243" s="34">
        <v>108.989</v>
      </c>
      <c r="M243" s="40">
        <f t="shared" si="147"/>
        <v>14.799999999999613</v>
      </c>
      <c r="N243" s="41">
        <f t="shared" si="148"/>
        <v>-19.500000000000739</v>
      </c>
      <c r="O243" s="30">
        <f t="shared" si="192"/>
        <v>108.67072</v>
      </c>
      <c r="P243" s="37" t="s">
        <v>27</v>
      </c>
      <c r="Q243" s="37"/>
      <c r="R243" s="38" t="s">
        <v>28</v>
      </c>
      <c r="S243" s="38" t="s">
        <v>29</v>
      </c>
      <c r="T243" s="39" t="s">
        <v>29</v>
      </c>
      <c r="U243" s="38"/>
      <c r="V243" s="38"/>
      <c r="W243" s="38"/>
      <c r="X243">
        <f>+IF(AND(R243="ALCISTA",S243="ALCISTA",T243="ALCISTA"),1,0)</f>
        <v>0</v>
      </c>
      <c r="Y243">
        <f>+IF(AND(R243="BAJISTA",S243="BAJISTA",T243="BAJISTA"),1,0)</f>
        <v>0</v>
      </c>
      <c r="Z243">
        <f>+IF(AND(R243="ALCISTA",S243="ALCISTA",T243="BAJISTA"),1,0)</f>
        <v>0</v>
      </c>
      <c r="AA243">
        <f>+IF(AND(R243="ALCISTA",S243="BAJISTA",T243="ALCISTA"),1,0)</f>
        <v>0</v>
      </c>
      <c r="AB243">
        <f>+IF(AND(R243="ALCISTA",S243="BAJISTA",T243="BAJISTA"),1,0)</f>
        <v>1</v>
      </c>
      <c r="AC243">
        <f>+IF(AND(R243="BAJISTA",S243="BAJISTA",T243="ALCISTA"),1,0)</f>
        <v>0</v>
      </c>
      <c r="AD243">
        <f>+IF(AND(R243="BAJISTA",S243="ALCISTA",T243="BAJISTA"),1,0)</f>
        <v>0</v>
      </c>
      <c r="AE243">
        <f>+IF(AND(R243="BAJISTA",S243="ALCISTA",T243="ALCISTA"),1,0)</f>
        <v>0</v>
      </c>
      <c r="AG243">
        <f t="shared" si="163"/>
        <v>0</v>
      </c>
      <c r="AH243">
        <f t="shared" si="164"/>
        <v>0</v>
      </c>
      <c r="AI243">
        <f t="shared" si="165"/>
        <v>0</v>
      </c>
      <c r="AJ243">
        <f t="shared" si="166"/>
        <v>0</v>
      </c>
      <c r="AK243">
        <f t="shared" si="167"/>
        <v>14.799999999999613</v>
      </c>
      <c r="AL243">
        <f t="shared" si="168"/>
        <v>0</v>
      </c>
      <c r="AM243">
        <f t="shared" si="169"/>
        <v>0</v>
      </c>
      <c r="AN243">
        <f t="shared" si="170"/>
        <v>0</v>
      </c>
      <c r="AP243">
        <f t="shared" si="171"/>
        <v>0</v>
      </c>
      <c r="AQ243">
        <f t="shared" si="172"/>
        <v>0</v>
      </c>
      <c r="AR243">
        <f t="shared" si="173"/>
        <v>0</v>
      </c>
      <c r="AS243">
        <f t="shared" si="174"/>
        <v>0</v>
      </c>
      <c r="AT243">
        <f t="shared" si="175"/>
        <v>-19.500000000000739</v>
      </c>
      <c r="AU243">
        <f t="shared" si="176"/>
        <v>0</v>
      </c>
      <c r="AV243">
        <f t="shared" si="177"/>
        <v>0</v>
      </c>
      <c r="AW243">
        <f t="shared" si="178"/>
        <v>0</v>
      </c>
      <c r="AZ243">
        <f t="shared" si="179"/>
        <v>0</v>
      </c>
      <c r="BA243">
        <f t="shared" si="149"/>
        <v>0</v>
      </c>
      <c r="BB243">
        <f t="shared" si="150"/>
        <v>0</v>
      </c>
      <c r="BC243">
        <f t="shared" si="151"/>
        <v>0</v>
      </c>
      <c r="BD243" t="str">
        <f t="shared" si="152"/>
        <v>X</v>
      </c>
      <c r="BE243">
        <f t="shared" si="153"/>
        <v>0</v>
      </c>
      <c r="BF243">
        <f t="shared" si="154"/>
        <v>0</v>
      </c>
      <c r="BG243">
        <f t="shared" si="155"/>
        <v>0</v>
      </c>
      <c r="BH243">
        <f>+IF(P243=0,0,1)</f>
        <v>1</v>
      </c>
      <c r="BK243">
        <f t="shared" si="180"/>
        <v>0</v>
      </c>
      <c r="BL243">
        <f t="shared" si="181"/>
        <v>0</v>
      </c>
      <c r="BM243">
        <f t="shared" si="182"/>
        <v>0</v>
      </c>
      <c r="BN243">
        <f t="shared" si="183"/>
        <v>0</v>
      </c>
      <c r="BO243">
        <f t="shared" si="184"/>
        <v>1</v>
      </c>
      <c r="BP243">
        <f t="shared" si="185"/>
        <v>0</v>
      </c>
      <c r="BQ243">
        <f t="shared" si="186"/>
        <v>0</v>
      </c>
      <c r="BR243">
        <f t="shared" si="187"/>
        <v>0</v>
      </c>
      <c r="BV243">
        <f>+IF(X243=1,$Q243,0)</f>
        <v>0</v>
      </c>
      <c r="BW243">
        <f>+IF(Y243=1,$Q243,0)</f>
        <v>0</v>
      </c>
      <c r="BX243">
        <f>+IF(Z243=1,$Q243,0)</f>
        <v>0</v>
      </c>
      <c r="BY243">
        <f>+IF(AA243=1,$Q243,0)</f>
        <v>0</v>
      </c>
      <c r="BZ243">
        <f>+IF(AB243=1,$Q243,0)</f>
        <v>0</v>
      </c>
      <c r="CA243">
        <f>+IF(AC243=1,$Q243,0)</f>
        <v>0</v>
      </c>
      <c r="CB243">
        <f>+IF(AD243=1,$Q243,0)</f>
        <v>0</v>
      </c>
      <c r="CC243">
        <f>+IF(AE243=1,$Q243,0)</f>
        <v>0</v>
      </c>
      <c r="CD243">
        <f t="shared" si="188"/>
        <v>0</v>
      </c>
      <c r="CF243">
        <f t="shared" si="189"/>
        <v>0</v>
      </c>
      <c r="CG243">
        <f t="shared" si="156"/>
        <v>0</v>
      </c>
      <c r="CH243">
        <f t="shared" si="157"/>
        <v>0</v>
      </c>
      <c r="CI243">
        <f t="shared" si="158"/>
        <v>0</v>
      </c>
      <c r="CJ243">
        <f t="shared" si="159"/>
        <v>0</v>
      </c>
      <c r="CK243">
        <f t="shared" si="160"/>
        <v>0</v>
      </c>
      <c r="CL243">
        <f t="shared" si="161"/>
        <v>0</v>
      </c>
      <c r="CM243">
        <f t="shared" si="162"/>
        <v>0</v>
      </c>
    </row>
    <row r="244" spans="1:91" x14ac:dyDescent="0.25">
      <c r="A244" s="25">
        <f t="shared" si="190"/>
        <v>242</v>
      </c>
      <c r="B244" s="26" t="s">
        <v>39</v>
      </c>
      <c r="C244" s="27">
        <v>43805</v>
      </c>
      <c r="D244" s="28">
        <v>0.39583333333333331</v>
      </c>
      <c r="E244" s="29" t="s">
        <v>33</v>
      </c>
      <c r="F244" s="30">
        <v>108.60599999999999</v>
      </c>
      <c r="G244" s="31" t="s">
        <v>30</v>
      </c>
      <c r="H244" s="32">
        <v>108.989</v>
      </c>
      <c r="I244" s="32">
        <v>108.646</v>
      </c>
      <c r="J244" s="33">
        <f t="shared" si="191"/>
        <v>34.300000000000352</v>
      </c>
      <c r="K244" s="34">
        <v>108.464</v>
      </c>
      <c r="L244" s="34">
        <v>108.914</v>
      </c>
      <c r="M244" s="35">
        <f t="shared" si="147"/>
        <v>14.199999999999591</v>
      </c>
      <c r="N244" s="41">
        <f t="shared" si="148"/>
        <v>-30.800000000000693</v>
      </c>
      <c r="O244" s="30">
        <f t="shared" si="192"/>
        <v>108.52710999999999</v>
      </c>
      <c r="P244" s="37" t="s">
        <v>27</v>
      </c>
      <c r="Q244" s="37"/>
      <c r="R244" s="38" t="s">
        <v>29</v>
      </c>
      <c r="S244" s="38" t="s">
        <v>29</v>
      </c>
      <c r="T244" s="39" t="s">
        <v>29</v>
      </c>
      <c r="U244" s="38"/>
      <c r="V244" s="38"/>
      <c r="W244" s="38"/>
      <c r="X244">
        <f>+IF(AND(R244="ALCISTA",S244="ALCISTA",T244="ALCISTA"),1,0)</f>
        <v>0</v>
      </c>
      <c r="Y244">
        <f>+IF(AND(R244="BAJISTA",S244="BAJISTA",T244="BAJISTA"),1,0)</f>
        <v>1</v>
      </c>
      <c r="Z244">
        <f>+IF(AND(R244="ALCISTA",S244="ALCISTA",T244="BAJISTA"),1,0)</f>
        <v>0</v>
      </c>
      <c r="AA244">
        <f>+IF(AND(R244="ALCISTA",S244="BAJISTA",T244="ALCISTA"),1,0)</f>
        <v>0</v>
      </c>
      <c r="AB244">
        <f>+IF(AND(R244="ALCISTA",S244="BAJISTA",T244="BAJISTA"),1,0)</f>
        <v>0</v>
      </c>
      <c r="AC244">
        <f>+IF(AND(R244="BAJISTA",S244="BAJISTA",T244="ALCISTA"),1,0)</f>
        <v>0</v>
      </c>
      <c r="AD244">
        <f>+IF(AND(R244="BAJISTA",S244="ALCISTA",T244="BAJISTA"),1,0)</f>
        <v>0</v>
      </c>
      <c r="AE244">
        <f>+IF(AND(R244="BAJISTA",S244="ALCISTA",T244="ALCISTA"),1,0)</f>
        <v>0</v>
      </c>
      <c r="AG244">
        <f t="shared" si="163"/>
        <v>0</v>
      </c>
      <c r="AH244">
        <f t="shared" si="164"/>
        <v>14.199999999999591</v>
      </c>
      <c r="AI244">
        <f t="shared" si="165"/>
        <v>0</v>
      </c>
      <c r="AJ244">
        <f t="shared" si="166"/>
        <v>0</v>
      </c>
      <c r="AK244">
        <f t="shared" si="167"/>
        <v>0</v>
      </c>
      <c r="AL244">
        <f t="shared" si="168"/>
        <v>0</v>
      </c>
      <c r="AM244">
        <f t="shared" si="169"/>
        <v>0</v>
      </c>
      <c r="AN244">
        <f t="shared" si="170"/>
        <v>0</v>
      </c>
      <c r="AP244">
        <f t="shared" si="171"/>
        <v>0</v>
      </c>
      <c r="AQ244">
        <f t="shared" si="172"/>
        <v>-30.800000000000693</v>
      </c>
      <c r="AR244">
        <f t="shared" si="173"/>
        <v>0</v>
      </c>
      <c r="AS244">
        <f t="shared" si="174"/>
        <v>0</v>
      </c>
      <c r="AT244">
        <f t="shared" si="175"/>
        <v>0</v>
      </c>
      <c r="AU244">
        <f t="shared" si="176"/>
        <v>0</v>
      </c>
      <c r="AV244">
        <f t="shared" si="177"/>
        <v>0</v>
      </c>
      <c r="AW244">
        <f t="shared" si="178"/>
        <v>0</v>
      </c>
      <c r="AZ244">
        <f t="shared" si="179"/>
        <v>0</v>
      </c>
      <c r="BA244" t="str">
        <f t="shared" si="149"/>
        <v>X</v>
      </c>
      <c r="BB244">
        <f t="shared" si="150"/>
        <v>0</v>
      </c>
      <c r="BC244">
        <f t="shared" si="151"/>
        <v>0</v>
      </c>
      <c r="BD244">
        <f t="shared" si="152"/>
        <v>0</v>
      </c>
      <c r="BE244">
        <f t="shared" si="153"/>
        <v>0</v>
      </c>
      <c r="BF244">
        <f t="shared" si="154"/>
        <v>0</v>
      </c>
      <c r="BG244">
        <f t="shared" si="155"/>
        <v>0</v>
      </c>
      <c r="BH244">
        <f>+IF(P244=0,0,1)</f>
        <v>1</v>
      </c>
      <c r="BK244">
        <f t="shared" si="180"/>
        <v>0</v>
      </c>
      <c r="BL244">
        <f t="shared" si="181"/>
        <v>1</v>
      </c>
      <c r="BM244">
        <f t="shared" si="182"/>
        <v>0</v>
      </c>
      <c r="BN244">
        <f t="shared" si="183"/>
        <v>0</v>
      </c>
      <c r="BO244">
        <f t="shared" si="184"/>
        <v>0</v>
      </c>
      <c r="BP244">
        <f t="shared" si="185"/>
        <v>0</v>
      </c>
      <c r="BQ244">
        <f t="shared" si="186"/>
        <v>0</v>
      </c>
      <c r="BR244">
        <f t="shared" si="187"/>
        <v>0</v>
      </c>
      <c r="BV244">
        <f>+IF(X244=1,$Q244,0)</f>
        <v>0</v>
      </c>
      <c r="BW244">
        <f>+IF(Y244=1,$Q244,0)</f>
        <v>0</v>
      </c>
      <c r="BX244">
        <f>+IF(Z244=1,$Q244,0)</f>
        <v>0</v>
      </c>
      <c r="BY244">
        <f>+IF(AA244=1,$Q244,0)</f>
        <v>0</v>
      </c>
      <c r="BZ244">
        <f>+IF(AB244=1,$Q244,0)</f>
        <v>0</v>
      </c>
      <c r="CA244">
        <f>+IF(AC244=1,$Q244,0)</f>
        <v>0</v>
      </c>
      <c r="CB244">
        <f>+IF(AD244=1,$Q244,0)</f>
        <v>0</v>
      </c>
      <c r="CC244">
        <f>+IF(AE244=1,$Q244,0)</f>
        <v>0</v>
      </c>
      <c r="CD244">
        <f t="shared" si="188"/>
        <v>0</v>
      </c>
      <c r="CF244">
        <f t="shared" si="189"/>
        <v>0</v>
      </c>
      <c r="CG244">
        <f t="shared" si="156"/>
        <v>0</v>
      </c>
      <c r="CH244">
        <f t="shared" si="157"/>
        <v>0</v>
      </c>
      <c r="CI244">
        <f t="shared" si="158"/>
        <v>0</v>
      </c>
      <c r="CJ244">
        <f t="shared" si="159"/>
        <v>0</v>
      </c>
      <c r="CK244">
        <f t="shared" si="160"/>
        <v>0</v>
      </c>
      <c r="CL244">
        <f t="shared" si="161"/>
        <v>0</v>
      </c>
      <c r="CM244">
        <f t="shared" si="162"/>
        <v>0</v>
      </c>
    </row>
    <row r="245" spans="1:91" x14ac:dyDescent="0.25">
      <c r="A245" s="25">
        <f t="shared" si="190"/>
        <v>243</v>
      </c>
      <c r="B245" s="26" t="s">
        <v>40</v>
      </c>
      <c r="C245" s="27">
        <v>43808</v>
      </c>
      <c r="D245" s="28">
        <v>0.96875</v>
      </c>
      <c r="E245" s="29" t="s">
        <v>23</v>
      </c>
      <c r="F245" s="30">
        <v>108.64700000000001</v>
      </c>
      <c r="G245" s="31" t="s">
        <v>26</v>
      </c>
      <c r="H245" s="32">
        <v>108.914</v>
      </c>
      <c r="I245" s="32">
        <v>108.464</v>
      </c>
      <c r="J245" s="33">
        <f t="shared" si="191"/>
        <v>45.000000000000284</v>
      </c>
      <c r="K245" s="34">
        <v>108.42100000000001</v>
      </c>
      <c r="L245" s="34">
        <v>108.667</v>
      </c>
      <c r="M245" s="40">
        <f t="shared" si="147"/>
        <v>1.9999999999996021</v>
      </c>
      <c r="N245" s="41">
        <f t="shared" si="148"/>
        <v>-22.599999999999909</v>
      </c>
      <c r="O245" s="30">
        <f t="shared" si="192"/>
        <v>108.7505</v>
      </c>
      <c r="P245" s="37"/>
      <c r="Q245" s="37" t="s">
        <v>27</v>
      </c>
      <c r="R245" s="38" t="s">
        <v>29</v>
      </c>
      <c r="S245" s="38" t="s">
        <v>29</v>
      </c>
      <c r="T245" s="39" t="s">
        <v>29</v>
      </c>
      <c r="U245" s="38"/>
      <c r="V245" s="38"/>
      <c r="W245" s="38"/>
      <c r="X245">
        <f>+IF(AND(R245="ALCISTA",S245="ALCISTA",T245="ALCISTA"),1,0)</f>
        <v>0</v>
      </c>
      <c r="Y245">
        <f>+IF(AND(R245="BAJISTA",S245="BAJISTA",T245="BAJISTA"),1,0)</f>
        <v>1</v>
      </c>
      <c r="Z245">
        <f>+IF(AND(R245="ALCISTA",S245="ALCISTA",T245="BAJISTA"),1,0)</f>
        <v>0</v>
      </c>
      <c r="AA245">
        <f>+IF(AND(R245="ALCISTA",S245="BAJISTA",T245="ALCISTA"),1,0)</f>
        <v>0</v>
      </c>
      <c r="AB245">
        <f>+IF(AND(R245="ALCISTA",S245="BAJISTA",T245="BAJISTA"),1,0)</f>
        <v>0</v>
      </c>
      <c r="AC245">
        <f>+IF(AND(R245="BAJISTA",S245="BAJISTA",T245="ALCISTA"),1,0)</f>
        <v>0</v>
      </c>
      <c r="AD245">
        <f>+IF(AND(R245="BAJISTA",S245="ALCISTA",T245="BAJISTA"),1,0)</f>
        <v>0</v>
      </c>
      <c r="AE245">
        <f>+IF(AND(R245="BAJISTA",S245="ALCISTA",T245="ALCISTA"),1,0)</f>
        <v>0</v>
      </c>
      <c r="AG245">
        <f t="shared" si="163"/>
        <v>0</v>
      </c>
      <c r="AH245">
        <f t="shared" si="164"/>
        <v>1.9999999999996021</v>
      </c>
      <c r="AI245">
        <f t="shared" si="165"/>
        <v>0</v>
      </c>
      <c r="AJ245">
        <f t="shared" si="166"/>
        <v>0</v>
      </c>
      <c r="AK245">
        <f t="shared" si="167"/>
        <v>0</v>
      </c>
      <c r="AL245">
        <f t="shared" si="168"/>
        <v>0</v>
      </c>
      <c r="AM245">
        <f t="shared" si="169"/>
        <v>0</v>
      </c>
      <c r="AN245">
        <f t="shared" si="170"/>
        <v>0</v>
      </c>
      <c r="AP245">
        <f t="shared" si="171"/>
        <v>0</v>
      </c>
      <c r="AQ245">
        <f t="shared" si="172"/>
        <v>-22.599999999999909</v>
      </c>
      <c r="AR245">
        <f t="shared" si="173"/>
        <v>0</v>
      </c>
      <c r="AS245">
        <f t="shared" si="174"/>
        <v>0</v>
      </c>
      <c r="AT245">
        <f t="shared" si="175"/>
        <v>0</v>
      </c>
      <c r="AU245">
        <f t="shared" si="176"/>
        <v>0</v>
      </c>
      <c r="AV245">
        <f t="shared" si="177"/>
        <v>0</v>
      </c>
      <c r="AW245">
        <f t="shared" si="178"/>
        <v>0</v>
      </c>
      <c r="AZ245">
        <f t="shared" si="179"/>
        <v>0</v>
      </c>
      <c r="BA245">
        <f t="shared" si="149"/>
        <v>0</v>
      </c>
      <c r="BB245">
        <f t="shared" si="150"/>
        <v>0</v>
      </c>
      <c r="BC245">
        <f t="shared" si="151"/>
        <v>0</v>
      </c>
      <c r="BD245">
        <f t="shared" si="152"/>
        <v>0</v>
      </c>
      <c r="BE245">
        <f t="shared" si="153"/>
        <v>0</v>
      </c>
      <c r="BF245">
        <f t="shared" si="154"/>
        <v>0</v>
      </c>
      <c r="BG245">
        <f t="shared" si="155"/>
        <v>0</v>
      </c>
      <c r="BH245">
        <f>+IF(P245=0,0,1)</f>
        <v>0</v>
      </c>
      <c r="BK245">
        <f t="shared" si="180"/>
        <v>0</v>
      </c>
      <c r="BL245">
        <f t="shared" si="181"/>
        <v>0</v>
      </c>
      <c r="BM245">
        <f t="shared" si="182"/>
        <v>0</v>
      </c>
      <c r="BN245">
        <f t="shared" si="183"/>
        <v>0</v>
      </c>
      <c r="BO245">
        <f t="shared" si="184"/>
        <v>0</v>
      </c>
      <c r="BP245">
        <f t="shared" si="185"/>
        <v>0</v>
      </c>
      <c r="BQ245">
        <f t="shared" si="186"/>
        <v>0</v>
      </c>
      <c r="BR245">
        <f t="shared" si="187"/>
        <v>0</v>
      </c>
      <c r="BV245">
        <f>+IF(X245=1,$Q245,0)</f>
        <v>0</v>
      </c>
      <c r="BW245" t="str">
        <f>+IF(Y245=1,$Q245,0)</f>
        <v>X</v>
      </c>
      <c r="BX245">
        <f>+IF(Z245=1,$Q245,0)</f>
        <v>0</v>
      </c>
      <c r="BY245">
        <f>+IF(AA245=1,$Q245,0)</f>
        <v>0</v>
      </c>
      <c r="BZ245">
        <f>+IF(AB245=1,$Q245,0)</f>
        <v>0</v>
      </c>
      <c r="CA245">
        <f>+IF(AC245=1,$Q245,0)</f>
        <v>0</v>
      </c>
      <c r="CB245">
        <f>+IF(AD245=1,$Q245,0)</f>
        <v>0</v>
      </c>
      <c r="CC245">
        <f>+IF(AE245=1,$Q245,0)</f>
        <v>0</v>
      </c>
      <c r="CD245">
        <f t="shared" si="188"/>
        <v>1</v>
      </c>
      <c r="CF245">
        <f t="shared" si="189"/>
        <v>0</v>
      </c>
      <c r="CG245">
        <f t="shared" si="156"/>
        <v>1</v>
      </c>
      <c r="CH245">
        <f t="shared" si="157"/>
        <v>0</v>
      </c>
      <c r="CI245">
        <f t="shared" si="158"/>
        <v>0</v>
      </c>
      <c r="CJ245">
        <f t="shared" si="159"/>
        <v>0</v>
      </c>
      <c r="CK245">
        <f t="shared" si="160"/>
        <v>0</v>
      </c>
      <c r="CL245">
        <f t="shared" si="161"/>
        <v>0</v>
      </c>
      <c r="CM245">
        <f t="shared" si="162"/>
        <v>0</v>
      </c>
    </row>
    <row r="246" spans="1:91" x14ac:dyDescent="0.25">
      <c r="A246" s="25">
        <f t="shared" si="190"/>
        <v>244</v>
      </c>
      <c r="B246" s="26" t="s">
        <v>41</v>
      </c>
      <c r="C246" s="27">
        <v>43809</v>
      </c>
      <c r="D246" s="28">
        <v>0.13541666666666666</v>
      </c>
      <c r="E246" s="29" t="s">
        <v>23</v>
      </c>
      <c r="F246" s="30">
        <v>108.627</v>
      </c>
      <c r="G246" s="31" t="s">
        <v>26</v>
      </c>
      <c r="H246" s="32">
        <v>108.667</v>
      </c>
      <c r="I246" s="32">
        <v>108.42100000000001</v>
      </c>
      <c r="J246" s="33">
        <f t="shared" si="191"/>
        <v>24.599999999999511</v>
      </c>
      <c r="K246" s="34">
        <v>108.504</v>
      </c>
      <c r="L246" s="34">
        <v>108.794</v>
      </c>
      <c r="M246" s="40">
        <f t="shared" si="147"/>
        <v>16.700000000000159</v>
      </c>
      <c r="N246" s="41">
        <f t="shared" si="148"/>
        <v>-12.299999999999045</v>
      </c>
      <c r="O246" s="30">
        <f t="shared" si="192"/>
        <v>108.68357999999999</v>
      </c>
      <c r="P246" s="37"/>
      <c r="Q246" s="37" t="s">
        <v>27</v>
      </c>
      <c r="R246" s="38" t="s">
        <v>28</v>
      </c>
      <c r="S246" s="38" t="s">
        <v>29</v>
      </c>
      <c r="T246" s="39" t="s">
        <v>29</v>
      </c>
      <c r="U246" s="38"/>
      <c r="V246" s="38"/>
      <c r="W246" s="38"/>
      <c r="X246">
        <f>+IF(AND(R246="ALCISTA",S246="ALCISTA",T246="ALCISTA"),1,0)</f>
        <v>0</v>
      </c>
      <c r="Y246">
        <f>+IF(AND(R246="BAJISTA",S246="BAJISTA",T246="BAJISTA"),1,0)</f>
        <v>0</v>
      </c>
      <c r="Z246">
        <f>+IF(AND(R246="ALCISTA",S246="ALCISTA",T246="BAJISTA"),1,0)</f>
        <v>0</v>
      </c>
      <c r="AA246">
        <f>+IF(AND(R246="ALCISTA",S246="BAJISTA",T246="ALCISTA"),1,0)</f>
        <v>0</v>
      </c>
      <c r="AB246">
        <f>+IF(AND(R246="ALCISTA",S246="BAJISTA",T246="BAJISTA"),1,0)</f>
        <v>1</v>
      </c>
      <c r="AC246">
        <f>+IF(AND(R246="BAJISTA",S246="BAJISTA",T246="ALCISTA"),1,0)</f>
        <v>0</v>
      </c>
      <c r="AD246">
        <f>+IF(AND(R246="BAJISTA",S246="ALCISTA",T246="BAJISTA"),1,0)</f>
        <v>0</v>
      </c>
      <c r="AE246">
        <f>+IF(AND(R246="BAJISTA",S246="ALCISTA",T246="ALCISTA"),1,0)</f>
        <v>0</v>
      </c>
      <c r="AG246">
        <f t="shared" si="163"/>
        <v>0</v>
      </c>
      <c r="AH246">
        <f t="shared" si="164"/>
        <v>0</v>
      </c>
      <c r="AI246">
        <f t="shared" si="165"/>
        <v>0</v>
      </c>
      <c r="AJ246">
        <f t="shared" si="166"/>
        <v>0</v>
      </c>
      <c r="AK246">
        <f t="shared" si="167"/>
        <v>16.700000000000159</v>
      </c>
      <c r="AL246">
        <f t="shared" si="168"/>
        <v>0</v>
      </c>
      <c r="AM246">
        <f t="shared" si="169"/>
        <v>0</v>
      </c>
      <c r="AN246">
        <f t="shared" si="170"/>
        <v>0</v>
      </c>
      <c r="AP246">
        <f t="shared" si="171"/>
        <v>0</v>
      </c>
      <c r="AQ246">
        <f t="shared" si="172"/>
        <v>0</v>
      </c>
      <c r="AR246">
        <f t="shared" si="173"/>
        <v>0</v>
      </c>
      <c r="AS246">
        <f t="shared" si="174"/>
        <v>0</v>
      </c>
      <c r="AT246">
        <f t="shared" si="175"/>
        <v>-12.299999999999045</v>
      </c>
      <c r="AU246">
        <f t="shared" si="176"/>
        <v>0</v>
      </c>
      <c r="AV246">
        <f t="shared" si="177"/>
        <v>0</v>
      </c>
      <c r="AW246">
        <f t="shared" si="178"/>
        <v>0</v>
      </c>
      <c r="AZ246">
        <f t="shared" si="179"/>
        <v>0</v>
      </c>
      <c r="BA246">
        <f t="shared" si="149"/>
        <v>0</v>
      </c>
      <c r="BB246">
        <f t="shared" si="150"/>
        <v>0</v>
      </c>
      <c r="BC246">
        <f t="shared" si="151"/>
        <v>0</v>
      </c>
      <c r="BD246">
        <f t="shared" si="152"/>
        <v>0</v>
      </c>
      <c r="BE246">
        <f t="shared" si="153"/>
        <v>0</v>
      </c>
      <c r="BF246">
        <f t="shared" si="154"/>
        <v>0</v>
      </c>
      <c r="BG246">
        <f t="shared" si="155"/>
        <v>0</v>
      </c>
      <c r="BH246">
        <f>+IF(P246=0,0,1)</f>
        <v>0</v>
      </c>
      <c r="BK246">
        <f t="shared" si="180"/>
        <v>0</v>
      </c>
      <c r="BL246">
        <f t="shared" si="181"/>
        <v>0</v>
      </c>
      <c r="BM246">
        <f t="shared" si="182"/>
        <v>0</v>
      </c>
      <c r="BN246">
        <f t="shared" si="183"/>
        <v>0</v>
      </c>
      <c r="BO246">
        <f t="shared" si="184"/>
        <v>0</v>
      </c>
      <c r="BP246">
        <f t="shared" si="185"/>
        <v>0</v>
      </c>
      <c r="BQ246">
        <f t="shared" si="186"/>
        <v>0</v>
      </c>
      <c r="BR246">
        <f t="shared" si="187"/>
        <v>0</v>
      </c>
      <c r="BV246">
        <f>+IF(X246=1,$Q246,0)</f>
        <v>0</v>
      </c>
      <c r="BW246">
        <f>+IF(Y246=1,$Q246,0)</f>
        <v>0</v>
      </c>
      <c r="BX246">
        <f>+IF(Z246=1,$Q246,0)</f>
        <v>0</v>
      </c>
      <c r="BY246">
        <f>+IF(AA246=1,$Q246,0)</f>
        <v>0</v>
      </c>
      <c r="BZ246" t="str">
        <f>+IF(AB246=1,$Q246,0)</f>
        <v>X</v>
      </c>
      <c r="CA246">
        <f>+IF(AC246=1,$Q246,0)</f>
        <v>0</v>
      </c>
      <c r="CB246">
        <f>+IF(AD246=1,$Q246,0)</f>
        <v>0</v>
      </c>
      <c r="CC246">
        <f>+IF(AE246=1,$Q246,0)</f>
        <v>0</v>
      </c>
      <c r="CD246">
        <f t="shared" si="188"/>
        <v>1</v>
      </c>
      <c r="CF246">
        <f t="shared" si="189"/>
        <v>0</v>
      </c>
      <c r="CG246">
        <f t="shared" si="156"/>
        <v>0</v>
      </c>
      <c r="CH246">
        <f t="shared" si="157"/>
        <v>0</v>
      </c>
      <c r="CI246">
        <f t="shared" si="158"/>
        <v>0</v>
      </c>
      <c r="CJ246">
        <f t="shared" si="159"/>
        <v>1</v>
      </c>
      <c r="CK246">
        <f t="shared" si="160"/>
        <v>0</v>
      </c>
      <c r="CL246">
        <f t="shared" si="161"/>
        <v>0</v>
      </c>
      <c r="CM246">
        <f t="shared" si="162"/>
        <v>0</v>
      </c>
    </row>
    <row r="247" spans="1:91" x14ac:dyDescent="0.25">
      <c r="A247" s="25">
        <f t="shared" si="190"/>
        <v>245</v>
      </c>
      <c r="B247" s="26" t="s">
        <v>37</v>
      </c>
      <c r="C247" s="27">
        <v>43810</v>
      </c>
      <c r="D247" s="28">
        <v>0.10416666666666667</v>
      </c>
      <c r="E247" s="29" t="s">
        <v>23</v>
      </c>
      <c r="F247" s="30">
        <v>108.733</v>
      </c>
      <c r="G247" s="31" t="s">
        <v>30</v>
      </c>
      <c r="H247" s="32">
        <v>108.794</v>
      </c>
      <c r="I247" s="32">
        <v>108.504</v>
      </c>
      <c r="J247" s="33">
        <f t="shared" si="191"/>
        <v>28.999999999999204</v>
      </c>
      <c r="K247" s="34">
        <v>108.455</v>
      </c>
      <c r="L247" s="34">
        <v>108.788</v>
      </c>
      <c r="M247" s="40">
        <f t="shared" si="147"/>
        <v>27.80000000000058</v>
      </c>
      <c r="N247" s="41">
        <f t="shared" si="148"/>
        <v>-5.499999999999261</v>
      </c>
      <c r="O247" s="30">
        <f t="shared" si="192"/>
        <v>108.66630000000001</v>
      </c>
      <c r="P247" s="37" t="s">
        <v>27</v>
      </c>
      <c r="Q247" s="37"/>
      <c r="R247" s="38" t="s">
        <v>28</v>
      </c>
      <c r="S247" s="38" t="s">
        <v>29</v>
      </c>
      <c r="T247" s="39" t="s">
        <v>29</v>
      </c>
      <c r="U247" s="38"/>
      <c r="V247" s="38"/>
      <c r="W247" s="38"/>
      <c r="X247">
        <f>+IF(AND(R247="ALCISTA",S247="ALCISTA",T247="ALCISTA"),1,0)</f>
        <v>0</v>
      </c>
      <c r="Y247">
        <f>+IF(AND(R247="BAJISTA",S247="BAJISTA",T247="BAJISTA"),1,0)</f>
        <v>0</v>
      </c>
      <c r="Z247">
        <f>+IF(AND(R247="ALCISTA",S247="ALCISTA",T247="BAJISTA"),1,0)</f>
        <v>0</v>
      </c>
      <c r="AA247">
        <f>+IF(AND(R247="ALCISTA",S247="BAJISTA",T247="ALCISTA"),1,0)</f>
        <v>0</v>
      </c>
      <c r="AB247">
        <f>+IF(AND(R247="ALCISTA",S247="BAJISTA",T247="BAJISTA"),1,0)</f>
        <v>1</v>
      </c>
      <c r="AC247">
        <f>+IF(AND(R247="BAJISTA",S247="BAJISTA",T247="ALCISTA"),1,0)</f>
        <v>0</v>
      </c>
      <c r="AD247">
        <f>+IF(AND(R247="BAJISTA",S247="ALCISTA",T247="BAJISTA"),1,0)</f>
        <v>0</v>
      </c>
      <c r="AE247">
        <f>+IF(AND(R247="BAJISTA",S247="ALCISTA",T247="ALCISTA"),1,0)</f>
        <v>0</v>
      </c>
      <c r="AG247">
        <f t="shared" si="163"/>
        <v>0</v>
      </c>
      <c r="AH247">
        <f t="shared" si="164"/>
        <v>0</v>
      </c>
      <c r="AI247">
        <f t="shared" si="165"/>
        <v>0</v>
      </c>
      <c r="AJ247">
        <f t="shared" si="166"/>
        <v>0</v>
      </c>
      <c r="AK247">
        <f t="shared" si="167"/>
        <v>27.80000000000058</v>
      </c>
      <c r="AL247">
        <f t="shared" si="168"/>
        <v>0</v>
      </c>
      <c r="AM247">
        <f t="shared" si="169"/>
        <v>0</v>
      </c>
      <c r="AN247">
        <f t="shared" si="170"/>
        <v>0</v>
      </c>
      <c r="AP247">
        <f t="shared" si="171"/>
        <v>0</v>
      </c>
      <c r="AQ247">
        <f t="shared" si="172"/>
        <v>0</v>
      </c>
      <c r="AR247">
        <f t="shared" si="173"/>
        <v>0</v>
      </c>
      <c r="AS247">
        <f t="shared" si="174"/>
        <v>0</v>
      </c>
      <c r="AT247">
        <f t="shared" si="175"/>
        <v>-5.499999999999261</v>
      </c>
      <c r="AU247">
        <f t="shared" si="176"/>
        <v>0</v>
      </c>
      <c r="AV247">
        <f t="shared" si="177"/>
        <v>0</v>
      </c>
      <c r="AW247">
        <f t="shared" si="178"/>
        <v>0</v>
      </c>
      <c r="AZ247">
        <f t="shared" si="179"/>
        <v>0</v>
      </c>
      <c r="BA247">
        <f t="shared" si="149"/>
        <v>0</v>
      </c>
      <c r="BB247">
        <f t="shared" si="150"/>
        <v>0</v>
      </c>
      <c r="BC247">
        <f t="shared" si="151"/>
        <v>0</v>
      </c>
      <c r="BD247" t="str">
        <f t="shared" si="152"/>
        <v>X</v>
      </c>
      <c r="BE247">
        <f t="shared" si="153"/>
        <v>0</v>
      </c>
      <c r="BF247">
        <f t="shared" si="154"/>
        <v>0</v>
      </c>
      <c r="BG247">
        <f t="shared" si="155"/>
        <v>0</v>
      </c>
      <c r="BH247">
        <f>+IF(P247=0,0,1)</f>
        <v>1</v>
      </c>
      <c r="BK247">
        <f t="shared" si="180"/>
        <v>0</v>
      </c>
      <c r="BL247">
        <f t="shared" si="181"/>
        <v>0</v>
      </c>
      <c r="BM247">
        <f t="shared" si="182"/>
        <v>0</v>
      </c>
      <c r="BN247">
        <f t="shared" si="183"/>
        <v>0</v>
      </c>
      <c r="BO247">
        <f t="shared" si="184"/>
        <v>1</v>
      </c>
      <c r="BP247">
        <f t="shared" si="185"/>
        <v>0</v>
      </c>
      <c r="BQ247">
        <f t="shared" si="186"/>
        <v>0</v>
      </c>
      <c r="BR247">
        <f t="shared" si="187"/>
        <v>0</v>
      </c>
      <c r="BV247">
        <f>+IF(X247=1,$Q247,0)</f>
        <v>0</v>
      </c>
      <c r="BW247">
        <f>+IF(Y247=1,$Q247,0)</f>
        <v>0</v>
      </c>
      <c r="BX247">
        <f>+IF(Z247=1,$Q247,0)</f>
        <v>0</v>
      </c>
      <c r="BY247">
        <f>+IF(AA247=1,$Q247,0)</f>
        <v>0</v>
      </c>
      <c r="BZ247">
        <f>+IF(AB247=1,$Q247,0)</f>
        <v>0</v>
      </c>
      <c r="CA247">
        <f>+IF(AC247=1,$Q247,0)</f>
        <v>0</v>
      </c>
      <c r="CB247">
        <f>+IF(AD247=1,$Q247,0)</f>
        <v>0</v>
      </c>
      <c r="CC247">
        <f>+IF(AE247=1,$Q247,0)</f>
        <v>0</v>
      </c>
      <c r="CD247">
        <f t="shared" si="188"/>
        <v>0</v>
      </c>
      <c r="CF247">
        <f t="shared" si="189"/>
        <v>0</v>
      </c>
      <c r="CG247">
        <f t="shared" si="156"/>
        <v>0</v>
      </c>
      <c r="CH247">
        <f t="shared" si="157"/>
        <v>0</v>
      </c>
      <c r="CI247">
        <f t="shared" si="158"/>
        <v>0</v>
      </c>
      <c r="CJ247">
        <f t="shared" si="159"/>
        <v>0</v>
      </c>
      <c r="CK247">
        <f t="shared" si="160"/>
        <v>0</v>
      </c>
      <c r="CL247">
        <f t="shared" si="161"/>
        <v>0</v>
      </c>
      <c r="CM247">
        <f t="shared" si="162"/>
        <v>0</v>
      </c>
    </row>
    <row r="248" spans="1:91" x14ac:dyDescent="0.25">
      <c r="A248" s="25">
        <f t="shared" si="190"/>
        <v>246</v>
      </c>
      <c r="B248" s="26" t="s">
        <v>38</v>
      </c>
      <c r="C248" s="27">
        <v>43811</v>
      </c>
      <c r="D248" s="28">
        <v>6.25E-2</v>
      </c>
      <c r="E248" s="29" t="s">
        <v>23</v>
      </c>
      <c r="F248" s="30">
        <v>108.45399999999999</v>
      </c>
      <c r="G248" s="31" t="s">
        <v>30</v>
      </c>
      <c r="H248" s="32">
        <v>108.84699999999999</v>
      </c>
      <c r="I248" s="32">
        <v>108.455</v>
      </c>
      <c r="J248" s="33">
        <f t="shared" si="191"/>
        <v>39.199999999999591</v>
      </c>
      <c r="K248" s="34">
        <v>108.447</v>
      </c>
      <c r="L248" s="34">
        <v>109.571</v>
      </c>
      <c r="M248" s="35">
        <f t="shared" si="147"/>
        <v>0.69999999999907914</v>
      </c>
      <c r="N248" s="36">
        <f t="shared" si="148"/>
        <v>-111.70000000000044</v>
      </c>
      <c r="O248" s="30">
        <f t="shared" si="192"/>
        <v>108.36384</v>
      </c>
      <c r="P248" s="37" t="s">
        <v>27</v>
      </c>
      <c r="Q248" s="37"/>
      <c r="R248" s="38" t="s">
        <v>29</v>
      </c>
      <c r="S248" s="38" t="s">
        <v>29</v>
      </c>
      <c r="T248" s="39" t="s">
        <v>29</v>
      </c>
      <c r="U248" s="38"/>
      <c r="V248" s="38"/>
      <c r="W248" s="38"/>
      <c r="X248">
        <f>+IF(AND(R248="ALCISTA",S248="ALCISTA",T248="ALCISTA"),1,0)</f>
        <v>0</v>
      </c>
      <c r="Y248">
        <f>+IF(AND(R248="BAJISTA",S248="BAJISTA",T248="BAJISTA"),1,0)</f>
        <v>1</v>
      </c>
      <c r="Z248">
        <f>+IF(AND(R248="ALCISTA",S248="ALCISTA",T248="BAJISTA"),1,0)</f>
        <v>0</v>
      </c>
      <c r="AA248">
        <f>+IF(AND(R248="ALCISTA",S248="BAJISTA",T248="ALCISTA"),1,0)</f>
        <v>0</v>
      </c>
      <c r="AB248">
        <f>+IF(AND(R248="ALCISTA",S248="BAJISTA",T248="BAJISTA"),1,0)</f>
        <v>0</v>
      </c>
      <c r="AC248">
        <f>+IF(AND(R248="BAJISTA",S248="BAJISTA",T248="ALCISTA"),1,0)</f>
        <v>0</v>
      </c>
      <c r="AD248">
        <f>+IF(AND(R248="BAJISTA",S248="ALCISTA",T248="BAJISTA"),1,0)</f>
        <v>0</v>
      </c>
      <c r="AE248">
        <f>+IF(AND(R248="BAJISTA",S248="ALCISTA",T248="ALCISTA"),1,0)</f>
        <v>0</v>
      </c>
      <c r="AG248">
        <f t="shared" si="163"/>
        <v>0</v>
      </c>
      <c r="AH248">
        <f t="shared" si="164"/>
        <v>0.69999999999907914</v>
      </c>
      <c r="AI248">
        <f t="shared" si="165"/>
        <v>0</v>
      </c>
      <c r="AJ248">
        <f t="shared" si="166"/>
        <v>0</v>
      </c>
      <c r="AK248">
        <f t="shared" si="167"/>
        <v>0</v>
      </c>
      <c r="AL248">
        <f t="shared" si="168"/>
        <v>0</v>
      </c>
      <c r="AM248">
        <f t="shared" si="169"/>
        <v>0</v>
      </c>
      <c r="AN248">
        <f t="shared" si="170"/>
        <v>0</v>
      </c>
      <c r="AP248">
        <f t="shared" si="171"/>
        <v>0</v>
      </c>
      <c r="AQ248">
        <f t="shared" si="172"/>
        <v>-111.70000000000044</v>
      </c>
      <c r="AR248">
        <f t="shared" si="173"/>
        <v>0</v>
      </c>
      <c r="AS248">
        <f t="shared" si="174"/>
        <v>0</v>
      </c>
      <c r="AT248">
        <f t="shared" si="175"/>
        <v>0</v>
      </c>
      <c r="AU248">
        <f t="shared" si="176"/>
        <v>0</v>
      </c>
      <c r="AV248">
        <f t="shared" si="177"/>
        <v>0</v>
      </c>
      <c r="AW248">
        <f t="shared" si="178"/>
        <v>0</v>
      </c>
      <c r="AZ248">
        <f t="shared" si="179"/>
        <v>0</v>
      </c>
      <c r="BA248" t="str">
        <f t="shared" si="149"/>
        <v>X</v>
      </c>
      <c r="BB248">
        <f t="shared" si="150"/>
        <v>0</v>
      </c>
      <c r="BC248">
        <f t="shared" si="151"/>
        <v>0</v>
      </c>
      <c r="BD248">
        <f t="shared" si="152"/>
        <v>0</v>
      </c>
      <c r="BE248">
        <f t="shared" si="153"/>
        <v>0</v>
      </c>
      <c r="BF248">
        <f t="shared" si="154"/>
        <v>0</v>
      </c>
      <c r="BG248">
        <f t="shared" si="155"/>
        <v>0</v>
      </c>
      <c r="BH248">
        <f>+IF(P248=0,0,1)</f>
        <v>1</v>
      </c>
      <c r="BK248">
        <f t="shared" si="180"/>
        <v>0</v>
      </c>
      <c r="BL248">
        <f t="shared" si="181"/>
        <v>1</v>
      </c>
      <c r="BM248">
        <f t="shared" si="182"/>
        <v>0</v>
      </c>
      <c r="BN248">
        <f t="shared" si="183"/>
        <v>0</v>
      </c>
      <c r="BO248">
        <f t="shared" si="184"/>
        <v>0</v>
      </c>
      <c r="BP248">
        <f t="shared" si="185"/>
        <v>0</v>
      </c>
      <c r="BQ248">
        <f t="shared" si="186"/>
        <v>0</v>
      </c>
      <c r="BR248">
        <f t="shared" si="187"/>
        <v>0</v>
      </c>
      <c r="BV248">
        <f>+IF(X248=1,$Q248,0)</f>
        <v>0</v>
      </c>
      <c r="BW248">
        <f>+IF(Y248=1,$Q248,0)</f>
        <v>0</v>
      </c>
      <c r="BX248">
        <f>+IF(Z248=1,$Q248,0)</f>
        <v>0</v>
      </c>
      <c r="BY248">
        <f>+IF(AA248=1,$Q248,0)</f>
        <v>0</v>
      </c>
      <c r="BZ248">
        <f>+IF(AB248=1,$Q248,0)</f>
        <v>0</v>
      </c>
      <c r="CA248">
        <f>+IF(AC248=1,$Q248,0)</f>
        <v>0</v>
      </c>
      <c r="CB248">
        <f>+IF(AD248=1,$Q248,0)</f>
        <v>0</v>
      </c>
      <c r="CC248">
        <f>+IF(AE248=1,$Q248,0)</f>
        <v>0</v>
      </c>
      <c r="CD248">
        <f t="shared" si="188"/>
        <v>0</v>
      </c>
      <c r="CF248">
        <f t="shared" si="189"/>
        <v>0</v>
      </c>
      <c r="CG248">
        <f t="shared" si="156"/>
        <v>0</v>
      </c>
      <c r="CH248">
        <f t="shared" si="157"/>
        <v>0</v>
      </c>
      <c r="CI248">
        <f t="shared" si="158"/>
        <v>0</v>
      </c>
      <c r="CJ248">
        <f t="shared" si="159"/>
        <v>0</v>
      </c>
      <c r="CK248">
        <f t="shared" si="160"/>
        <v>0</v>
      </c>
      <c r="CL248">
        <f t="shared" si="161"/>
        <v>0</v>
      </c>
      <c r="CM248">
        <f t="shared" si="162"/>
        <v>0</v>
      </c>
    </row>
    <row r="249" spans="1:91" x14ac:dyDescent="0.25">
      <c r="A249" s="25">
        <f t="shared" si="190"/>
        <v>247</v>
      </c>
      <c r="B249" s="26" t="s">
        <v>39</v>
      </c>
      <c r="C249" s="27">
        <v>43812</v>
      </c>
      <c r="D249" s="28">
        <v>0.32291666666666669</v>
      </c>
      <c r="E249" s="29" t="s">
        <v>23</v>
      </c>
      <c r="F249" s="30">
        <v>109.595</v>
      </c>
      <c r="G249" s="31" t="s">
        <v>26</v>
      </c>
      <c r="H249" s="32">
        <v>109.571</v>
      </c>
      <c r="I249" s="32">
        <v>108.447</v>
      </c>
      <c r="J249" s="33">
        <f t="shared" si="191"/>
        <v>112.39999999999952</v>
      </c>
      <c r="K249" s="34">
        <v>109.19499999999999</v>
      </c>
      <c r="L249" s="34">
        <v>109.657</v>
      </c>
      <c r="M249" s="35">
        <f t="shared" si="147"/>
        <v>6.1999999999997613</v>
      </c>
      <c r="N249" s="36">
        <f t="shared" si="148"/>
        <v>-40.000000000000568</v>
      </c>
      <c r="O249" s="30">
        <f t="shared" si="192"/>
        <v>109.85352</v>
      </c>
      <c r="P249" s="37"/>
      <c r="Q249" s="37"/>
      <c r="R249" s="38" t="s">
        <v>28</v>
      </c>
      <c r="S249" s="38" t="s">
        <v>28</v>
      </c>
      <c r="T249" s="39" t="s">
        <v>28</v>
      </c>
      <c r="U249" s="38"/>
      <c r="V249" s="38"/>
      <c r="W249" s="38"/>
      <c r="X249">
        <f>+IF(AND(R249="ALCISTA",S249="ALCISTA",T249="ALCISTA"),1,0)</f>
        <v>1</v>
      </c>
      <c r="Y249">
        <f>+IF(AND(R249="BAJISTA",S249="BAJISTA",T249="BAJISTA"),1,0)</f>
        <v>0</v>
      </c>
      <c r="Z249">
        <f>+IF(AND(R249="ALCISTA",S249="ALCISTA",T249="BAJISTA"),1,0)</f>
        <v>0</v>
      </c>
      <c r="AA249">
        <f>+IF(AND(R249="ALCISTA",S249="BAJISTA",T249="ALCISTA"),1,0)</f>
        <v>0</v>
      </c>
      <c r="AB249">
        <f>+IF(AND(R249="ALCISTA",S249="BAJISTA",T249="BAJISTA"),1,0)</f>
        <v>0</v>
      </c>
      <c r="AC249">
        <f>+IF(AND(R249="BAJISTA",S249="BAJISTA",T249="ALCISTA"),1,0)</f>
        <v>0</v>
      </c>
      <c r="AD249">
        <f>+IF(AND(R249="BAJISTA",S249="ALCISTA",T249="BAJISTA"),1,0)</f>
        <v>0</v>
      </c>
      <c r="AE249">
        <f>+IF(AND(R249="BAJISTA",S249="ALCISTA",T249="ALCISTA"),1,0)</f>
        <v>0</v>
      </c>
      <c r="AG249">
        <f t="shared" si="163"/>
        <v>6.1999999999997613</v>
      </c>
      <c r="AH249">
        <f t="shared" si="164"/>
        <v>0</v>
      </c>
      <c r="AI249">
        <f t="shared" si="165"/>
        <v>0</v>
      </c>
      <c r="AJ249">
        <f t="shared" si="166"/>
        <v>0</v>
      </c>
      <c r="AK249">
        <f t="shared" si="167"/>
        <v>0</v>
      </c>
      <c r="AL249">
        <f t="shared" si="168"/>
        <v>0</v>
      </c>
      <c r="AM249">
        <f t="shared" si="169"/>
        <v>0</v>
      </c>
      <c r="AN249">
        <f t="shared" si="170"/>
        <v>0</v>
      </c>
      <c r="AP249">
        <f t="shared" si="171"/>
        <v>-40.000000000000568</v>
      </c>
      <c r="AQ249">
        <f t="shared" si="172"/>
        <v>0</v>
      </c>
      <c r="AR249">
        <f t="shared" si="173"/>
        <v>0</v>
      </c>
      <c r="AS249">
        <f t="shared" si="174"/>
        <v>0</v>
      </c>
      <c r="AT249">
        <f t="shared" si="175"/>
        <v>0</v>
      </c>
      <c r="AU249">
        <f t="shared" si="176"/>
        <v>0</v>
      </c>
      <c r="AV249">
        <f t="shared" si="177"/>
        <v>0</v>
      </c>
      <c r="AW249">
        <f t="shared" si="178"/>
        <v>0</v>
      </c>
      <c r="AZ249">
        <f t="shared" si="179"/>
        <v>0</v>
      </c>
      <c r="BA249">
        <f t="shared" si="149"/>
        <v>0</v>
      </c>
      <c r="BB249">
        <f t="shared" si="150"/>
        <v>0</v>
      </c>
      <c r="BC249">
        <f t="shared" si="151"/>
        <v>0</v>
      </c>
      <c r="BD249">
        <f t="shared" si="152"/>
        <v>0</v>
      </c>
      <c r="BE249">
        <f t="shared" si="153"/>
        <v>0</v>
      </c>
      <c r="BF249">
        <f t="shared" si="154"/>
        <v>0</v>
      </c>
      <c r="BG249">
        <f t="shared" si="155"/>
        <v>0</v>
      </c>
      <c r="BH249">
        <f>+IF(P249=0,0,1)</f>
        <v>0</v>
      </c>
      <c r="BK249">
        <f t="shared" si="180"/>
        <v>0</v>
      </c>
      <c r="BL249">
        <f t="shared" si="181"/>
        <v>0</v>
      </c>
      <c r="BM249">
        <f t="shared" si="182"/>
        <v>0</v>
      </c>
      <c r="BN249">
        <f t="shared" si="183"/>
        <v>0</v>
      </c>
      <c r="BO249">
        <f t="shared" si="184"/>
        <v>0</v>
      </c>
      <c r="BP249">
        <f t="shared" si="185"/>
        <v>0</v>
      </c>
      <c r="BQ249">
        <f t="shared" si="186"/>
        <v>0</v>
      </c>
      <c r="BR249">
        <f t="shared" si="187"/>
        <v>0</v>
      </c>
      <c r="BV249">
        <f>+IF(X249=1,$Q249,0)</f>
        <v>0</v>
      </c>
      <c r="BW249">
        <f>+IF(Y249=1,$Q249,0)</f>
        <v>0</v>
      </c>
      <c r="BX249">
        <f>+IF(Z249=1,$Q249,0)</f>
        <v>0</v>
      </c>
      <c r="BY249">
        <f>+IF(AA249=1,$Q249,0)</f>
        <v>0</v>
      </c>
      <c r="BZ249">
        <f>+IF(AB249=1,$Q249,0)</f>
        <v>0</v>
      </c>
      <c r="CA249">
        <f>+IF(AC249=1,$Q249,0)</f>
        <v>0</v>
      </c>
      <c r="CB249">
        <f>+IF(AD249=1,$Q249,0)</f>
        <v>0</v>
      </c>
      <c r="CC249">
        <f>+IF(AE249=1,$Q249,0)</f>
        <v>0</v>
      </c>
      <c r="CD249">
        <f t="shared" si="188"/>
        <v>0</v>
      </c>
      <c r="CF249">
        <f t="shared" si="189"/>
        <v>0</v>
      </c>
      <c r="CG249">
        <f t="shared" si="156"/>
        <v>0</v>
      </c>
      <c r="CH249">
        <f t="shared" si="157"/>
        <v>0</v>
      </c>
      <c r="CI249">
        <f t="shared" si="158"/>
        <v>0</v>
      </c>
      <c r="CJ249">
        <f t="shared" si="159"/>
        <v>0</v>
      </c>
      <c r="CK249">
        <f t="shared" si="160"/>
        <v>0</v>
      </c>
      <c r="CL249">
        <f t="shared" si="161"/>
        <v>0</v>
      </c>
      <c r="CM249">
        <f t="shared" si="162"/>
        <v>0</v>
      </c>
    </row>
    <row r="250" spans="1:91" x14ac:dyDescent="0.25">
      <c r="A250" s="25">
        <f t="shared" si="190"/>
        <v>248</v>
      </c>
      <c r="B250" s="26" t="s">
        <v>40</v>
      </c>
      <c r="C250" s="27">
        <v>43815</v>
      </c>
      <c r="D250" s="28">
        <v>2.0833333333333332E-2</v>
      </c>
      <c r="E250" s="29" t="s">
        <v>23</v>
      </c>
      <c r="F250" s="30">
        <v>109.4</v>
      </c>
      <c r="G250" s="31" t="s">
        <v>26</v>
      </c>
      <c r="H250" s="32">
        <v>109.657</v>
      </c>
      <c r="I250" s="32">
        <v>109.19499999999999</v>
      </c>
      <c r="J250" s="33">
        <f t="shared" si="191"/>
        <v>46.20000000000033</v>
      </c>
      <c r="K250" s="34">
        <v>109.345</v>
      </c>
      <c r="L250" s="34">
        <v>109.667</v>
      </c>
      <c r="M250" s="40">
        <f t="shared" si="147"/>
        <v>26.699999999999591</v>
      </c>
      <c r="N250" s="41">
        <f t="shared" si="148"/>
        <v>-5.5000000000006821</v>
      </c>
      <c r="O250" s="30">
        <f t="shared" si="192"/>
        <v>109.50626000000001</v>
      </c>
      <c r="P250" s="37" t="s">
        <v>27</v>
      </c>
      <c r="Q250" s="37"/>
      <c r="R250" s="38" t="s">
        <v>29</v>
      </c>
      <c r="S250" s="38" t="s">
        <v>28</v>
      </c>
      <c r="T250" s="39" t="s">
        <v>28</v>
      </c>
      <c r="U250" s="38"/>
      <c r="V250" s="38"/>
      <c r="W250" s="38"/>
      <c r="X250">
        <f>+IF(AND(R250="ALCISTA",S250="ALCISTA",T250="ALCISTA"),1,0)</f>
        <v>0</v>
      </c>
      <c r="Y250">
        <f>+IF(AND(R250="BAJISTA",S250="BAJISTA",T250="BAJISTA"),1,0)</f>
        <v>0</v>
      </c>
      <c r="Z250">
        <f>+IF(AND(R250="ALCISTA",S250="ALCISTA",T250="BAJISTA"),1,0)</f>
        <v>0</v>
      </c>
      <c r="AA250">
        <f>+IF(AND(R250="ALCISTA",S250="BAJISTA",T250="ALCISTA"),1,0)</f>
        <v>0</v>
      </c>
      <c r="AB250">
        <f>+IF(AND(R250="ALCISTA",S250="BAJISTA",T250="BAJISTA"),1,0)</f>
        <v>0</v>
      </c>
      <c r="AC250">
        <f>+IF(AND(R250="BAJISTA",S250="BAJISTA",T250="ALCISTA"),1,0)</f>
        <v>0</v>
      </c>
      <c r="AD250">
        <f>+IF(AND(R250="BAJISTA",S250="ALCISTA",T250="BAJISTA"),1,0)</f>
        <v>0</v>
      </c>
      <c r="AE250">
        <f>+IF(AND(R250="BAJISTA",S250="ALCISTA",T250="ALCISTA"),1,0)</f>
        <v>1</v>
      </c>
      <c r="AG250">
        <f t="shared" si="163"/>
        <v>0</v>
      </c>
      <c r="AH250">
        <f t="shared" si="164"/>
        <v>0</v>
      </c>
      <c r="AI250">
        <f t="shared" si="165"/>
        <v>0</v>
      </c>
      <c r="AJ250">
        <f t="shared" si="166"/>
        <v>0</v>
      </c>
      <c r="AK250">
        <f t="shared" si="167"/>
        <v>0</v>
      </c>
      <c r="AL250">
        <f t="shared" si="168"/>
        <v>0</v>
      </c>
      <c r="AM250">
        <f t="shared" si="169"/>
        <v>0</v>
      </c>
      <c r="AN250">
        <f t="shared" si="170"/>
        <v>26.699999999999591</v>
      </c>
      <c r="AP250">
        <f t="shared" si="171"/>
        <v>0</v>
      </c>
      <c r="AQ250">
        <f t="shared" si="172"/>
        <v>0</v>
      </c>
      <c r="AR250">
        <f t="shared" si="173"/>
        <v>0</v>
      </c>
      <c r="AS250">
        <f t="shared" si="174"/>
        <v>0</v>
      </c>
      <c r="AT250">
        <f t="shared" si="175"/>
        <v>0</v>
      </c>
      <c r="AU250">
        <f t="shared" si="176"/>
        <v>0</v>
      </c>
      <c r="AV250">
        <f t="shared" si="177"/>
        <v>0</v>
      </c>
      <c r="AW250">
        <f t="shared" si="178"/>
        <v>-5.5000000000006821</v>
      </c>
      <c r="AZ250">
        <f t="shared" si="179"/>
        <v>0</v>
      </c>
      <c r="BA250">
        <f t="shared" si="149"/>
        <v>0</v>
      </c>
      <c r="BB250">
        <f t="shared" si="150"/>
        <v>0</v>
      </c>
      <c r="BC250">
        <f t="shared" si="151"/>
        <v>0</v>
      </c>
      <c r="BD250">
        <f t="shared" si="152"/>
        <v>0</v>
      </c>
      <c r="BE250">
        <f t="shared" si="153"/>
        <v>0</v>
      </c>
      <c r="BF250">
        <f t="shared" si="154"/>
        <v>0</v>
      </c>
      <c r="BG250" t="str">
        <f t="shared" si="155"/>
        <v>X</v>
      </c>
      <c r="BH250">
        <f>+IF(P250=0,0,1)</f>
        <v>1</v>
      </c>
      <c r="BK250">
        <f t="shared" si="180"/>
        <v>0</v>
      </c>
      <c r="BL250">
        <f t="shared" si="181"/>
        <v>0</v>
      </c>
      <c r="BM250">
        <f t="shared" si="182"/>
        <v>0</v>
      </c>
      <c r="BN250">
        <f t="shared" si="183"/>
        <v>0</v>
      </c>
      <c r="BO250">
        <f t="shared" si="184"/>
        <v>0</v>
      </c>
      <c r="BP250">
        <f t="shared" si="185"/>
        <v>0</v>
      </c>
      <c r="BQ250">
        <f t="shared" si="186"/>
        <v>0</v>
      </c>
      <c r="BR250">
        <f t="shared" si="187"/>
        <v>1</v>
      </c>
      <c r="BV250">
        <f>+IF(X250=1,$Q250,0)</f>
        <v>0</v>
      </c>
      <c r="BW250">
        <f>+IF(Y250=1,$Q250,0)</f>
        <v>0</v>
      </c>
      <c r="BX250">
        <f>+IF(Z250=1,$Q250,0)</f>
        <v>0</v>
      </c>
      <c r="BY250">
        <f>+IF(AA250=1,$Q250,0)</f>
        <v>0</v>
      </c>
      <c r="BZ250">
        <f>+IF(AB250=1,$Q250,0)</f>
        <v>0</v>
      </c>
      <c r="CA250">
        <f>+IF(AC250=1,$Q250,0)</f>
        <v>0</v>
      </c>
      <c r="CB250">
        <f>+IF(AD250=1,$Q250,0)</f>
        <v>0</v>
      </c>
      <c r="CC250">
        <f>+IF(AE250=1,$Q250,0)</f>
        <v>0</v>
      </c>
      <c r="CD250">
        <f t="shared" si="188"/>
        <v>0</v>
      </c>
      <c r="CF250">
        <f t="shared" si="189"/>
        <v>0</v>
      </c>
      <c r="CG250">
        <f t="shared" si="156"/>
        <v>0</v>
      </c>
      <c r="CH250">
        <f t="shared" si="157"/>
        <v>0</v>
      </c>
      <c r="CI250">
        <f t="shared" si="158"/>
        <v>0</v>
      </c>
      <c r="CJ250">
        <f t="shared" si="159"/>
        <v>0</v>
      </c>
      <c r="CK250">
        <f t="shared" si="160"/>
        <v>0</v>
      </c>
      <c r="CL250">
        <f t="shared" si="161"/>
        <v>0</v>
      </c>
      <c r="CM250">
        <f t="shared" si="162"/>
        <v>0</v>
      </c>
    </row>
    <row r="251" spans="1:91" x14ac:dyDescent="0.25">
      <c r="A251" s="25">
        <f t="shared" si="190"/>
        <v>249</v>
      </c>
      <c r="B251" s="26" t="s">
        <v>41</v>
      </c>
      <c r="C251" s="27">
        <v>43816</v>
      </c>
      <c r="D251" s="28">
        <v>1.0416666666666666E-2</v>
      </c>
      <c r="E251" s="29" t="s">
        <v>23</v>
      </c>
      <c r="F251" s="30">
        <v>109.602</v>
      </c>
      <c r="G251" s="31" t="s">
        <v>26</v>
      </c>
      <c r="H251" s="32">
        <v>109.667</v>
      </c>
      <c r="I251" s="32">
        <v>109.271</v>
      </c>
      <c r="J251" s="33">
        <f t="shared" si="191"/>
        <v>39.60000000000008</v>
      </c>
      <c r="K251" s="34">
        <v>109.434</v>
      </c>
      <c r="L251" s="34">
        <v>109.624</v>
      </c>
      <c r="M251" s="35">
        <f t="shared" ref="M251:M310" si="193">+IF(G251="COMPRA",((L251-F251)/0.01),((F251-K251)/0.01))</f>
        <v>2.199999999999136</v>
      </c>
      <c r="N251" s="36">
        <f t="shared" si="148"/>
        <v>-16.800000000000637</v>
      </c>
      <c r="O251" s="30">
        <f t="shared" si="192"/>
        <v>109.69308000000001</v>
      </c>
      <c r="P251" s="37"/>
      <c r="Q251" s="37"/>
      <c r="R251" s="38" t="s">
        <v>28</v>
      </c>
      <c r="S251" s="38" t="s">
        <v>28</v>
      </c>
      <c r="T251" s="39" t="s">
        <v>28</v>
      </c>
      <c r="U251" s="38"/>
      <c r="V251" s="38"/>
      <c r="W251" s="38"/>
      <c r="X251">
        <f>+IF(AND(R251="ALCISTA",S251="ALCISTA",T251="ALCISTA"),1,0)</f>
        <v>1</v>
      </c>
      <c r="Y251">
        <f>+IF(AND(R251="BAJISTA",S251="BAJISTA",T251="BAJISTA"),1,0)</f>
        <v>0</v>
      </c>
      <c r="Z251">
        <f>+IF(AND(R251="ALCISTA",S251="ALCISTA",T251="BAJISTA"),1,0)</f>
        <v>0</v>
      </c>
      <c r="AA251">
        <f>+IF(AND(R251="ALCISTA",S251="BAJISTA",T251="ALCISTA"),1,0)</f>
        <v>0</v>
      </c>
      <c r="AB251">
        <f>+IF(AND(R251="ALCISTA",S251="BAJISTA",T251="BAJISTA"),1,0)</f>
        <v>0</v>
      </c>
      <c r="AC251">
        <f>+IF(AND(R251="BAJISTA",S251="BAJISTA",T251="ALCISTA"),1,0)</f>
        <v>0</v>
      </c>
      <c r="AD251">
        <f>+IF(AND(R251="BAJISTA",S251="ALCISTA",T251="BAJISTA"),1,0)</f>
        <v>0</v>
      </c>
      <c r="AE251">
        <f>+IF(AND(R251="BAJISTA",S251="ALCISTA",T251="ALCISTA"),1,0)</f>
        <v>0</v>
      </c>
      <c r="AG251">
        <f t="shared" si="163"/>
        <v>2.199999999999136</v>
      </c>
      <c r="AH251">
        <f t="shared" si="164"/>
        <v>0</v>
      </c>
      <c r="AI251">
        <f t="shared" si="165"/>
        <v>0</v>
      </c>
      <c r="AJ251">
        <f t="shared" si="166"/>
        <v>0</v>
      </c>
      <c r="AK251">
        <f t="shared" si="167"/>
        <v>0</v>
      </c>
      <c r="AL251">
        <f t="shared" si="168"/>
        <v>0</v>
      </c>
      <c r="AM251">
        <f t="shared" si="169"/>
        <v>0</v>
      </c>
      <c r="AN251">
        <f t="shared" si="170"/>
        <v>0</v>
      </c>
      <c r="AP251">
        <f t="shared" si="171"/>
        <v>-16.800000000000637</v>
      </c>
      <c r="AQ251">
        <f t="shared" si="172"/>
        <v>0</v>
      </c>
      <c r="AR251">
        <f t="shared" si="173"/>
        <v>0</v>
      </c>
      <c r="AS251">
        <f t="shared" si="174"/>
        <v>0</v>
      </c>
      <c r="AT251">
        <f t="shared" si="175"/>
        <v>0</v>
      </c>
      <c r="AU251">
        <f t="shared" si="176"/>
        <v>0</v>
      </c>
      <c r="AV251">
        <f t="shared" si="177"/>
        <v>0</v>
      </c>
      <c r="AW251">
        <f t="shared" si="178"/>
        <v>0</v>
      </c>
      <c r="AZ251">
        <f t="shared" si="179"/>
        <v>0</v>
      </c>
      <c r="BA251">
        <f t="shared" si="149"/>
        <v>0</v>
      </c>
      <c r="BB251">
        <f t="shared" si="150"/>
        <v>0</v>
      </c>
      <c r="BC251">
        <f t="shared" si="151"/>
        <v>0</v>
      </c>
      <c r="BD251">
        <f t="shared" si="152"/>
        <v>0</v>
      </c>
      <c r="BE251">
        <f t="shared" si="153"/>
        <v>0</v>
      </c>
      <c r="BF251">
        <f t="shared" si="154"/>
        <v>0</v>
      </c>
      <c r="BG251">
        <f t="shared" si="155"/>
        <v>0</v>
      </c>
      <c r="BH251">
        <f>+IF(P251=0,0,1)</f>
        <v>0</v>
      </c>
      <c r="BK251">
        <f t="shared" si="180"/>
        <v>0</v>
      </c>
      <c r="BL251">
        <f t="shared" si="181"/>
        <v>0</v>
      </c>
      <c r="BM251">
        <f t="shared" si="182"/>
        <v>0</v>
      </c>
      <c r="BN251">
        <f t="shared" si="183"/>
        <v>0</v>
      </c>
      <c r="BO251">
        <f t="shared" si="184"/>
        <v>0</v>
      </c>
      <c r="BP251">
        <f t="shared" si="185"/>
        <v>0</v>
      </c>
      <c r="BQ251">
        <f t="shared" si="186"/>
        <v>0</v>
      </c>
      <c r="BR251">
        <f t="shared" si="187"/>
        <v>0</v>
      </c>
      <c r="BV251">
        <f>+IF(X251=1,$Q251,0)</f>
        <v>0</v>
      </c>
      <c r="BW251">
        <f>+IF(Y251=1,$Q251,0)</f>
        <v>0</v>
      </c>
      <c r="BX251">
        <f>+IF(Z251=1,$Q251,0)</f>
        <v>0</v>
      </c>
      <c r="BY251">
        <f>+IF(AA251=1,$Q251,0)</f>
        <v>0</v>
      </c>
      <c r="BZ251">
        <f>+IF(AB251=1,$Q251,0)</f>
        <v>0</v>
      </c>
      <c r="CA251">
        <f>+IF(AC251=1,$Q251,0)</f>
        <v>0</v>
      </c>
      <c r="CB251">
        <f>+IF(AD251=1,$Q251,0)</f>
        <v>0</v>
      </c>
      <c r="CC251">
        <f>+IF(AE251=1,$Q251,0)</f>
        <v>0</v>
      </c>
      <c r="CD251">
        <f t="shared" si="188"/>
        <v>0</v>
      </c>
      <c r="CF251">
        <f t="shared" si="189"/>
        <v>0</v>
      </c>
      <c r="CG251">
        <f t="shared" si="156"/>
        <v>0</v>
      </c>
      <c r="CH251">
        <f t="shared" si="157"/>
        <v>0</v>
      </c>
      <c r="CI251">
        <f t="shared" si="158"/>
        <v>0</v>
      </c>
      <c r="CJ251">
        <f t="shared" si="159"/>
        <v>0</v>
      </c>
      <c r="CK251">
        <f t="shared" si="160"/>
        <v>0</v>
      </c>
      <c r="CL251">
        <f t="shared" si="161"/>
        <v>0</v>
      </c>
      <c r="CM251">
        <f t="shared" si="162"/>
        <v>0</v>
      </c>
    </row>
    <row r="252" spans="1:91" x14ac:dyDescent="0.25">
      <c r="A252" s="25">
        <f t="shared" si="190"/>
        <v>250</v>
      </c>
      <c r="B252" s="26" t="s">
        <v>37</v>
      </c>
      <c r="C252" s="27">
        <v>43817</v>
      </c>
      <c r="D252" s="28">
        <v>0.125</v>
      </c>
      <c r="E252" s="29" t="s">
        <v>23</v>
      </c>
      <c r="F252" s="30">
        <v>109.443</v>
      </c>
      <c r="G252" s="31" t="s">
        <v>30</v>
      </c>
      <c r="H252" s="32">
        <v>109.624</v>
      </c>
      <c r="I252" s="32">
        <v>109.434</v>
      </c>
      <c r="J252" s="33">
        <f t="shared" si="191"/>
        <v>18.999999999999773</v>
      </c>
      <c r="K252" s="34">
        <v>109.39</v>
      </c>
      <c r="L252" s="34">
        <v>109.61799999999999</v>
      </c>
      <c r="M252" s="35">
        <f t="shared" si="193"/>
        <v>5.2999999999997272</v>
      </c>
      <c r="N252" s="36">
        <f t="shared" si="148"/>
        <v>-17.499999999999716</v>
      </c>
      <c r="O252" s="30">
        <f t="shared" si="192"/>
        <v>109.3993</v>
      </c>
      <c r="P252" s="37"/>
      <c r="Q252" s="37" t="s">
        <v>27</v>
      </c>
      <c r="R252" s="38" t="s">
        <v>29</v>
      </c>
      <c r="S252" s="38" t="s">
        <v>28</v>
      </c>
      <c r="T252" s="39" t="s">
        <v>28</v>
      </c>
      <c r="U252" s="38"/>
      <c r="V252" s="38"/>
      <c r="W252" s="38"/>
      <c r="X252">
        <f>+IF(AND(R252="ALCISTA",S252="ALCISTA",T252="ALCISTA"),1,0)</f>
        <v>0</v>
      </c>
      <c r="Y252">
        <f>+IF(AND(R252="BAJISTA",S252="BAJISTA",T252="BAJISTA"),1,0)</f>
        <v>0</v>
      </c>
      <c r="Z252">
        <f>+IF(AND(R252="ALCISTA",S252="ALCISTA",T252="BAJISTA"),1,0)</f>
        <v>0</v>
      </c>
      <c r="AA252">
        <f>+IF(AND(R252="ALCISTA",S252="BAJISTA",T252="ALCISTA"),1,0)</f>
        <v>0</v>
      </c>
      <c r="AB252">
        <f>+IF(AND(R252="ALCISTA",S252="BAJISTA",T252="BAJISTA"),1,0)</f>
        <v>0</v>
      </c>
      <c r="AC252">
        <f>+IF(AND(R252="BAJISTA",S252="BAJISTA",T252="ALCISTA"),1,0)</f>
        <v>0</v>
      </c>
      <c r="AD252">
        <f>+IF(AND(R252="BAJISTA",S252="ALCISTA",T252="BAJISTA"),1,0)</f>
        <v>0</v>
      </c>
      <c r="AE252">
        <f>+IF(AND(R252="BAJISTA",S252="ALCISTA",T252="ALCISTA"),1,0)</f>
        <v>1</v>
      </c>
      <c r="AG252">
        <f t="shared" si="163"/>
        <v>0</v>
      </c>
      <c r="AH252">
        <f t="shared" si="164"/>
        <v>0</v>
      </c>
      <c r="AI252">
        <f t="shared" si="165"/>
        <v>0</v>
      </c>
      <c r="AJ252">
        <f t="shared" si="166"/>
        <v>0</v>
      </c>
      <c r="AK252">
        <f t="shared" si="167"/>
        <v>0</v>
      </c>
      <c r="AL252">
        <f t="shared" si="168"/>
        <v>0</v>
      </c>
      <c r="AM252">
        <f t="shared" si="169"/>
        <v>0</v>
      </c>
      <c r="AN252">
        <f t="shared" si="170"/>
        <v>5.2999999999997272</v>
      </c>
      <c r="AP252">
        <f t="shared" si="171"/>
        <v>0</v>
      </c>
      <c r="AQ252">
        <f t="shared" si="172"/>
        <v>0</v>
      </c>
      <c r="AR252">
        <f t="shared" si="173"/>
        <v>0</v>
      </c>
      <c r="AS252">
        <f t="shared" si="174"/>
        <v>0</v>
      </c>
      <c r="AT252">
        <f t="shared" si="175"/>
        <v>0</v>
      </c>
      <c r="AU252">
        <f t="shared" si="176"/>
        <v>0</v>
      </c>
      <c r="AV252">
        <f t="shared" si="177"/>
        <v>0</v>
      </c>
      <c r="AW252">
        <f t="shared" si="178"/>
        <v>-17.499999999999716</v>
      </c>
      <c r="AZ252">
        <f t="shared" si="179"/>
        <v>0</v>
      </c>
      <c r="BA252">
        <f t="shared" si="149"/>
        <v>0</v>
      </c>
      <c r="BB252">
        <f t="shared" si="150"/>
        <v>0</v>
      </c>
      <c r="BC252">
        <f t="shared" si="151"/>
        <v>0</v>
      </c>
      <c r="BD252">
        <f t="shared" si="152"/>
        <v>0</v>
      </c>
      <c r="BE252">
        <f t="shared" si="153"/>
        <v>0</v>
      </c>
      <c r="BF252">
        <f t="shared" si="154"/>
        <v>0</v>
      </c>
      <c r="BG252">
        <f t="shared" si="155"/>
        <v>0</v>
      </c>
      <c r="BH252">
        <f>+IF(P252=0,0,1)</f>
        <v>0</v>
      </c>
      <c r="BK252">
        <f t="shared" si="180"/>
        <v>0</v>
      </c>
      <c r="BL252">
        <f t="shared" si="181"/>
        <v>0</v>
      </c>
      <c r="BM252">
        <f t="shared" si="182"/>
        <v>0</v>
      </c>
      <c r="BN252">
        <f t="shared" si="183"/>
        <v>0</v>
      </c>
      <c r="BO252">
        <f t="shared" si="184"/>
        <v>0</v>
      </c>
      <c r="BP252">
        <f t="shared" si="185"/>
        <v>0</v>
      </c>
      <c r="BQ252">
        <f t="shared" si="186"/>
        <v>0</v>
      </c>
      <c r="BR252">
        <f t="shared" si="187"/>
        <v>0</v>
      </c>
      <c r="BV252">
        <f>+IF(X252=1,$Q252,0)</f>
        <v>0</v>
      </c>
      <c r="BW252">
        <f>+IF(Y252=1,$Q252,0)</f>
        <v>0</v>
      </c>
      <c r="BX252">
        <f>+IF(Z252=1,$Q252,0)</f>
        <v>0</v>
      </c>
      <c r="BY252">
        <f>+IF(AA252=1,$Q252,0)</f>
        <v>0</v>
      </c>
      <c r="BZ252">
        <f>+IF(AB252=1,$Q252,0)</f>
        <v>0</v>
      </c>
      <c r="CA252">
        <f>+IF(AC252=1,$Q252,0)</f>
        <v>0</v>
      </c>
      <c r="CB252">
        <f>+IF(AD252=1,$Q252,0)</f>
        <v>0</v>
      </c>
      <c r="CC252" t="str">
        <f>+IF(AE252=1,$Q252,0)</f>
        <v>X</v>
      </c>
      <c r="CD252">
        <f t="shared" si="188"/>
        <v>1</v>
      </c>
      <c r="CF252">
        <f t="shared" si="189"/>
        <v>0</v>
      </c>
      <c r="CG252">
        <f t="shared" si="156"/>
        <v>0</v>
      </c>
      <c r="CH252">
        <f t="shared" si="157"/>
        <v>0</v>
      </c>
      <c r="CI252">
        <f t="shared" si="158"/>
        <v>0</v>
      </c>
      <c r="CJ252">
        <f t="shared" si="159"/>
        <v>0</v>
      </c>
      <c r="CK252">
        <f t="shared" si="160"/>
        <v>0</v>
      </c>
      <c r="CL252">
        <f t="shared" si="161"/>
        <v>0</v>
      </c>
      <c r="CM252">
        <f t="shared" si="162"/>
        <v>1</v>
      </c>
    </row>
    <row r="253" spans="1:91" x14ac:dyDescent="0.25">
      <c r="A253" s="25">
        <f t="shared" si="190"/>
        <v>251</v>
      </c>
      <c r="B253" s="26" t="s">
        <v>38</v>
      </c>
      <c r="C253" s="27">
        <v>43818</v>
      </c>
      <c r="D253" s="28">
        <v>3.125E-2</v>
      </c>
      <c r="E253" s="29" t="s">
        <v>23</v>
      </c>
      <c r="F253" s="30">
        <v>109.54300000000001</v>
      </c>
      <c r="G253" s="31" t="s">
        <v>30</v>
      </c>
      <c r="H253" s="32">
        <v>109.61799999999999</v>
      </c>
      <c r="I253" s="32">
        <v>109.39</v>
      </c>
      <c r="J253" s="33">
        <f t="shared" si="191"/>
        <v>22.799999999999443</v>
      </c>
      <c r="K253" s="34">
        <v>109.172</v>
      </c>
      <c r="L253" s="34">
        <v>109.60599999999999</v>
      </c>
      <c r="M253" s="40">
        <f t="shared" si="193"/>
        <v>37.100000000000932</v>
      </c>
      <c r="N253" s="41">
        <f t="shared" si="148"/>
        <v>-6.2999999999988177</v>
      </c>
      <c r="O253" s="30">
        <f t="shared" si="192"/>
        <v>109.49056</v>
      </c>
      <c r="P253" s="37" t="s">
        <v>27</v>
      </c>
      <c r="Q253" s="37"/>
      <c r="R253" s="38" t="s">
        <v>28</v>
      </c>
      <c r="S253" s="38" t="s">
        <v>28</v>
      </c>
      <c r="T253" s="39" t="s">
        <v>28</v>
      </c>
      <c r="U253" s="38"/>
      <c r="V253" s="38"/>
      <c r="W253" s="38"/>
      <c r="X253">
        <f>+IF(AND(R253="ALCISTA",S253="ALCISTA",T253="ALCISTA"),1,0)</f>
        <v>1</v>
      </c>
      <c r="Y253">
        <f>+IF(AND(R253="BAJISTA",S253="BAJISTA",T253="BAJISTA"),1,0)</f>
        <v>0</v>
      </c>
      <c r="Z253">
        <f>+IF(AND(R253="ALCISTA",S253="ALCISTA",T253="BAJISTA"),1,0)</f>
        <v>0</v>
      </c>
      <c r="AA253">
        <f>+IF(AND(R253="ALCISTA",S253="BAJISTA",T253="ALCISTA"),1,0)</f>
        <v>0</v>
      </c>
      <c r="AB253">
        <f>+IF(AND(R253="ALCISTA",S253="BAJISTA",T253="BAJISTA"),1,0)</f>
        <v>0</v>
      </c>
      <c r="AC253">
        <f>+IF(AND(R253="BAJISTA",S253="BAJISTA",T253="ALCISTA"),1,0)</f>
        <v>0</v>
      </c>
      <c r="AD253">
        <f>+IF(AND(R253="BAJISTA",S253="ALCISTA",T253="BAJISTA"),1,0)</f>
        <v>0</v>
      </c>
      <c r="AE253">
        <f>+IF(AND(R253="BAJISTA",S253="ALCISTA",T253="ALCISTA"),1,0)</f>
        <v>0</v>
      </c>
      <c r="AG253">
        <f t="shared" si="163"/>
        <v>37.100000000000932</v>
      </c>
      <c r="AH253">
        <f t="shared" si="164"/>
        <v>0</v>
      </c>
      <c r="AI253">
        <f t="shared" si="165"/>
        <v>0</v>
      </c>
      <c r="AJ253">
        <f t="shared" si="166"/>
        <v>0</v>
      </c>
      <c r="AK253">
        <f t="shared" si="167"/>
        <v>0</v>
      </c>
      <c r="AL253">
        <f t="shared" si="168"/>
        <v>0</v>
      </c>
      <c r="AM253">
        <f t="shared" si="169"/>
        <v>0</v>
      </c>
      <c r="AN253">
        <f t="shared" si="170"/>
        <v>0</v>
      </c>
      <c r="AP253">
        <f t="shared" si="171"/>
        <v>-6.2999999999988177</v>
      </c>
      <c r="AQ253">
        <f t="shared" si="172"/>
        <v>0</v>
      </c>
      <c r="AR253">
        <f t="shared" si="173"/>
        <v>0</v>
      </c>
      <c r="AS253">
        <f t="shared" si="174"/>
        <v>0</v>
      </c>
      <c r="AT253">
        <f t="shared" si="175"/>
        <v>0</v>
      </c>
      <c r="AU253">
        <f t="shared" si="176"/>
        <v>0</v>
      </c>
      <c r="AV253">
        <f t="shared" si="177"/>
        <v>0</v>
      </c>
      <c r="AW253">
        <f t="shared" si="178"/>
        <v>0</v>
      </c>
      <c r="AZ253" t="str">
        <f t="shared" si="179"/>
        <v>X</v>
      </c>
      <c r="BA253">
        <f t="shared" si="149"/>
        <v>0</v>
      </c>
      <c r="BB253">
        <f t="shared" si="150"/>
        <v>0</v>
      </c>
      <c r="BC253">
        <f t="shared" si="151"/>
        <v>0</v>
      </c>
      <c r="BD253">
        <f t="shared" si="152"/>
        <v>0</v>
      </c>
      <c r="BE253">
        <f t="shared" si="153"/>
        <v>0</v>
      </c>
      <c r="BF253">
        <f t="shared" si="154"/>
        <v>0</v>
      </c>
      <c r="BG253">
        <f t="shared" si="155"/>
        <v>0</v>
      </c>
      <c r="BH253">
        <f>+IF(P253=0,0,1)</f>
        <v>1</v>
      </c>
      <c r="BK253">
        <f t="shared" si="180"/>
        <v>1</v>
      </c>
      <c r="BL253">
        <f t="shared" si="181"/>
        <v>0</v>
      </c>
      <c r="BM253">
        <f t="shared" si="182"/>
        <v>0</v>
      </c>
      <c r="BN253">
        <f t="shared" si="183"/>
        <v>0</v>
      </c>
      <c r="BO253">
        <f t="shared" si="184"/>
        <v>0</v>
      </c>
      <c r="BP253">
        <f t="shared" si="185"/>
        <v>0</v>
      </c>
      <c r="BQ253">
        <f t="shared" si="186"/>
        <v>0</v>
      </c>
      <c r="BR253">
        <f t="shared" si="187"/>
        <v>0</v>
      </c>
      <c r="BV253">
        <f>+IF(X253=1,$Q253,0)</f>
        <v>0</v>
      </c>
      <c r="BW253">
        <f>+IF(Y253=1,$Q253,0)</f>
        <v>0</v>
      </c>
      <c r="BX253">
        <f>+IF(Z253=1,$Q253,0)</f>
        <v>0</v>
      </c>
      <c r="BY253">
        <f>+IF(AA253=1,$Q253,0)</f>
        <v>0</v>
      </c>
      <c r="BZ253">
        <f>+IF(AB253=1,$Q253,0)</f>
        <v>0</v>
      </c>
      <c r="CA253">
        <f>+IF(AC253=1,$Q253,0)</f>
        <v>0</v>
      </c>
      <c r="CB253">
        <f>+IF(AD253=1,$Q253,0)</f>
        <v>0</v>
      </c>
      <c r="CC253">
        <f>+IF(AE253=1,$Q253,0)</f>
        <v>0</v>
      </c>
      <c r="CD253">
        <f t="shared" si="188"/>
        <v>0</v>
      </c>
      <c r="CF253">
        <f t="shared" si="189"/>
        <v>0</v>
      </c>
      <c r="CG253">
        <f t="shared" si="156"/>
        <v>0</v>
      </c>
      <c r="CH253">
        <f t="shared" si="157"/>
        <v>0</v>
      </c>
      <c r="CI253">
        <f t="shared" si="158"/>
        <v>0</v>
      </c>
      <c r="CJ253">
        <f t="shared" si="159"/>
        <v>0</v>
      </c>
      <c r="CK253">
        <f t="shared" si="160"/>
        <v>0</v>
      </c>
      <c r="CL253">
        <f t="shared" si="161"/>
        <v>0</v>
      </c>
      <c r="CM253">
        <f t="shared" si="162"/>
        <v>0</v>
      </c>
    </row>
    <row r="254" spans="1:91" x14ac:dyDescent="0.25">
      <c r="A254" s="25">
        <f t="shared" si="190"/>
        <v>252</v>
      </c>
      <c r="B254" s="26" t="s">
        <v>39</v>
      </c>
      <c r="C254" s="27">
        <v>43819</v>
      </c>
      <c r="D254" s="28">
        <v>9.375E-2</v>
      </c>
      <c r="E254" s="29" t="s">
        <v>23</v>
      </c>
      <c r="F254" s="30">
        <v>109.318</v>
      </c>
      <c r="G254" s="31" t="s">
        <v>30</v>
      </c>
      <c r="H254" s="32">
        <v>109.60599999999999</v>
      </c>
      <c r="I254" s="32">
        <v>109.172</v>
      </c>
      <c r="J254" s="33">
        <f t="shared" si="191"/>
        <v>43.39999999999975</v>
      </c>
      <c r="K254" s="34">
        <v>109.245</v>
      </c>
      <c r="L254" s="34">
        <v>109.51600000000001</v>
      </c>
      <c r="M254" s="35">
        <f t="shared" si="193"/>
        <v>7.2999999999993292</v>
      </c>
      <c r="N254" s="36">
        <f t="shared" si="148"/>
        <v>-19.80000000000075</v>
      </c>
      <c r="O254" s="30">
        <f t="shared" si="192"/>
        <v>109.21818</v>
      </c>
      <c r="P254" s="37" t="s">
        <v>27</v>
      </c>
      <c r="Q254" s="37"/>
      <c r="R254" s="38" t="s">
        <v>29</v>
      </c>
      <c r="S254" s="38" t="s">
        <v>28</v>
      </c>
      <c r="T254" s="39" t="s">
        <v>28</v>
      </c>
      <c r="U254" s="38"/>
      <c r="V254" s="38"/>
      <c r="W254" s="38"/>
      <c r="X254">
        <f>+IF(AND(R254="ALCISTA",S254="ALCISTA",T254="ALCISTA"),1,0)</f>
        <v>0</v>
      </c>
      <c r="Y254">
        <f>+IF(AND(R254="BAJISTA",S254="BAJISTA",T254="BAJISTA"),1,0)</f>
        <v>0</v>
      </c>
      <c r="Z254">
        <f>+IF(AND(R254="ALCISTA",S254="ALCISTA",T254="BAJISTA"),1,0)</f>
        <v>0</v>
      </c>
      <c r="AA254">
        <f>+IF(AND(R254="ALCISTA",S254="BAJISTA",T254="ALCISTA"),1,0)</f>
        <v>0</v>
      </c>
      <c r="AB254">
        <f>+IF(AND(R254="ALCISTA",S254="BAJISTA",T254="BAJISTA"),1,0)</f>
        <v>0</v>
      </c>
      <c r="AC254">
        <f>+IF(AND(R254="BAJISTA",S254="BAJISTA",T254="ALCISTA"),1,0)</f>
        <v>0</v>
      </c>
      <c r="AD254">
        <f>+IF(AND(R254="BAJISTA",S254="ALCISTA",T254="BAJISTA"),1,0)</f>
        <v>0</v>
      </c>
      <c r="AE254">
        <f>+IF(AND(R254="BAJISTA",S254="ALCISTA",T254="ALCISTA"),1,0)</f>
        <v>1</v>
      </c>
      <c r="AG254">
        <f t="shared" si="163"/>
        <v>0</v>
      </c>
      <c r="AH254">
        <f t="shared" si="164"/>
        <v>0</v>
      </c>
      <c r="AI254">
        <f t="shared" si="165"/>
        <v>0</v>
      </c>
      <c r="AJ254">
        <f t="shared" si="166"/>
        <v>0</v>
      </c>
      <c r="AK254">
        <f t="shared" si="167"/>
        <v>0</v>
      </c>
      <c r="AL254">
        <f t="shared" si="168"/>
        <v>0</v>
      </c>
      <c r="AM254">
        <f t="shared" si="169"/>
        <v>0</v>
      </c>
      <c r="AN254">
        <f t="shared" si="170"/>
        <v>7.2999999999993292</v>
      </c>
      <c r="AP254">
        <f t="shared" si="171"/>
        <v>0</v>
      </c>
      <c r="AQ254">
        <f t="shared" si="172"/>
        <v>0</v>
      </c>
      <c r="AR254">
        <f t="shared" si="173"/>
        <v>0</v>
      </c>
      <c r="AS254">
        <f t="shared" si="174"/>
        <v>0</v>
      </c>
      <c r="AT254">
        <f t="shared" si="175"/>
        <v>0</v>
      </c>
      <c r="AU254">
        <f t="shared" si="176"/>
        <v>0</v>
      </c>
      <c r="AV254">
        <f t="shared" si="177"/>
        <v>0</v>
      </c>
      <c r="AW254">
        <f t="shared" si="178"/>
        <v>-19.80000000000075</v>
      </c>
      <c r="AZ254">
        <f t="shared" si="179"/>
        <v>0</v>
      </c>
      <c r="BA254">
        <f t="shared" si="149"/>
        <v>0</v>
      </c>
      <c r="BB254">
        <f t="shared" si="150"/>
        <v>0</v>
      </c>
      <c r="BC254">
        <f t="shared" si="151"/>
        <v>0</v>
      </c>
      <c r="BD254">
        <f t="shared" si="152"/>
        <v>0</v>
      </c>
      <c r="BE254">
        <f t="shared" si="153"/>
        <v>0</v>
      </c>
      <c r="BF254">
        <f t="shared" si="154"/>
        <v>0</v>
      </c>
      <c r="BG254" t="str">
        <f t="shared" si="155"/>
        <v>X</v>
      </c>
      <c r="BH254">
        <f>+IF(P254=0,0,1)</f>
        <v>1</v>
      </c>
      <c r="BK254">
        <f t="shared" si="180"/>
        <v>0</v>
      </c>
      <c r="BL254">
        <f t="shared" si="181"/>
        <v>0</v>
      </c>
      <c r="BM254">
        <f t="shared" si="182"/>
        <v>0</v>
      </c>
      <c r="BN254">
        <f t="shared" si="183"/>
        <v>0</v>
      </c>
      <c r="BO254">
        <f t="shared" si="184"/>
        <v>0</v>
      </c>
      <c r="BP254">
        <f t="shared" si="185"/>
        <v>0</v>
      </c>
      <c r="BQ254">
        <f t="shared" si="186"/>
        <v>0</v>
      </c>
      <c r="BR254">
        <f t="shared" si="187"/>
        <v>1</v>
      </c>
      <c r="BV254">
        <f>+IF(X254=1,$Q254,0)</f>
        <v>0</v>
      </c>
      <c r="BW254">
        <f>+IF(Y254=1,$Q254,0)</f>
        <v>0</v>
      </c>
      <c r="BX254">
        <f>+IF(Z254=1,$Q254,0)</f>
        <v>0</v>
      </c>
      <c r="BY254">
        <f>+IF(AA254=1,$Q254,0)</f>
        <v>0</v>
      </c>
      <c r="BZ254">
        <f>+IF(AB254=1,$Q254,0)</f>
        <v>0</v>
      </c>
      <c r="CA254">
        <f>+IF(AC254=1,$Q254,0)</f>
        <v>0</v>
      </c>
      <c r="CB254">
        <f>+IF(AD254=1,$Q254,0)</f>
        <v>0</v>
      </c>
      <c r="CC254">
        <f>+IF(AE254=1,$Q254,0)</f>
        <v>0</v>
      </c>
      <c r="CD254">
        <f t="shared" si="188"/>
        <v>0</v>
      </c>
      <c r="CF254">
        <f t="shared" si="189"/>
        <v>0</v>
      </c>
      <c r="CG254">
        <f t="shared" si="156"/>
        <v>0</v>
      </c>
      <c r="CH254">
        <f t="shared" si="157"/>
        <v>0</v>
      </c>
      <c r="CI254">
        <f t="shared" si="158"/>
        <v>0</v>
      </c>
      <c r="CJ254">
        <f t="shared" si="159"/>
        <v>0</v>
      </c>
      <c r="CK254">
        <f t="shared" si="160"/>
        <v>0</v>
      </c>
      <c r="CL254">
        <f t="shared" si="161"/>
        <v>0</v>
      </c>
      <c r="CM254">
        <f t="shared" si="162"/>
        <v>0</v>
      </c>
    </row>
    <row r="255" spans="1:91" x14ac:dyDescent="0.25">
      <c r="A255" s="25">
        <f t="shared" si="190"/>
        <v>253</v>
      </c>
      <c r="B255" s="26" t="s">
        <v>40</v>
      </c>
      <c r="C255" s="27">
        <v>43822</v>
      </c>
      <c r="D255" s="28">
        <v>1.0416666666666666E-2</v>
      </c>
      <c r="E255" s="29" t="s">
        <v>23</v>
      </c>
      <c r="F255" s="30">
        <v>109.474</v>
      </c>
      <c r="G255" s="31" t="s">
        <v>26</v>
      </c>
      <c r="H255" s="32">
        <v>109.51600000000001</v>
      </c>
      <c r="I255" s="32">
        <v>109.245</v>
      </c>
      <c r="J255" s="33">
        <f t="shared" si="191"/>
        <v>27.10000000000008</v>
      </c>
      <c r="K255" s="34">
        <v>109.328</v>
      </c>
      <c r="L255" s="34">
        <v>109.529</v>
      </c>
      <c r="M255" s="35">
        <f t="shared" si="193"/>
        <v>5.499999999999261</v>
      </c>
      <c r="N255" s="36">
        <f t="shared" si="148"/>
        <v>-14.60000000000008</v>
      </c>
      <c r="O255" s="30">
        <f t="shared" si="192"/>
        <v>109.53633000000001</v>
      </c>
      <c r="P255" s="37"/>
      <c r="Q255" s="37" t="s">
        <v>27</v>
      </c>
      <c r="R255" s="38" t="s">
        <v>29</v>
      </c>
      <c r="S255" s="38" t="s">
        <v>28</v>
      </c>
      <c r="T255" s="39" t="s">
        <v>28</v>
      </c>
      <c r="U255" s="38"/>
      <c r="V255" s="38"/>
      <c r="W255" s="38"/>
      <c r="X255">
        <f>+IF(AND(R255="ALCISTA",S255="ALCISTA",T255="ALCISTA"),1,0)</f>
        <v>0</v>
      </c>
      <c r="Y255">
        <f>+IF(AND(R255="BAJISTA",S255="BAJISTA",T255="BAJISTA"),1,0)</f>
        <v>0</v>
      </c>
      <c r="Z255">
        <f>+IF(AND(R255="ALCISTA",S255="ALCISTA",T255="BAJISTA"),1,0)</f>
        <v>0</v>
      </c>
      <c r="AA255">
        <f>+IF(AND(R255="ALCISTA",S255="BAJISTA",T255="ALCISTA"),1,0)</f>
        <v>0</v>
      </c>
      <c r="AB255">
        <f>+IF(AND(R255="ALCISTA",S255="BAJISTA",T255="BAJISTA"),1,0)</f>
        <v>0</v>
      </c>
      <c r="AC255">
        <f>+IF(AND(R255="BAJISTA",S255="BAJISTA",T255="ALCISTA"),1,0)</f>
        <v>0</v>
      </c>
      <c r="AD255">
        <f>+IF(AND(R255="BAJISTA",S255="ALCISTA",T255="BAJISTA"),1,0)</f>
        <v>0</v>
      </c>
      <c r="AE255">
        <f>+IF(AND(R255="BAJISTA",S255="ALCISTA",T255="ALCISTA"),1,0)</f>
        <v>1</v>
      </c>
      <c r="AG255">
        <f t="shared" si="163"/>
        <v>0</v>
      </c>
      <c r="AH255">
        <f t="shared" si="164"/>
        <v>0</v>
      </c>
      <c r="AI255">
        <f t="shared" si="165"/>
        <v>0</v>
      </c>
      <c r="AJ255">
        <f t="shared" si="166"/>
        <v>0</v>
      </c>
      <c r="AK255">
        <f t="shared" si="167"/>
        <v>0</v>
      </c>
      <c r="AL255">
        <f t="shared" si="168"/>
        <v>0</v>
      </c>
      <c r="AM255">
        <f t="shared" si="169"/>
        <v>0</v>
      </c>
      <c r="AN255">
        <f t="shared" si="170"/>
        <v>5.499999999999261</v>
      </c>
      <c r="AP255">
        <f t="shared" si="171"/>
        <v>0</v>
      </c>
      <c r="AQ255">
        <f t="shared" si="172"/>
        <v>0</v>
      </c>
      <c r="AR255">
        <f t="shared" si="173"/>
        <v>0</v>
      </c>
      <c r="AS255">
        <f t="shared" si="174"/>
        <v>0</v>
      </c>
      <c r="AT255">
        <f t="shared" si="175"/>
        <v>0</v>
      </c>
      <c r="AU255">
        <f t="shared" si="176"/>
        <v>0</v>
      </c>
      <c r="AV255">
        <f t="shared" si="177"/>
        <v>0</v>
      </c>
      <c r="AW255">
        <f t="shared" si="178"/>
        <v>-14.60000000000008</v>
      </c>
      <c r="AZ255">
        <f t="shared" si="179"/>
        <v>0</v>
      </c>
      <c r="BA255">
        <f t="shared" si="149"/>
        <v>0</v>
      </c>
      <c r="BB255">
        <f t="shared" si="150"/>
        <v>0</v>
      </c>
      <c r="BC255">
        <f t="shared" si="151"/>
        <v>0</v>
      </c>
      <c r="BD255">
        <f t="shared" si="152"/>
        <v>0</v>
      </c>
      <c r="BE255">
        <f t="shared" si="153"/>
        <v>0</v>
      </c>
      <c r="BF255">
        <f t="shared" si="154"/>
        <v>0</v>
      </c>
      <c r="BG255">
        <f t="shared" si="155"/>
        <v>0</v>
      </c>
      <c r="BH255">
        <f>+IF(P255=0,0,1)</f>
        <v>0</v>
      </c>
      <c r="BK255">
        <f t="shared" si="180"/>
        <v>0</v>
      </c>
      <c r="BL255">
        <f t="shared" si="181"/>
        <v>0</v>
      </c>
      <c r="BM255">
        <f t="shared" si="182"/>
        <v>0</v>
      </c>
      <c r="BN255">
        <f t="shared" si="183"/>
        <v>0</v>
      </c>
      <c r="BO255">
        <f t="shared" si="184"/>
        <v>0</v>
      </c>
      <c r="BP255">
        <f t="shared" si="185"/>
        <v>0</v>
      </c>
      <c r="BQ255">
        <f t="shared" si="186"/>
        <v>0</v>
      </c>
      <c r="BR255">
        <f t="shared" si="187"/>
        <v>0</v>
      </c>
      <c r="BV255">
        <f>+IF(X255=1,$Q255,0)</f>
        <v>0</v>
      </c>
      <c r="BW255">
        <f>+IF(Y255=1,$Q255,0)</f>
        <v>0</v>
      </c>
      <c r="BX255">
        <f>+IF(Z255=1,$Q255,0)</f>
        <v>0</v>
      </c>
      <c r="BY255">
        <f>+IF(AA255=1,$Q255,0)</f>
        <v>0</v>
      </c>
      <c r="BZ255">
        <f>+IF(AB255=1,$Q255,0)</f>
        <v>0</v>
      </c>
      <c r="CA255">
        <f>+IF(AC255=1,$Q255,0)</f>
        <v>0</v>
      </c>
      <c r="CB255">
        <f>+IF(AD255=1,$Q255,0)</f>
        <v>0</v>
      </c>
      <c r="CC255" t="str">
        <f>+IF(AE255=1,$Q255,0)</f>
        <v>X</v>
      </c>
      <c r="CD255">
        <f t="shared" si="188"/>
        <v>1</v>
      </c>
      <c r="CF255">
        <f t="shared" si="189"/>
        <v>0</v>
      </c>
      <c r="CG255">
        <f t="shared" si="156"/>
        <v>0</v>
      </c>
      <c r="CH255">
        <f t="shared" si="157"/>
        <v>0</v>
      </c>
      <c r="CI255">
        <f t="shared" si="158"/>
        <v>0</v>
      </c>
      <c r="CJ255">
        <f t="shared" si="159"/>
        <v>0</v>
      </c>
      <c r="CK255">
        <f t="shared" si="160"/>
        <v>0</v>
      </c>
      <c r="CL255">
        <f t="shared" si="161"/>
        <v>0</v>
      </c>
      <c r="CM255">
        <f t="shared" si="162"/>
        <v>1</v>
      </c>
    </row>
    <row r="256" spans="1:91" x14ac:dyDescent="0.25">
      <c r="A256" s="25">
        <f t="shared" si="190"/>
        <v>254</v>
      </c>
      <c r="B256" s="26" t="s">
        <v>41</v>
      </c>
      <c r="C256" s="27">
        <v>43823</v>
      </c>
      <c r="D256" s="28">
        <v>0.25</v>
      </c>
      <c r="E256" s="29" t="s">
        <v>23</v>
      </c>
      <c r="F256" s="30">
        <v>109.373</v>
      </c>
      <c r="G256" s="31" t="s">
        <v>30</v>
      </c>
      <c r="H256" s="32">
        <v>109.529</v>
      </c>
      <c r="I256" s="32">
        <v>109.328</v>
      </c>
      <c r="J256" s="33">
        <f t="shared" si="191"/>
        <v>20.099999999999341</v>
      </c>
      <c r="K256" s="34">
        <v>109.316</v>
      </c>
      <c r="L256" s="34">
        <v>109.435</v>
      </c>
      <c r="M256" s="40">
        <f t="shared" si="193"/>
        <v>5.700000000000216</v>
      </c>
      <c r="N256" s="41">
        <f t="shared" si="148"/>
        <v>-6.1999999999997613</v>
      </c>
      <c r="O256" s="30">
        <f t="shared" si="192"/>
        <v>109.32677000000001</v>
      </c>
      <c r="P256" s="37" t="s">
        <v>34</v>
      </c>
      <c r="Q256" s="37"/>
      <c r="R256" s="38" t="s">
        <v>29</v>
      </c>
      <c r="S256" s="38" t="s">
        <v>29</v>
      </c>
      <c r="T256" s="39" t="s">
        <v>28</v>
      </c>
      <c r="U256" s="38"/>
      <c r="V256" s="38"/>
      <c r="W256" s="38"/>
      <c r="X256">
        <f>+IF(AND(R256="ALCISTA",S256="ALCISTA",T256="ALCISTA"),1,0)</f>
        <v>0</v>
      </c>
      <c r="Y256">
        <f>+IF(AND(R256="BAJISTA",S256="BAJISTA",T256="BAJISTA"),1,0)</f>
        <v>0</v>
      </c>
      <c r="Z256">
        <f>+IF(AND(R256="ALCISTA",S256="ALCISTA",T256="BAJISTA"),1,0)</f>
        <v>0</v>
      </c>
      <c r="AA256">
        <f>+IF(AND(R256="ALCISTA",S256="BAJISTA",T256="ALCISTA"),1,0)</f>
        <v>0</v>
      </c>
      <c r="AB256">
        <f>+IF(AND(R256="ALCISTA",S256="BAJISTA",T256="BAJISTA"),1,0)</f>
        <v>0</v>
      </c>
      <c r="AC256">
        <f>+IF(AND(R256="BAJISTA",S256="BAJISTA",T256="ALCISTA"),1,0)</f>
        <v>1</v>
      </c>
      <c r="AD256">
        <f>+IF(AND(R256="BAJISTA",S256="ALCISTA",T256="BAJISTA"),1,0)</f>
        <v>0</v>
      </c>
      <c r="AE256">
        <f>+IF(AND(R256="BAJISTA",S256="ALCISTA",T256="ALCISTA"),1,0)</f>
        <v>0</v>
      </c>
      <c r="AG256">
        <f t="shared" si="163"/>
        <v>0</v>
      </c>
      <c r="AH256">
        <f t="shared" si="164"/>
        <v>0</v>
      </c>
      <c r="AI256">
        <f t="shared" si="165"/>
        <v>0</v>
      </c>
      <c r="AJ256">
        <f t="shared" si="166"/>
        <v>0</v>
      </c>
      <c r="AK256">
        <f t="shared" si="167"/>
        <v>0</v>
      </c>
      <c r="AL256">
        <f t="shared" si="168"/>
        <v>5.700000000000216</v>
      </c>
      <c r="AM256">
        <f t="shared" si="169"/>
        <v>0</v>
      </c>
      <c r="AN256">
        <f t="shared" si="170"/>
        <v>0</v>
      </c>
      <c r="AP256">
        <f t="shared" si="171"/>
        <v>0</v>
      </c>
      <c r="AQ256">
        <f t="shared" si="172"/>
        <v>0</v>
      </c>
      <c r="AR256">
        <f t="shared" si="173"/>
        <v>0</v>
      </c>
      <c r="AS256">
        <f t="shared" si="174"/>
        <v>0</v>
      </c>
      <c r="AT256">
        <f t="shared" si="175"/>
        <v>0</v>
      </c>
      <c r="AU256">
        <f t="shared" si="176"/>
        <v>-6.1999999999997613</v>
      </c>
      <c r="AV256">
        <f t="shared" si="177"/>
        <v>0</v>
      </c>
      <c r="AW256">
        <f t="shared" si="178"/>
        <v>0</v>
      </c>
      <c r="AZ256">
        <f t="shared" si="179"/>
        <v>0</v>
      </c>
      <c r="BA256">
        <f t="shared" si="149"/>
        <v>0</v>
      </c>
      <c r="BB256">
        <f t="shared" si="150"/>
        <v>0</v>
      </c>
      <c r="BC256">
        <f t="shared" si="151"/>
        <v>0</v>
      </c>
      <c r="BD256">
        <f t="shared" si="152"/>
        <v>0</v>
      </c>
      <c r="BE256" t="str">
        <f t="shared" si="153"/>
        <v xml:space="preserve">X </v>
      </c>
      <c r="BF256">
        <f t="shared" si="154"/>
        <v>0</v>
      </c>
      <c r="BG256">
        <f t="shared" si="155"/>
        <v>0</v>
      </c>
      <c r="BH256">
        <f>+IF(P256=0,0,1)</f>
        <v>1</v>
      </c>
      <c r="BK256">
        <f t="shared" si="180"/>
        <v>0</v>
      </c>
      <c r="BL256">
        <f t="shared" si="181"/>
        <v>0</v>
      </c>
      <c r="BM256">
        <f t="shared" si="182"/>
        <v>0</v>
      </c>
      <c r="BN256">
        <f t="shared" si="183"/>
        <v>0</v>
      </c>
      <c r="BO256">
        <f t="shared" si="184"/>
        <v>0</v>
      </c>
      <c r="BP256">
        <f t="shared" si="185"/>
        <v>1</v>
      </c>
      <c r="BQ256">
        <f t="shared" si="186"/>
        <v>0</v>
      </c>
      <c r="BR256">
        <f t="shared" si="187"/>
        <v>0</v>
      </c>
      <c r="BV256">
        <f>+IF(X256=1,$Q256,0)</f>
        <v>0</v>
      </c>
      <c r="BW256">
        <f>+IF(Y256=1,$Q256,0)</f>
        <v>0</v>
      </c>
      <c r="BX256">
        <f>+IF(Z256=1,$Q256,0)</f>
        <v>0</v>
      </c>
      <c r="BY256">
        <f>+IF(AA256=1,$Q256,0)</f>
        <v>0</v>
      </c>
      <c r="BZ256">
        <f>+IF(AB256=1,$Q256,0)</f>
        <v>0</v>
      </c>
      <c r="CA256">
        <f>+IF(AC256=1,$Q256,0)</f>
        <v>0</v>
      </c>
      <c r="CB256">
        <f>+IF(AD256=1,$Q256,0)</f>
        <v>0</v>
      </c>
      <c r="CC256">
        <f>+IF(AE256=1,$Q256,0)</f>
        <v>0</v>
      </c>
      <c r="CD256">
        <f t="shared" si="188"/>
        <v>0</v>
      </c>
      <c r="CF256">
        <f t="shared" si="189"/>
        <v>0</v>
      </c>
      <c r="CG256">
        <f t="shared" si="156"/>
        <v>0</v>
      </c>
      <c r="CH256">
        <f t="shared" si="157"/>
        <v>0</v>
      </c>
      <c r="CI256">
        <f t="shared" si="158"/>
        <v>0</v>
      </c>
      <c r="CJ256">
        <f t="shared" si="159"/>
        <v>0</v>
      </c>
      <c r="CK256">
        <f t="shared" si="160"/>
        <v>0</v>
      </c>
      <c r="CL256">
        <f t="shared" si="161"/>
        <v>0</v>
      </c>
      <c r="CM256">
        <f t="shared" si="162"/>
        <v>0</v>
      </c>
    </row>
    <row r="257" spans="1:91" x14ac:dyDescent="0.25">
      <c r="A257" s="25">
        <f t="shared" si="190"/>
        <v>255</v>
      </c>
      <c r="B257" s="26" t="s">
        <v>38</v>
      </c>
      <c r="C257" s="27">
        <v>43825</v>
      </c>
      <c r="D257" s="28">
        <v>0.34375</v>
      </c>
      <c r="E257" s="29" t="s">
        <v>23</v>
      </c>
      <c r="F257" s="30">
        <v>109.548</v>
      </c>
      <c r="G257" s="31" t="s">
        <v>26</v>
      </c>
      <c r="H257" s="32">
        <v>109.435</v>
      </c>
      <c r="I257" s="32">
        <v>109.316</v>
      </c>
      <c r="J257" s="33">
        <f t="shared" si="191"/>
        <v>11.899999999999977</v>
      </c>
      <c r="K257" s="34">
        <v>109.529</v>
      </c>
      <c r="L257" s="34">
        <v>109.675</v>
      </c>
      <c r="M257" s="40">
        <f t="shared" si="193"/>
        <v>12.699999999999534</v>
      </c>
      <c r="N257" s="41">
        <f>+IF(G257="COMPRA",((K257-F257)/0.01),((F257-L257)/0.01))</f>
        <v>-1.9000000000005457</v>
      </c>
      <c r="O257" s="30">
        <f t="shared" si="192"/>
        <v>109.57537000000001</v>
      </c>
      <c r="P257" s="37" t="s">
        <v>27</v>
      </c>
      <c r="Q257" s="37"/>
      <c r="R257" s="38" t="s">
        <v>28</v>
      </c>
      <c r="S257" s="38" t="s">
        <v>28</v>
      </c>
      <c r="T257" s="39" t="s">
        <v>28</v>
      </c>
      <c r="U257" s="38"/>
      <c r="V257" s="38"/>
      <c r="W257" s="38"/>
      <c r="X257">
        <f>+IF(AND(R257="ALCISTA",S257="ALCISTA",T257="ALCISTA"),1,0)</f>
        <v>1</v>
      </c>
      <c r="Y257">
        <f>+IF(AND(R257="BAJISTA",S257="BAJISTA",T257="BAJISTA"),1,0)</f>
        <v>0</v>
      </c>
      <c r="Z257">
        <f>+IF(AND(R257="ALCISTA",S257="ALCISTA",T257="BAJISTA"),1,0)</f>
        <v>0</v>
      </c>
      <c r="AA257">
        <f>+IF(AND(R257="ALCISTA",S257="BAJISTA",T257="ALCISTA"),1,0)</f>
        <v>0</v>
      </c>
      <c r="AB257">
        <f>+IF(AND(R257="ALCISTA",S257="BAJISTA",T257="BAJISTA"),1,0)</f>
        <v>0</v>
      </c>
      <c r="AC257">
        <f>+IF(AND(R257="BAJISTA",S257="BAJISTA",T257="ALCISTA"),1,0)</f>
        <v>0</v>
      </c>
      <c r="AD257">
        <f>+IF(AND(R257="BAJISTA",S257="ALCISTA",T257="BAJISTA"),1,0)</f>
        <v>0</v>
      </c>
      <c r="AE257">
        <f>+IF(AND(R257="BAJISTA",S257="ALCISTA",T257="ALCISTA"),1,0)</f>
        <v>0</v>
      </c>
      <c r="AG257">
        <f t="shared" si="163"/>
        <v>12.699999999999534</v>
      </c>
      <c r="AH257">
        <f t="shared" si="164"/>
        <v>0</v>
      </c>
      <c r="AI257">
        <f t="shared" si="165"/>
        <v>0</v>
      </c>
      <c r="AJ257">
        <f t="shared" si="166"/>
        <v>0</v>
      </c>
      <c r="AK257">
        <f t="shared" si="167"/>
        <v>0</v>
      </c>
      <c r="AL257">
        <f t="shared" si="168"/>
        <v>0</v>
      </c>
      <c r="AM257">
        <f t="shared" si="169"/>
        <v>0</v>
      </c>
      <c r="AN257">
        <f t="shared" si="170"/>
        <v>0</v>
      </c>
      <c r="AP257">
        <f t="shared" si="171"/>
        <v>-1.9000000000005457</v>
      </c>
      <c r="AQ257">
        <f t="shared" si="172"/>
        <v>0</v>
      </c>
      <c r="AR257">
        <f t="shared" si="173"/>
        <v>0</v>
      </c>
      <c r="AS257">
        <f t="shared" si="174"/>
        <v>0</v>
      </c>
      <c r="AT257">
        <f t="shared" si="175"/>
        <v>0</v>
      </c>
      <c r="AU257">
        <f t="shared" si="176"/>
        <v>0</v>
      </c>
      <c r="AV257">
        <f t="shared" si="177"/>
        <v>0</v>
      </c>
      <c r="AW257">
        <f t="shared" si="178"/>
        <v>0</v>
      </c>
      <c r="AZ257" t="str">
        <f t="shared" si="179"/>
        <v>X</v>
      </c>
      <c r="BA257">
        <f t="shared" si="149"/>
        <v>0</v>
      </c>
      <c r="BB257">
        <f t="shared" si="150"/>
        <v>0</v>
      </c>
      <c r="BC257">
        <f t="shared" si="151"/>
        <v>0</v>
      </c>
      <c r="BD257">
        <f t="shared" si="152"/>
        <v>0</v>
      </c>
      <c r="BE257">
        <f t="shared" si="153"/>
        <v>0</v>
      </c>
      <c r="BF257">
        <f t="shared" si="154"/>
        <v>0</v>
      </c>
      <c r="BG257">
        <f t="shared" si="155"/>
        <v>0</v>
      </c>
      <c r="BH257">
        <f>+IF(P257=0,0,1)</f>
        <v>1</v>
      </c>
      <c r="BK257">
        <f t="shared" si="180"/>
        <v>1</v>
      </c>
      <c r="BL257">
        <f t="shared" si="181"/>
        <v>0</v>
      </c>
      <c r="BM257">
        <f t="shared" si="182"/>
        <v>0</v>
      </c>
      <c r="BN257">
        <f t="shared" si="183"/>
        <v>0</v>
      </c>
      <c r="BO257">
        <f t="shared" si="184"/>
        <v>0</v>
      </c>
      <c r="BP257">
        <f t="shared" si="185"/>
        <v>0</v>
      </c>
      <c r="BQ257">
        <f t="shared" si="186"/>
        <v>0</v>
      </c>
      <c r="BR257">
        <f t="shared" si="187"/>
        <v>0</v>
      </c>
      <c r="BV257">
        <f>+IF(X257=1,$Q257,0)</f>
        <v>0</v>
      </c>
      <c r="BW257">
        <f>+IF(Y257=1,$Q257,0)</f>
        <v>0</v>
      </c>
      <c r="BX257">
        <f>+IF(Z257=1,$Q257,0)</f>
        <v>0</v>
      </c>
      <c r="BY257">
        <f>+IF(AA257=1,$Q257,0)</f>
        <v>0</v>
      </c>
      <c r="BZ257">
        <f>+IF(AB257=1,$Q257,0)</f>
        <v>0</v>
      </c>
      <c r="CA257">
        <f>+IF(AC257=1,$Q257,0)</f>
        <v>0</v>
      </c>
      <c r="CB257">
        <f>+IF(AD257=1,$Q257,0)</f>
        <v>0</v>
      </c>
      <c r="CC257">
        <f>+IF(AE257=1,$Q257,0)</f>
        <v>0</v>
      </c>
      <c r="CD257">
        <f t="shared" si="188"/>
        <v>0</v>
      </c>
      <c r="CF257">
        <f t="shared" si="189"/>
        <v>0</v>
      </c>
      <c r="CG257">
        <f t="shared" si="156"/>
        <v>0</v>
      </c>
      <c r="CH257">
        <f t="shared" si="157"/>
        <v>0</v>
      </c>
      <c r="CI257">
        <f t="shared" si="158"/>
        <v>0</v>
      </c>
      <c r="CJ257">
        <f t="shared" si="159"/>
        <v>0</v>
      </c>
      <c r="CK257">
        <f t="shared" si="160"/>
        <v>0</v>
      </c>
      <c r="CL257">
        <f t="shared" si="161"/>
        <v>0</v>
      </c>
      <c r="CM257">
        <f t="shared" si="162"/>
        <v>0</v>
      </c>
    </row>
    <row r="258" spans="1:91" x14ac:dyDescent="0.25">
      <c r="A258" s="25">
        <f t="shared" si="190"/>
        <v>256</v>
      </c>
      <c r="B258" s="26" t="s">
        <v>39</v>
      </c>
      <c r="C258" s="27">
        <v>43826</v>
      </c>
      <c r="D258" s="28">
        <v>4.1666666666666664E-2</v>
      </c>
      <c r="E258" s="29" t="s">
        <v>23</v>
      </c>
      <c r="F258" s="30">
        <v>109.518</v>
      </c>
      <c r="G258" s="31" t="s">
        <v>30</v>
      </c>
      <c r="H258" s="32">
        <v>109.675</v>
      </c>
      <c r="I258" s="32">
        <v>109.529</v>
      </c>
      <c r="J258" s="33">
        <f t="shared" si="191"/>
        <v>14.60000000000008</v>
      </c>
      <c r="K258" s="34">
        <v>109.38</v>
      </c>
      <c r="L258" s="34">
        <v>109.58199999999999</v>
      </c>
      <c r="M258" s="40">
        <f t="shared" si="193"/>
        <v>13.800000000000523</v>
      </c>
      <c r="N258" s="41">
        <f>+IF(G258="COMPRA",((K258-F258)/0.01),((F258-L258)/0.01))</f>
        <v>-6.3999999999992951</v>
      </c>
      <c r="O258" s="30">
        <f t="shared" si="192"/>
        <v>109.48442</v>
      </c>
      <c r="P258" s="37" t="s">
        <v>27</v>
      </c>
      <c r="Q258" s="37"/>
      <c r="R258" s="38" t="s">
        <v>29</v>
      </c>
      <c r="S258" s="38" t="s">
        <v>28</v>
      </c>
      <c r="T258" s="39" t="s">
        <v>28</v>
      </c>
      <c r="U258" s="38"/>
      <c r="V258" s="38"/>
      <c r="W258" s="38"/>
      <c r="X258">
        <f>+IF(AND(R258="ALCISTA",S258="ALCISTA",T258="ALCISTA"),1,0)</f>
        <v>0</v>
      </c>
      <c r="Y258">
        <f>+IF(AND(R258="BAJISTA",S258="BAJISTA",T258="BAJISTA"),1,0)</f>
        <v>0</v>
      </c>
      <c r="Z258">
        <f>+IF(AND(R258="ALCISTA",S258="ALCISTA",T258="BAJISTA"),1,0)</f>
        <v>0</v>
      </c>
      <c r="AA258">
        <f>+IF(AND(R258="ALCISTA",S258="BAJISTA",T258="ALCISTA"),1,0)</f>
        <v>0</v>
      </c>
      <c r="AB258">
        <f>+IF(AND(R258="ALCISTA",S258="BAJISTA",T258="BAJISTA"),1,0)</f>
        <v>0</v>
      </c>
      <c r="AC258">
        <f>+IF(AND(R258="BAJISTA",S258="BAJISTA",T258="ALCISTA"),1,0)</f>
        <v>0</v>
      </c>
      <c r="AD258">
        <f>+IF(AND(R258="BAJISTA",S258="ALCISTA",T258="BAJISTA"),1,0)</f>
        <v>0</v>
      </c>
      <c r="AE258">
        <f>+IF(AND(R258="BAJISTA",S258="ALCISTA",T258="ALCISTA"),1,0)</f>
        <v>1</v>
      </c>
      <c r="AG258">
        <f t="shared" si="163"/>
        <v>0</v>
      </c>
      <c r="AH258">
        <f t="shared" si="164"/>
        <v>0</v>
      </c>
      <c r="AI258">
        <f t="shared" si="165"/>
        <v>0</v>
      </c>
      <c r="AJ258">
        <f t="shared" si="166"/>
        <v>0</v>
      </c>
      <c r="AK258">
        <f t="shared" si="167"/>
        <v>0</v>
      </c>
      <c r="AL258">
        <f t="shared" si="168"/>
        <v>0</v>
      </c>
      <c r="AM258">
        <f t="shared" si="169"/>
        <v>0</v>
      </c>
      <c r="AN258">
        <f t="shared" si="170"/>
        <v>13.800000000000523</v>
      </c>
      <c r="AP258">
        <f t="shared" si="171"/>
        <v>0</v>
      </c>
      <c r="AQ258">
        <f t="shared" si="172"/>
        <v>0</v>
      </c>
      <c r="AR258">
        <f t="shared" si="173"/>
        <v>0</v>
      </c>
      <c r="AS258">
        <f t="shared" si="174"/>
        <v>0</v>
      </c>
      <c r="AT258">
        <f t="shared" si="175"/>
        <v>0</v>
      </c>
      <c r="AU258">
        <f t="shared" si="176"/>
        <v>0</v>
      </c>
      <c r="AV258">
        <f t="shared" si="177"/>
        <v>0</v>
      </c>
      <c r="AW258">
        <f t="shared" si="178"/>
        <v>-6.3999999999992951</v>
      </c>
      <c r="AZ258">
        <f t="shared" si="179"/>
        <v>0</v>
      </c>
      <c r="BA258">
        <f t="shared" si="149"/>
        <v>0</v>
      </c>
      <c r="BB258">
        <f t="shared" si="150"/>
        <v>0</v>
      </c>
      <c r="BC258">
        <f t="shared" si="151"/>
        <v>0</v>
      </c>
      <c r="BD258">
        <f t="shared" si="152"/>
        <v>0</v>
      </c>
      <c r="BE258">
        <f t="shared" si="153"/>
        <v>0</v>
      </c>
      <c r="BF258">
        <f t="shared" si="154"/>
        <v>0</v>
      </c>
      <c r="BG258" t="str">
        <f t="shared" si="155"/>
        <v>X</v>
      </c>
      <c r="BH258">
        <f>+IF(P258=0,0,1)</f>
        <v>1</v>
      </c>
      <c r="BK258">
        <f t="shared" si="180"/>
        <v>0</v>
      </c>
      <c r="BL258">
        <f t="shared" si="181"/>
        <v>0</v>
      </c>
      <c r="BM258">
        <f t="shared" si="182"/>
        <v>0</v>
      </c>
      <c r="BN258">
        <f t="shared" si="183"/>
        <v>0</v>
      </c>
      <c r="BO258">
        <f t="shared" si="184"/>
        <v>0</v>
      </c>
      <c r="BP258">
        <f t="shared" si="185"/>
        <v>0</v>
      </c>
      <c r="BQ258">
        <f t="shared" si="186"/>
        <v>0</v>
      </c>
      <c r="BR258">
        <f t="shared" si="187"/>
        <v>1</v>
      </c>
      <c r="BV258">
        <f>+IF(X258=1,$Q258,0)</f>
        <v>0</v>
      </c>
      <c r="BW258">
        <f>+IF(Y258=1,$Q258,0)</f>
        <v>0</v>
      </c>
      <c r="BX258">
        <f>+IF(Z258=1,$Q258,0)</f>
        <v>0</v>
      </c>
      <c r="BY258">
        <f>+IF(AA258=1,$Q258,0)</f>
        <v>0</v>
      </c>
      <c r="BZ258">
        <f>+IF(AB258=1,$Q258,0)</f>
        <v>0</v>
      </c>
      <c r="CA258">
        <f>+IF(AC258=1,$Q258,0)</f>
        <v>0</v>
      </c>
      <c r="CB258">
        <f>+IF(AD258=1,$Q258,0)</f>
        <v>0</v>
      </c>
      <c r="CC258">
        <f>+IF(AE258=1,$Q258,0)</f>
        <v>0</v>
      </c>
      <c r="CD258">
        <f t="shared" si="188"/>
        <v>0</v>
      </c>
      <c r="CF258">
        <f t="shared" si="189"/>
        <v>0</v>
      </c>
      <c r="CG258">
        <f t="shared" si="156"/>
        <v>0</v>
      </c>
      <c r="CH258">
        <f t="shared" si="157"/>
        <v>0</v>
      </c>
      <c r="CI258">
        <f t="shared" si="158"/>
        <v>0</v>
      </c>
      <c r="CJ258">
        <f t="shared" si="159"/>
        <v>0</v>
      </c>
      <c r="CK258">
        <f t="shared" si="160"/>
        <v>0</v>
      </c>
      <c r="CL258">
        <f t="shared" si="161"/>
        <v>0</v>
      </c>
      <c r="CM258">
        <f t="shared" si="162"/>
        <v>0</v>
      </c>
    </row>
    <row r="259" spans="1:91" x14ac:dyDescent="0.25">
      <c r="A259" s="25">
        <f t="shared" si="190"/>
        <v>257</v>
      </c>
      <c r="B259" s="26" t="s">
        <v>40</v>
      </c>
      <c r="C259" s="27">
        <v>43829</v>
      </c>
      <c r="D259" s="28">
        <v>0.11458333333333333</v>
      </c>
      <c r="E259" s="29" t="s">
        <v>23</v>
      </c>
      <c r="F259" s="30">
        <v>109.31399999999999</v>
      </c>
      <c r="G259" s="31" t="s">
        <v>30</v>
      </c>
      <c r="H259" s="32">
        <v>109.58199999999999</v>
      </c>
      <c r="I259" s="32">
        <v>109.38</v>
      </c>
      <c r="J259" s="33">
        <f t="shared" si="191"/>
        <v>20.199999999999818</v>
      </c>
      <c r="K259" s="34">
        <v>108.759</v>
      </c>
      <c r="L259" s="34">
        <v>109.33</v>
      </c>
      <c r="M259" s="40">
        <f t="shared" si="193"/>
        <v>55.499999999999261</v>
      </c>
      <c r="N259" s="41">
        <f t="shared" ref="N259:N320" si="194">+IF(G259="COMPRA",((K259-F259)/0.01),((F259-L259)/0.01))</f>
        <v>-1.6000000000005343</v>
      </c>
      <c r="O259" s="30">
        <f t="shared" si="192"/>
        <v>109.26754</v>
      </c>
      <c r="P259" s="37" t="s">
        <v>27</v>
      </c>
      <c r="Q259" s="37"/>
      <c r="R259" s="38" t="s">
        <v>29</v>
      </c>
      <c r="S259" s="38" t="s">
        <v>28</v>
      </c>
      <c r="T259" s="39" t="s">
        <v>28</v>
      </c>
      <c r="U259" s="38"/>
      <c r="V259" s="38"/>
      <c r="W259" s="38"/>
      <c r="X259">
        <f>+IF(AND(R259="ALCISTA",S259="ALCISTA",T259="ALCISTA"),1,0)</f>
        <v>0</v>
      </c>
      <c r="Y259">
        <f>+IF(AND(R259="BAJISTA",S259="BAJISTA",T259="BAJISTA"),1,0)</f>
        <v>0</v>
      </c>
      <c r="Z259">
        <f>+IF(AND(R259="ALCISTA",S259="ALCISTA",T259="BAJISTA"),1,0)</f>
        <v>0</v>
      </c>
      <c r="AA259">
        <f>+IF(AND(R259="ALCISTA",S259="BAJISTA",T259="ALCISTA"),1,0)</f>
        <v>0</v>
      </c>
      <c r="AB259">
        <f>+IF(AND(R259="ALCISTA",S259="BAJISTA",T259="BAJISTA"),1,0)</f>
        <v>0</v>
      </c>
      <c r="AC259">
        <f>+IF(AND(R259="BAJISTA",S259="BAJISTA",T259="ALCISTA"),1,0)</f>
        <v>0</v>
      </c>
      <c r="AD259">
        <f>+IF(AND(R259="BAJISTA",S259="ALCISTA",T259="BAJISTA"),1,0)</f>
        <v>0</v>
      </c>
      <c r="AE259">
        <f>+IF(AND(R259="BAJISTA",S259="ALCISTA",T259="ALCISTA"),1,0)</f>
        <v>1</v>
      </c>
      <c r="AG259">
        <f t="shared" si="163"/>
        <v>0</v>
      </c>
      <c r="AH259">
        <f t="shared" si="164"/>
        <v>0</v>
      </c>
      <c r="AI259">
        <f t="shared" si="165"/>
        <v>0</v>
      </c>
      <c r="AJ259">
        <f t="shared" si="166"/>
        <v>0</v>
      </c>
      <c r="AK259">
        <f t="shared" si="167"/>
        <v>0</v>
      </c>
      <c r="AL259">
        <f t="shared" si="168"/>
        <v>0</v>
      </c>
      <c r="AM259">
        <f t="shared" si="169"/>
        <v>0</v>
      </c>
      <c r="AN259">
        <f t="shared" si="170"/>
        <v>55.499999999999261</v>
      </c>
      <c r="AP259">
        <f t="shared" si="171"/>
        <v>0</v>
      </c>
      <c r="AQ259">
        <f t="shared" si="172"/>
        <v>0</v>
      </c>
      <c r="AR259">
        <f t="shared" si="173"/>
        <v>0</v>
      </c>
      <c r="AS259">
        <f t="shared" si="174"/>
        <v>0</v>
      </c>
      <c r="AT259">
        <f t="shared" si="175"/>
        <v>0</v>
      </c>
      <c r="AU259">
        <f t="shared" si="176"/>
        <v>0</v>
      </c>
      <c r="AV259">
        <f t="shared" si="177"/>
        <v>0</v>
      </c>
      <c r="AW259">
        <f t="shared" si="178"/>
        <v>-1.6000000000005343</v>
      </c>
      <c r="AZ259">
        <f t="shared" si="179"/>
        <v>0</v>
      </c>
      <c r="BA259">
        <f t="shared" ref="BA259:BA322" si="195">+IF(Y259=1,$P259,0)</f>
        <v>0</v>
      </c>
      <c r="BB259">
        <f t="shared" ref="BB259:BB322" si="196">+IF(Z259=1,$P259,0)</f>
        <v>0</v>
      </c>
      <c r="BC259">
        <f t="shared" ref="BC259:BC322" si="197">+IF(AA259=1,$P259,0)</f>
        <v>0</v>
      </c>
      <c r="BD259">
        <f t="shared" ref="BD259:BD322" si="198">+IF(AB259=1,$P259,0)</f>
        <v>0</v>
      </c>
      <c r="BE259">
        <f t="shared" ref="BE259:BE322" si="199">+IF(AC259=1,$P259,0)</f>
        <v>0</v>
      </c>
      <c r="BF259">
        <f t="shared" ref="BF259:BF322" si="200">+IF(AD259=1,$P259,0)</f>
        <v>0</v>
      </c>
      <c r="BG259" t="str">
        <f t="shared" ref="BG259:BG322" si="201">+IF(AE259=1,$P259,0)</f>
        <v>X</v>
      </c>
      <c r="BH259">
        <f>+IF(P259=0,0,1)</f>
        <v>1</v>
      </c>
      <c r="BK259">
        <f t="shared" si="180"/>
        <v>0</v>
      </c>
      <c r="BL259">
        <f t="shared" si="181"/>
        <v>0</v>
      </c>
      <c r="BM259">
        <f t="shared" si="182"/>
        <v>0</v>
      </c>
      <c r="BN259">
        <f t="shared" si="183"/>
        <v>0</v>
      </c>
      <c r="BO259">
        <f t="shared" si="184"/>
        <v>0</v>
      </c>
      <c r="BP259">
        <f t="shared" si="185"/>
        <v>0</v>
      </c>
      <c r="BQ259">
        <f t="shared" si="186"/>
        <v>0</v>
      </c>
      <c r="BR259">
        <f t="shared" si="187"/>
        <v>1</v>
      </c>
      <c r="BV259">
        <f>+IF(X259=1,$Q259,0)</f>
        <v>0</v>
      </c>
      <c r="BW259">
        <f>+IF(Y259=1,$Q259,0)</f>
        <v>0</v>
      </c>
      <c r="BX259">
        <f>+IF(Z259=1,$Q259,0)</f>
        <v>0</v>
      </c>
      <c r="BY259">
        <f>+IF(AA259=1,$Q259,0)</f>
        <v>0</v>
      </c>
      <c r="BZ259">
        <f>+IF(AB259=1,$Q259,0)</f>
        <v>0</v>
      </c>
      <c r="CA259">
        <f>+IF(AC259=1,$Q259,0)</f>
        <v>0</v>
      </c>
      <c r="CB259">
        <f>+IF(AD259=1,$Q259,0)</f>
        <v>0</v>
      </c>
      <c r="CC259">
        <f>+IF(AE259=1,$Q259,0)</f>
        <v>0</v>
      </c>
      <c r="CD259">
        <f t="shared" si="188"/>
        <v>0</v>
      </c>
      <c r="CF259">
        <f t="shared" si="189"/>
        <v>0</v>
      </c>
      <c r="CG259">
        <f t="shared" ref="CG259:CG322" si="202">+IF(BW259=0,0,1)</f>
        <v>0</v>
      </c>
      <c r="CH259">
        <f t="shared" ref="CH259:CH322" si="203">+IF(BX259=0,0,1)</f>
        <v>0</v>
      </c>
      <c r="CI259">
        <f t="shared" ref="CI259:CI322" si="204">+IF(BY259=0,0,1)</f>
        <v>0</v>
      </c>
      <c r="CJ259">
        <f t="shared" ref="CJ259:CJ322" si="205">+IF(BZ259=0,0,1)</f>
        <v>0</v>
      </c>
      <c r="CK259">
        <f t="shared" ref="CK259:CK322" si="206">+IF(CA259=0,0,1)</f>
        <v>0</v>
      </c>
      <c r="CL259">
        <f t="shared" ref="CL259:CL322" si="207">+IF(CB259=0,0,1)</f>
        <v>0</v>
      </c>
      <c r="CM259">
        <f t="shared" ref="CM259:CM322" si="208">+IF(CC259=0,0,1)</f>
        <v>0</v>
      </c>
    </row>
    <row r="260" spans="1:91" x14ac:dyDescent="0.25">
      <c r="A260" s="25">
        <f t="shared" si="190"/>
        <v>258</v>
      </c>
      <c r="B260" s="26" t="s">
        <v>41</v>
      </c>
      <c r="C260" s="27">
        <v>43830</v>
      </c>
      <c r="D260" s="28">
        <v>9.375E-2</v>
      </c>
      <c r="E260" s="29" t="s">
        <v>23</v>
      </c>
      <c r="F260" s="30">
        <v>108.779</v>
      </c>
      <c r="G260" s="31" t="s">
        <v>30</v>
      </c>
      <c r="H260" s="32">
        <v>109.473</v>
      </c>
      <c r="I260" s="32">
        <v>108.759</v>
      </c>
      <c r="J260" s="33">
        <f t="shared" si="191"/>
        <v>71.399999999999864</v>
      </c>
      <c r="K260" s="34">
        <v>108.46</v>
      </c>
      <c r="L260" s="34">
        <v>108.80200000000001</v>
      </c>
      <c r="M260" s="40">
        <f t="shared" si="193"/>
        <v>31.900000000000261</v>
      </c>
      <c r="N260" s="41">
        <f t="shared" si="194"/>
        <v>-2.3000000000010346</v>
      </c>
      <c r="O260" s="30">
        <f t="shared" si="192"/>
        <v>108.61478</v>
      </c>
      <c r="P260" s="37" t="s">
        <v>27</v>
      </c>
      <c r="Q260" s="37"/>
      <c r="R260" s="38" t="s">
        <v>29</v>
      </c>
      <c r="S260" s="38" t="s">
        <v>29</v>
      </c>
      <c r="T260" s="39" t="s">
        <v>29</v>
      </c>
      <c r="U260" s="38"/>
      <c r="V260" s="38"/>
      <c r="W260" s="38"/>
      <c r="X260">
        <f>+IF(AND(R260="ALCISTA",S260="ALCISTA",T260="ALCISTA"),1,0)</f>
        <v>0</v>
      </c>
      <c r="Y260">
        <f>+IF(AND(R260="BAJISTA",S260="BAJISTA",T260="BAJISTA"),1,0)</f>
        <v>1</v>
      </c>
      <c r="Z260">
        <f>+IF(AND(R260="ALCISTA",S260="ALCISTA",T260="BAJISTA"),1,0)</f>
        <v>0</v>
      </c>
      <c r="AA260">
        <f>+IF(AND(R260="ALCISTA",S260="BAJISTA",T260="ALCISTA"),1,0)</f>
        <v>0</v>
      </c>
      <c r="AB260">
        <f>+IF(AND(R260="ALCISTA",S260="BAJISTA",T260="BAJISTA"),1,0)</f>
        <v>0</v>
      </c>
      <c r="AC260">
        <f>+IF(AND(R260="BAJISTA",S260="BAJISTA",T260="ALCISTA"),1,0)</f>
        <v>0</v>
      </c>
      <c r="AD260">
        <f>+IF(AND(R260="BAJISTA",S260="ALCISTA",T260="BAJISTA"),1,0)</f>
        <v>0</v>
      </c>
      <c r="AE260">
        <f>+IF(AND(R260="BAJISTA",S260="ALCISTA",T260="ALCISTA"),1,0)</f>
        <v>0</v>
      </c>
      <c r="AG260">
        <f t="shared" ref="AG260:AG323" si="209">+IF(X260=1,$M260,0)</f>
        <v>0</v>
      </c>
      <c r="AH260">
        <f t="shared" ref="AH260:AH323" si="210">+IF(Y260=1,$M260,0)</f>
        <v>31.900000000000261</v>
      </c>
      <c r="AI260">
        <f t="shared" ref="AI260:AI323" si="211">+IF(Z260=1,$M260,0)</f>
        <v>0</v>
      </c>
      <c r="AJ260">
        <f t="shared" ref="AJ260:AJ323" si="212">+IF(AA260=1,$M260,0)</f>
        <v>0</v>
      </c>
      <c r="AK260">
        <f t="shared" ref="AK260:AK323" si="213">+IF(AB260=1,$M260,0)</f>
        <v>0</v>
      </c>
      <c r="AL260">
        <f t="shared" ref="AL260:AL323" si="214">+IF(AC260=1,$M260,0)</f>
        <v>0</v>
      </c>
      <c r="AM260">
        <f t="shared" ref="AM260:AM323" si="215">+IF(AD260=1,$M260,0)</f>
        <v>0</v>
      </c>
      <c r="AN260">
        <f t="shared" ref="AN260:AN323" si="216">+IF(AE260=1,$M260,0)</f>
        <v>0</v>
      </c>
      <c r="AP260">
        <f t="shared" ref="AP260:AP323" si="217">+IF(X260=1,$N260,0)</f>
        <v>0</v>
      </c>
      <c r="AQ260">
        <f t="shared" ref="AQ260:AQ323" si="218">+IF(Y260=1,$N260,0)</f>
        <v>-2.3000000000010346</v>
      </c>
      <c r="AR260">
        <f t="shared" ref="AR260:AR323" si="219">+IF(Z260=1,$N260,0)</f>
        <v>0</v>
      </c>
      <c r="AS260">
        <f t="shared" ref="AS260:AS323" si="220">+IF(AA260=1,$N260,0)</f>
        <v>0</v>
      </c>
      <c r="AT260">
        <f t="shared" ref="AT260:AT323" si="221">+IF(AB260=1,$N260,0)</f>
        <v>0</v>
      </c>
      <c r="AU260">
        <f t="shared" ref="AU260:AU323" si="222">+IF(AC260=1,$N260,0)</f>
        <v>0</v>
      </c>
      <c r="AV260">
        <f t="shared" ref="AV260:AV323" si="223">+IF(AD260=1,$N260,0)</f>
        <v>0</v>
      </c>
      <c r="AW260">
        <f t="shared" ref="AW260:AW323" si="224">+IF(AE260=1,$N260,0)</f>
        <v>0</v>
      </c>
      <c r="AZ260">
        <f t="shared" ref="AZ260:AZ323" si="225">+IF(X260=1,$P260,0)</f>
        <v>0</v>
      </c>
      <c r="BA260" t="str">
        <f t="shared" si="195"/>
        <v>X</v>
      </c>
      <c r="BB260">
        <f t="shared" si="196"/>
        <v>0</v>
      </c>
      <c r="BC260">
        <f t="shared" si="197"/>
        <v>0</v>
      </c>
      <c r="BD260">
        <f t="shared" si="198"/>
        <v>0</v>
      </c>
      <c r="BE260">
        <f t="shared" si="199"/>
        <v>0</v>
      </c>
      <c r="BF260">
        <f t="shared" si="200"/>
        <v>0</v>
      </c>
      <c r="BG260">
        <f t="shared" si="201"/>
        <v>0</v>
      </c>
      <c r="BH260">
        <f>+IF(P260=0,0,1)</f>
        <v>1</v>
      </c>
      <c r="BK260">
        <f t="shared" ref="BK260:BK323" si="226">+IF(AZ260=0,0,1)</f>
        <v>0</v>
      </c>
      <c r="BL260">
        <f t="shared" ref="BL260:BL323" si="227">+IF(BA260=0,0,1)</f>
        <v>1</v>
      </c>
      <c r="BM260">
        <f t="shared" ref="BM260:BM323" si="228">+IF(BB260=0,0,1)</f>
        <v>0</v>
      </c>
      <c r="BN260">
        <f t="shared" ref="BN260:BN323" si="229">+IF(BC260=0,0,1)</f>
        <v>0</v>
      </c>
      <c r="BO260">
        <f t="shared" ref="BO260:BO323" si="230">+IF(BD260=0,0,1)</f>
        <v>0</v>
      </c>
      <c r="BP260">
        <f t="shared" ref="BP260:BP323" si="231">+IF(BE260=0,0,1)</f>
        <v>0</v>
      </c>
      <c r="BQ260">
        <f t="shared" ref="BQ260:BQ323" si="232">+IF(BF260=0,0,1)</f>
        <v>0</v>
      </c>
      <c r="BR260">
        <f t="shared" ref="BR260:BR323" si="233">+IF(BG260=0,0,1)</f>
        <v>0</v>
      </c>
      <c r="BV260">
        <f>+IF(X260=1,$Q260,0)</f>
        <v>0</v>
      </c>
      <c r="BW260">
        <f>+IF(Y260=1,$Q260,0)</f>
        <v>0</v>
      </c>
      <c r="BX260">
        <f>+IF(Z260=1,$Q260,0)</f>
        <v>0</v>
      </c>
      <c r="BY260">
        <f>+IF(AA260=1,$Q260,0)</f>
        <v>0</v>
      </c>
      <c r="BZ260">
        <f>+IF(AB260=1,$Q260,0)</f>
        <v>0</v>
      </c>
      <c r="CA260">
        <f>+IF(AC260=1,$Q260,0)</f>
        <v>0</v>
      </c>
      <c r="CB260">
        <f>+IF(AD260=1,$Q260,0)</f>
        <v>0</v>
      </c>
      <c r="CC260">
        <f>+IF(AE260=1,$Q260,0)</f>
        <v>0</v>
      </c>
      <c r="CD260">
        <f t="shared" ref="CD260:CD323" si="234">+IF(Q260=0,0,1)</f>
        <v>0</v>
      </c>
      <c r="CF260">
        <f t="shared" ref="CF260:CF323" si="235">+IF(BV260=0,0,1)</f>
        <v>0</v>
      </c>
      <c r="CG260">
        <f t="shared" si="202"/>
        <v>0</v>
      </c>
      <c r="CH260">
        <f t="shared" si="203"/>
        <v>0</v>
      </c>
      <c r="CI260">
        <f t="shared" si="204"/>
        <v>0</v>
      </c>
      <c r="CJ260">
        <f t="shared" si="205"/>
        <v>0</v>
      </c>
      <c r="CK260">
        <f t="shared" si="206"/>
        <v>0</v>
      </c>
      <c r="CL260">
        <f t="shared" si="207"/>
        <v>0</v>
      </c>
      <c r="CM260">
        <f t="shared" si="208"/>
        <v>0</v>
      </c>
    </row>
    <row r="261" spans="1:91" x14ac:dyDescent="0.25">
      <c r="A261" s="25">
        <f t="shared" ref="A261:A324" si="236">+A260+1</f>
        <v>259</v>
      </c>
      <c r="B261" s="26" t="s">
        <v>38</v>
      </c>
      <c r="C261" s="27">
        <v>43832</v>
      </c>
      <c r="D261" s="28">
        <v>0.35416666666666669</v>
      </c>
      <c r="E261" s="29" t="s">
        <v>23</v>
      </c>
      <c r="F261" s="30">
        <v>108.77200000000001</v>
      </c>
      <c r="G261" s="31" t="s">
        <v>26</v>
      </c>
      <c r="H261" s="32">
        <v>108.80200000000001</v>
      </c>
      <c r="I261" s="32">
        <v>108.46</v>
      </c>
      <c r="J261" s="33">
        <f t="shared" ref="J261" si="237">+(H261-I261)/0.01</f>
        <v>34.200000000001296</v>
      </c>
      <c r="K261" s="34">
        <v>108.202</v>
      </c>
      <c r="L261" s="34">
        <v>108.857</v>
      </c>
      <c r="M261" s="35">
        <f t="shared" si="193"/>
        <v>8.4999999999993747</v>
      </c>
      <c r="N261" s="36">
        <f t="shared" si="194"/>
        <v>-57.000000000000739</v>
      </c>
      <c r="O261" s="30">
        <f>+IF(G261="COMPRA",F261+((J261*23%)*0.01),F261-((J261*23%)*0.01))</f>
        <v>108.85066</v>
      </c>
      <c r="P261" s="37"/>
      <c r="Q261" s="37" t="s">
        <v>27</v>
      </c>
      <c r="R261" s="38" t="s">
        <v>28</v>
      </c>
      <c r="S261" s="38" t="s">
        <v>29</v>
      </c>
      <c r="T261" s="39" t="s">
        <v>29</v>
      </c>
      <c r="U261" s="38"/>
      <c r="V261" s="38"/>
      <c r="W261" s="38"/>
      <c r="X261">
        <f>+IF(AND(R261="ALCISTA",S261="ALCISTA",T261="ALCISTA"),1,0)</f>
        <v>0</v>
      </c>
      <c r="Y261">
        <f>+IF(AND(R261="BAJISTA",S261="BAJISTA",T261="BAJISTA"),1,0)</f>
        <v>0</v>
      </c>
      <c r="Z261">
        <f>+IF(AND(R261="ALCISTA",S261="ALCISTA",T261="BAJISTA"),1,0)</f>
        <v>0</v>
      </c>
      <c r="AA261">
        <f>+IF(AND(R261="ALCISTA",S261="BAJISTA",T261="ALCISTA"),1,0)</f>
        <v>0</v>
      </c>
      <c r="AB261">
        <f>+IF(AND(R261="ALCISTA",S261="BAJISTA",T261="BAJISTA"),1,0)</f>
        <v>1</v>
      </c>
      <c r="AC261">
        <f>+IF(AND(R261="BAJISTA",S261="BAJISTA",T261="ALCISTA"),1,0)</f>
        <v>0</v>
      </c>
      <c r="AD261">
        <f>+IF(AND(R261="BAJISTA",S261="ALCISTA",T261="BAJISTA"),1,0)</f>
        <v>0</v>
      </c>
      <c r="AE261">
        <f>+IF(AND(R261="BAJISTA",S261="ALCISTA",T261="ALCISTA"),1,0)</f>
        <v>0</v>
      </c>
      <c r="AG261">
        <f t="shared" si="209"/>
        <v>0</v>
      </c>
      <c r="AH261">
        <f t="shared" si="210"/>
        <v>0</v>
      </c>
      <c r="AI261">
        <f t="shared" si="211"/>
        <v>0</v>
      </c>
      <c r="AJ261">
        <f t="shared" si="212"/>
        <v>0</v>
      </c>
      <c r="AK261">
        <f t="shared" si="213"/>
        <v>8.4999999999993747</v>
      </c>
      <c r="AL261">
        <f t="shared" si="214"/>
        <v>0</v>
      </c>
      <c r="AM261">
        <f t="shared" si="215"/>
        <v>0</v>
      </c>
      <c r="AN261">
        <f t="shared" si="216"/>
        <v>0</v>
      </c>
      <c r="AP261">
        <f t="shared" si="217"/>
        <v>0</v>
      </c>
      <c r="AQ261">
        <f t="shared" si="218"/>
        <v>0</v>
      </c>
      <c r="AR261">
        <f t="shared" si="219"/>
        <v>0</v>
      </c>
      <c r="AS261">
        <f t="shared" si="220"/>
        <v>0</v>
      </c>
      <c r="AT261">
        <f t="shared" si="221"/>
        <v>-57.000000000000739</v>
      </c>
      <c r="AU261">
        <f t="shared" si="222"/>
        <v>0</v>
      </c>
      <c r="AV261">
        <f t="shared" si="223"/>
        <v>0</v>
      </c>
      <c r="AW261">
        <f t="shared" si="224"/>
        <v>0</v>
      </c>
      <c r="AZ261">
        <f t="shared" si="225"/>
        <v>0</v>
      </c>
      <c r="BA261">
        <f t="shared" si="195"/>
        <v>0</v>
      </c>
      <c r="BB261">
        <f t="shared" si="196"/>
        <v>0</v>
      </c>
      <c r="BC261">
        <f t="shared" si="197"/>
        <v>0</v>
      </c>
      <c r="BD261">
        <f t="shared" si="198"/>
        <v>0</v>
      </c>
      <c r="BE261">
        <f t="shared" si="199"/>
        <v>0</v>
      </c>
      <c r="BF261">
        <f t="shared" si="200"/>
        <v>0</v>
      </c>
      <c r="BG261">
        <f t="shared" si="201"/>
        <v>0</v>
      </c>
      <c r="BH261">
        <f>+IF(P261=0,0,1)</f>
        <v>0</v>
      </c>
      <c r="BK261">
        <f t="shared" si="226"/>
        <v>0</v>
      </c>
      <c r="BL261">
        <f t="shared" si="227"/>
        <v>0</v>
      </c>
      <c r="BM261">
        <f t="shared" si="228"/>
        <v>0</v>
      </c>
      <c r="BN261">
        <f t="shared" si="229"/>
        <v>0</v>
      </c>
      <c r="BO261">
        <f t="shared" si="230"/>
        <v>0</v>
      </c>
      <c r="BP261">
        <f t="shared" si="231"/>
        <v>0</v>
      </c>
      <c r="BQ261">
        <f t="shared" si="232"/>
        <v>0</v>
      </c>
      <c r="BR261">
        <f t="shared" si="233"/>
        <v>0</v>
      </c>
      <c r="BV261">
        <f>+IF(X261=1,$Q261,0)</f>
        <v>0</v>
      </c>
      <c r="BW261">
        <f>+IF(Y261=1,$Q261,0)</f>
        <v>0</v>
      </c>
      <c r="BX261">
        <f>+IF(Z261=1,$Q261,0)</f>
        <v>0</v>
      </c>
      <c r="BY261">
        <f>+IF(AA261=1,$Q261,0)</f>
        <v>0</v>
      </c>
      <c r="BZ261" t="str">
        <f>+IF(AB261=1,$Q261,0)</f>
        <v>X</v>
      </c>
      <c r="CA261">
        <f>+IF(AC261=1,$Q261,0)</f>
        <v>0</v>
      </c>
      <c r="CB261">
        <f>+IF(AD261=1,$Q261,0)</f>
        <v>0</v>
      </c>
      <c r="CC261">
        <f>+IF(AE261=1,$Q261,0)</f>
        <v>0</v>
      </c>
      <c r="CD261">
        <f t="shared" si="234"/>
        <v>1</v>
      </c>
      <c r="CF261">
        <f t="shared" si="235"/>
        <v>0</v>
      </c>
      <c r="CG261">
        <f t="shared" si="202"/>
        <v>0</v>
      </c>
      <c r="CH261">
        <f t="shared" si="203"/>
        <v>0</v>
      </c>
      <c r="CI261">
        <f t="shared" si="204"/>
        <v>0</v>
      </c>
      <c r="CJ261">
        <f t="shared" si="205"/>
        <v>1</v>
      </c>
      <c r="CK261">
        <f t="shared" si="206"/>
        <v>0</v>
      </c>
      <c r="CL261">
        <f t="shared" si="207"/>
        <v>0</v>
      </c>
      <c r="CM261">
        <f t="shared" si="208"/>
        <v>0</v>
      </c>
    </row>
    <row r="262" spans="1:91" x14ac:dyDescent="0.25">
      <c r="A262" s="25">
        <f t="shared" si="236"/>
        <v>260</v>
      </c>
      <c r="B262" s="26" t="s">
        <v>39</v>
      </c>
      <c r="C262" s="27">
        <v>43833</v>
      </c>
      <c r="D262" s="28">
        <v>9.375E-2</v>
      </c>
      <c r="E262" s="29" t="s">
        <v>23</v>
      </c>
      <c r="F262" s="30">
        <v>108.392</v>
      </c>
      <c r="G262" s="31" t="s">
        <v>30</v>
      </c>
      <c r="H262" s="32">
        <v>108.857</v>
      </c>
      <c r="I262" s="32">
        <v>108.202</v>
      </c>
      <c r="J262" s="33">
        <f t="shared" si="191"/>
        <v>65.500000000000114</v>
      </c>
      <c r="K262" s="34">
        <v>107.831</v>
      </c>
      <c r="L262" s="34">
        <v>108.413</v>
      </c>
      <c r="M262" s="40">
        <f t="shared" si="193"/>
        <v>56.099999999999284</v>
      </c>
      <c r="N262" s="41">
        <f t="shared" si="194"/>
        <v>-2.1000000000000796</v>
      </c>
      <c r="O262" s="30">
        <f t="shared" si="192"/>
        <v>108.24135</v>
      </c>
      <c r="P262" s="37" t="s">
        <v>27</v>
      </c>
      <c r="Q262" s="37"/>
      <c r="R262" s="38" t="s">
        <v>28</v>
      </c>
      <c r="S262" s="38" t="s">
        <v>29</v>
      </c>
      <c r="T262" s="39" t="s">
        <v>29</v>
      </c>
      <c r="U262" s="38"/>
      <c r="V262" s="38"/>
      <c r="W262" s="38"/>
      <c r="X262">
        <f>+IF(AND(R262="ALCISTA",S262="ALCISTA",T262="ALCISTA"),1,0)</f>
        <v>0</v>
      </c>
      <c r="Y262">
        <f>+IF(AND(R262="BAJISTA",S262="BAJISTA",T262="BAJISTA"),1,0)</f>
        <v>0</v>
      </c>
      <c r="Z262">
        <f>+IF(AND(R262="ALCISTA",S262="ALCISTA",T262="BAJISTA"),1,0)</f>
        <v>0</v>
      </c>
      <c r="AA262">
        <f>+IF(AND(R262="ALCISTA",S262="BAJISTA",T262="ALCISTA"),1,0)</f>
        <v>0</v>
      </c>
      <c r="AB262">
        <f>+IF(AND(R262="ALCISTA",S262="BAJISTA",T262="BAJISTA"),1,0)</f>
        <v>1</v>
      </c>
      <c r="AC262">
        <f>+IF(AND(R262="BAJISTA",S262="BAJISTA",T262="ALCISTA"),1,0)</f>
        <v>0</v>
      </c>
      <c r="AD262">
        <f>+IF(AND(R262="BAJISTA",S262="ALCISTA",T262="BAJISTA"),1,0)</f>
        <v>0</v>
      </c>
      <c r="AE262">
        <f>+IF(AND(R262="BAJISTA",S262="ALCISTA",T262="ALCISTA"),1,0)</f>
        <v>0</v>
      </c>
      <c r="AG262">
        <f t="shared" si="209"/>
        <v>0</v>
      </c>
      <c r="AH262">
        <f t="shared" si="210"/>
        <v>0</v>
      </c>
      <c r="AI262">
        <f t="shared" si="211"/>
        <v>0</v>
      </c>
      <c r="AJ262">
        <f t="shared" si="212"/>
        <v>0</v>
      </c>
      <c r="AK262">
        <f t="shared" si="213"/>
        <v>56.099999999999284</v>
      </c>
      <c r="AL262">
        <f t="shared" si="214"/>
        <v>0</v>
      </c>
      <c r="AM262">
        <f t="shared" si="215"/>
        <v>0</v>
      </c>
      <c r="AN262">
        <f t="shared" si="216"/>
        <v>0</v>
      </c>
      <c r="AP262">
        <f t="shared" si="217"/>
        <v>0</v>
      </c>
      <c r="AQ262">
        <f t="shared" si="218"/>
        <v>0</v>
      </c>
      <c r="AR262">
        <f t="shared" si="219"/>
        <v>0</v>
      </c>
      <c r="AS262">
        <f t="shared" si="220"/>
        <v>0</v>
      </c>
      <c r="AT262">
        <f t="shared" si="221"/>
        <v>-2.1000000000000796</v>
      </c>
      <c r="AU262">
        <f t="shared" si="222"/>
        <v>0</v>
      </c>
      <c r="AV262">
        <f t="shared" si="223"/>
        <v>0</v>
      </c>
      <c r="AW262">
        <f t="shared" si="224"/>
        <v>0</v>
      </c>
      <c r="AZ262">
        <f t="shared" si="225"/>
        <v>0</v>
      </c>
      <c r="BA262">
        <f t="shared" si="195"/>
        <v>0</v>
      </c>
      <c r="BB262">
        <f t="shared" si="196"/>
        <v>0</v>
      </c>
      <c r="BC262">
        <f t="shared" si="197"/>
        <v>0</v>
      </c>
      <c r="BD262" t="str">
        <f t="shared" si="198"/>
        <v>X</v>
      </c>
      <c r="BE262">
        <f t="shared" si="199"/>
        <v>0</v>
      </c>
      <c r="BF262">
        <f t="shared" si="200"/>
        <v>0</v>
      </c>
      <c r="BG262">
        <f t="shared" si="201"/>
        <v>0</v>
      </c>
      <c r="BH262">
        <f>+IF(P262=0,0,1)</f>
        <v>1</v>
      </c>
      <c r="BK262">
        <f t="shared" si="226"/>
        <v>0</v>
      </c>
      <c r="BL262">
        <f t="shared" si="227"/>
        <v>0</v>
      </c>
      <c r="BM262">
        <f t="shared" si="228"/>
        <v>0</v>
      </c>
      <c r="BN262">
        <f t="shared" si="229"/>
        <v>0</v>
      </c>
      <c r="BO262">
        <f t="shared" si="230"/>
        <v>1</v>
      </c>
      <c r="BP262">
        <f t="shared" si="231"/>
        <v>0</v>
      </c>
      <c r="BQ262">
        <f t="shared" si="232"/>
        <v>0</v>
      </c>
      <c r="BR262">
        <f t="shared" si="233"/>
        <v>0</v>
      </c>
      <c r="BV262">
        <f>+IF(X262=1,$Q262,0)</f>
        <v>0</v>
      </c>
      <c r="BW262">
        <f>+IF(Y262=1,$Q262,0)</f>
        <v>0</v>
      </c>
      <c r="BX262">
        <f>+IF(Z262=1,$Q262,0)</f>
        <v>0</v>
      </c>
      <c r="BY262">
        <f>+IF(AA262=1,$Q262,0)</f>
        <v>0</v>
      </c>
      <c r="BZ262">
        <f>+IF(AB262=1,$Q262,0)</f>
        <v>0</v>
      </c>
      <c r="CA262">
        <f>+IF(AC262=1,$Q262,0)</f>
        <v>0</v>
      </c>
      <c r="CB262">
        <f>+IF(AD262=1,$Q262,0)</f>
        <v>0</v>
      </c>
      <c r="CC262">
        <f>+IF(AE262=1,$Q262,0)</f>
        <v>0</v>
      </c>
      <c r="CD262">
        <f t="shared" si="234"/>
        <v>0</v>
      </c>
      <c r="CF262">
        <f t="shared" si="235"/>
        <v>0</v>
      </c>
      <c r="CG262">
        <f t="shared" si="202"/>
        <v>0</v>
      </c>
      <c r="CH262">
        <f t="shared" si="203"/>
        <v>0</v>
      </c>
      <c r="CI262">
        <f t="shared" si="204"/>
        <v>0</v>
      </c>
      <c r="CJ262">
        <f t="shared" si="205"/>
        <v>0</v>
      </c>
      <c r="CK262">
        <f t="shared" si="206"/>
        <v>0</v>
      </c>
      <c r="CL262">
        <f t="shared" si="207"/>
        <v>0</v>
      </c>
      <c r="CM262">
        <f t="shared" si="208"/>
        <v>0</v>
      </c>
    </row>
    <row r="263" spans="1:91" x14ac:dyDescent="0.25">
      <c r="A263" s="25">
        <f t="shared" si="236"/>
        <v>261</v>
      </c>
      <c r="B263" s="26" t="s">
        <v>40</v>
      </c>
      <c r="C263" s="27">
        <v>43836</v>
      </c>
      <c r="D263" s="28">
        <v>0.96875</v>
      </c>
      <c r="E263" s="29" t="s">
        <v>23</v>
      </c>
      <c r="F263" s="30">
        <v>107.864</v>
      </c>
      <c r="G263" s="31" t="s">
        <v>30</v>
      </c>
      <c r="H263" s="32">
        <v>108.622</v>
      </c>
      <c r="I263" s="32">
        <v>107.831</v>
      </c>
      <c r="J263" s="33">
        <f t="shared" si="191"/>
        <v>79.099999999999682</v>
      </c>
      <c r="K263" s="34">
        <v>107.762</v>
      </c>
      <c r="L263" s="34">
        <v>108.497</v>
      </c>
      <c r="M263" s="35">
        <f t="shared" si="193"/>
        <v>10.200000000000387</v>
      </c>
      <c r="N263" s="36">
        <f t="shared" si="194"/>
        <v>-63.299999999999557</v>
      </c>
      <c r="O263" s="30">
        <f t="shared" si="192"/>
        <v>107.68207000000001</v>
      </c>
      <c r="P263" s="37" t="s">
        <v>27</v>
      </c>
      <c r="Q263" s="37"/>
      <c r="R263" s="38" t="s">
        <v>29</v>
      </c>
      <c r="S263" s="38" t="s">
        <v>29</v>
      </c>
      <c r="T263" s="39" t="s">
        <v>29</v>
      </c>
      <c r="U263" s="38"/>
      <c r="V263" s="38"/>
      <c r="W263" s="38"/>
      <c r="X263">
        <f>+IF(AND(R263="ALCISTA",S263="ALCISTA",T263="ALCISTA"),1,0)</f>
        <v>0</v>
      </c>
      <c r="Y263">
        <f>+IF(AND(R263="BAJISTA",S263="BAJISTA",T263="BAJISTA"),1,0)</f>
        <v>1</v>
      </c>
      <c r="Z263">
        <f>+IF(AND(R263="ALCISTA",S263="ALCISTA",T263="BAJISTA"),1,0)</f>
        <v>0</v>
      </c>
      <c r="AA263">
        <f>+IF(AND(R263="ALCISTA",S263="BAJISTA",T263="ALCISTA"),1,0)</f>
        <v>0</v>
      </c>
      <c r="AB263">
        <f>+IF(AND(R263="ALCISTA",S263="BAJISTA",T263="BAJISTA"),1,0)</f>
        <v>0</v>
      </c>
      <c r="AC263">
        <f>+IF(AND(R263="BAJISTA",S263="BAJISTA",T263="ALCISTA"),1,0)</f>
        <v>0</v>
      </c>
      <c r="AD263">
        <f>+IF(AND(R263="BAJISTA",S263="ALCISTA",T263="BAJISTA"),1,0)</f>
        <v>0</v>
      </c>
      <c r="AE263">
        <f>+IF(AND(R263="BAJISTA",S263="ALCISTA",T263="ALCISTA"),1,0)</f>
        <v>0</v>
      </c>
      <c r="AG263">
        <f t="shared" si="209"/>
        <v>0</v>
      </c>
      <c r="AH263">
        <f t="shared" si="210"/>
        <v>10.200000000000387</v>
      </c>
      <c r="AI263">
        <f t="shared" si="211"/>
        <v>0</v>
      </c>
      <c r="AJ263">
        <f t="shared" si="212"/>
        <v>0</v>
      </c>
      <c r="AK263">
        <f t="shared" si="213"/>
        <v>0</v>
      </c>
      <c r="AL263">
        <f t="shared" si="214"/>
        <v>0</v>
      </c>
      <c r="AM263">
        <f t="shared" si="215"/>
        <v>0</v>
      </c>
      <c r="AN263">
        <f t="shared" si="216"/>
        <v>0</v>
      </c>
      <c r="AP263">
        <f t="shared" si="217"/>
        <v>0</v>
      </c>
      <c r="AQ263">
        <f t="shared" si="218"/>
        <v>-63.299999999999557</v>
      </c>
      <c r="AR263">
        <f t="shared" si="219"/>
        <v>0</v>
      </c>
      <c r="AS263">
        <f t="shared" si="220"/>
        <v>0</v>
      </c>
      <c r="AT263">
        <f t="shared" si="221"/>
        <v>0</v>
      </c>
      <c r="AU263">
        <f t="shared" si="222"/>
        <v>0</v>
      </c>
      <c r="AV263">
        <f t="shared" si="223"/>
        <v>0</v>
      </c>
      <c r="AW263">
        <f t="shared" si="224"/>
        <v>0</v>
      </c>
      <c r="AZ263">
        <f t="shared" si="225"/>
        <v>0</v>
      </c>
      <c r="BA263" t="str">
        <f t="shared" si="195"/>
        <v>X</v>
      </c>
      <c r="BB263">
        <f t="shared" si="196"/>
        <v>0</v>
      </c>
      <c r="BC263">
        <f t="shared" si="197"/>
        <v>0</v>
      </c>
      <c r="BD263">
        <f t="shared" si="198"/>
        <v>0</v>
      </c>
      <c r="BE263">
        <f t="shared" si="199"/>
        <v>0</v>
      </c>
      <c r="BF263">
        <f t="shared" si="200"/>
        <v>0</v>
      </c>
      <c r="BG263">
        <f t="shared" si="201"/>
        <v>0</v>
      </c>
      <c r="BH263">
        <f>+IF(P263=0,0,1)</f>
        <v>1</v>
      </c>
      <c r="BK263">
        <f t="shared" si="226"/>
        <v>0</v>
      </c>
      <c r="BL263">
        <f t="shared" si="227"/>
        <v>1</v>
      </c>
      <c r="BM263">
        <f t="shared" si="228"/>
        <v>0</v>
      </c>
      <c r="BN263">
        <f t="shared" si="229"/>
        <v>0</v>
      </c>
      <c r="BO263">
        <f t="shared" si="230"/>
        <v>0</v>
      </c>
      <c r="BP263">
        <f t="shared" si="231"/>
        <v>0</v>
      </c>
      <c r="BQ263">
        <f t="shared" si="232"/>
        <v>0</v>
      </c>
      <c r="BR263">
        <f t="shared" si="233"/>
        <v>0</v>
      </c>
      <c r="BV263">
        <f>+IF(X263=1,$Q263,0)</f>
        <v>0</v>
      </c>
      <c r="BW263">
        <f>+IF(Y263=1,$Q263,0)</f>
        <v>0</v>
      </c>
      <c r="BX263">
        <f>+IF(Z263=1,$Q263,0)</f>
        <v>0</v>
      </c>
      <c r="BY263">
        <f>+IF(AA263=1,$Q263,0)</f>
        <v>0</v>
      </c>
      <c r="BZ263">
        <f>+IF(AB263=1,$Q263,0)</f>
        <v>0</v>
      </c>
      <c r="CA263">
        <f>+IF(AC263=1,$Q263,0)</f>
        <v>0</v>
      </c>
      <c r="CB263">
        <f>+IF(AD263=1,$Q263,0)</f>
        <v>0</v>
      </c>
      <c r="CC263">
        <f>+IF(AE263=1,$Q263,0)</f>
        <v>0</v>
      </c>
      <c r="CD263">
        <f t="shared" si="234"/>
        <v>0</v>
      </c>
      <c r="CF263">
        <f t="shared" si="235"/>
        <v>0</v>
      </c>
      <c r="CG263">
        <f t="shared" si="202"/>
        <v>0</v>
      </c>
      <c r="CH263">
        <f t="shared" si="203"/>
        <v>0</v>
      </c>
      <c r="CI263">
        <f t="shared" si="204"/>
        <v>0</v>
      </c>
      <c r="CJ263">
        <f t="shared" si="205"/>
        <v>0</v>
      </c>
      <c r="CK263">
        <f t="shared" si="206"/>
        <v>0</v>
      </c>
      <c r="CL263">
        <f t="shared" si="207"/>
        <v>0</v>
      </c>
      <c r="CM263">
        <f t="shared" si="208"/>
        <v>0</v>
      </c>
    </row>
    <row r="264" spans="1:91" x14ac:dyDescent="0.25">
      <c r="A264" s="25">
        <f t="shared" si="236"/>
        <v>262</v>
      </c>
      <c r="B264" s="26" t="s">
        <v>41</v>
      </c>
      <c r="C264" s="27">
        <v>43837</v>
      </c>
      <c r="D264" s="28">
        <v>1.0416666666666666E-2</v>
      </c>
      <c r="E264" s="29" t="s">
        <v>23</v>
      </c>
      <c r="F264" s="30">
        <v>108.40900000000001</v>
      </c>
      <c r="G264" s="31" t="s">
        <v>26</v>
      </c>
      <c r="H264" s="32">
        <v>108.497</v>
      </c>
      <c r="I264" s="32">
        <v>107.762</v>
      </c>
      <c r="J264" s="33">
        <f t="shared" si="191"/>
        <v>73.499999999999943</v>
      </c>
      <c r="K264" s="34">
        <v>108.252</v>
      </c>
      <c r="L264" s="34">
        <v>108.62</v>
      </c>
      <c r="M264" s="40">
        <f t="shared" si="193"/>
        <v>21.099999999999852</v>
      </c>
      <c r="N264" s="41">
        <f t="shared" si="194"/>
        <v>-15.700000000001069</v>
      </c>
      <c r="O264" s="30">
        <f t="shared" si="192"/>
        <v>108.57805</v>
      </c>
      <c r="P264" s="37"/>
      <c r="Q264" s="37"/>
      <c r="R264" s="38" t="s">
        <v>28</v>
      </c>
      <c r="S264" s="38" t="s">
        <v>29</v>
      </c>
      <c r="T264" s="39" t="s">
        <v>29</v>
      </c>
      <c r="U264" s="38"/>
      <c r="V264" s="38"/>
      <c r="W264" s="38"/>
      <c r="X264">
        <f>+IF(AND(R264="ALCISTA",S264="ALCISTA",T264="ALCISTA"),1,0)</f>
        <v>0</v>
      </c>
      <c r="Y264">
        <f>+IF(AND(R264="BAJISTA",S264="BAJISTA",T264="BAJISTA"),1,0)</f>
        <v>0</v>
      </c>
      <c r="Z264">
        <f>+IF(AND(R264="ALCISTA",S264="ALCISTA",T264="BAJISTA"),1,0)</f>
        <v>0</v>
      </c>
      <c r="AA264">
        <f>+IF(AND(R264="ALCISTA",S264="BAJISTA",T264="ALCISTA"),1,0)</f>
        <v>0</v>
      </c>
      <c r="AB264">
        <f>+IF(AND(R264="ALCISTA",S264="BAJISTA",T264="BAJISTA"),1,0)</f>
        <v>1</v>
      </c>
      <c r="AC264">
        <f>+IF(AND(R264="BAJISTA",S264="BAJISTA",T264="ALCISTA"),1,0)</f>
        <v>0</v>
      </c>
      <c r="AD264">
        <f>+IF(AND(R264="BAJISTA",S264="ALCISTA",T264="BAJISTA"),1,0)</f>
        <v>0</v>
      </c>
      <c r="AE264">
        <f>+IF(AND(R264="BAJISTA",S264="ALCISTA",T264="ALCISTA"),1,0)</f>
        <v>0</v>
      </c>
      <c r="AG264">
        <f t="shared" si="209"/>
        <v>0</v>
      </c>
      <c r="AH264">
        <f t="shared" si="210"/>
        <v>0</v>
      </c>
      <c r="AI264">
        <f t="shared" si="211"/>
        <v>0</v>
      </c>
      <c r="AJ264">
        <f t="shared" si="212"/>
        <v>0</v>
      </c>
      <c r="AK264">
        <f t="shared" si="213"/>
        <v>21.099999999999852</v>
      </c>
      <c r="AL264">
        <f t="shared" si="214"/>
        <v>0</v>
      </c>
      <c r="AM264">
        <f t="shared" si="215"/>
        <v>0</v>
      </c>
      <c r="AN264">
        <f t="shared" si="216"/>
        <v>0</v>
      </c>
      <c r="AP264">
        <f t="shared" si="217"/>
        <v>0</v>
      </c>
      <c r="AQ264">
        <f t="shared" si="218"/>
        <v>0</v>
      </c>
      <c r="AR264">
        <f t="shared" si="219"/>
        <v>0</v>
      </c>
      <c r="AS264">
        <f t="shared" si="220"/>
        <v>0</v>
      </c>
      <c r="AT264">
        <f t="shared" si="221"/>
        <v>-15.700000000001069</v>
      </c>
      <c r="AU264">
        <f t="shared" si="222"/>
        <v>0</v>
      </c>
      <c r="AV264">
        <f t="shared" si="223"/>
        <v>0</v>
      </c>
      <c r="AW264">
        <f t="shared" si="224"/>
        <v>0</v>
      </c>
      <c r="AZ264">
        <f t="shared" si="225"/>
        <v>0</v>
      </c>
      <c r="BA264">
        <f t="shared" si="195"/>
        <v>0</v>
      </c>
      <c r="BB264">
        <f t="shared" si="196"/>
        <v>0</v>
      </c>
      <c r="BC264">
        <f t="shared" si="197"/>
        <v>0</v>
      </c>
      <c r="BD264">
        <f t="shared" si="198"/>
        <v>0</v>
      </c>
      <c r="BE264">
        <f t="shared" si="199"/>
        <v>0</v>
      </c>
      <c r="BF264">
        <f t="shared" si="200"/>
        <v>0</v>
      </c>
      <c r="BG264">
        <f t="shared" si="201"/>
        <v>0</v>
      </c>
      <c r="BH264">
        <f>+IF(P264=0,0,1)</f>
        <v>0</v>
      </c>
      <c r="BK264">
        <f t="shared" si="226"/>
        <v>0</v>
      </c>
      <c r="BL264">
        <f t="shared" si="227"/>
        <v>0</v>
      </c>
      <c r="BM264">
        <f t="shared" si="228"/>
        <v>0</v>
      </c>
      <c r="BN264">
        <f t="shared" si="229"/>
        <v>0</v>
      </c>
      <c r="BO264">
        <f t="shared" si="230"/>
        <v>0</v>
      </c>
      <c r="BP264">
        <f t="shared" si="231"/>
        <v>0</v>
      </c>
      <c r="BQ264">
        <f t="shared" si="232"/>
        <v>0</v>
      </c>
      <c r="BR264">
        <f t="shared" si="233"/>
        <v>0</v>
      </c>
      <c r="BV264">
        <f>+IF(X264=1,$Q264,0)</f>
        <v>0</v>
      </c>
      <c r="BW264">
        <f>+IF(Y264=1,$Q264,0)</f>
        <v>0</v>
      </c>
      <c r="BX264">
        <f>+IF(Z264=1,$Q264,0)</f>
        <v>0</v>
      </c>
      <c r="BY264">
        <f>+IF(AA264=1,$Q264,0)</f>
        <v>0</v>
      </c>
      <c r="BZ264">
        <f>+IF(AB264=1,$Q264,0)</f>
        <v>0</v>
      </c>
      <c r="CA264">
        <f>+IF(AC264=1,$Q264,0)</f>
        <v>0</v>
      </c>
      <c r="CB264">
        <f>+IF(AD264=1,$Q264,0)</f>
        <v>0</v>
      </c>
      <c r="CC264">
        <f>+IF(AE264=1,$Q264,0)</f>
        <v>0</v>
      </c>
      <c r="CD264">
        <f t="shared" si="234"/>
        <v>0</v>
      </c>
      <c r="CF264">
        <f t="shared" si="235"/>
        <v>0</v>
      </c>
      <c r="CG264">
        <f t="shared" si="202"/>
        <v>0</v>
      </c>
      <c r="CH264">
        <f t="shared" si="203"/>
        <v>0</v>
      </c>
      <c r="CI264">
        <f t="shared" si="204"/>
        <v>0</v>
      </c>
      <c r="CJ264">
        <f t="shared" si="205"/>
        <v>0</v>
      </c>
      <c r="CK264">
        <f t="shared" si="206"/>
        <v>0</v>
      </c>
      <c r="CL264">
        <f t="shared" si="207"/>
        <v>0</v>
      </c>
      <c r="CM264">
        <f t="shared" si="208"/>
        <v>0</v>
      </c>
    </row>
    <row r="265" spans="1:91" x14ac:dyDescent="0.25">
      <c r="A265" s="25">
        <f t="shared" si="236"/>
        <v>263</v>
      </c>
      <c r="B265" s="26" t="s">
        <v>37</v>
      </c>
      <c r="C265" s="27">
        <v>43838</v>
      </c>
      <c r="D265" s="28">
        <v>2.0833333333333332E-2</v>
      </c>
      <c r="E265" s="29" t="s">
        <v>23</v>
      </c>
      <c r="F265" s="30">
        <v>108.047</v>
      </c>
      <c r="G265" s="31" t="s">
        <v>30</v>
      </c>
      <c r="H265" s="32">
        <v>108.62</v>
      </c>
      <c r="I265" s="32">
        <v>108.252</v>
      </c>
      <c r="J265" s="33">
        <f t="shared" si="191"/>
        <v>36.800000000000921</v>
      </c>
      <c r="K265" s="34">
        <v>107.64100000000001</v>
      </c>
      <c r="L265" s="34">
        <v>109.235</v>
      </c>
      <c r="M265" s="35">
        <f t="shared" si="193"/>
        <v>40.59999999999917</v>
      </c>
      <c r="N265" s="36">
        <f t="shared" si="194"/>
        <v>-118.80000000000024</v>
      </c>
      <c r="O265" s="30">
        <f t="shared" si="192"/>
        <v>107.96235999999999</v>
      </c>
      <c r="P265" s="37"/>
      <c r="Q265" s="37" t="s">
        <v>27</v>
      </c>
      <c r="R265" s="38" t="s">
        <v>29</v>
      </c>
      <c r="S265" s="38" t="s">
        <v>29</v>
      </c>
      <c r="T265" s="39" t="s">
        <v>29</v>
      </c>
      <c r="U265" s="38"/>
      <c r="V265" s="38"/>
      <c r="W265" s="38"/>
      <c r="X265">
        <f>+IF(AND(R265="ALCISTA",S265="ALCISTA",T265="ALCISTA"),1,0)</f>
        <v>0</v>
      </c>
      <c r="Y265">
        <f>+IF(AND(R265="BAJISTA",S265="BAJISTA",T265="BAJISTA"),1,0)</f>
        <v>1</v>
      </c>
      <c r="Z265">
        <f>+IF(AND(R265="ALCISTA",S265="ALCISTA",T265="BAJISTA"),1,0)</f>
        <v>0</v>
      </c>
      <c r="AA265">
        <f>+IF(AND(R265="ALCISTA",S265="BAJISTA",T265="ALCISTA"),1,0)</f>
        <v>0</v>
      </c>
      <c r="AB265">
        <f>+IF(AND(R265="ALCISTA",S265="BAJISTA",T265="BAJISTA"),1,0)</f>
        <v>0</v>
      </c>
      <c r="AC265">
        <f>+IF(AND(R265="BAJISTA",S265="BAJISTA",T265="ALCISTA"),1,0)</f>
        <v>0</v>
      </c>
      <c r="AD265">
        <f>+IF(AND(R265="BAJISTA",S265="ALCISTA",T265="BAJISTA"),1,0)</f>
        <v>0</v>
      </c>
      <c r="AE265">
        <f>+IF(AND(R265="BAJISTA",S265="ALCISTA",T265="ALCISTA"),1,0)</f>
        <v>0</v>
      </c>
      <c r="AG265">
        <f t="shared" si="209"/>
        <v>0</v>
      </c>
      <c r="AH265">
        <f t="shared" si="210"/>
        <v>40.59999999999917</v>
      </c>
      <c r="AI265">
        <f t="shared" si="211"/>
        <v>0</v>
      </c>
      <c r="AJ265">
        <f t="shared" si="212"/>
        <v>0</v>
      </c>
      <c r="AK265">
        <f t="shared" si="213"/>
        <v>0</v>
      </c>
      <c r="AL265">
        <f t="shared" si="214"/>
        <v>0</v>
      </c>
      <c r="AM265">
        <f t="shared" si="215"/>
        <v>0</v>
      </c>
      <c r="AN265">
        <f t="shared" si="216"/>
        <v>0</v>
      </c>
      <c r="AP265">
        <f t="shared" si="217"/>
        <v>0</v>
      </c>
      <c r="AQ265">
        <f t="shared" si="218"/>
        <v>-118.80000000000024</v>
      </c>
      <c r="AR265">
        <f t="shared" si="219"/>
        <v>0</v>
      </c>
      <c r="AS265">
        <f t="shared" si="220"/>
        <v>0</v>
      </c>
      <c r="AT265">
        <f t="shared" si="221"/>
        <v>0</v>
      </c>
      <c r="AU265">
        <f t="shared" si="222"/>
        <v>0</v>
      </c>
      <c r="AV265">
        <f t="shared" si="223"/>
        <v>0</v>
      </c>
      <c r="AW265">
        <f t="shared" si="224"/>
        <v>0</v>
      </c>
      <c r="AZ265">
        <f t="shared" si="225"/>
        <v>0</v>
      </c>
      <c r="BA265">
        <f t="shared" si="195"/>
        <v>0</v>
      </c>
      <c r="BB265">
        <f t="shared" si="196"/>
        <v>0</v>
      </c>
      <c r="BC265">
        <f t="shared" si="197"/>
        <v>0</v>
      </c>
      <c r="BD265">
        <f t="shared" si="198"/>
        <v>0</v>
      </c>
      <c r="BE265">
        <f t="shared" si="199"/>
        <v>0</v>
      </c>
      <c r="BF265">
        <f t="shared" si="200"/>
        <v>0</v>
      </c>
      <c r="BG265">
        <f t="shared" si="201"/>
        <v>0</v>
      </c>
      <c r="BH265">
        <f>+IF(P265=0,0,1)</f>
        <v>0</v>
      </c>
      <c r="BK265">
        <f t="shared" si="226"/>
        <v>0</v>
      </c>
      <c r="BL265">
        <f t="shared" si="227"/>
        <v>0</v>
      </c>
      <c r="BM265">
        <f t="shared" si="228"/>
        <v>0</v>
      </c>
      <c r="BN265">
        <f t="shared" si="229"/>
        <v>0</v>
      </c>
      <c r="BO265">
        <f t="shared" si="230"/>
        <v>0</v>
      </c>
      <c r="BP265">
        <f t="shared" si="231"/>
        <v>0</v>
      </c>
      <c r="BQ265">
        <f t="shared" si="232"/>
        <v>0</v>
      </c>
      <c r="BR265">
        <f t="shared" si="233"/>
        <v>0</v>
      </c>
      <c r="BV265">
        <f>+IF(X265=1,$Q265,0)</f>
        <v>0</v>
      </c>
      <c r="BW265" t="str">
        <f>+IF(Y265=1,$Q265,0)</f>
        <v>X</v>
      </c>
      <c r="BX265">
        <f>+IF(Z265=1,$Q265,0)</f>
        <v>0</v>
      </c>
      <c r="BY265">
        <f>+IF(AA265=1,$Q265,0)</f>
        <v>0</v>
      </c>
      <c r="BZ265">
        <f>+IF(AB265=1,$Q265,0)</f>
        <v>0</v>
      </c>
      <c r="CA265">
        <f>+IF(AC265=1,$Q265,0)</f>
        <v>0</v>
      </c>
      <c r="CB265">
        <f>+IF(AD265=1,$Q265,0)</f>
        <v>0</v>
      </c>
      <c r="CC265">
        <f>+IF(AE265=1,$Q265,0)</f>
        <v>0</v>
      </c>
      <c r="CD265">
        <f t="shared" si="234"/>
        <v>1</v>
      </c>
      <c r="CF265">
        <f t="shared" si="235"/>
        <v>0</v>
      </c>
      <c r="CG265">
        <f t="shared" si="202"/>
        <v>1</v>
      </c>
      <c r="CH265">
        <f t="shared" si="203"/>
        <v>0</v>
      </c>
      <c r="CI265">
        <f t="shared" si="204"/>
        <v>0</v>
      </c>
      <c r="CJ265">
        <f t="shared" si="205"/>
        <v>0</v>
      </c>
      <c r="CK265">
        <f t="shared" si="206"/>
        <v>0</v>
      </c>
      <c r="CL265">
        <f t="shared" si="207"/>
        <v>0</v>
      </c>
      <c r="CM265">
        <f t="shared" si="208"/>
        <v>0</v>
      </c>
    </row>
    <row r="266" spans="1:91" x14ac:dyDescent="0.25">
      <c r="A266" s="25">
        <f t="shared" si="236"/>
        <v>264</v>
      </c>
      <c r="B266" s="26" t="s">
        <v>38</v>
      </c>
      <c r="C266" s="27">
        <v>43839</v>
      </c>
      <c r="D266" s="28">
        <v>7.2916666666666671E-2</v>
      </c>
      <c r="E266" s="29" t="s">
        <v>23</v>
      </c>
      <c r="F266" s="30">
        <v>109.199</v>
      </c>
      <c r="G266" s="31" t="s">
        <v>26</v>
      </c>
      <c r="H266" s="32">
        <v>109.235</v>
      </c>
      <c r="I266" s="32">
        <v>107.64100000000001</v>
      </c>
      <c r="J266" s="33">
        <f t="shared" si="191"/>
        <v>159.39999999999941</v>
      </c>
      <c r="K266" s="34">
        <v>109.17100000000001</v>
      </c>
      <c r="L266" s="34">
        <v>109.572</v>
      </c>
      <c r="M266" s="40">
        <f t="shared" si="193"/>
        <v>37.300000000000466</v>
      </c>
      <c r="N266" s="41">
        <f>+IF(G266="COMPRA",((K266-F266)/0.01),((F266-L266)/0.01))</f>
        <v>-2.7999999999991587</v>
      </c>
      <c r="O266" s="30">
        <f t="shared" si="192"/>
        <v>109.56562</v>
      </c>
      <c r="P266" s="37" t="s">
        <v>27</v>
      </c>
      <c r="Q266" s="37"/>
      <c r="R266" s="38" t="s">
        <v>28</v>
      </c>
      <c r="S266" s="38" t="s">
        <v>28</v>
      </c>
      <c r="T266" s="39" t="s">
        <v>28</v>
      </c>
      <c r="U266" s="38"/>
      <c r="V266" s="38"/>
      <c r="W266" s="38"/>
      <c r="X266">
        <f>+IF(AND(R266="ALCISTA",S266="ALCISTA",T266="ALCISTA"),1,0)</f>
        <v>1</v>
      </c>
      <c r="Y266">
        <f>+IF(AND(R266="BAJISTA",S266="BAJISTA",T266="BAJISTA"),1,0)</f>
        <v>0</v>
      </c>
      <c r="Z266">
        <f>+IF(AND(R266="ALCISTA",S266="ALCISTA",T266="BAJISTA"),1,0)</f>
        <v>0</v>
      </c>
      <c r="AA266">
        <f>+IF(AND(R266="ALCISTA",S266="BAJISTA",T266="ALCISTA"),1,0)</f>
        <v>0</v>
      </c>
      <c r="AB266">
        <f>+IF(AND(R266="ALCISTA",S266="BAJISTA",T266="BAJISTA"),1,0)</f>
        <v>0</v>
      </c>
      <c r="AC266">
        <f>+IF(AND(R266="BAJISTA",S266="BAJISTA",T266="ALCISTA"),1,0)</f>
        <v>0</v>
      </c>
      <c r="AD266">
        <f>+IF(AND(R266="BAJISTA",S266="ALCISTA",T266="BAJISTA"),1,0)</f>
        <v>0</v>
      </c>
      <c r="AE266">
        <f>+IF(AND(R266="BAJISTA",S266="ALCISTA",T266="ALCISTA"),1,0)</f>
        <v>0</v>
      </c>
      <c r="AG266">
        <f t="shared" si="209"/>
        <v>37.300000000000466</v>
      </c>
      <c r="AH266">
        <f t="shared" si="210"/>
        <v>0</v>
      </c>
      <c r="AI266">
        <f t="shared" si="211"/>
        <v>0</v>
      </c>
      <c r="AJ266">
        <f t="shared" si="212"/>
        <v>0</v>
      </c>
      <c r="AK266">
        <f t="shared" si="213"/>
        <v>0</v>
      </c>
      <c r="AL266">
        <f t="shared" si="214"/>
        <v>0</v>
      </c>
      <c r="AM266">
        <f t="shared" si="215"/>
        <v>0</v>
      </c>
      <c r="AN266">
        <f t="shared" si="216"/>
        <v>0</v>
      </c>
      <c r="AP266">
        <f t="shared" si="217"/>
        <v>-2.7999999999991587</v>
      </c>
      <c r="AQ266">
        <f t="shared" si="218"/>
        <v>0</v>
      </c>
      <c r="AR266">
        <f t="shared" si="219"/>
        <v>0</v>
      </c>
      <c r="AS266">
        <f t="shared" si="220"/>
        <v>0</v>
      </c>
      <c r="AT266">
        <f t="shared" si="221"/>
        <v>0</v>
      </c>
      <c r="AU266">
        <f t="shared" si="222"/>
        <v>0</v>
      </c>
      <c r="AV266">
        <f t="shared" si="223"/>
        <v>0</v>
      </c>
      <c r="AW266">
        <f t="shared" si="224"/>
        <v>0</v>
      </c>
      <c r="AZ266" t="str">
        <f t="shared" si="225"/>
        <v>X</v>
      </c>
      <c r="BA266">
        <f t="shared" si="195"/>
        <v>0</v>
      </c>
      <c r="BB266">
        <f t="shared" si="196"/>
        <v>0</v>
      </c>
      <c r="BC266">
        <f t="shared" si="197"/>
        <v>0</v>
      </c>
      <c r="BD266">
        <f t="shared" si="198"/>
        <v>0</v>
      </c>
      <c r="BE266">
        <f t="shared" si="199"/>
        <v>0</v>
      </c>
      <c r="BF266">
        <f t="shared" si="200"/>
        <v>0</v>
      </c>
      <c r="BG266">
        <f t="shared" si="201"/>
        <v>0</v>
      </c>
      <c r="BH266">
        <f>+IF(P266=0,0,1)</f>
        <v>1</v>
      </c>
      <c r="BK266">
        <f t="shared" si="226"/>
        <v>1</v>
      </c>
      <c r="BL266">
        <f t="shared" si="227"/>
        <v>0</v>
      </c>
      <c r="BM266">
        <f t="shared" si="228"/>
        <v>0</v>
      </c>
      <c r="BN266">
        <f t="shared" si="229"/>
        <v>0</v>
      </c>
      <c r="BO266">
        <f t="shared" si="230"/>
        <v>0</v>
      </c>
      <c r="BP266">
        <f t="shared" si="231"/>
        <v>0</v>
      </c>
      <c r="BQ266">
        <f t="shared" si="232"/>
        <v>0</v>
      </c>
      <c r="BR266">
        <f t="shared" si="233"/>
        <v>0</v>
      </c>
      <c r="BV266">
        <f>+IF(X266=1,$Q266,0)</f>
        <v>0</v>
      </c>
      <c r="BW266">
        <f>+IF(Y266=1,$Q266,0)</f>
        <v>0</v>
      </c>
      <c r="BX266">
        <f>+IF(Z266=1,$Q266,0)</f>
        <v>0</v>
      </c>
      <c r="BY266">
        <f>+IF(AA266=1,$Q266,0)</f>
        <v>0</v>
      </c>
      <c r="BZ266">
        <f>+IF(AB266=1,$Q266,0)</f>
        <v>0</v>
      </c>
      <c r="CA266">
        <f>+IF(AC266=1,$Q266,0)</f>
        <v>0</v>
      </c>
      <c r="CB266">
        <f>+IF(AD266=1,$Q266,0)</f>
        <v>0</v>
      </c>
      <c r="CC266">
        <f>+IF(AE266=1,$Q266,0)</f>
        <v>0</v>
      </c>
      <c r="CD266">
        <f t="shared" si="234"/>
        <v>0</v>
      </c>
      <c r="CF266">
        <f t="shared" si="235"/>
        <v>0</v>
      </c>
      <c r="CG266">
        <f t="shared" si="202"/>
        <v>0</v>
      </c>
      <c r="CH266">
        <f t="shared" si="203"/>
        <v>0</v>
      </c>
      <c r="CI266">
        <f t="shared" si="204"/>
        <v>0</v>
      </c>
      <c r="CJ266">
        <f t="shared" si="205"/>
        <v>0</v>
      </c>
      <c r="CK266">
        <f t="shared" si="206"/>
        <v>0</v>
      </c>
      <c r="CL266">
        <f t="shared" si="207"/>
        <v>0</v>
      </c>
      <c r="CM266">
        <f t="shared" si="208"/>
        <v>0</v>
      </c>
    </row>
    <row r="267" spans="1:91" x14ac:dyDescent="0.25">
      <c r="A267" s="25">
        <f t="shared" si="236"/>
        <v>265</v>
      </c>
      <c r="B267" s="26" t="s">
        <v>39</v>
      </c>
      <c r="C267" s="27">
        <v>43840</v>
      </c>
      <c r="D267" s="28">
        <v>6.25E-2</v>
      </c>
      <c r="E267" s="29" t="s">
        <v>23</v>
      </c>
      <c r="F267" s="30">
        <v>109.54</v>
      </c>
      <c r="G267" s="31" t="s">
        <v>26</v>
      </c>
      <c r="H267" s="32">
        <v>109.572</v>
      </c>
      <c r="I267" s="32">
        <v>109.002</v>
      </c>
      <c r="J267" s="33">
        <f t="shared" si="191"/>
        <v>57.000000000000739</v>
      </c>
      <c r="K267" s="34">
        <v>109.42100000000001</v>
      </c>
      <c r="L267" s="34">
        <v>109.681</v>
      </c>
      <c r="M267" s="35">
        <f t="shared" si="193"/>
        <v>14.099999999999113</v>
      </c>
      <c r="N267" s="36">
        <f t="shared" si="194"/>
        <v>-11.899999999999977</v>
      </c>
      <c r="O267" s="30">
        <f t="shared" si="192"/>
        <v>109.67110000000001</v>
      </c>
      <c r="P267" s="37" t="s">
        <v>27</v>
      </c>
      <c r="Q267" s="37"/>
      <c r="R267" s="38" t="s">
        <v>28</v>
      </c>
      <c r="S267" s="38" t="s">
        <v>28</v>
      </c>
      <c r="T267" s="39" t="s">
        <v>28</v>
      </c>
      <c r="U267" s="38"/>
      <c r="V267" s="38"/>
      <c r="W267" s="38"/>
      <c r="X267">
        <f>+IF(AND(R267="ALCISTA",S267="ALCISTA",T267="ALCISTA"),1,0)</f>
        <v>1</v>
      </c>
      <c r="Y267">
        <f>+IF(AND(R267="BAJISTA",S267="BAJISTA",T267="BAJISTA"),1,0)</f>
        <v>0</v>
      </c>
      <c r="Z267">
        <f>+IF(AND(R267="ALCISTA",S267="ALCISTA",T267="BAJISTA"),1,0)</f>
        <v>0</v>
      </c>
      <c r="AA267">
        <f>+IF(AND(R267="ALCISTA",S267="BAJISTA",T267="ALCISTA"),1,0)</f>
        <v>0</v>
      </c>
      <c r="AB267">
        <f>+IF(AND(R267="ALCISTA",S267="BAJISTA",T267="BAJISTA"),1,0)</f>
        <v>0</v>
      </c>
      <c r="AC267">
        <f>+IF(AND(R267="BAJISTA",S267="BAJISTA",T267="ALCISTA"),1,0)</f>
        <v>0</v>
      </c>
      <c r="AD267">
        <f>+IF(AND(R267="BAJISTA",S267="ALCISTA",T267="BAJISTA"),1,0)</f>
        <v>0</v>
      </c>
      <c r="AE267">
        <f>+IF(AND(R267="BAJISTA",S267="ALCISTA",T267="ALCISTA"),1,0)</f>
        <v>0</v>
      </c>
      <c r="AG267">
        <f t="shared" si="209"/>
        <v>14.099999999999113</v>
      </c>
      <c r="AH267">
        <f t="shared" si="210"/>
        <v>0</v>
      </c>
      <c r="AI267">
        <f t="shared" si="211"/>
        <v>0</v>
      </c>
      <c r="AJ267">
        <f t="shared" si="212"/>
        <v>0</v>
      </c>
      <c r="AK267">
        <f t="shared" si="213"/>
        <v>0</v>
      </c>
      <c r="AL267">
        <f t="shared" si="214"/>
        <v>0</v>
      </c>
      <c r="AM267">
        <f t="shared" si="215"/>
        <v>0</v>
      </c>
      <c r="AN267">
        <f t="shared" si="216"/>
        <v>0</v>
      </c>
      <c r="AP267">
        <f t="shared" si="217"/>
        <v>-11.899999999999977</v>
      </c>
      <c r="AQ267">
        <f t="shared" si="218"/>
        <v>0</v>
      </c>
      <c r="AR267">
        <f t="shared" si="219"/>
        <v>0</v>
      </c>
      <c r="AS267">
        <f t="shared" si="220"/>
        <v>0</v>
      </c>
      <c r="AT267">
        <f t="shared" si="221"/>
        <v>0</v>
      </c>
      <c r="AU267">
        <f t="shared" si="222"/>
        <v>0</v>
      </c>
      <c r="AV267">
        <f t="shared" si="223"/>
        <v>0</v>
      </c>
      <c r="AW267">
        <f t="shared" si="224"/>
        <v>0</v>
      </c>
      <c r="AZ267" t="str">
        <f t="shared" si="225"/>
        <v>X</v>
      </c>
      <c r="BA267">
        <f t="shared" si="195"/>
        <v>0</v>
      </c>
      <c r="BB267">
        <f t="shared" si="196"/>
        <v>0</v>
      </c>
      <c r="BC267">
        <f t="shared" si="197"/>
        <v>0</v>
      </c>
      <c r="BD267">
        <f t="shared" si="198"/>
        <v>0</v>
      </c>
      <c r="BE267">
        <f t="shared" si="199"/>
        <v>0</v>
      </c>
      <c r="BF267">
        <f t="shared" si="200"/>
        <v>0</v>
      </c>
      <c r="BG267">
        <f t="shared" si="201"/>
        <v>0</v>
      </c>
      <c r="BH267">
        <f>+IF(P267=0,0,1)</f>
        <v>1</v>
      </c>
      <c r="BK267">
        <f t="shared" si="226"/>
        <v>1</v>
      </c>
      <c r="BL267">
        <f t="shared" si="227"/>
        <v>0</v>
      </c>
      <c r="BM267">
        <f t="shared" si="228"/>
        <v>0</v>
      </c>
      <c r="BN267">
        <f t="shared" si="229"/>
        <v>0</v>
      </c>
      <c r="BO267">
        <f t="shared" si="230"/>
        <v>0</v>
      </c>
      <c r="BP267">
        <f t="shared" si="231"/>
        <v>0</v>
      </c>
      <c r="BQ267">
        <f t="shared" si="232"/>
        <v>0</v>
      </c>
      <c r="BR267">
        <f t="shared" si="233"/>
        <v>0</v>
      </c>
      <c r="BV267">
        <f>+IF(X267=1,$Q267,0)</f>
        <v>0</v>
      </c>
      <c r="BW267">
        <f>+IF(Y267=1,$Q267,0)</f>
        <v>0</v>
      </c>
      <c r="BX267">
        <f>+IF(Z267=1,$Q267,0)</f>
        <v>0</v>
      </c>
      <c r="BY267">
        <f>+IF(AA267=1,$Q267,0)</f>
        <v>0</v>
      </c>
      <c r="BZ267">
        <f>+IF(AB267=1,$Q267,0)</f>
        <v>0</v>
      </c>
      <c r="CA267">
        <f>+IF(AC267=1,$Q267,0)</f>
        <v>0</v>
      </c>
      <c r="CB267">
        <f>+IF(AD267=1,$Q267,0)</f>
        <v>0</v>
      </c>
      <c r="CC267">
        <f>+IF(AE267=1,$Q267,0)</f>
        <v>0</v>
      </c>
      <c r="CD267">
        <f t="shared" si="234"/>
        <v>0</v>
      </c>
      <c r="CF267">
        <f t="shared" si="235"/>
        <v>0</v>
      </c>
      <c r="CG267">
        <f t="shared" si="202"/>
        <v>0</v>
      </c>
      <c r="CH267">
        <f t="shared" si="203"/>
        <v>0</v>
      </c>
      <c r="CI267">
        <f t="shared" si="204"/>
        <v>0</v>
      </c>
      <c r="CJ267">
        <f t="shared" si="205"/>
        <v>0</v>
      </c>
      <c r="CK267">
        <f t="shared" si="206"/>
        <v>0</v>
      </c>
      <c r="CL267">
        <f t="shared" si="207"/>
        <v>0</v>
      </c>
      <c r="CM267">
        <f t="shared" si="208"/>
        <v>0</v>
      </c>
    </row>
    <row r="268" spans="1:91" x14ac:dyDescent="0.25">
      <c r="A268" s="25">
        <f t="shared" si="236"/>
        <v>266</v>
      </c>
      <c r="B268" s="26" t="s">
        <v>40</v>
      </c>
      <c r="C268" s="27">
        <v>43843</v>
      </c>
      <c r="D268" s="28">
        <v>2.0833333333333332E-2</v>
      </c>
      <c r="E268" s="29" t="s">
        <v>23</v>
      </c>
      <c r="F268" s="30">
        <v>109.57299999999999</v>
      </c>
      <c r="G268" s="31" t="s">
        <v>26</v>
      </c>
      <c r="H268" s="32">
        <v>109.681</v>
      </c>
      <c r="I268" s="32">
        <v>109.42100000000001</v>
      </c>
      <c r="J268" s="33">
        <f t="shared" si="191"/>
        <v>25.999999999999091</v>
      </c>
      <c r="K268" s="34">
        <v>109.523</v>
      </c>
      <c r="L268" s="34">
        <v>109.93600000000001</v>
      </c>
      <c r="M268" s="40">
        <f t="shared" si="193"/>
        <v>36.300000000001376</v>
      </c>
      <c r="N268" s="41">
        <f t="shared" si="194"/>
        <v>-4.9999999999997158</v>
      </c>
      <c r="O268" s="30">
        <f t="shared" si="192"/>
        <v>109.63279999999999</v>
      </c>
      <c r="P268" s="37" t="s">
        <v>27</v>
      </c>
      <c r="Q268" s="37"/>
      <c r="R268" s="38" t="s">
        <v>29</v>
      </c>
      <c r="S268" s="38" t="s">
        <v>28</v>
      </c>
      <c r="T268" s="39" t="s">
        <v>28</v>
      </c>
      <c r="U268" s="38"/>
      <c r="V268" s="38"/>
      <c r="W268" s="38"/>
      <c r="X268">
        <f>+IF(AND(R268="ALCISTA",S268="ALCISTA",T268="ALCISTA"),1,0)</f>
        <v>0</v>
      </c>
      <c r="Y268">
        <f>+IF(AND(R268="BAJISTA",S268="BAJISTA",T268="BAJISTA"),1,0)</f>
        <v>0</v>
      </c>
      <c r="Z268">
        <f>+IF(AND(R268="ALCISTA",S268="ALCISTA",T268="BAJISTA"),1,0)</f>
        <v>0</v>
      </c>
      <c r="AA268">
        <f>+IF(AND(R268="ALCISTA",S268="BAJISTA",T268="ALCISTA"),1,0)</f>
        <v>0</v>
      </c>
      <c r="AB268">
        <f>+IF(AND(R268="ALCISTA",S268="BAJISTA",T268="BAJISTA"),1,0)</f>
        <v>0</v>
      </c>
      <c r="AC268">
        <f>+IF(AND(R268="BAJISTA",S268="BAJISTA",T268="ALCISTA"),1,0)</f>
        <v>0</v>
      </c>
      <c r="AD268">
        <f>+IF(AND(R268="BAJISTA",S268="ALCISTA",T268="BAJISTA"),1,0)</f>
        <v>0</v>
      </c>
      <c r="AE268">
        <f>+IF(AND(R268="BAJISTA",S268="ALCISTA",T268="ALCISTA"),1,0)</f>
        <v>1</v>
      </c>
      <c r="AG268">
        <f t="shared" si="209"/>
        <v>0</v>
      </c>
      <c r="AH268">
        <f t="shared" si="210"/>
        <v>0</v>
      </c>
      <c r="AI268">
        <f t="shared" si="211"/>
        <v>0</v>
      </c>
      <c r="AJ268">
        <f t="shared" si="212"/>
        <v>0</v>
      </c>
      <c r="AK268">
        <f t="shared" si="213"/>
        <v>0</v>
      </c>
      <c r="AL268">
        <f t="shared" si="214"/>
        <v>0</v>
      </c>
      <c r="AM268">
        <f t="shared" si="215"/>
        <v>0</v>
      </c>
      <c r="AN268">
        <f t="shared" si="216"/>
        <v>36.300000000001376</v>
      </c>
      <c r="AP268">
        <f t="shared" si="217"/>
        <v>0</v>
      </c>
      <c r="AQ268">
        <f t="shared" si="218"/>
        <v>0</v>
      </c>
      <c r="AR268">
        <f t="shared" si="219"/>
        <v>0</v>
      </c>
      <c r="AS268">
        <f t="shared" si="220"/>
        <v>0</v>
      </c>
      <c r="AT268">
        <f t="shared" si="221"/>
        <v>0</v>
      </c>
      <c r="AU268">
        <f t="shared" si="222"/>
        <v>0</v>
      </c>
      <c r="AV268">
        <f t="shared" si="223"/>
        <v>0</v>
      </c>
      <c r="AW268">
        <f t="shared" si="224"/>
        <v>-4.9999999999997158</v>
      </c>
      <c r="AZ268">
        <f t="shared" si="225"/>
        <v>0</v>
      </c>
      <c r="BA268">
        <f t="shared" si="195"/>
        <v>0</v>
      </c>
      <c r="BB268">
        <f t="shared" si="196"/>
        <v>0</v>
      </c>
      <c r="BC268">
        <f t="shared" si="197"/>
        <v>0</v>
      </c>
      <c r="BD268">
        <f t="shared" si="198"/>
        <v>0</v>
      </c>
      <c r="BE268">
        <f t="shared" si="199"/>
        <v>0</v>
      </c>
      <c r="BF268">
        <f t="shared" si="200"/>
        <v>0</v>
      </c>
      <c r="BG268" t="str">
        <f t="shared" si="201"/>
        <v>X</v>
      </c>
      <c r="BH268">
        <f>+IF(P268=0,0,1)</f>
        <v>1</v>
      </c>
      <c r="BK268">
        <f t="shared" si="226"/>
        <v>0</v>
      </c>
      <c r="BL268">
        <f t="shared" si="227"/>
        <v>0</v>
      </c>
      <c r="BM268">
        <f t="shared" si="228"/>
        <v>0</v>
      </c>
      <c r="BN268">
        <f t="shared" si="229"/>
        <v>0</v>
      </c>
      <c r="BO268">
        <f t="shared" si="230"/>
        <v>0</v>
      </c>
      <c r="BP268">
        <f t="shared" si="231"/>
        <v>0</v>
      </c>
      <c r="BQ268">
        <f t="shared" si="232"/>
        <v>0</v>
      </c>
      <c r="BR268">
        <f t="shared" si="233"/>
        <v>1</v>
      </c>
      <c r="BV268">
        <f>+IF(X268=1,$Q268,0)</f>
        <v>0</v>
      </c>
      <c r="BW268">
        <f>+IF(Y268=1,$Q268,0)</f>
        <v>0</v>
      </c>
      <c r="BX268">
        <f>+IF(Z268=1,$Q268,0)</f>
        <v>0</v>
      </c>
      <c r="BY268">
        <f>+IF(AA268=1,$Q268,0)</f>
        <v>0</v>
      </c>
      <c r="BZ268">
        <f>+IF(AB268=1,$Q268,0)</f>
        <v>0</v>
      </c>
      <c r="CA268">
        <f>+IF(AC268=1,$Q268,0)</f>
        <v>0</v>
      </c>
      <c r="CB268">
        <f>+IF(AD268=1,$Q268,0)</f>
        <v>0</v>
      </c>
      <c r="CC268">
        <f>+IF(AE268=1,$Q268,0)</f>
        <v>0</v>
      </c>
      <c r="CD268">
        <f t="shared" si="234"/>
        <v>0</v>
      </c>
      <c r="CF268">
        <f t="shared" si="235"/>
        <v>0</v>
      </c>
      <c r="CG268">
        <f t="shared" si="202"/>
        <v>0</v>
      </c>
      <c r="CH268">
        <f t="shared" si="203"/>
        <v>0</v>
      </c>
      <c r="CI268">
        <f t="shared" si="204"/>
        <v>0</v>
      </c>
      <c r="CJ268">
        <f t="shared" si="205"/>
        <v>0</v>
      </c>
      <c r="CK268">
        <f t="shared" si="206"/>
        <v>0</v>
      </c>
      <c r="CL268">
        <f t="shared" si="207"/>
        <v>0</v>
      </c>
      <c r="CM268">
        <f t="shared" si="208"/>
        <v>0</v>
      </c>
    </row>
    <row r="269" spans="1:91" x14ac:dyDescent="0.25">
      <c r="A269" s="25">
        <f t="shared" si="236"/>
        <v>267</v>
      </c>
      <c r="B269" s="26" t="s">
        <v>41</v>
      </c>
      <c r="C269" s="27">
        <v>43844</v>
      </c>
      <c r="D269" s="28">
        <v>4.1666666666666664E-2</v>
      </c>
      <c r="E269" s="29" t="s">
        <v>23</v>
      </c>
      <c r="F269" s="30">
        <v>110.02</v>
      </c>
      <c r="G269" s="31" t="s">
        <v>26</v>
      </c>
      <c r="H269" s="32">
        <v>109.93600000000001</v>
      </c>
      <c r="I269" s="32">
        <v>109.501</v>
      </c>
      <c r="J269" s="33">
        <f t="shared" si="191"/>
        <v>43.500000000000227</v>
      </c>
      <c r="K269" s="34">
        <v>109.845</v>
      </c>
      <c r="L269" s="34">
        <v>110.06100000000001</v>
      </c>
      <c r="M269" s="35">
        <f t="shared" si="193"/>
        <v>4.1000000000011028</v>
      </c>
      <c r="N269" s="36">
        <f t="shared" si="194"/>
        <v>-17.499999999999716</v>
      </c>
      <c r="O269" s="30">
        <f t="shared" si="192"/>
        <v>110.12004999999999</v>
      </c>
      <c r="P269" s="37" t="s">
        <v>27</v>
      </c>
      <c r="Q269" s="37"/>
      <c r="R269" s="38" t="s">
        <v>28</v>
      </c>
      <c r="S269" s="38" t="s">
        <v>28</v>
      </c>
      <c r="T269" s="39" t="s">
        <v>28</v>
      </c>
      <c r="U269" s="38"/>
      <c r="V269" s="38"/>
      <c r="W269" s="38"/>
      <c r="X269">
        <f>+IF(AND(R269="ALCISTA",S269="ALCISTA",T269="ALCISTA"),1,0)</f>
        <v>1</v>
      </c>
      <c r="Y269">
        <f>+IF(AND(R269="BAJISTA",S269="BAJISTA",T269="BAJISTA"),1,0)</f>
        <v>0</v>
      </c>
      <c r="Z269">
        <f>+IF(AND(R269="ALCISTA",S269="ALCISTA",T269="BAJISTA"),1,0)</f>
        <v>0</v>
      </c>
      <c r="AA269">
        <f>+IF(AND(R269="ALCISTA",S269="BAJISTA",T269="ALCISTA"),1,0)</f>
        <v>0</v>
      </c>
      <c r="AB269">
        <f>+IF(AND(R269="ALCISTA",S269="BAJISTA",T269="BAJISTA"),1,0)</f>
        <v>0</v>
      </c>
      <c r="AC269">
        <f>+IF(AND(R269="BAJISTA",S269="BAJISTA",T269="ALCISTA"),1,0)</f>
        <v>0</v>
      </c>
      <c r="AD269">
        <f>+IF(AND(R269="BAJISTA",S269="ALCISTA",T269="BAJISTA"),1,0)</f>
        <v>0</v>
      </c>
      <c r="AE269">
        <f>+IF(AND(R269="BAJISTA",S269="ALCISTA",T269="ALCISTA"),1,0)</f>
        <v>0</v>
      </c>
      <c r="AG269">
        <f t="shared" si="209"/>
        <v>4.1000000000011028</v>
      </c>
      <c r="AH269">
        <f t="shared" si="210"/>
        <v>0</v>
      </c>
      <c r="AI269">
        <f t="shared" si="211"/>
        <v>0</v>
      </c>
      <c r="AJ269">
        <f t="shared" si="212"/>
        <v>0</v>
      </c>
      <c r="AK269">
        <f t="shared" si="213"/>
        <v>0</v>
      </c>
      <c r="AL269">
        <f t="shared" si="214"/>
        <v>0</v>
      </c>
      <c r="AM269">
        <f t="shared" si="215"/>
        <v>0</v>
      </c>
      <c r="AN269">
        <f t="shared" si="216"/>
        <v>0</v>
      </c>
      <c r="AP269">
        <f t="shared" si="217"/>
        <v>-17.499999999999716</v>
      </c>
      <c r="AQ269">
        <f t="shared" si="218"/>
        <v>0</v>
      </c>
      <c r="AR269">
        <f t="shared" si="219"/>
        <v>0</v>
      </c>
      <c r="AS269">
        <f t="shared" si="220"/>
        <v>0</v>
      </c>
      <c r="AT269">
        <f t="shared" si="221"/>
        <v>0</v>
      </c>
      <c r="AU269">
        <f t="shared" si="222"/>
        <v>0</v>
      </c>
      <c r="AV269">
        <f t="shared" si="223"/>
        <v>0</v>
      </c>
      <c r="AW269">
        <f t="shared" si="224"/>
        <v>0</v>
      </c>
      <c r="AZ269" t="str">
        <f t="shared" si="225"/>
        <v>X</v>
      </c>
      <c r="BA269">
        <f t="shared" si="195"/>
        <v>0</v>
      </c>
      <c r="BB269">
        <f t="shared" si="196"/>
        <v>0</v>
      </c>
      <c r="BC269">
        <f t="shared" si="197"/>
        <v>0</v>
      </c>
      <c r="BD269">
        <f t="shared" si="198"/>
        <v>0</v>
      </c>
      <c r="BE269">
        <f t="shared" si="199"/>
        <v>0</v>
      </c>
      <c r="BF269">
        <f t="shared" si="200"/>
        <v>0</v>
      </c>
      <c r="BG269">
        <f t="shared" si="201"/>
        <v>0</v>
      </c>
      <c r="BH269">
        <f>+IF(P269=0,0,1)</f>
        <v>1</v>
      </c>
      <c r="BK269">
        <f t="shared" si="226"/>
        <v>1</v>
      </c>
      <c r="BL269">
        <f t="shared" si="227"/>
        <v>0</v>
      </c>
      <c r="BM269">
        <f t="shared" si="228"/>
        <v>0</v>
      </c>
      <c r="BN269">
        <f t="shared" si="229"/>
        <v>0</v>
      </c>
      <c r="BO269">
        <f t="shared" si="230"/>
        <v>0</v>
      </c>
      <c r="BP269">
        <f t="shared" si="231"/>
        <v>0</v>
      </c>
      <c r="BQ269">
        <f t="shared" si="232"/>
        <v>0</v>
      </c>
      <c r="BR269">
        <f t="shared" si="233"/>
        <v>0</v>
      </c>
      <c r="BV269">
        <f>+IF(X269=1,$Q269,0)</f>
        <v>0</v>
      </c>
      <c r="BW269">
        <f>+IF(Y269=1,$Q269,0)</f>
        <v>0</v>
      </c>
      <c r="BX269">
        <f>+IF(Z269=1,$Q269,0)</f>
        <v>0</v>
      </c>
      <c r="BY269">
        <f>+IF(AA269=1,$Q269,0)</f>
        <v>0</v>
      </c>
      <c r="BZ269">
        <f>+IF(AB269=1,$Q269,0)</f>
        <v>0</v>
      </c>
      <c r="CA269">
        <f>+IF(AC269=1,$Q269,0)</f>
        <v>0</v>
      </c>
      <c r="CB269">
        <f>+IF(AD269=1,$Q269,0)</f>
        <v>0</v>
      </c>
      <c r="CC269">
        <f>+IF(AE269=1,$Q269,0)</f>
        <v>0</v>
      </c>
      <c r="CD269">
        <f t="shared" si="234"/>
        <v>0</v>
      </c>
      <c r="CF269">
        <f t="shared" si="235"/>
        <v>0</v>
      </c>
      <c r="CG269">
        <f t="shared" si="202"/>
        <v>0</v>
      </c>
      <c r="CH269">
        <f t="shared" si="203"/>
        <v>0</v>
      </c>
      <c r="CI269">
        <f t="shared" si="204"/>
        <v>0</v>
      </c>
      <c r="CJ269">
        <f t="shared" si="205"/>
        <v>0</v>
      </c>
      <c r="CK269">
        <f t="shared" si="206"/>
        <v>0</v>
      </c>
      <c r="CL269">
        <f t="shared" si="207"/>
        <v>0</v>
      </c>
      <c r="CM269">
        <f t="shared" si="208"/>
        <v>0</v>
      </c>
    </row>
    <row r="270" spans="1:91" x14ac:dyDescent="0.25">
      <c r="A270" s="25">
        <f t="shared" si="236"/>
        <v>268</v>
      </c>
      <c r="B270" s="26" t="s">
        <v>37</v>
      </c>
      <c r="C270" s="27">
        <v>43845</v>
      </c>
      <c r="D270" s="28">
        <v>2.0833333333333332E-2</v>
      </c>
      <c r="E270" s="29" t="s">
        <v>23</v>
      </c>
      <c r="F270" s="30">
        <v>109.89100000000001</v>
      </c>
      <c r="G270" s="31" t="s">
        <v>30</v>
      </c>
      <c r="H270" s="32">
        <v>110.06100000000001</v>
      </c>
      <c r="I270" s="32">
        <v>109.845</v>
      </c>
      <c r="J270" s="33">
        <f t="shared" si="191"/>
        <v>21.600000000000819</v>
      </c>
      <c r="K270" s="34">
        <v>109.78</v>
      </c>
      <c r="L270" s="34">
        <v>109.99299999999999</v>
      </c>
      <c r="M270" s="35">
        <f t="shared" si="193"/>
        <v>11.100000000000421</v>
      </c>
      <c r="N270" s="36">
        <f t="shared" si="194"/>
        <v>-10.199999999998965</v>
      </c>
      <c r="O270" s="30">
        <f t="shared" si="192"/>
        <v>109.84132000000001</v>
      </c>
      <c r="P270" s="37" t="s">
        <v>27</v>
      </c>
      <c r="Q270" s="37"/>
      <c r="R270" s="38" t="s">
        <v>29</v>
      </c>
      <c r="S270" s="38" t="s">
        <v>28</v>
      </c>
      <c r="T270" s="39" t="s">
        <v>28</v>
      </c>
      <c r="U270" s="38"/>
      <c r="V270" s="38"/>
      <c r="W270" s="38"/>
      <c r="X270">
        <f>+IF(AND(R270="ALCISTA",S270="ALCISTA",T270="ALCISTA"),1,0)</f>
        <v>0</v>
      </c>
      <c r="Y270">
        <f>+IF(AND(R270="BAJISTA",S270="BAJISTA",T270="BAJISTA"),1,0)</f>
        <v>0</v>
      </c>
      <c r="Z270">
        <f>+IF(AND(R270="ALCISTA",S270="ALCISTA",T270="BAJISTA"),1,0)</f>
        <v>0</v>
      </c>
      <c r="AA270">
        <f>+IF(AND(R270="ALCISTA",S270="BAJISTA",T270="ALCISTA"),1,0)</f>
        <v>0</v>
      </c>
      <c r="AB270">
        <f>+IF(AND(R270="ALCISTA",S270="BAJISTA",T270="BAJISTA"),1,0)</f>
        <v>0</v>
      </c>
      <c r="AC270">
        <f>+IF(AND(R270="BAJISTA",S270="BAJISTA",T270="ALCISTA"),1,0)</f>
        <v>0</v>
      </c>
      <c r="AD270">
        <f>+IF(AND(R270="BAJISTA",S270="ALCISTA",T270="BAJISTA"),1,0)</f>
        <v>0</v>
      </c>
      <c r="AE270">
        <f>+IF(AND(R270="BAJISTA",S270="ALCISTA",T270="ALCISTA"),1,0)</f>
        <v>1</v>
      </c>
      <c r="AG270">
        <f t="shared" si="209"/>
        <v>0</v>
      </c>
      <c r="AH270">
        <f t="shared" si="210"/>
        <v>0</v>
      </c>
      <c r="AI270">
        <f t="shared" si="211"/>
        <v>0</v>
      </c>
      <c r="AJ270">
        <f t="shared" si="212"/>
        <v>0</v>
      </c>
      <c r="AK270">
        <f t="shared" si="213"/>
        <v>0</v>
      </c>
      <c r="AL270">
        <f t="shared" si="214"/>
        <v>0</v>
      </c>
      <c r="AM270">
        <f t="shared" si="215"/>
        <v>0</v>
      </c>
      <c r="AN270">
        <f t="shared" si="216"/>
        <v>11.100000000000421</v>
      </c>
      <c r="AP270">
        <f t="shared" si="217"/>
        <v>0</v>
      </c>
      <c r="AQ270">
        <f t="shared" si="218"/>
        <v>0</v>
      </c>
      <c r="AR270">
        <f t="shared" si="219"/>
        <v>0</v>
      </c>
      <c r="AS270">
        <f t="shared" si="220"/>
        <v>0</v>
      </c>
      <c r="AT270">
        <f t="shared" si="221"/>
        <v>0</v>
      </c>
      <c r="AU270">
        <f t="shared" si="222"/>
        <v>0</v>
      </c>
      <c r="AV270">
        <f t="shared" si="223"/>
        <v>0</v>
      </c>
      <c r="AW270">
        <f t="shared" si="224"/>
        <v>-10.199999999998965</v>
      </c>
      <c r="AZ270">
        <f t="shared" si="225"/>
        <v>0</v>
      </c>
      <c r="BA270">
        <f t="shared" si="195"/>
        <v>0</v>
      </c>
      <c r="BB270">
        <f t="shared" si="196"/>
        <v>0</v>
      </c>
      <c r="BC270">
        <f t="shared" si="197"/>
        <v>0</v>
      </c>
      <c r="BD270">
        <f t="shared" si="198"/>
        <v>0</v>
      </c>
      <c r="BE270">
        <f t="shared" si="199"/>
        <v>0</v>
      </c>
      <c r="BF270">
        <f t="shared" si="200"/>
        <v>0</v>
      </c>
      <c r="BG270" t="str">
        <f t="shared" si="201"/>
        <v>X</v>
      </c>
      <c r="BH270">
        <f>+IF(P270=0,0,1)</f>
        <v>1</v>
      </c>
      <c r="BK270">
        <f t="shared" si="226"/>
        <v>0</v>
      </c>
      <c r="BL270">
        <f t="shared" si="227"/>
        <v>0</v>
      </c>
      <c r="BM270">
        <f t="shared" si="228"/>
        <v>0</v>
      </c>
      <c r="BN270">
        <f t="shared" si="229"/>
        <v>0</v>
      </c>
      <c r="BO270">
        <f t="shared" si="230"/>
        <v>0</v>
      </c>
      <c r="BP270">
        <f t="shared" si="231"/>
        <v>0</v>
      </c>
      <c r="BQ270">
        <f t="shared" si="232"/>
        <v>0</v>
      </c>
      <c r="BR270">
        <f t="shared" si="233"/>
        <v>1</v>
      </c>
      <c r="BV270">
        <f>+IF(X270=1,$Q270,0)</f>
        <v>0</v>
      </c>
      <c r="BW270">
        <f>+IF(Y270=1,$Q270,0)</f>
        <v>0</v>
      </c>
      <c r="BX270">
        <f>+IF(Z270=1,$Q270,0)</f>
        <v>0</v>
      </c>
      <c r="BY270">
        <f>+IF(AA270=1,$Q270,0)</f>
        <v>0</v>
      </c>
      <c r="BZ270">
        <f>+IF(AB270=1,$Q270,0)</f>
        <v>0</v>
      </c>
      <c r="CA270">
        <f>+IF(AC270=1,$Q270,0)</f>
        <v>0</v>
      </c>
      <c r="CB270">
        <f>+IF(AD270=1,$Q270,0)</f>
        <v>0</v>
      </c>
      <c r="CC270">
        <f>+IF(AE270=1,$Q270,0)</f>
        <v>0</v>
      </c>
      <c r="CD270">
        <f t="shared" si="234"/>
        <v>0</v>
      </c>
      <c r="CF270">
        <f t="shared" si="235"/>
        <v>0</v>
      </c>
      <c r="CG270">
        <f t="shared" si="202"/>
        <v>0</v>
      </c>
      <c r="CH270">
        <f t="shared" si="203"/>
        <v>0</v>
      </c>
      <c r="CI270">
        <f t="shared" si="204"/>
        <v>0</v>
      </c>
      <c r="CJ270">
        <f t="shared" si="205"/>
        <v>0</v>
      </c>
      <c r="CK270">
        <f t="shared" si="206"/>
        <v>0</v>
      </c>
      <c r="CL270">
        <f t="shared" si="207"/>
        <v>0</v>
      </c>
      <c r="CM270">
        <f t="shared" si="208"/>
        <v>0</v>
      </c>
    </row>
    <row r="271" spans="1:91" x14ac:dyDescent="0.25">
      <c r="A271" s="25">
        <f t="shared" si="236"/>
        <v>269</v>
      </c>
      <c r="B271" s="26" t="s">
        <v>38</v>
      </c>
      <c r="C271" s="27">
        <v>43846</v>
      </c>
      <c r="D271" s="28">
        <v>0.28125</v>
      </c>
      <c r="E271" s="29" t="s">
        <v>23</v>
      </c>
      <c r="F271" s="30">
        <v>109.932</v>
      </c>
      <c r="G271" s="31" t="s">
        <v>26</v>
      </c>
      <c r="H271" s="32">
        <v>109.99299999999999</v>
      </c>
      <c r="I271" s="32">
        <v>109.78</v>
      </c>
      <c r="J271" s="33">
        <f t="shared" si="191"/>
        <v>21.299999999999386</v>
      </c>
      <c r="K271" s="34">
        <v>109.91500000000001</v>
      </c>
      <c r="L271" s="34">
        <v>110.17</v>
      </c>
      <c r="M271" s="40">
        <f t="shared" si="193"/>
        <v>23.799999999999955</v>
      </c>
      <c r="N271" s="41">
        <f t="shared" si="194"/>
        <v>-1.6999999999995907</v>
      </c>
      <c r="O271" s="30">
        <f t="shared" si="192"/>
        <v>109.98099000000001</v>
      </c>
      <c r="P271" s="37" t="s">
        <v>27</v>
      </c>
      <c r="Q271" s="37"/>
      <c r="R271" s="38" t="s">
        <v>29</v>
      </c>
      <c r="S271" s="38" t="s">
        <v>28</v>
      </c>
      <c r="T271" s="39" t="s">
        <v>28</v>
      </c>
      <c r="U271" s="38"/>
      <c r="V271" s="38"/>
      <c r="W271" s="38"/>
      <c r="X271">
        <f>+IF(AND(R271="ALCISTA",S271="ALCISTA",T271="ALCISTA"),1,0)</f>
        <v>0</v>
      </c>
      <c r="Y271">
        <f>+IF(AND(R271="BAJISTA",S271="BAJISTA",T271="BAJISTA"),1,0)</f>
        <v>0</v>
      </c>
      <c r="Z271">
        <f>+IF(AND(R271="ALCISTA",S271="ALCISTA",T271="BAJISTA"),1,0)</f>
        <v>0</v>
      </c>
      <c r="AA271">
        <f>+IF(AND(R271="ALCISTA",S271="BAJISTA",T271="ALCISTA"),1,0)</f>
        <v>0</v>
      </c>
      <c r="AB271">
        <f>+IF(AND(R271="ALCISTA",S271="BAJISTA",T271="BAJISTA"),1,0)</f>
        <v>0</v>
      </c>
      <c r="AC271">
        <f>+IF(AND(R271="BAJISTA",S271="BAJISTA",T271="ALCISTA"),1,0)</f>
        <v>0</v>
      </c>
      <c r="AD271">
        <f>+IF(AND(R271="BAJISTA",S271="ALCISTA",T271="BAJISTA"),1,0)</f>
        <v>0</v>
      </c>
      <c r="AE271">
        <f>+IF(AND(R271="BAJISTA",S271="ALCISTA",T271="ALCISTA"),1,0)</f>
        <v>1</v>
      </c>
      <c r="AG271">
        <f t="shared" si="209"/>
        <v>0</v>
      </c>
      <c r="AH271">
        <f t="shared" si="210"/>
        <v>0</v>
      </c>
      <c r="AI271">
        <f t="shared" si="211"/>
        <v>0</v>
      </c>
      <c r="AJ271">
        <f t="shared" si="212"/>
        <v>0</v>
      </c>
      <c r="AK271">
        <f t="shared" si="213"/>
        <v>0</v>
      </c>
      <c r="AL271">
        <f t="shared" si="214"/>
        <v>0</v>
      </c>
      <c r="AM271">
        <f t="shared" si="215"/>
        <v>0</v>
      </c>
      <c r="AN271">
        <f t="shared" si="216"/>
        <v>23.799999999999955</v>
      </c>
      <c r="AP271">
        <f t="shared" si="217"/>
        <v>0</v>
      </c>
      <c r="AQ271">
        <f t="shared" si="218"/>
        <v>0</v>
      </c>
      <c r="AR271">
        <f t="shared" si="219"/>
        <v>0</v>
      </c>
      <c r="AS271">
        <f t="shared" si="220"/>
        <v>0</v>
      </c>
      <c r="AT271">
        <f t="shared" si="221"/>
        <v>0</v>
      </c>
      <c r="AU271">
        <f t="shared" si="222"/>
        <v>0</v>
      </c>
      <c r="AV271">
        <f t="shared" si="223"/>
        <v>0</v>
      </c>
      <c r="AW271">
        <f t="shared" si="224"/>
        <v>-1.6999999999995907</v>
      </c>
      <c r="AZ271">
        <f t="shared" si="225"/>
        <v>0</v>
      </c>
      <c r="BA271">
        <f t="shared" si="195"/>
        <v>0</v>
      </c>
      <c r="BB271">
        <f t="shared" si="196"/>
        <v>0</v>
      </c>
      <c r="BC271">
        <f t="shared" si="197"/>
        <v>0</v>
      </c>
      <c r="BD271">
        <f t="shared" si="198"/>
        <v>0</v>
      </c>
      <c r="BE271">
        <f t="shared" si="199"/>
        <v>0</v>
      </c>
      <c r="BF271">
        <f t="shared" si="200"/>
        <v>0</v>
      </c>
      <c r="BG271" t="str">
        <f t="shared" si="201"/>
        <v>X</v>
      </c>
      <c r="BH271">
        <f>+IF(P271=0,0,1)</f>
        <v>1</v>
      </c>
      <c r="BK271">
        <f t="shared" si="226"/>
        <v>0</v>
      </c>
      <c r="BL271">
        <f t="shared" si="227"/>
        <v>0</v>
      </c>
      <c r="BM271">
        <f t="shared" si="228"/>
        <v>0</v>
      </c>
      <c r="BN271">
        <f t="shared" si="229"/>
        <v>0</v>
      </c>
      <c r="BO271">
        <f t="shared" si="230"/>
        <v>0</v>
      </c>
      <c r="BP271">
        <f t="shared" si="231"/>
        <v>0</v>
      </c>
      <c r="BQ271">
        <f t="shared" si="232"/>
        <v>0</v>
      </c>
      <c r="BR271">
        <f t="shared" si="233"/>
        <v>1</v>
      </c>
      <c r="BV271">
        <f>+IF(X271=1,$Q271,0)</f>
        <v>0</v>
      </c>
      <c r="BW271">
        <f>+IF(Y271=1,$Q271,0)</f>
        <v>0</v>
      </c>
      <c r="BX271">
        <f>+IF(Z271=1,$Q271,0)</f>
        <v>0</v>
      </c>
      <c r="BY271">
        <f>+IF(AA271=1,$Q271,0)</f>
        <v>0</v>
      </c>
      <c r="BZ271">
        <f>+IF(AB271=1,$Q271,0)</f>
        <v>0</v>
      </c>
      <c r="CA271">
        <f>+IF(AC271=1,$Q271,0)</f>
        <v>0</v>
      </c>
      <c r="CB271">
        <f>+IF(AD271=1,$Q271,0)</f>
        <v>0</v>
      </c>
      <c r="CC271">
        <f>+IF(AE271=1,$Q271,0)</f>
        <v>0</v>
      </c>
      <c r="CD271">
        <f t="shared" si="234"/>
        <v>0</v>
      </c>
      <c r="CF271">
        <f t="shared" si="235"/>
        <v>0</v>
      </c>
      <c r="CG271">
        <f t="shared" si="202"/>
        <v>0</v>
      </c>
      <c r="CH271">
        <f t="shared" si="203"/>
        <v>0</v>
      </c>
      <c r="CI271">
        <f t="shared" si="204"/>
        <v>0</v>
      </c>
      <c r="CJ271">
        <f t="shared" si="205"/>
        <v>0</v>
      </c>
      <c r="CK271">
        <f t="shared" si="206"/>
        <v>0</v>
      </c>
      <c r="CL271">
        <f t="shared" si="207"/>
        <v>0</v>
      </c>
      <c r="CM271">
        <f t="shared" si="208"/>
        <v>0</v>
      </c>
    </row>
    <row r="272" spans="1:91" x14ac:dyDescent="0.25">
      <c r="A272" s="25">
        <f t="shared" si="236"/>
        <v>270</v>
      </c>
      <c r="B272" s="26" t="s">
        <v>39</v>
      </c>
      <c r="C272" s="27">
        <v>43847</v>
      </c>
      <c r="D272" s="28">
        <v>0.19791666666666666</v>
      </c>
      <c r="E272" s="29" t="s">
        <v>23</v>
      </c>
      <c r="F272" s="30">
        <v>110.21599999999999</v>
      </c>
      <c r="G272" s="31" t="s">
        <v>26</v>
      </c>
      <c r="H272" s="32">
        <v>110.17</v>
      </c>
      <c r="I272" s="32">
        <v>109.846</v>
      </c>
      <c r="J272" s="33">
        <f t="shared" si="191"/>
        <v>32.399999999999807</v>
      </c>
      <c r="K272" s="34">
        <v>110.039</v>
      </c>
      <c r="L272" s="34">
        <v>110.245</v>
      </c>
      <c r="M272" s="35">
        <f t="shared" si="193"/>
        <v>2.9000000000010573</v>
      </c>
      <c r="N272" s="36">
        <f t="shared" si="194"/>
        <v>-17.69999999999925</v>
      </c>
      <c r="O272" s="30">
        <f t="shared" si="192"/>
        <v>110.29051999999999</v>
      </c>
      <c r="P272" s="37"/>
      <c r="Q272" s="37"/>
      <c r="R272" s="38" t="s">
        <v>28</v>
      </c>
      <c r="S272" s="38" t="s">
        <v>28</v>
      </c>
      <c r="T272" s="39" t="s">
        <v>28</v>
      </c>
      <c r="U272" s="38"/>
      <c r="V272" s="38"/>
      <c r="W272" s="38"/>
      <c r="X272">
        <f>+IF(AND(R272="ALCISTA",S272="ALCISTA",T272="ALCISTA"),1,0)</f>
        <v>1</v>
      </c>
      <c r="Y272">
        <f>+IF(AND(R272="BAJISTA",S272="BAJISTA",T272="BAJISTA"),1,0)</f>
        <v>0</v>
      </c>
      <c r="Z272">
        <f>+IF(AND(R272="ALCISTA",S272="ALCISTA",T272="BAJISTA"),1,0)</f>
        <v>0</v>
      </c>
      <c r="AA272">
        <f>+IF(AND(R272="ALCISTA",S272="BAJISTA",T272="ALCISTA"),1,0)</f>
        <v>0</v>
      </c>
      <c r="AB272">
        <f>+IF(AND(R272="ALCISTA",S272="BAJISTA",T272="BAJISTA"),1,0)</f>
        <v>0</v>
      </c>
      <c r="AC272">
        <f>+IF(AND(R272="BAJISTA",S272="BAJISTA",T272="ALCISTA"),1,0)</f>
        <v>0</v>
      </c>
      <c r="AD272">
        <f>+IF(AND(R272="BAJISTA",S272="ALCISTA",T272="BAJISTA"),1,0)</f>
        <v>0</v>
      </c>
      <c r="AE272">
        <f>+IF(AND(R272="BAJISTA",S272="ALCISTA",T272="ALCISTA"),1,0)</f>
        <v>0</v>
      </c>
      <c r="AG272">
        <f t="shared" si="209"/>
        <v>2.9000000000010573</v>
      </c>
      <c r="AH272">
        <f t="shared" si="210"/>
        <v>0</v>
      </c>
      <c r="AI272">
        <f t="shared" si="211"/>
        <v>0</v>
      </c>
      <c r="AJ272">
        <f t="shared" si="212"/>
        <v>0</v>
      </c>
      <c r="AK272">
        <f t="shared" si="213"/>
        <v>0</v>
      </c>
      <c r="AL272">
        <f t="shared" si="214"/>
        <v>0</v>
      </c>
      <c r="AM272">
        <f t="shared" si="215"/>
        <v>0</v>
      </c>
      <c r="AN272">
        <f t="shared" si="216"/>
        <v>0</v>
      </c>
      <c r="AP272">
        <f t="shared" si="217"/>
        <v>-17.69999999999925</v>
      </c>
      <c r="AQ272">
        <f t="shared" si="218"/>
        <v>0</v>
      </c>
      <c r="AR272">
        <f t="shared" si="219"/>
        <v>0</v>
      </c>
      <c r="AS272">
        <f t="shared" si="220"/>
        <v>0</v>
      </c>
      <c r="AT272">
        <f t="shared" si="221"/>
        <v>0</v>
      </c>
      <c r="AU272">
        <f t="shared" si="222"/>
        <v>0</v>
      </c>
      <c r="AV272">
        <f t="shared" si="223"/>
        <v>0</v>
      </c>
      <c r="AW272">
        <f t="shared" si="224"/>
        <v>0</v>
      </c>
      <c r="AZ272">
        <f t="shared" si="225"/>
        <v>0</v>
      </c>
      <c r="BA272">
        <f t="shared" si="195"/>
        <v>0</v>
      </c>
      <c r="BB272">
        <f t="shared" si="196"/>
        <v>0</v>
      </c>
      <c r="BC272">
        <f t="shared" si="197"/>
        <v>0</v>
      </c>
      <c r="BD272">
        <f t="shared" si="198"/>
        <v>0</v>
      </c>
      <c r="BE272">
        <f t="shared" si="199"/>
        <v>0</v>
      </c>
      <c r="BF272">
        <f t="shared" si="200"/>
        <v>0</v>
      </c>
      <c r="BG272">
        <f t="shared" si="201"/>
        <v>0</v>
      </c>
      <c r="BH272">
        <f>+IF(P272=0,0,1)</f>
        <v>0</v>
      </c>
      <c r="BK272">
        <f t="shared" si="226"/>
        <v>0</v>
      </c>
      <c r="BL272">
        <f t="shared" si="227"/>
        <v>0</v>
      </c>
      <c r="BM272">
        <f t="shared" si="228"/>
        <v>0</v>
      </c>
      <c r="BN272">
        <f t="shared" si="229"/>
        <v>0</v>
      </c>
      <c r="BO272">
        <f t="shared" si="230"/>
        <v>0</v>
      </c>
      <c r="BP272">
        <f t="shared" si="231"/>
        <v>0</v>
      </c>
      <c r="BQ272">
        <f t="shared" si="232"/>
        <v>0</v>
      </c>
      <c r="BR272">
        <f t="shared" si="233"/>
        <v>0</v>
      </c>
      <c r="BV272">
        <f>+IF(X272=1,$Q272,0)</f>
        <v>0</v>
      </c>
      <c r="BW272">
        <f>+IF(Y272=1,$Q272,0)</f>
        <v>0</v>
      </c>
      <c r="BX272">
        <f>+IF(Z272=1,$Q272,0)</f>
        <v>0</v>
      </c>
      <c r="BY272">
        <f>+IF(AA272=1,$Q272,0)</f>
        <v>0</v>
      </c>
      <c r="BZ272">
        <f>+IF(AB272=1,$Q272,0)</f>
        <v>0</v>
      </c>
      <c r="CA272">
        <f>+IF(AC272=1,$Q272,0)</f>
        <v>0</v>
      </c>
      <c r="CB272">
        <f>+IF(AD272=1,$Q272,0)</f>
        <v>0</v>
      </c>
      <c r="CC272">
        <f>+IF(AE272=1,$Q272,0)</f>
        <v>0</v>
      </c>
      <c r="CD272">
        <f t="shared" si="234"/>
        <v>0</v>
      </c>
      <c r="CF272">
        <f t="shared" si="235"/>
        <v>0</v>
      </c>
      <c r="CG272">
        <f t="shared" si="202"/>
        <v>0</v>
      </c>
      <c r="CH272">
        <f t="shared" si="203"/>
        <v>0</v>
      </c>
      <c r="CI272">
        <f t="shared" si="204"/>
        <v>0</v>
      </c>
      <c r="CJ272">
        <f t="shared" si="205"/>
        <v>0</v>
      </c>
      <c r="CK272">
        <f t="shared" si="206"/>
        <v>0</v>
      </c>
      <c r="CL272">
        <f t="shared" si="207"/>
        <v>0</v>
      </c>
      <c r="CM272">
        <f t="shared" si="208"/>
        <v>0</v>
      </c>
    </row>
    <row r="273" spans="1:91" x14ac:dyDescent="0.25">
      <c r="A273" s="25">
        <f t="shared" si="236"/>
        <v>271</v>
      </c>
      <c r="B273" s="26" t="s">
        <v>40</v>
      </c>
      <c r="C273" s="27">
        <v>43850</v>
      </c>
      <c r="D273" s="28">
        <v>2.0833333333333332E-2</v>
      </c>
      <c r="E273" s="29" t="s">
        <v>23</v>
      </c>
      <c r="F273" s="30">
        <v>110.172</v>
      </c>
      <c r="G273" s="31" t="s">
        <v>26</v>
      </c>
      <c r="H273" s="32">
        <v>110.245</v>
      </c>
      <c r="I273" s="32">
        <v>110.039</v>
      </c>
      <c r="J273" s="33">
        <f t="shared" si="191"/>
        <v>20.600000000000307</v>
      </c>
      <c r="K273" s="34">
        <v>110.10299999999999</v>
      </c>
      <c r="L273" s="34">
        <v>110.208</v>
      </c>
      <c r="M273" s="35">
        <f t="shared" si="193"/>
        <v>3.6000000000001364</v>
      </c>
      <c r="N273" s="36">
        <f t="shared" si="194"/>
        <v>-6.9000000000002615</v>
      </c>
      <c r="O273" s="30">
        <f t="shared" si="192"/>
        <v>110.21938</v>
      </c>
      <c r="P273" s="37" t="s">
        <v>27</v>
      </c>
      <c r="Q273" s="37"/>
      <c r="R273" s="38" t="s">
        <v>29</v>
      </c>
      <c r="S273" s="38" t="s">
        <v>28</v>
      </c>
      <c r="T273" s="39" t="s">
        <v>28</v>
      </c>
      <c r="U273" s="38"/>
      <c r="V273" s="38"/>
      <c r="W273" s="38"/>
      <c r="X273">
        <f>+IF(AND(R273="ALCISTA",S273="ALCISTA",T273="ALCISTA"),1,0)</f>
        <v>0</v>
      </c>
      <c r="Y273">
        <f>+IF(AND(R273="BAJISTA",S273="BAJISTA",T273="BAJISTA"),1,0)</f>
        <v>0</v>
      </c>
      <c r="Z273">
        <f>+IF(AND(R273="ALCISTA",S273="ALCISTA",T273="BAJISTA"),1,0)</f>
        <v>0</v>
      </c>
      <c r="AA273">
        <f>+IF(AND(R273="ALCISTA",S273="BAJISTA",T273="ALCISTA"),1,0)</f>
        <v>0</v>
      </c>
      <c r="AB273">
        <f>+IF(AND(R273="ALCISTA",S273="BAJISTA",T273="BAJISTA"),1,0)</f>
        <v>0</v>
      </c>
      <c r="AC273">
        <f>+IF(AND(R273="BAJISTA",S273="BAJISTA",T273="ALCISTA"),1,0)</f>
        <v>0</v>
      </c>
      <c r="AD273">
        <f>+IF(AND(R273="BAJISTA",S273="ALCISTA",T273="BAJISTA"),1,0)</f>
        <v>0</v>
      </c>
      <c r="AE273">
        <f>+IF(AND(R273="BAJISTA",S273="ALCISTA",T273="ALCISTA"),1,0)</f>
        <v>1</v>
      </c>
      <c r="AG273">
        <f t="shared" si="209"/>
        <v>0</v>
      </c>
      <c r="AH273">
        <f t="shared" si="210"/>
        <v>0</v>
      </c>
      <c r="AI273">
        <f t="shared" si="211"/>
        <v>0</v>
      </c>
      <c r="AJ273">
        <f t="shared" si="212"/>
        <v>0</v>
      </c>
      <c r="AK273">
        <f t="shared" si="213"/>
        <v>0</v>
      </c>
      <c r="AL273">
        <f t="shared" si="214"/>
        <v>0</v>
      </c>
      <c r="AM273">
        <f t="shared" si="215"/>
        <v>0</v>
      </c>
      <c r="AN273">
        <f t="shared" si="216"/>
        <v>3.6000000000001364</v>
      </c>
      <c r="AP273">
        <f t="shared" si="217"/>
        <v>0</v>
      </c>
      <c r="AQ273">
        <f t="shared" si="218"/>
        <v>0</v>
      </c>
      <c r="AR273">
        <f t="shared" si="219"/>
        <v>0</v>
      </c>
      <c r="AS273">
        <f t="shared" si="220"/>
        <v>0</v>
      </c>
      <c r="AT273">
        <f t="shared" si="221"/>
        <v>0</v>
      </c>
      <c r="AU273">
        <f t="shared" si="222"/>
        <v>0</v>
      </c>
      <c r="AV273">
        <f t="shared" si="223"/>
        <v>0</v>
      </c>
      <c r="AW273">
        <f t="shared" si="224"/>
        <v>-6.9000000000002615</v>
      </c>
      <c r="AZ273">
        <f t="shared" si="225"/>
        <v>0</v>
      </c>
      <c r="BA273">
        <f t="shared" si="195"/>
        <v>0</v>
      </c>
      <c r="BB273">
        <f t="shared" si="196"/>
        <v>0</v>
      </c>
      <c r="BC273">
        <f t="shared" si="197"/>
        <v>0</v>
      </c>
      <c r="BD273">
        <f t="shared" si="198"/>
        <v>0</v>
      </c>
      <c r="BE273">
        <f t="shared" si="199"/>
        <v>0</v>
      </c>
      <c r="BF273">
        <f t="shared" si="200"/>
        <v>0</v>
      </c>
      <c r="BG273" t="str">
        <f t="shared" si="201"/>
        <v>X</v>
      </c>
      <c r="BH273">
        <f>+IF(P273=0,0,1)</f>
        <v>1</v>
      </c>
      <c r="BK273">
        <f t="shared" si="226"/>
        <v>0</v>
      </c>
      <c r="BL273">
        <f t="shared" si="227"/>
        <v>0</v>
      </c>
      <c r="BM273">
        <f t="shared" si="228"/>
        <v>0</v>
      </c>
      <c r="BN273">
        <f t="shared" si="229"/>
        <v>0</v>
      </c>
      <c r="BO273">
        <f t="shared" si="230"/>
        <v>0</v>
      </c>
      <c r="BP273">
        <f t="shared" si="231"/>
        <v>0</v>
      </c>
      <c r="BQ273">
        <f t="shared" si="232"/>
        <v>0</v>
      </c>
      <c r="BR273">
        <f t="shared" si="233"/>
        <v>1</v>
      </c>
      <c r="BV273">
        <f>+IF(X273=1,$Q273,0)</f>
        <v>0</v>
      </c>
      <c r="BW273">
        <f>+IF(Y273=1,$Q273,0)</f>
        <v>0</v>
      </c>
      <c r="BX273">
        <f>+IF(Z273=1,$Q273,0)</f>
        <v>0</v>
      </c>
      <c r="BY273">
        <f>+IF(AA273=1,$Q273,0)</f>
        <v>0</v>
      </c>
      <c r="BZ273">
        <f>+IF(AB273=1,$Q273,0)</f>
        <v>0</v>
      </c>
      <c r="CA273">
        <f>+IF(AC273=1,$Q273,0)</f>
        <v>0</v>
      </c>
      <c r="CB273">
        <f>+IF(AD273=1,$Q273,0)</f>
        <v>0</v>
      </c>
      <c r="CC273">
        <f>+IF(AE273=1,$Q273,0)</f>
        <v>0</v>
      </c>
      <c r="CD273">
        <f t="shared" si="234"/>
        <v>0</v>
      </c>
      <c r="CF273">
        <f t="shared" si="235"/>
        <v>0</v>
      </c>
      <c r="CG273">
        <f t="shared" si="202"/>
        <v>0</v>
      </c>
      <c r="CH273">
        <f t="shared" si="203"/>
        <v>0</v>
      </c>
      <c r="CI273">
        <f t="shared" si="204"/>
        <v>0</v>
      </c>
      <c r="CJ273">
        <f t="shared" si="205"/>
        <v>0</v>
      </c>
      <c r="CK273">
        <f t="shared" si="206"/>
        <v>0</v>
      </c>
      <c r="CL273">
        <f t="shared" si="207"/>
        <v>0</v>
      </c>
      <c r="CM273">
        <f t="shared" si="208"/>
        <v>0</v>
      </c>
    </row>
    <row r="274" spans="1:91" x14ac:dyDescent="0.25">
      <c r="A274" s="25">
        <f t="shared" si="236"/>
        <v>272</v>
      </c>
      <c r="B274" s="26" t="s">
        <v>41</v>
      </c>
      <c r="C274" s="27">
        <v>43851</v>
      </c>
      <c r="D274" s="28">
        <v>0.11458333333333333</v>
      </c>
      <c r="E274" s="29" t="s">
        <v>23</v>
      </c>
      <c r="F274" s="30">
        <v>109.93300000000001</v>
      </c>
      <c r="G274" s="31" t="s">
        <v>30</v>
      </c>
      <c r="H274" s="32">
        <v>110.208</v>
      </c>
      <c r="I274" s="32">
        <v>110.10299999999999</v>
      </c>
      <c r="J274" s="33">
        <f t="shared" si="191"/>
        <v>10.500000000000398</v>
      </c>
      <c r="K274" s="34">
        <v>109.751</v>
      </c>
      <c r="L274" s="34">
        <v>110.111</v>
      </c>
      <c r="M274" s="35">
        <f t="shared" si="193"/>
        <v>18.200000000000216</v>
      </c>
      <c r="N274" s="36">
        <f t="shared" si="194"/>
        <v>-17.799999999999727</v>
      </c>
      <c r="O274" s="30">
        <f t="shared" si="192"/>
        <v>109.90885</v>
      </c>
      <c r="P274" s="37"/>
      <c r="Q274" s="37" t="s">
        <v>27</v>
      </c>
      <c r="R274" s="38" t="s">
        <v>29</v>
      </c>
      <c r="S274" s="38" t="s">
        <v>28</v>
      </c>
      <c r="T274" s="39" t="s">
        <v>28</v>
      </c>
      <c r="U274" s="38"/>
      <c r="V274" s="38"/>
      <c r="W274" s="38"/>
      <c r="X274">
        <f>+IF(AND(R274="ALCISTA",S274="ALCISTA",T274="ALCISTA"),1,0)</f>
        <v>0</v>
      </c>
      <c r="Y274">
        <f>+IF(AND(R274="BAJISTA",S274="BAJISTA",T274="BAJISTA"),1,0)</f>
        <v>0</v>
      </c>
      <c r="Z274">
        <f>+IF(AND(R274="ALCISTA",S274="ALCISTA",T274="BAJISTA"),1,0)</f>
        <v>0</v>
      </c>
      <c r="AA274">
        <f>+IF(AND(R274="ALCISTA",S274="BAJISTA",T274="ALCISTA"),1,0)</f>
        <v>0</v>
      </c>
      <c r="AB274">
        <f>+IF(AND(R274="ALCISTA",S274="BAJISTA",T274="BAJISTA"),1,0)</f>
        <v>0</v>
      </c>
      <c r="AC274">
        <f>+IF(AND(R274="BAJISTA",S274="BAJISTA",T274="ALCISTA"),1,0)</f>
        <v>0</v>
      </c>
      <c r="AD274">
        <f>+IF(AND(R274="BAJISTA",S274="ALCISTA",T274="BAJISTA"),1,0)</f>
        <v>0</v>
      </c>
      <c r="AE274">
        <f>+IF(AND(R274="BAJISTA",S274="ALCISTA",T274="ALCISTA"),1,0)</f>
        <v>1</v>
      </c>
      <c r="AG274">
        <f t="shared" si="209"/>
        <v>0</v>
      </c>
      <c r="AH274">
        <f t="shared" si="210"/>
        <v>0</v>
      </c>
      <c r="AI274">
        <f t="shared" si="211"/>
        <v>0</v>
      </c>
      <c r="AJ274">
        <f t="shared" si="212"/>
        <v>0</v>
      </c>
      <c r="AK274">
        <f t="shared" si="213"/>
        <v>0</v>
      </c>
      <c r="AL274">
        <f t="shared" si="214"/>
        <v>0</v>
      </c>
      <c r="AM274">
        <f t="shared" si="215"/>
        <v>0</v>
      </c>
      <c r="AN274">
        <f t="shared" si="216"/>
        <v>18.200000000000216</v>
      </c>
      <c r="AP274">
        <f t="shared" si="217"/>
        <v>0</v>
      </c>
      <c r="AQ274">
        <f t="shared" si="218"/>
        <v>0</v>
      </c>
      <c r="AR274">
        <f t="shared" si="219"/>
        <v>0</v>
      </c>
      <c r="AS274">
        <f t="shared" si="220"/>
        <v>0</v>
      </c>
      <c r="AT274">
        <f t="shared" si="221"/>
        <v>0</v>
      </c>
      <c r="AU274">
        <f t="shared" si="222"/>
        <v>0</v>
      </c>
      <c r="AV274">
        <f t="shared" si="223"/>
        <v>0</v>
      </c>
      <c r="AW274">
        <f t="shared" si="224"/>
        <v>-17.799999999999727</v>
      </c>
      <c r="AZ274">
        <f t="shared" si="225"/>
        <v>0</v>
      </c>
      <c r="BA274">
        <f t="shared" si="195"/>
        <v>0</v>
      </c>
      <c r="BB274">
        <f t="shared" si="196"/>
        <v>0</v>
      </c>
      <c r="BC274">
        <f t="shared" si="197"/>
        <v>0</v>
      </c>
      <c r="BD274">
        <f t="shared" si="198"/>
        <v>0</v>
      </c>
      <c r="BE274">
        <f t="shared" si="199"/>
        <v>0</v>
      </c>
      <c r="BF274">
        <f t="shared" si="200"/>
        <v>0</v>
      </c>
      <c r="BG274">
        <f t="shared" si="201"/>
        <v>0</v>
      </c>
      <c r="BH274">
        <f>+IF(P274=0,0,1)</f>
        <v>0</v>
      </c>
      <c r="BK274">
        <f t="shared" si="226"/>
        <v>0</v>
      </c>
      <c r="BL274">
        <f t="shared" si="227"/>
        <v>0</v>
      </c>
      <c r="BM274">
        <f t="shared" si="228"/>
        <v>0</v>
      </c>
      <c r="BN274">
        <f t="shared" si="229"/>
        <v>0</v>
      </c>
      <c r="BO274">
        <f t="shared" si="230"/>
        <v>0</v>
      </c>
      <c r="BP274">
        <f t="shared" si="231"/>
        <v>0</v>
      </c>
      <c r="BQ274">
        <f t="shared" si="232"/>
        <v>0</v>
      </c>
      <c r="BR274">
        <f t="shared" si="233"/>
        <v>0</v>
      </c>
      <c r="BV274">
        <f>+IF(X274=1,$Q274,0)</f>
        <v>0</v>
      </c>
      <c r="BW274">
        <f>+IF(Y274=1,$Q274,0)</f>
        <v>0</v>
      </c>
      <c r="BX274">
        <f>+IF(Z274=1,$Q274,0)</f>
        <v>0</v>
      </c>
      <c r="BY274">
        <f>+IF(AA274=1,$Q274,0)</f>
        <v>0</v>
      </c>
      <c r="BZ274">
        <f>+IF(AB274=1,$Q274,0)</f>
        <v>0</v>
      </c>
      <c r="CA274">
        <f>+IF(AC274=1,$Q274,0)</f>
        <v>0</v>
      </c>
      <c r="CB274">
        <f>+IF(AD274=1,$Q274,0)</f>
        <v>0</v>
      </c>
      <c r="CC274" t="str">
        <f>+IF(AE274=1,$Q274,0)</f>
        <v>X</v>
      </c>
      <c r="CD274">
        <f t="shared" si="234"/>
        <v>1</v>
      </c>
      <c r="CF274">
        <f t="shared" si="235"/>
        <v>0</v>
      </c>
      <c r="CG274">
        <f t="shared" si="202"/>
        <v>0</v>
      </c>
      <c r="CH274">
        <f t="shared" si="203"/>
        <v>0</v>
      </c>
      <c r="CI274">
        <f t="shared" si="204"/>
        <v>0</v>
      </c>
      <c r="CJ274">
        <f t="shared" si="205"/>
        <v>0</v>
      </c>
      <c r="CK274">
        <f t="shared" si="206"/>
        <v>0</v>
      </c>
      <c r="CL274">
        <f t="shared" si="207"/>
        <v>0</v>
      </c>
      <c r="CM274">
        <f t="shared" si="208"/>
        <v>1</v>
      </c>
    </row>
    <row r="275" spans="1:91" x14ac:dyDescent="0.25">
      <c r="A275" s="25">
        <f t="shared" si="236"/>
        <v>273</v>
      </c>
      <c r="B275" s="26" t="s">
        <v>37</v>
      </c>
      <c r="C275" s="27">
        <v>43852</v>
      </c>
      <c r="D275" s="28">
        <v>2.0833333333333332E-2</v>
      </c>
      <c r="E275" s="29" t="s">
        <v>23</v>
      </c>
      <c r="F275" s="30">
        <v>109.875</v>
      </c>
      <c r="G275" s="31" t="s">
        <v>26</v>
      </c>
      <c r="H275" s="32">
        <v>110.21299999999999</v>
      </c>
      <c r="I275" s="32">
        <v>109.751</v>
      </c>
      <c r="J275" s="33">
        <f t="shared" si="191"/>
        <v>46.199999999998909</v>
      </c>
      <c r="K275" s="34">
        <v>109.79600000000001</v>
      </c>
      <c r="L275" s="34">
        <v>110.09099999999999</v>
      </c>
      <c r="M275" s="35">
        <f t="shared" si="193"/>
        <v>21.599999999999397</v>
      </c>
      <c r="N275" s="36">
        <f t="shared" si="194"/>
        <v>-7.899999999999352</v>
      </c>
      <c r="O275" s="30">
        <f t="shared" si="192"/>
        <v>109.98125999999999</v>
      </c>
      <c r="P275" s="37" t="s">
        <v>27</v>
      </c>
      <c r="Q275" s="37"/>
      <c r="R275" s="38" t="s">
        <v>29</v>
      </c>
      <c r="S275" s="38" t="s">
        <v>29</v>
      </c>
      <c r="T275" s="39" t="s">
        <v>28</v>
      </c>
      <c r="U275" s="38"/>
      <c r="V275" s="38"/>
      <c r="W275" s="38"/>
      <c r="X275">
        <f>+IF(AND(R275="ALCISTA",S275="ALCISTA",T275="ALCISTA"),1,0)</f>
        <v>0</v>
      </c>
      <c r="Y275">
        <f>+IF(AND(R275="BAJISTA",S275="BAJISTA",T275="BAJISTA"),1,0)</f>
        <v>0</v>
      </c>
      <c r="Z275">
        <f>+IF(AND(R275="ALCISTA",S275="ALCISTA",T275="BAJISTA"),1,0)</f>
        <v>0</v>
      </c>
      <c r="AA275">
        <f>+IF(AND(R275="ALCISTA",S275="BAJISTA",T275="ALCISTA"),1,0)</f>
        <v>0</v>
      </c>
      <c r="AB275">
        <f>+IF(AND(R275="ALCISTA",S275="BAJISTA",T275="BAJISTA"),1,0)</f>
        <v>0</v>
      </c>
      <c r="AC275">
        <f>+IF(AND(R275="BAJISTA",S275="BAJISTA",T275="ALCISTA"),1,0)</f>
        <v>1</v>
      </c>
      <c r="AD275">
        <f>+IF(AND(R275="BAJISTA",S275="ALCISTA",T275="BAJISTA"),1,0)</f>
        <v>0</v>
      </c>
      <c r="AE275">
        <f>+IF(AND(R275="BAJISTA",S275="ALCISTA",T275="ALCISTA"),1,0)</f>
        <v>0</v>
      </c>
      <c r="AG275">
        <f t="shared" si="209"/>
        <v>0</v>
      </c>
      <c r="AH275">
        <f t="shared" si="210"/>
        <v>0</v>
      </c>
      <c r="AI275">
        <f t="shared" si="211"/>
        <v>0</v>
      </c>
      <c r="AJ275">
        <f t="shared" si="212"/>
        <v>0</v>
      </c>
      <c r="AK275">
        <f t="shared" si="213"/>
        <v>0</v>
      </c>
      <c r="AL275">
        <f t="shared" si="214"/>
        <v>21.599999999999397</v>
      </c>
      <c r="AM275">
        <f t="shared" si="215"/>
        <v>0</v>
      </c>
      <c r="AN275">
        <f t="shared" si="216"/>
        <v>0</v>
      </c>
      <c r="AP275">
        <f t="shared" si="217"/>
        <v>0</v>
      </c>
      <c r="AQ275">
        <f t="shared" si="218"/>
        <v>0</v>
      </c>
      <c r="AR275">
        <f t="shared" si="219"/>
        <v>0</v>
      </c>
      <c r="AS275">
        <f t="shared" si="220"/>
        <v>0</v>
      </c>
      <c r="AT275">
        <f t="shared" si="221"/>
        <v>0</v>
      </c>
      <c r="AU275">
        <f t="shared" si="222"/>
        <v>-7.899999999999352</v>
      </c>
      <c r="AV275">
        <f t="shared" si="223"/>
        <v>0</v>
      </c>
      <c r="AW275">
        <f t="shared" si="224"/>
        <v>0</v>
      </c>
      <c r="AZ275">
        <f t="shared" si="225"/>
        <v>0</v>
      </c>
      <c r="BA275">
        <f t="shared" si="195"/>
        <v>0</v>
      </c>
      <c r="BB275">
        <f t="shared" si="196"/>
        <v>0</v>
      </c>
      <c r="BC275">
        <f t="shared" si="197"/>
        <v>0</v>
      </c>
      <c r="BD275">
        <f t="shared" si="198"/>
        <v>0</v>
      </c>
      <c r="BE275" t="str">
        <f t="shared" si="199"/>
        <v>X</v>
      </c>
      <c r="BF275">
        <f t="shared" si="200"/>
        <v>0</v>
      </c>
      <c r="BG275">
        <f t="shared" si="201"/>
        <v>0</v>
      </c>
      <c r="BH275">
        <f>+IF(P275=0,0,1)</f>
        <v>1</v>
      </c>
      <c r="BK275">
        <f t="shared" si="226"/>
        <v>0</v>
      </c>
      <c r="BL275">
        <f t="shared" si="227"/>
        <v>0</v>
      </c>
      <c r="BM275">
        <f t="shared" si="228"/>
        <v>0</v>
      </c>
      <c r="BN275">
        <f t="shared" si="229"/>
        <v>0</v>
      </c>
      <c r="BO275">
        <f t="shared" si="230"/>
        <v>0</v>
      </c>
      <c r="BP275">
        <f t="shared" si="231"/>
        <v>1</v>
      </c>
      <c r="BQ275">
        <f t="shared" si="232"/>
        <v>0</v>
      </c>
      <c r="BR275">
        <f t="shared" si="233"/>
        <v>0</v>
      </c>
      <c r="BV275">
        <f>+IF(X275=1,$Q275,0)</f>
        <v>0</v>
      </c>
      <c r="BW275">
        <f>+IF(Y275=1,$Q275,0)</f>
        <v>0</v>
      </c>
      <c r="BX275">
        <f>+IF(Z275=1,$Q275,0)</f>
        <v>0</v>
      </c>
      <c r="BY275">
        <f>+IF(AA275=1,$Q275,0)</f>
        <v>0</v>
      </c>
      <c r="BZ275">
        <f>+IF(AB275=1,$Q275,0)</f>
        <v>0</v>
      </c>
      <c r="CA275">
        <f>+IF(AC275=1,$Q275,0)</f>
        <v>0</v>
      </c>
      <c r="CB275">
        <f>+IF(AD275=1,$Q275,0)</f>
        <v>0</v>
      </c>
      <c r="CC275">
        <f>+IF(AE275=1,$Q275,0)</f>
        <v>0</v>
      </c>
      <c r="CD275">
        <f t="shared" si="234"/>
        <v>0</v>
      </c>
      <c r="CF275">
        <f t="shared" si="235"/>
        <v>0</v>
      </c>
      <c r="CG275">
        <f t="shared" si="202"/>
        <v>0</v>
      </c>
      <c r="CH275">
        <f t="shared" si="203"/>
        <v>0</v>
      </c>
      <c r="CI275">
        <f t="shared" si="204"/>
        <v>0</v>
      </c>
      <c r="CJ275">
        <f t="shared" si="205"/>
        <v>0</v>
      </c>
      <c r="CK275">
        <f t="shared" si="206"/>
        <v>0</v>
      </c>
      <c r="CL275">
        <f t="shared" si="207"/>
        <v>0</v>
      </c>
      <c r="CM275">
        <f t="shared" si="208"/>
        <v>0</v>
      </c>
    </row>
    <row r="276" spans="1:91" x14ac:dyDescent="0.25">
      <c r="A276" s="25">
        <f t="shared" si="236"/>
        <v>274</v>
      </c>
      <c r="B276" s="26" t="s">
        <v>38</v>
      </c>
      <c r="C276" s="27">
        <v>43853</v>
      </c>
      <c r="D276" s="28">
        <v>2.0833333333333332E-2</v>
      </c>
      <c r="E276" s="29" t="s">
        <v>23</v>
      </c>
      <c r="F276" s="30">
        <v>109.786</v>
      </c>
      <c r="G276" s="31" t="s">
        <v>30</v>
      </c>
      <c r="H276" s="32">
        <v>110.09099999999999</v>
      </c>
      <c r="I276" s="32">
        <v>109.79600000000001</v>
      </c>
      <c r="J276" s="33">
        <f t="shared" si="191"/>
        <v>29.499999999998749</v>
      </c>
      <c r="K276" s="34">
        <v>109.527</v>
      </c>
      <c r="L276" s="34">
        <v>109.815</v>
      </c>
      <c r="M276" s="40">
        <f t="shared" si="193"/>
        <v>25.900000000000034</v>
      </c>
      <c r="N276" s="41">
        <f t="shared" si="194"/>
        <v>-2.8999999999996362</v>
      </c>
      <c r="O276" s="30">
        <f t="shared" si="192"/>
        <v>109.71815000000001</v>
      </c>
      <c r="P276" s="37" t="s">
        <v>27</v>
      </c>
      <c r="Q276" s="37"/>
      <c r="R276" s="38" t="s">
        <v>29</v>
      </c>
      <c r="S276" s="38" t="s">
        <v>29</v>
      </c>
      <c r="T276" s="39" t="s">
        <v>28</v>
      </c>
      <c r="U276" s="38"/>
      <c r="V276" s="38"/>
      <c r="W276" s="38"/>
      <c r="X276">
        <f>+IF(AND(R276="ALCISTA",S276="ALCISTA",T276="ALCISTA"),1,0)</f>
        <v>0</v>
      </c>
      <c r="Y276">
        <f>+IF(AND(R276="BAJISTA",S276="BAJISTA",T276="BAJISTA"),1,0)</f>
        <v>0</v>
      </c>
      <c r="Z276">
        <f>+IF(AND(R276="ALCISTA",S276="ALCISTA",T276="BAJISTA"),1,0)</f>
        <v>0</v>
      </c>
      <c r="AA276">
        <f>+IF(AND(R276="ALCISTA",S276="BAJISTA",T276="ALCISTA"),1,0)</f>
        <v>0</v>
      </c>
      <c r="AB276">
        <f>+IF(AND(R276="ALCISTA",S276="BAJISTA",T276="BAJISTA"),1,0)</f>
        <v>0</v>
      </c>
      <c r="AC276">
        <f>+IF(AND(R276="BAJISTA",S276="BAJISTA",T276="ALCISTA"),1,0)</f>
        <v>1</v>
      </c>
      <c r="AD276">
        <f>+IF(AND(R276="BAJISTA",S276="ALCISTA",T276="BAJISTA"),1,0)</f>
        <v>0</v>
      </c>
      <c r="AE276">
        <f>+IF(AND(R276="BAJISTA",S276="ALCISTA",T276="ALCISTA"),1,0)</f>
        <v>0</v>
      </c>
      <c r="AG276">
        <f t="shared" si="209"/>
        <v>0</v>
      </c>
      <c r="AH276">
        <f t="shared" si="210"/>
        <v>0</v>
      </c>
      <c r="AI276">
        <f t="shared" si="211"/>
        <v>0</v>
      </c>
      <c r="AJ276">
        <f t="shared" si="212"/>
        <v>0</v>
      </c>
      <c r="AK276">
        <f t="shared" si="213"/>
        <v>0</v>
      </c>
      <c r="AL276">
        <f t="shared" si="214"/>
        <v>25.900000000000034</v>
      </c>
      <c r="AM276">
        <f t="shared" si="215"/>
        <v>0</v>
      </c>
      <c r="AN276">
        <f t="shared" si="216"/>
        <v>0</v>
      </c>
      <c r="AP276">
        <f t="shared" si="217"/>
        <v>0</v>
      </c>
      <c r="AQ276">
        <f t="shared" si="218"/>
        <v>0</v>
      </c>
      <c r="AR276">
        <f t="shared" si="219"/>
        <v>0</v>
      </c>
      <c r="AS276">
        <f t="shared" si="220"/>
        <v>0</v>
      </c>
      <c r="AT276">
        <f t="shared" si="221"/>
        <v>0</v>
      </c>
      <c r="AU276">
        <f t="shared" si="222"/>
        <v>-2.8999999999996362</v>
      </c>
      <c r="AV276">
        <f t="shared" si="223"/>
        <v>0</v>
      </c>
      <c r="AW276">
        <f t="shared" si="224"/>
        <v>0</v>
      </c>
      <c r="AZ276">
        <f t="shared" si="225"/>
        <v>0</v>
      </c>
      <c r="BA276">
        <f t="shared" si="195"/>
        <v>0</v>
      </c>
      <c r="BB276">
        <f t="shared" si="196"/>
        <v>0</v>
      </c>
      <c r="BC276">
        <f t="shared" si="197"/>
        <v>0</v>
      </c>
      <c r="BD276">
        <f t="shared" si="198"/>
        <v>0</v>
      </c>
      <c r="BE276" t="str">
        <f t="shared" si="199"/>
        <v>X</v>
      </c>
      <c r="BF276">
        <f t="shared" si="200"/>
        <v>0</v>
      </c>
      <c r="BG276">
        <f t="shared" si="201"/>
        <v>0</v>
      </c>
      <c r="BH276">
        <f>+IF(P276=0,0,1)</f>
        <v>1</v>
      </c>
      <c r="BK276">
        <f t="shared" si="226"/>
        <v>0</v>
      </c>
      <c r="BL276">
        <f t="shared" si="227"/>
        <v>0</v>
      </c>
      <c r="BM276">
        <f t="shared" si="228"/>
        <v>0</v>
      </c>
      <c r="BN276">
        <f t="shared" si="229"/>
        <v>0</v>
      </c>
      <c r="BO276">
        <f t="shared" si="230"/>
        <v>0</v>
      </c>
      <c r="BP276">
        <f t="shared" si="231"/>
        <v>1</v>
      </c>
      <c r="BQ276">
        <f t="shared" si="232"/>
        <v>0</v>
      </c>
      <c r="BR276">
        <f t="shared" si="233"/>
        <v>0</v>
      </c>
      <c r="BV276">
        <f>+IF(X276=1,$Q276,0)</f>
        <v>0</v>
      </c>
      <c r="BW276">
        <f>+IF(Y276=1,$Q276,0)</f>
        <v>0</v>
      </c>
      <c r="BX276">
        <f>+IF(Z276=1,$Q276,0)</f>
        <v>0</v>
      </c>
      <c r="BY276">
        <f>+IF(AA276=1,$Q276,0)</f>
        <v>0</v>
      </c>
      <c r="BZ276">
        <f>+IF(AB276=1,$Q276,0)</f>
        <v>0</v>
      </c>
      <c r="CA276">
        <f>+IF(AC276=1,$Q276,0)</f>
        <v>0</v>
      </c>
      <c r="CB276">
        <f>+IF(AD276=1,$Q276,0)</f>
        <v>0</v>
      </c>
      <c r="CC276">
        <f>+IF(AE276=1,$Q276,0)</f>
        <v>0</v>
      </c>
      <c r="CD276">
        <f t="shared" si="234"/>
        <v>0</v>
      </c>
      <c r="CF276">
        <f t="shared" si="235"/>
        <v>0</v>
      </c>
      <c r="CG276">
        <f t="shared" si="202"/>
        <v>0</v>
      </c>
      <c r="CH276">
        <f t="shared" si="203"/>
        <v>0</v>
      </c>
      <c r="CI276">
        <f t="shared" si="204"/>
        <v>0</v>
      </c>
      <c r="CJ276">
        <f t="shared" si="205"/>
        <v>0</v>
      </c>
      <c r="CK276">
        <f t="shared" si="206"/>
        <v>0</v>
      </c>
      <c r="CL276">
        <f t="shared" si="207"/>
        <v>0</v>
      </c>
      <c r="CM276">
        <f t="shared" si="208"/>
        <v>0</v>
      </c>
    </row>
    <row r="277" spans="1:91" x14ac:dyDescent="0.25">
      <c r="A277" s="25">
        <f t="shared" si="236"/>
        <v>275</v>
      </c>
      <c r="B277" s="26" t="s">
        <v>39</v>
      </c>
      <c r="C277" s="27">
        <v>43854</v>
      </c>
      <c r="D277" s="28">
        <v>0.11458333333333333</v>
      </c>
      <c r="E277" s="29" t="s">
        <v>23</v>
      </c>
      <c r="F277" s="30">
        <v>109.47799999999999</v>
      </c>
      <c r="G277" s="31" t="s">
        <v>30</v>
      </c>
      <c r="H277" s="32">
        <v>109.815</v>
      </c>
      <c r="I277" s="32">
        <v>109.527</v>
      </c>
      <c r="J277" s="33">
        <f t="shared" si="191"/>
        <v>28.79999999999967</v>
      </c>
      <c r="K277" s="34">
        <v>109.163</v>
      </c>
      <c r="L277" s="34">
        <v>109.64400000000001</v>
      </c>
      <c r="M277" s="40">
        <f t="shared" si="193"/>
        <v>31.499999999999773</v>
      </c>
      <c r="N277" s="41">
        <f t="shared" si="194"/>
        <v>-16.600000000001103</v>
      </c>
      <c r="O277" s="30">
        <f t="shared" si="192"/>
        <v>109.41176</v>
      </c>
      <c r="P277" s="37" t="s">
        <v>27</v>
      </c>
      <c r="Q277" s="37"/>
      <c r="R277" s="38" t="s">
        <v>29</v>
      </c>
      <c r="S277" s="38" t="s">
        <v>29</v>
      </c>
      <c r="T277" s="39" t="s">
        <v>28</v>
      </c>
      <c r="U277" s="38"/>
      <c r="V277" s="38"/>
      <c r="W277" s="38"/>
      <c r="X277">
        <f>+IF(AND(R277="ALCISTA",S277="ALCISTA",T277="ALCISTA"),1,0)</f>
        <v>0</v>
      </c>
      <c r="Y277">
        <f>+IF(AND(R277="BAJISTA",S277="BAJISTA",T277="BAJISTA"),1,0)</f>
        <v>0</v>
      </c>
      <c r="Z277">
        <f>+IF(AND(R277="ALCISTA",S277="ALCISTA",T277="BAJISTA"),1,0)</f>
        <v>0</v>
      </c>
      <c r="AA277">
        <f>+IF(AND(R277="ALCISTA",S277="BAJISTA",T277="ALCISTA"),1,0)</f>
        <v>0</v>
      </c>
      <c r="AB277">
        <f>+IF(AND(R277="ALCISTA",S277="BAJISTA",T277="BAJISTA"),1,0)</f>
        <v>0</v>
      </c>
      <c r="AC277">
        <f>+IF(AND(R277="BAJISTA",S277="BAJISTA",T277="ALCISTA"),1,0)</f>
        <v>1</v>
      </c>
      <c r="AD277">
        <f>+IF(AND(R277="BAJISTA",S277="ALCISTA",T277="BAJISTA"),1,0)</f>
        <v>0</v>
      </c>
      <c r="AE277">
        <f>+IF(AND(R277="BAJISTA",S277="ALCISTA",T277="ALCISTA"),1,0)</f>
        <v>0</v>
      </c>
      <c r="AG277">
        <f t="shared" si="209"/>
        <v>0</v>
      </c>
      <c r="AH277">
        <f t="shared" si="210"/>
        <v>0</v>
      </c>
      <c r="AI277">
        <f t="shared" si="211"/>
        <v>0</v>
      </c>
      <c r="AJ277">
        <f t="shared" si="212"/>
        <v>0</v>
      </c>
      <c r="AK277">
        <f t="shared" si="213"/>
        <v>0</v>
      </c>
      <c r="AL277">
        <f t="shared" si="214"/>
        <v>31.499999999999773</v>
      </c>
      <c r="AM277">
        <f t="shared" si="215"/>
        <v>0</v>
      </c>
      <c r="AN277">
        <f t="shared" si="216"/>
        <v>0</v>
      </c>
      <c r="AP277">
        <f t="shared" si="217"/>
        <v>0</v>
      </c>
      <c r="AQ277">
        <f t="shared" si="218"/>
        <v>0</v>
      </c>
      <c r="AR277">
        <f t="shared" si="219"/>
        <v>0</v>
      </c>
      <c r="AS277">
        <f t="shared" si="220"/>
        <v>0</v>
      </c>
      <c r="AT277">
        <f t="shared" si="221"/>
        <v>0</v>
      </c>
      <c r="AU277">
        <f t="shared" si="222"/>
        <v>-16.600000000001103</v>
      </c>
      <c r="AV277">
        <f t="shared" si="223"/>
        <v>0</v>
      </c>
      <c r="AW277">
        <f t="shared" si="224"/>
        <v>0</v>
      </c>
      <c r="AZ277">
        <f t="shared" si="225"/>
        <v>0</v>
      </c>
      <c r="BA277">
        <f t="shared" si="195"/>
        <v>0</v>
      </c>
      <c r="BB277">
        <f t="shared" si="196"/>
        <v>0</v>
      </c>
      <c r="BC277">
        <f t="shared" si="197"/>
        <v>0</v>
      </c>
      <c r="BD277">
        <f t="shared" si="198"/>
        <v>0</v>
      </c>
      <c r="BE277" t="str">
        <f t="shared" si="199"/>
        <v>X</v>
      </c>
      <c r="BF277">
        <f t="shared" si="200"/>
        <v>0</v>
      </c>
      <c r="BG277">
        <f t="shared" si="201"/>
        <v>0</v>
      </c>
      <c r="BH277">
        <f>+IF(P277=0,0,1)</f>
        <v>1</v>
      </c>
      <c r="BK277">
        <f t="shared" si="226"/>
        <v>0</v>
      </c>
      <c r="BL277">
        <f t="shared" si="227"/>
        <v>0</v>
      </c>
      <c r="BM277">
        <f t="shared" si="228"/>
        <v>0</v>
      </c>
      <c r="BN277">
        <f t="shared" si="229"/>
        <v>0</v>
      </c>
      <c r="BO277">
        <f t="shared" si="230"/>
        <v>0</v>
      </c>
      <c r="BP277">
        <f t="shared" si="231"/>
        <v>1</v>
      </c>
      <c r="BQ277">
        <f t="shared" si="232"/>
        <v>0</v>
      </c>
      <c r="BR277">
        <f t="shared" si="233"/>
        <v>0</v>
      </c>
      <c r="BV277">
        <f>+IF(X277=1,$Q277,0)</f>
        <v>0</v>
      </c>
      <c r="BW277">
        <f>+IF(Y277=1,$Q277,0)</f>
        <v>0</v>
      </c>
      <c r="BX277">
        <f>+IF(Z277=1,$Q277,0)</f>
        <v>0</v>
      </c>
      <c r="BY277">
        <f>+IF(AA277=1,$Q277,0)</f>
        <v>0</v>
      </c>
      <c r="BZ277">
        <f>+IF(AB277=1,$Q277,0)</f>
        <v>0</v>
      </c>
      <c r="CA277">
        <f>+IF(AC277=1,$Q277,0)</f>
        <v>0</v>
      </c>
      <c r="CB277">
        <f>+IF(AD277=1,$Q277,0)</f>
        <v>0</v>
      </c>
      <c r="CC277">
        <f>+IF(AE277=1,$Q277,0)</f>
        <v>0</v>
      </c>
      <c r="CD277">
        <f t="shared" si="234"/>
        <v>0</v>
      </c>
      <c r="CF277">
        <f t="shared" si="235"/>
        <v>0</v>
      </c>
      <c r="CG277">
        <f t="shared" si="202"/>
        <v>0</v>
      </c>
      <c r="CH277">
        <f t="shared" si="203"/>
        <v>0</v>
      </c>
      <c r="CI277">
        <f t="shared" si="204"/>
        <v>0</v>
      </c>
      <c r="CJ277">
        <f t="shared" si="205"/>
        <v>0</v>
      </c>
      <c r="CK277">
        <f t="shared" si="206"/>
        <v>0</v>
      </c>
      <c r="CL277">
        <f t="shared" si="207"/>
        <v>0</v>
      </c>
      <c r="CM277">
        <f t="shared" si="208"/>
        <v>0</v>
      </c>
    </row>
    <row r="278" spans="1:91" x14ac:dyDescent="0.25">
      <c r="A278" s="25">
        <f t="shared" si="236"/>
        <v>276</v>
      </c>
      <c r="B278" s="26" t="s">
        <v>40</v>
      </c>
      <c r="C278" s="27">
        <v>43857</v>
      </c>
      <c r="D278" s="28">
        <v>0.96875</v>
      </c>
      <c r="E278" s="29" t="s">
        <v>23</v>
      </c>
      <c r="F278" s="30">
        <v>109.238</v>
      </c>
      <c r="G278" s="31" t="s">
        <v>30</v>
      </c>
      <c r="H278" s="32">
        <v>109.64400000000001</v>
      </c>
      <c r="I278" s="32">
        <v>109.163</v>
      </c>
      <c r="J278" s="33">
        <f t="shared" si="191"/>
        <v>48.100000000000875</v>
      </c>
      <c r="K278" s="34">
        <v>108.721</v>
      </c>
      <c r="L278" s="34">
        <v>109.129</v>
      </c>
      <c r="M278" s="35">
        <f t="shared" si="193"/>
        <v>51.699999999999591</v>
      </c>
      <c r="N278" s="36">
        <f t="shared" si="194"/>
        <v>10.899999999999466</v>
      </c>
      <c r="O278" s="30">
        <f t="shared" si="192"/>
        <v>109.12737</v>
      </c>
      <c r="P278" s="37"/>
      <c r="Q278" s="37" t="s">
        <v>27</v>
      </c>
      <c r="R278" s="38" t="s">
        <v>29</v>
      </c>
      <c r="S278" s="38" t="s">
        <v>29</v>
      </c>
      <c r="T278" s="39" t="s">
        <v>28</v>
      </c>
      <c r="U278" s="38"/>
      <c r="V278" s="38"/>
      <c r="W278" s="38"/>
      <c r="X278">
        <f>+IF(AND(R278="ALCISTA",S278="ALCISTA",T278="ALCISTA"),1,0)</f>
        <v>0</v>
      </c>
      <c r="Y278">
        <f>+IF(AND(R278="BAJISTA",S278="BAJISTA",T278="BAJISTA"),1,0)</f>
        <v>0</v>
      </c>
      <c r="Z278">
        <f>+IF(AND(R278="ALCISTA",S278="ALCISTA",T278="BAJISTA"),1,0)</f>
        <v>0</v>
      </c>
      <c r="AA278">
        <f>+IF(AND(R278="ALCISTA",S278="BAJISTA",T278="ALCISTA"),1,0)</f>
        <v>0</v>
      </c>
      <c r="AB278">
        <f>+IF(AND(R278="ALCISTA",S278="BAJISTA",T278="BAJISTA"),1,0)</f>
        <v>0</v>
      </c>
      <c r="AC278">
        <f>+IF(AND(R278="BAJISTA",S278="BAJISTA",T278="ALCISTA"),1,0)</f>
        <v>1</v>
      </c>
      <c r="AD278">
        <f>+IF(AND(R278="BAJISTA",S278="ALCISTA",T278="BAJISTA"),1,0)</f>
        <v>0</v>
      </c>
      <c r="AE278">
        <f>+IF(AND(R278="BAJISTA",S278="ALCISTA",T278="ALCISTA"),1,0)</f>
        <v>0</v>
      </c>
      <c r="AG278">
        <f t="shared" si="209"/>
        <v>0</v>
      </c>
      <c r="AH278">
        <f t="shared" si="210"/>
        <v>0</v>
      </c>
      <c r="AI278">
        <f t="shared" si="211"/>
        <v>0</v>
      </c>
      <c r="AJ278">
        <f t="shared" si="212"/>
        <v>0</v>
      </c>
      <c r="AK278">
        <f t="shared" si="213"/>
        <v>0</v>
      </c>
      <c r="AL278">
        <f t="shared" si="214"/>
        <v>51.699999999999591</v>
      </c>
      <c r="AM278">
        <f t="shared" si="215"/>
        <v>0</v>
      </c>
      <c r="AN278">
        <f t="shared" si="216"/>
        <v>0</v>
      </c>
      <c r="AP278">
        <f t="shared" si="217"/>
        <v>0</v>
      </c>
      <c r="AQ278">
        <f t="shared" si="218"/>
        <v>0</v>
      </c>
      <c r="AR278">
        <f t="shared" si="219"/>
        <v>0</v>
      </c>
      <c r="AS278">
        <f t="shared" si="220"/>
        <v>0</v>
      </c>
      <c r="AT278">
        <f t="shared" si="221"/>
        <v>0</v>
      </c>
      <c r="AU278">
        <f t="shared" si="222"/>
        <v>10.899999999999466</v>
      </c>
      <c r="AV278">
        <f t="shared" si="223"/>
        <v>0</v>
      </c>
      <c r="AW278">
        <f t="shared" si="224"/>
        <v>0</v>
      </c>
      <c r="AZ278">
        <f t="shared" si="225"/>
        <v>0</v>
      </c>
      <c r="BA278">
        <f t="shared" si="195"/>
        <v>0</v>
      </c>
      <c r="BB278">
        <f t="shared" si="196"/>
        <v>0</v>
      </c>
      <c r="BC278">
        <f t="shared" si="197"/>
        <v>0</v>
      </c>
      <c r="BD278">
        <f t="shared" si="198"/>
        <v>0</v>
      </c>
      <c r="BE278">
        <f t="shared" si="199"/>
        <v>0</v>
      </c>
      <c r="BF278">
        <f t="shared" si="200"/>
        <v>0</v>
      </c>
      <c r="BG278">
        <f t="shared" si="201"/>
        <v>0</v>
      </c>
      <c r="BH278">
        <f>+IF(P278=0,0,1)</f>
        <v>0</v>
      </c>
      <c r="BK278">
        <f t="shared" si="226"/>
        <v>0</v>
      </c>
      <c r="BL278">
        <f t="shared" si="227"/>
        <v>0</v>
      </c>
      <c r="BM278">
        <f t="shared" si="228"/>
        <v>0</v>
      </c>
      <c r="BN278">
        <f t="shared" si="229"/>
        <v>0</v>
      </c>
      <c r="BO278">
        <f t="shared" si="230"/>
        <v>0</v>
      </c>
      <c r="BP278">
        <f t="shared" si="231"/>
        <v>0</v>
      </c>
      <c r="BQ278">
        <f t="shared" si="232"/>
        <v>0</v>
      </c>
      <c r="BR278">
        <f t="shared" si="233"/>
        <v>0</v>
      </c>
      <c r="BV278">
        <f>+IF(X278=1,$Q278,0)</f>
        <v>0</v>
      </c>
      <c r="BW278">
        <f>+IF(Y278=1,$Q278,0)</f>
        <v>0</v>
      </c>
      <c r="BX278">
        <f>+IF(Z278=1,$Q278,0)</f>
        <v>0</v>
      </c>
      <c r="BY278">
        <f>+IF(AA278=1,$Q278,0)</f>
        <v>0</v>
      </c>
      <c r="BZ278">
        <f>+IF(AB278=1,$Q278,0)</f>
        <v>0</v>
      </c>
      <c r="CA278" t="str">
        <f>+IF(AC278=1,$Q278,0)</f>
        <v>X</v>
      </c>
      <c r="CB278">
        <f>+IF(AD278=1,$Q278,0)</f>
        <v>0</v>
      </c>
      <c r="CC278">
        <f>+IF(AE278=1,$Q278,0)</f>
        <v>0</v>
      </c>
      <c r="CD278">
        <f t="shared" si="234"/>
        <v>1</v>
      </c>
      <c r="CF278">
        <f t="shared" si="235"/>
        <v>0</v>
      </c>
      <c r="CG278">
        <f t="shared" si="202"/>
        <v>0</v>
      </c>
      <c r="CH278">
        <f t="shared" si="203"/>
        <v>0</v>
      </c>
      <c r="CI278">
        <f t="shared" si="204"/>
        <v>0</v>
      </c>
      <c r="CJ278">
        <f t="shared" si="205"/>
        <v>0</v>
      </c>
      <c r="CK278">
        <f t="shared" si="206"/>
        <v>1</v>
      </c>
      <c r="CL278">
        <f t="shared" si="207"/>
        <v>0</v>
      </c>
      <c r="CM278">
        <f t="shared" si="208"/>
        <v>0</v>
      </c>
    </row>
    <row r="279" spans="1:91" x14ac:dyDescent="0.25">
      <c r="A279" s="25">
        <f t="shared" si="236"/>
        <v>277</v>
      </c>
      <c r="B279" s="26" t="s">
        <v>41</v>
      </c>
      <c r="C279" s="27">
        <v>43858</v>
      </c>
      <c r="D279" s="28">
        <v>0.28125</v>
      </c>
      <c r="E279" s="29" t="s">
        <v>23</v>
      </c>
      <c r="F279" s="30">
        <v>108.999</v>
      </c>
      <c r="G279" s="31" t="s">
        <v>26</v>
      </c>
      <c r="H279" s="32">
        <v>109.03400000000001</v>
      </c>
      <c r="I279" s="32">
        <v>108.721</v>
      </c>
      <c r="J279" s="33">
        <f t="shared" si="191"/>
        <v>31.300000000000239</v>
      </c>
      <c r="K279" s="34">
        <v>108.747</v>
      </c>
      <c r="L279" s="34">
        <v>109.194</v>
      </c>
      <c r="M279" s="40">
        <f t="shared" si="193"/>
        <v>19.500000000000739</v>
      </c>
      <c r="N279" s="41">
        <f t="shared" si="194"/>
        <v>-25.199999999999534</v>
      </c>
      <c r="O279" s="30">
        <f t="shared" si="192"/>
        <v>109.07098999999999</v>
      </c>
      <c r="P279" s="37" t="s">
        <v>27</v>
      </c>
      <c r="Q279" s="37"/>
      <c r="R279" s="38" t="s">
        <v>29</v>
      </c>
      <c r="S279" s="38" t="s">
        <v>29</v>
      </c>
      <c r="T279" s="39" t="s">
        <v>28</v>
      </c>
      <c r="U279" s="38"/>
      <c r="V279" s="38"/>
      <c r="W279" s="38"/>
      <c r="X279">
        <f>+IF(AND(R279="ALCISTA",S279="ALCISTA",T279="ALCISTA"),1,0)</f>
        <v>0</v>
      </c>
      <c r="Y279">
        <f>+IF(AND(R279="BAJISTA",S279="BAJISTA",T279="BAJISTA"),1,0)</f>
        <v>0</v>
      </c>
      <c r="Z279">
        <f>+IF(AND(R279="ALCISTA",S279="ALCISTA",T279="BAJISTA"),1,0)</f>
        <v>0</v>
      </c>
      <c r="AA279">
        <f>+IF(AND(R279="ALCISTA",S279="BAJISTA",T279="ALCISTA"),1,0)</f>
        <v>0</v>
      </c>
      <c r="AB279">
        <f>+IF(AND(R279="ALCISTA",S279="BAJISTA",T279="BAJISTA"),1,0)</f>
        <v>0</v>
      </c>
      <c r="AC279">
        <f>+IF(AND(R279="BAJISTA",S279="BAJISTA",T279="ALCISTA"),1,0)</f>
        <v>1</v>
      </c>
      <c r="AD279">
        <f>+IF(AND(R279="BAJISTA",S279="ALCISTA",T279="BAJISTA"),1,0)</f>
        <v>0</v>
      </c>
      <c r="AE279">
        <f>+IF(AND(R279="BAJISTA",S279="ALCISTA",T279="ALCISTA"),1,0)</f>
        <v>0</v>
      </c>
      <c r="AG279">
        <f t="shared" si="209"/>
        <v>0</v>
      </c>
      <c r="AH279">
        <f t="shared" si="210"/>
        <v>0</v>
      </c>
      <c r="AI279">
        <f t="shared" si="211"/>
        <v>0</v>
      </c>
      <c r="AJ279">
        <f t="shared" si="212"/>
        <v>0</v>
      </c>
      <c r="AK279">
        <f t="shared" si="213"/>
        <v>0</v>
      </c>
      <c r="AL279">
        <f t="shared" si="214"/>
        <v>19.500000000000739</v>
      </c>
      <c r="AM279">
        <f t="shared" si="215"/>
        <v>0</v>
      </c>
      <c r="AN279">
        <f t="shared" si="216"/>
        <v>0</v>
      </c>
      <c r="AP279">
        <f t="shared" si="217"/>
        <v>0</v>
      </c>
      <c r="AQ279">
        <f t="shared" si="218"/>
        <v>0</v>
      </c>
      <c r="AR279">
        <f t="shared" si="219"/>
        <v>0</v>
      </c>
      <c r="AS279">
        <f t="shared" si="220"/>
        <v>0</v>
      </c>
      <c r="AT279">
        <f t="shared" si="221"/>
        <v>0</v>
      </c>
      <c r="AU279">
        <f t="shared" si="222"/>
        <v>-25.199999999999534</v>
      </c>
      <c r="AV279">
        <f t="shared" si="223"/>
        <v>0</v>
      </c>
      <c r="AW279">
        <f t="shared" si="224"/>
        <v>0</v>
      </c>
      <c r="AZ279">
        <f t="shared" si="225"/>
        <v>0</v>
      </c>
      <c r="BA279">
        <f t="shared" si="195"/>
        <v>0</v>
      </c>
      <c r="BB279">
        <f t="shared" si="196"/>
        <v>0</v>
      </c>
      <c r="BC279">
        <f t="shared" si="197"/>
        <v>0</v>
      </c>
      <c r="BD279">
        <f t="shared" si="198"/>
        <v>0</v>
      </c>
      <c r="BE279" t="str">
        <f t="shared" si="199"/>
        <v>X</v>
      </c>
      <c r="BF279">
        <f t="shared" si="200"/>
        <v>0</v>
      </c>
      <c r="BG279">
        <f t="shared" si="201"/>
        <v>0</v>
      </c>
      <c r="BH279">
        <f>+IF(P279=0,0,1)</f>
        <v>1</v>
      </c>
      <c r="BK279">
        <f t="shared" si="226"/>
        <v>0</v>
      </c>
      <c r="BL279">
        <f t="shared" si="227"/>
        <v>0</v>
      </c>
      <c r="BM279">
        <f t="shared" si="228"/>
        <v>0</v>
      </c>
      <c r="BN279">
        <f t="shared" si="229"/>
        <v>0</v>
      </c>
      <c r="BO279">
        <f t="shared" si="230"/>
        <v>0</v>
      </c>
      <c r="BP279">
        <f t="shared" si="231"/>
        <v>1</v>
      </c>
      <c r="BQ279">
        <f t="shared" si="232"/>
        <v>0</v>
      </c>
      <c r="BR279">
        <f t="shared" si="233"/>
        <v>0</v>
      </c>
      <c r="BV279">
        <f>+IF(X279=1,$Q279,0)</f>
        <v>0</v>
      </c>
      <c r="BW279">
        <f>+IF(Y279=1,$Q279,0)</f>
        <v>0</v>
      </c>
      <c r="BX279">
        <f>+IF(Z279=1,$Q279,0)</f>
        <v>0</v>
      </c>
      <c r="BY279">
        <f>+IF(AA279=1,$Q279,0)</f>
        <v>0</v>
      </c>
      <c r="BZ279">
        <f>+IF(AB279=1,$Q279,0)</f>
        <v>0</v>
      </c>
      <c r="CA279">
        <f>+IF(AC279=1,$Q279,0)</f>
        <v>0</v>
      </c>
      <c r="CB279">
        <f>+IF(AD279=1,$Q279,0)</f>
        <v>0</v>
      </c>
      <c r="CC279">
        <f>+IF(AE279=1,$Q279,0)</f>
        <v>0</v>
      </c>
      <c r="CD279">
        <f t="shared" si="234"/>
        <v>0</v>
      </c>
      <c r="CF279">
        <f t="shared" si="235"/>
        <v>0</v>
      </c>
      <c r="CG279">
        <f t="shared" si="202"/>
        <v>0</v>
      </c>
      <c r="CH279">
        <f t="shared" si="203"/>
        <v>0</v>
      </c>
      <c r="CI279">
        <f t="shared" si="204"/>
        <v>0</v>
      </c>
      <c r="CJ279">
        <f t="shared" si="205"/>
        <v>0</v>
      </c>
      <c r="CK279">
        <f t="shared" si="206"/>
        <v>0</v>
      </c>
      <c r="CL279">
        <f t="shared" si="207"/>
        <v>0</v>
      </c>
      <c r="CM279">
        <f t="shared" si="208"/>
        <v>0</v>
      </c>
    </row>
    <row r="280" spans="1:91" x14ac:dyDescent="0.25">
      <c r="A280" s="25">
        <f t="shared" si="236"/>
        <v>278</v>
      </c>
      <c r="B280" s="26" t="s">
        <v>37</v>
      </c>
      <c r="C280" s="27">
        <v>43859</v>
      </c>
      <c r="D280" s="28">
        <v>0.10416666666666667</v>
      </c>
      <c r="E280" s="29" t="s">
        <v>23</v>
      </c>
      <c r="F280" s="30">
        <v>109.209</v>
      </c>
      <c r="G280" s="31" t="s">
        <v>26</v>
      </c>
      <c r="H280" s="32">
        <v>109.194</v>
      </c>
      <c r="I280" s="32">
        <v>108.747</v>
      </c>
      <c r="J280" s="33">
        <f t="shared" si="191"/>
        <v>44.700000000000273</v>
      </c>
      <c r="K280" s="34">
        <v>108.96599999999999</v>
      </c>
      <c r="L280" s="34">
        <v>109.258</v>
      </c>
      <c r="M280" s="40">
        <f t="shared" si="193"/>
        <v>4.8999999999992383</v>
      </c>
      <c r="N280" s="41">
        <f t="shared" si="194"/>
        <v>-24.300000000000921</v>
      </c>
      <c r="O280" s="30">
        <f t="shared" si="192"/>
        <v>109.31181000000001</v>
      </c>
      <c r="P280" s="37"/>
      <c r="Q280" s="37"/>
      <c r="R280" s="38" t="s">
        <v>28</v>
      </c>
      <c r="S280" s="38" t="s">
        <v>28</v>
      </c>
      <c r="T280" s="39" t="s">
        <v>28</v>
      </c>
      <c r="U280" s="38"/>
      <c r="V280" s="38"/>
      <c r="W280" s="38"/>
      <c r="X280">
        <f>+IF(AND(R280="ALCISTA",S280="ALCISTA",T280="ALCISTA"),1,0)</f>
        <v>1</v>
      </c>
      <c r="Y280">
        <f>+IF(AND(R280="BAJISTA",S280="BAJISTA",T280="BAJISTA"),1,0)</f>
        <v>0</v>
      </c>
      <c r="Z280">
        <f>+IF(AND(R280="ALCISTA",S280="ALCISTA",T280="BAJISTA"),1,0)</f>
        <v>0</v>
      </c>
      <c r="AA280">
        <f>+IF(AND(R280="ALCISTA",S280="BAJISTA",T280="ALCISTA"),1,0)</f>
        <v>0</v>
      </c>
      <c r="AB280">
        <f>+IF(AND(R280="ALCISTA",S280="BAJISTA",T280="BAJISTA"),1,0)</f>
        <v>0</v>
      </c>
      <c r="AC280">
        <f>+IF(AND(R280="BAJISTA",S280="BAJISTA",T280="ALCISTA"),1,0)</f>
        <v>0</v>
      </c>
      <c r="AD280">
        <f>+IF(AND(R280="BAJISTA",S280="ALCISTA",T280="BAJISTA"),1,0)</f>
        <v>0</v>
      </c>
      <c r="AE280">
        <f>+IF(AND(R280="BAJISTA",S280="ALCISTA",T280="ALCISTA"),1,0)</f>
        <v>0</v>
      </c>
      <c r="AG280">
        <f t="shared" si="209"/>
        <v>4.8999999999992383</v>
      </c>
      <c r="AH280">
        <f t="shared" si="210"/>
        <v>0</v>
      </c>
      <c r="AI280">
        <f t="shared" si="211"/>
        <v>0</v>
      </c>
      <c r="AJ280">
        <f t="shared" si="212"/>
        <v>0</v>
      </c>
      <c r="AK280">
        <f t="shared" si="213"/>
        <v>0</v>
      </c>
      <c r="AL280">
        <f t="shared" si="214"/>
        <v>0</v>
      </c>
      <c r="AM280">
        <f t="shared" si="215"/>
        <v>0</v>
      </c>
      <c r="AN280">
        <f t="shared" si="216"/>
        <v>0</v>
      </c>
      <c r="AP280">
        <f t="shared" si="217"/>
        <v>-24.300000000000921</v>
      </c>
      <c r="AQ280">
        <f t="shared" si="218"/>
        <v>0</v>
      </c>
      <c r="AR280">
        <f t="shared" si="219"/>
        <v>0</v>
      </c>
      <c r="AS280">
        <f t="shared" si="220"/>
        <v>0</v>
      </c>
      <c r="AT280">
        <f t="shared" si="221"/>
        <v>0</v>
      </c>
      <c r="AU280">
        <f t="shared" si="222"/>
        <v>0</v>
      </c>
      <c r="AV280">
        <f t="shared" si="223"/>
        <v>0</v>
      </c>
      <c r="AW280">
        <f t="shared" si="224"/>
        <v>0</v>
      </c>
      <c r="AZ280">
        <f t="shared" si="225"/>
        <v>0</v>
      </c>
      <c r="BA280">
        <f t="shared" si="195"/>
        <v>0</v>
      </c>
      <c r="BB280">
        <f t="shared" si="196"/>
        <v>0</v>
      </c>
      <c r="BC280">
        <f t="shared" si="197"/>
        <v>0</v>
      </c>
      <c r="BD280">
        <f t="shared" si="198"/>
        <v>0</v>
      </c>
      <c r="BE280">
        <f t="shared" si="199"/>
        <v>0</v>
      </c>
      <c r="BF280">
        <f t="shared" si="200"/>
        <v>0</v>
      </c>
      <c r="BG280">
        <f t="shared" si="201"/>
        <v>0</v>
      </c>
      <c r="BH280">
        <f>+IF(P280=0,0,1)</f>
        <v>0</v>
      </c>
      <c r="BK280">
        <f t="shared" si="226"/>
        <v>0</v>
      </c>
      <c r="BL280">
        <f t="shared" si="227"/>
        <v>0</v>
      </c>
      <c r="BM280">
        <f t="shared" si="228"/>
        <v>0</v>
      </c>
      <c r="BN280">
        <f t="shared" si="229"/>
        <v>0</v>
      </c>
      <c r="BO280">
        <f t="shared" si="230"/>
        <v>0</v>
      </c>
      <c r="BP280">
        <f t="shared" si="231"/>
        <v>0</v>
      </c>
      <c r="BQ280">
        <f t="shared" si="232"/>
        <v>0</v>
      </c>
      <c r="BR280">
        <f t="shared" si="233"/>
        <v>0</v>
      </c>
      <c r="BV280">
        <f>+IF(X280=1,$Q280,0)</f>
        <v>0</v>
      </c>
      <c r="BW280">
        <f>+IF(Y280=1,$Q280,0)</f>
        <v>0</v>
      </c>
      <c r="BX280">
        <f>+IF(Z280=1,$Q280,0)</f>
        <v>0</v>
      </c>
      <c r="BY280">
        <f>+IF(AA280=1,$Q280,0)</f>
        <v>0</v>
      </c>
      <c r="BZ280">
        <f>+IF(AB280=1,$Q280,0)</f>
        <v>0</v>
      </c>
      <c r="CA280">
        <f>+IF(AC280=1,$Q280,0)</f>
        <v>0</v>
      </c>
      <c r="CB280">
        <f>+IF(AD280=1,$Q280,0)</f>
        <v>0</v>
      </c>
      <c r="CC280">
        <f>+IF(AE280=1,$Q280,0)</f>
        <v>0</v>
      </c>
      <c r="CD280">
        <f t="shared" si="234"/>
        <v>0</v>
      </c>
      <c r="CF280">
        <f t="shared" si="235"/>
        <v>0</v>
      </c>
      <c r="CG280">
        <f t="shared" si="202"/>
        <v>0</v>
      </c>
      <c r="CH280">
        <f t="shared" si="203"/>
        <v>0</v>
      </c>
      <c r="CI280">
        <f t="shared" si="204"/>
        <v>0</v>
      </c>
      <c r="CJ280">
        <f t="shared" si="205"/>
        <v>0</v>
      </c>
      <c r="CK280">
        <f t="shared" si="206"/>
        <v>0</v>
      </c>
      <c r="CL280">
        <f t="shared" si="207"/>
        <v>0</v>
      </c>
      <c r="CM280">
        <f t="shared" si="208"/>
        <v>0</v>
      </c>
    </row>
    <row r="281" spans="1:91" x14ac:dyDescent="0.25">
      <c r="A281" s="25">
        <f t="shared" si="236"/>
        <v>279</v>
      </c>
      <c r="B281" s="26" t="s">
        <v>38</v>
      </c>
      <c r="C281" s="27">
        <v>43860</v>
      </c>
      <c r="D281" s="28">
        <v>0.20833333333333334</v>
      </c>
      <c r="E281" s="29" t="s">
        <v>23</v>
      </c>
      <c r="F281" s="30">
        <v>108.85599999999999</v>
      </c>
      <c r="G281" s="31" t="s">
        <v>30</v>
      </c>
      <c r="H281" s="32">
        <v>109.258</v>
      </c>
      <c r="I281" s="32">
        <v>108.96599999999999</v>
      </c>
      <c r="J281" s="33">
        <f t="shared" si="191"/>
        <v>29.200000000000159</v>
      </c>
      <c r="K281" s="34">
        <v>108.57299999999999</v>
      </c>
      <c r="L281" s="34">
        <v>109.001</v>
      </c>
      <c r="M281" s="40">
        <f t="shared" si="193"/>
        <v>28.300000000000125</v>
      </c>
      <c r="N281" s="41">
        <f t="shared" si="194"/>
        <v>-14.500000000001023</v>
      </c>
      <c r="O281" s="30">
        <f t="shared" si="192"/>
        <v>108.78883999999999</v>
      </c>
      <c r="P281" s="37" t="s">
        <v>27</v>
      </c>
      <c r="Q281" s="37"/>
      <c r="R281" s="38" t="s">
        <v>29</v>
      </c>
      <c r="S281" s="38" t="s">
        <v>29</v>
      </c>
      <c r="T281" s="39" t="s">
        <v>28</v>
      </c>
      <c r="U281" s="38"/>
      <c r="V281" s="38"/>
      <c r="W281" s="38"/>
      <c r="X281">
        <f>+IF(AND(R281="ALCISTA",S281="ALCISTA",T281="ALCISTA"),1,0)</f>
        <v>0</v>
      </c>
      <c r="Y281">
        <f>+IF(AND(R281="BAJISTA",S281="BAJISTA",T281="BAJISTA"),1,0)</f>
        <v>0</v>
      </c>
      <c r="Z281">
        <f>+IF(AND(R281="ALCISTA",S281="ALCISTA",T281="BAJISTA"),1,0)</f>
        <v>0</v>
      </c>
      <c r="AA281">
        <f>+IF(AND(R281="ALCISTA",S281="BAJISTA",T281="ALCISTA"),1,0)</f>
        <v>0</v>
      </c>
      <c r="AB281">
        <f>+IF(AND(R281="ALCISTA",S281="BAJISTA",T281="BAJISTA"),1,0)</f>
        <v>0</v>
      </c>
      <c r="AC281">
        <f>+IF(AND(R281="BAJISTA",S281="BAJISTA",T281="ALCISTA"),1,0)</f>
        <v>1</v>
      </c>
      <c r="AD281">
        <f>+IF(AND(R281="BAJISTA",S281="ALCISTA",T281="BAJISTA"),1,0)</f>
        <v>0</v>
      </c>
      <c r="AE281">
        <f>+IF(AND(R281="BAJISTA",S281="ALCISTA",T281="ALCISTA"),1,0)</f>
        <v>0</v>
      </c>
      <c r="AG281">
        <f t="shared" si="209"/>
        <v>0</v>
      </c>
      <c r="AH281">
        <f t="shared" si="210"/>
        <v>0</v>
      </c>
      <c r="AI281">
        <f t="shared" si="211"/>
        <v>0</v>
      </c>
      <c r="AJ281">
        <f t="shared" si="212"/>
        <v>0</v>
      </c>
      <c r="AK281">
        <f t="shared" si="213"/>
        <v>0</v>
      </c>
      <c r="AL281">
        <f t="shared" si="214"/>
        <v>28.300000000000125</v>
      </c>
      <c r="AM281">
        <f t="shared" si="215"/>
        <v>0</v>
      </c>
      <c r="AN281">
        <f t="shared" si="216"/>
        <v>0</v>
      </c>
      <c r="AP281">
        <f t="shared" si="217"/>
        <v>0</v>
      </c>
      <c r="AQ281">
        <f t="shared" si="218"/>
        <v>0</v>
      </c>
      <c r="AR281">
        <f t="shared" si="219"/>
        <v>0</v>
      </c>
      <c r="AS281">
        <f t="shared" si="220"/>
        <v>0</v>
      </c>
      <c r="AT281">
        <f t="shared" si="221"/>
        <v>0</v>
      </c>
      <c r="AU281">
        <f t="shared" si="222"/>
        <v>-14.500000000001023</v>
      </c>
      <c r="AV281">
        <f t="shared" si="223"/>
        <v>0</v>
      </c>
      <c r="AW281">
        <f t="shared" si="224"/>
        <v>0</v>
      </c>
      <c r="AZ281">
        <f t="shared" si="225"/>
        <v>0</v>
      </c>
      <c r="BA281">
        <f t="shared" si="195"/>
        <v>0</v>
      </c>
      <c r="BB281">
        <f t="shared" si="196"/>
        <v>0</v>
      </c>
      <c r="BC281">
        <f t="shared" si="197"/>
        <v>0</v>
      </c>
      <c r="BD281">
        <f t="shared" si="198"/>
        <v>0</v>
      </c>
      <c r="BE281" t="str">
        <f t="shared" si="199"/>
        <v>X</v>
      </c>
      <c r="BF281">
        <f t="shared" si="200"/>
        <v>0</v>
      </c>
      <c r="BG281">
        <f t="shared" si="201"/>
        <v>0</v>
      </c>
      <c r="BH281">
        <f>+IF(P281=0,0,1)</f>
        <v>1</v>
      </c>
      <c r="BK281">
        <f t="shared" si="226"/>
        <v>0</v>
      </c>
      <c r="BL281">
        <f t="shared" si="227"/>
        <v>0</v>
      </c>
      <c r="BM281">
        <f t="shared" si="228"/>
        <v>0</v>
      </c>
      <c r="BN281">
        <f t="shared" si="229"/>
        <v>0</v>
      </c>
      <c r="BO281">
        <f t="shared" si="230"/>
        <v>0</v>
      </c>
      <c r="BP281">
        <f t="shared" si="231"/>
        <v>1</v>
      </c>
      <c r="BQ281">
        <f t="shared" si="232"/>
        <v>0</v>
      </c>
      <c r="BR281">
        <f t="shared" si="233"/>
        <v>0</v>
      </c>
      <c r="BV281">
        <f>+IF(X281=1,$Q281,0)</f>
        <v>0</v>
      </c>
      <c r="BW281">
        <f>+IF(Y281=1,$Q281,0)</f>
        <v>0</v>
      </c>
      <c r="BX281">
        <f>+IF(Z281=1,$Q281,0)</f>
        <v>0</v>
      </c>
      <c r="BY281">
        <f>+IF(AA281=1,$Q281,0)</f>
        <v>0</v>
      </c>
      <c r="BZ281">
        <f>+IF(AB281=1,$Q281,0)</f>
        <v>0</v>
      </c>
      <c r="CA281">
        <f>+IF(AC281=1,$Q281,0)</f>
        <v>0</v>
      </c>
      <c r="CB281">
        <f>+IF(AD281=1,$Q281,0)</f>
        <v>0</v>
      </c>
      <c r="CC281">
        <f>+IF(AE281=1,$Q281,0)</f>
        <v>0</v>
      </c>
      <c r="CD281">
        <f t="shared" si="234"/>
        <v>0</v>
      </c>
      <c r="CF281">
        <f t="shared" si="235"/>
        <v>0</v>
      </c>
      <c r="CG281">
        <f t="shared" si="202"/>
        <v>0</v>
      </c>
      <c r="CH281">
        <f t="shared" si="203"/>
        <v>0</v>
      </c>
      <c r="CI281">
        <f t="shared" si="204"/>
        <v>0</v>
      </c>
      <c r="CJ281">
        <f t="shared" si="205"/>
        <v>0</v>
      </c>
      <c r="CK281">
        <f t="shared" si="206"/>
        <v>0</v>
      </c>
      <c r="CL281">
        <f t="shared" si="207"/>
        <v>0</v>
      </c>
      <c r="CM281">
        <f t="shared" si="208"/>
        <v>0</v>
      </c>
    </row>
    <row r="282" spans="1:91" x14ac:dyDescent="0.25">
      <c r="A282" s="25">
        <f t="shared" si="236"/>
        <v>280</v>
      </c>
      <c r="B282" s="26" t="s">
        <v>39</v>
      </c>
      <c r="C282" s="27">
        <v>43861</v>
      </c>
      <c r="D282" s="28">
        <v>7.2916666666666671E-2</v>
      </c>
      <c r="E282" s="29" t="s">
        <v>23</v>
      </c>
      <c r="F282" s="30">
        <v>109.004</v>
      </c>
      <c r="G282" s="31" t="s">
        <v>26</v>
      </c>
      <c r="H282" s="32">
        <v>109.001</v>
      </c>
      <c r="I282" s="32">
        <v>108.57299999999999</v>
      </c>
      <c r="J282" s="33">
        <f t="shared" si="191"/>
        <v>42.800000000001148</v>
      </c>
      <c r="K282" s="34">
        <v>108.348</v>
      </c>
      <c r="L282" s="34">
        <v>109.12</v>
      </c>
      <c r="M282" s="35">
        <f t="shared" si="193"/>
        <v>11.599999999999966</v>
      </c>
      <c r="N282" s="36">
        <f t="shared" si="194"/>
        <v>-65.600000000000591</v>
      </c>
      <c r="O282" s="30">
        <f t="shared" si="192"/>
        <v>109.10244</v>
      </c>
      <c r="P282" s="37"/>
      <c r="Q282" s="37" t="s">
        <v>27</v>
      </c>
      <c r="R282" s="38" t="s">
        <v>28</v>
      </c>
      <c r="S282" s="38" t="s">
        <v>29</v>
      </c>
      <c r="T282" s="39" t="s">
        <v>29</v>
      </c>
      <c r="U282" s="38"/>
      <c r="V282" s="38"/>
      <c r="W282" s="38"/>
      <c r="X282">
        <f>+IF(AND(R282="ALCISTA",S282="ALCISTA",T282="ALCISTA"),1,0)</f>
        <v>0</v>
      </c>
      <c r="Y282">
        <f>+IF(AND(R282="BAJISTA",S282="BAJISTA",T282="BAJISTA"),1,0)</f>
        <v>0</v>
      </c>
      <c r="Z282">
        <f>+IF(AND(R282="ALCISTA",S282="ALCISTA",T282="BAJISTA"),1,0)</f>
        <v>0</v>
      </c>
      <c r="AA282">
        <f>+IF(AND(R282="ALCISTA",S282="BAJISTA",T282="ALCISTA"),1,0)</f>
        <v>0</v>
      </c>
      <c r="AB282">
        <f>+IF(AND(R282="ALCISTA",S282="BAJISTA",T282="BAJISTA"),1,0)</f>
        <v>1</v>
      </c>
      <c r="AC282">
        <f>+IF(AND(R282="BAJISTA",S282="BAJISTA",T282="ALCISTA"),1,0)</f>
        <v>0</v>
      </c>
      <c r="AD282">
        <f>+IF(AND(R282="BAJISTA",S282="ALCISTA",T282="BAJISTA"),1,0)</f>
        <v>0</v>
      </c>
      <c r="AE282">
        <f>+IF(AND(R282="BAJISTA",S282="ALCISTA",T282="ALCISTA"),1,0)</f>
        <v>0</v>
      </c>
      <c r="AG282">
        <f t="shared" si="209"/>
        <v>0</v>
      </c>
      <c r="AH282">
        <f t="shared" si="210"/>
        <v>0</v>
      </c>
      <c r="AI282">
        <f t="shared" si="211"/>
        <v>0</v>
      </c>
      <c r="AJ282">
        <f t="shared" si="212"/>
        <v>0</v>
      </c>
      <c r="AK282">
        <f t="shared" si="213"/>
        <v>11.599999999999966</v>
      </c>
      <c r="AL282">
        <f t="shared" si="214"/>
        <v>0</v>
      </c>
      <c r="AM282">
        <f t="shared" si="215"/>
        <v>0</v>
      </c>
      <c r="AN282">
        <f t="shared" si="216"/>
        <v>0</v>
      </c>
      <c r="AP282">
        <f t="shared" si="217"/>
        <v>0</v>
      </c>
      <c r="AQ282">
        <f t="shared" si="218"/>
        <v>0</v>
      </c>
      <c r="AR282">
        <f t="shared" si="219"/>
        <v>0</v>
      </c>
      <c r="AS282">
        <f t="shared" si="220"/>
        <v>0</v>
      </c>
      <c r="AT282">
        <f t="shared" si="221"/>
        <v>-65.600000000000591</v>
      </c>
      <c r="AU282">
        <f t="shared" si="222"/>
        <v>0</v>
      </c>
      <c r="AV282">
        <f t="shared" si="223"/>
        <v>0</v>
      </c>
      <c r="AW282">
        <f t="shared" si="224"/>
        <v>0</v>
      </c>
      <c r="AZ282">
        <f t="shared" si="225"/>
        <v>0</v>
      </c>
      <c r="BA282">
        <f t="shared" si="195"/>
        <v>0</v>
      </c>
      <c r="BB282">
        <f t="shared" si="196"/>
        <v>0</v>
      </c>
      <c r="BC282">
        <f t="shared" si="197"/>
        <v>0</v>
      </c>
      <c r="BD282">
        <f t="shared" si="198"/>
        <v>0</v>
      </c>
      <c r="BE282">
        <f t="shared" si="199"/>
        <v>0</v>
      </c>
      <c r="BF282">
        <f t="shared" si="200"/>
        <v>0</v>
      </c>
      <c r="BG282">
        <f t="shared" si="201"/>
        <v>0</v>
      </c>
      <c r="BH282">
        <f>+IF(P282=0,0,1)</f>
        <v>0</v>
      </c>
      <c r="BK282">
        <f t="shared" si="226"/>
        <v>0</v>
      </c>
      <c r="BL282">
        <f t="shared" si="227"/>
        <v>0</v>
      </c>
      <c r="BM282">
        <f t="shared" si="228"/>
        <v>0</v>
      </c>
      <c r="BN282">
        <f t="shared" si="229"/>
        <v>0</v>
      </c>
      <c r="BO282">
        <f t="shared" si="230"/>
        <v>0</v>
      </c>
      <c r="BP282">
        <f t="shared" si="231"/>
        <v>0</v>
      </c>
      <c r="BQ282">
        <f t="shared" si="232"/>
        <v>0</v>
      </c>
      <c r="BR282">
        <f t="shared" si="233"/>
        <v>0</v>
      </c>
      <c r="BV282">
        <f>+IF(X282=1,$Q282,0)</f>
        <v>0</v>
      </c>
      <c r="BW282">
        <f>+IF(Y282=1,$Q282,0)</f>
        <v>0</v>
      </c>
      <c r="BX282">
        <f>+IF(Z282=1,$Q282,0)</f>
        <v>0</v>
      </c>
      <c r="BY282">
        <f>+IF(AA282=1,$Q282,0)</f>
        <v>0</v>
      </c>
      <c r="BZ282" t="str">
        <f>+IF(AB282=1,$Q282,0)</f>
        <v>X</v>
      </c>
      <c r="CA282">
        <f>+IF(AC282=1,$Q282,0)</f>
        <v>0</v>
      </c>
      <c r="CB282">
        <f>+IF(AD282=1,$Q282,0)</f>
        <v>0</v>
      </c>
      <c r="CC282">
        <f>+IF(AE282=1,$Q282,0)</f>
        <v>0</v>
      </c>
      <c r="CD282">
        <f t="shared" si="234"/>
        <v>1</v>
      </c>
      <c r="CF282">
        <f t="shared" si="235"/>
        <v>0</v>
      </c>
      <c r="CG282">
        <f t="shared" si="202"/>
        <v>0</v>
      </c>
      <c r="CH282">
        <f t="shared" si="203"/>
        <v>0</v>
      </c>
      <c r="CI282">
        <f t="shared" si="204"/>
        <v>0</v>
      </c>
      <c r="CJ282">
        <f t="shared" si="205"/>
        <v>1</v>
      </c>
      <c r="CK282">
        <f t="shared" si="206"/>
        <v>0</v>
      </c>
      <c r="CL282">
        <f t="shared" si="207"/>
        <v>0</v>
      </c>
      <c r="CM282">
        <f t="shared" si="208"/>
        <v>0</v>
      </c>
    </row>
    <row r="283" spans="1:91" x14ac:dyDescent="0.25">
      <c r="A283" s="25">
        <f t="shared" si="236"/>
        <v>281</v>
      </c>
      <c r="B283" s="26" t="s">
        <v>40</v>
      </c>
      <c r="C283" s="27">
        <v>43864</v>
      </c>
      <c r="D283" s="28">
        <v>6.25E-2</v>
      </c>
      <c r="E283" s="29" t="s">
        <v>23</v>
      </c>
      <c r="F283" s="30">
        <v>108.43</v>
      </c>
      <c r="G283" s="31" t="s">
        <v>26</v>
      </c>
      <c r="H283" s="32">
        <v>109.12</v>
      </c>
      <c r="I283" s="32">
        <v>108.348</v>
      </c>
      <c r="J283" s="33">
        <f t="shared" si="191"/>
        <v>77.200000000000557</v>
      </c>
      <c r="K283" s="34">
        <v>108.407</v>
      </c>
      <c r="L283" s="34">
        <v>108.789</v>
      </c>
      <c r="M283" s="40">
        <f t="shared" si="193"/>
        <v>35.899999999999466</v>
      </c>
      <c r="N283" s="41">
        <f t="shared" si="194"/>
        <v>-2.3000000000010346</v>
      </c>
      <c r="O283" s="30">
        <f t="shared" si="192"/>
        <v>108.60756000000001</v>
      </c>
      <c r="P283" s="37" t="s">
        <v>34</v>
      </c>
      <c r="Q283" s="37"/>
      <c r="R283" s="38" t="s">
        <v>29</v>
      </c>
      <c r="S283" s="38" t="s">
        <v>29</v>
      </c>
      <c r="T283" s="39" t="s">
        <v>29</v>
      </c>
      <c r="U283" s="38"/>
      <c r="V283" s="38"/>
      <c r="W283" s="38"/>
      <c r="X283">
        <f>+IF(AND(R283="ALCISTA",S283="ALCISTA",T283="ALCISTA"),1,0)</f>
        <v>0</v>
      </c>
      <c r="Y283">
        <f>+IF(AND(R283="BAJISTA",S283="BAJISTA",T283="BAJISTA"),1,0)</f>
        <v>1</v>
      </c>
      <c r="Z283">
        <f>+IF(AND(R283="ALCISTA",S283="ALCISTA",T283="BAJISTA"),1,0)</f>
        <v>0</v>
      </c>
      <c r="AA283">
        <f>+IF(AND(R283="ALCISTA",S283="BAJISTA",T283="ALCISTA"),1,0)</f>
        <v>0</v>
      </c>
      <c r="AB283">
        <f>+IF(AND(R283="ALCISTA",S283="BAJISTA",T283="BAJISTA"),1,0)</f>
        <v>0</v>
      </c>
      <c r="AC283">
        <f>+IF(AND(R283="BAJISTA",S283="BAJISTA",T283="ALCISTA"),1,0)</f>
        <v>0</v>
      </c>
      <c r="AD283">
        <f>+IF(AND(R283="BAJISTA",S283="ALCISTA",T283="BAJISTA"),1,0)</f>
        <v>0</v>
      </c>
      <c r="AE283">
        <f>+IF(AND(R283="BAJISTA",S283="ALCISTA",T283="ALCISTA"),1,0)</f>
        <v>0</v>
      </c>
      <c r="AG283">
        <f t="shared" si="209"/>
        <v>0</v>
      </c>
      <c r="AH283">
        <f t="shared" si="210"/>
        <v>35.899999999999466</v>
      </c>
      <c r="AI283">
        <f t="shared" si="211"/>
        <v>0</v>
      </c>
      <c r="AJ283">
        <f t="shared" si="212"/>
        <v>0</v>
      </c>
      <c r="AK283">
        <f t="shared" si="213"/>
        <v>0</v>
      </c>
      <c r="AL283">
        <f t="shared" si="214"/>
        <v>0</v>
      </c>
      <c r="AM283">
        <f t="shared" si="215"/>
        <v>0</v>
      </c>
      <c r="AN283">
        <f t="shared" si="216"/>
        <v>0</v>
      </c>
      <c r="AP283">
        <f t="shared" si="217"/>
        <v>0</v>
      </c>
      <c r="AQ283">
        <f t="shared" si="218"/>
        <v>-2.3000000000010346</v>
      </c>
      <c r="AR283">
        <f t="shared" si="219"/>
        <v>0</v>
      </c>
      <c r="AS283">
        <f t="shared" si="220"/>
        <v>0</v>
      </c>
      <c r="AT283">
        <f t="shared" si="221"/>
        <v>0</v>
      </c>
      <c r="AU283">
        <f t="shared" si="222"/>
        <v>0</v>
      </c>
      <c r="AV283">
        <f t="shared" si="223"/>
        <v>0</v>
      </c>
      <c r="AW283">
        <f t="shared" si="224"/>
        <v>0</v>
      </c>
      <c r="AZ283">
        <f t="shared" si="225"/>
        <v>0</v>
      </c>
      <c r="BA283" t="str">
        <f t="shared" si="195"/>
        <v xml:space="preserve">X </v>
      </c>
      <c r="BB283">
        <f t="shared" si="196"/>
        <v>0</v>
      </c>
      <c r="BC283">
        <f t="shared" si="197"/>
        <v>0</v>
      </c>
      <c r="BD283">
        <f t="shared" si="198"/>
        <v>0</v>
      </c>
      <c r="BE283">
        <f t="shared" si="199"/>
        <v>0</v>
      </c>
      <c r="BF283">
        <f t="shared" si="200"/>
        <v>0</v>
      </c>
      <c r="BG283">
        <f t="shared" si="201"/>
        <v>0</v>
      </c>
      <c r="BH283">
        <f>+IF(P283=0,0,1)</f>
        <v>1</v>
      </c>
      <c r="BK283">
        <f t="shared" si="226"/>
        <v>0</v>
      </c>
      <c r="BL283">
        <f t="shared" si="227"/>
        <v>1</v>
      </c>
      <c r="BM283">
        <f t="shared" si="228"/>
        <v>0</v>
      </c>
      <c r="BN283">
        <f t="shared" si="229"/>
        <v>0</v>
      </c>
      <c r="BO283">
        <f t="shared" si="230"/>
        <v>0</v>
      </c>
      <c r="BP283">
        <f t="shared" si="231"/>
        <v>0</v>
      </c>
      <c r="BQ283">
        <f t="shared" si="232"/>
        <v>0</v>
      </c>
      <c r="BR283">
        <f t="shared" si="233"/>
        <v>0</v>
      </c>
      <c r="BV283">
        <f>+IF(X283=1,$Q283,0)</f>
        <v>0</v>
      </c>
      <c r="BW283">
        <f>+IF(Y283=1,$Q283,0)</f>
        <v>0</v>
      </c>
      <c r="BX283">
        <f>+IF(Z283=1,$Q283,0)</f>
        <v>0</v>
      </c>
      <c r="BY283">
        <f>+IF(AA283=1,$Q283,0)</f>
        <v>0</v>
      </c>
      <c r="BZ283">
        <f>+IF(AB283=1,$Q283,0)</f>
        <v>0</v>
      </c>
      <c r="CA283">
        <f>+IF(AC283=1,$Q283,0)</f>
        <v>0</v>
      </c>
      <c r="CB283">
        <f>+IF(AD283=1,$Q283,0)</f>
        <v>0</v>
      </c>
      <c r="CC283">
        <f>+IF(AE283=1,$Q283,0)</f>
        <v>0</v>
      </c>
      <c r="CD283">
        <f t="shared" si="234"/>
        <v>0</v>
      </c>
      <c r="CF283">
        <f t="shared" si="235"/>
        <v>0</v>
      </c>
      <c r="CG283">
        <f t="shared" si="202"/>
        <v>0</v>
      </c>
      <c r="CH283">
        <f t="shared" si="203"/>
        <v>0</v>
      </c>
      <c r="CI283">
        <f t="shared" si="204"/>
        <v>0</v>
      </c>
      <c r="CJ283">
        <f t="shared" si="205"/>
        <v>0</v>
      </c>
      <c r="CK283">
        <f t="shared" si="206"/>
        <v>0</v>
      </c>
      <c r="CL283">
        <f t="shared" si="207"/>
        <v>0</v>
      </c>
      <c r="CM283">
        <f t="shared" si="208"/>
        <v>0</v>
      </c>
    </row>
    <row r="284" spans="1:91" x14ac:dyDescent="0.25">
      <c r="A284" s="25">
        <f t="shared" si="236"/>
        <v>282</v>
      </c>
      <c r="B284" s="26" t="s">
        <v>41</v>
      </c>
      <c r="C284" s="27">
        <v>43865</v>
      </c>
      <c r="D284" s="28">
        <v>0.22916666666666666</v>
      </c>
      <c r="E284" s="29" t="s">
        <v>23</v>
      </c>
      <c r="F284" s="30">
        <v>108.755</v>
      </c>
      <c r="G284" s="31" t="s">
        <v>26</v>
      </c>
      <c r="H284" s="32">
        <v>108.789</v>
      </c>
      <c r="I284" s="32">
        <v>108.303</v>
      </c>
      <c r="J284" s="33">
        <f t="shared" si="191"/>
        <v>48.600000000000421</v>
      </c>
      <c r="K284" s="34">
        <v>108.694</v>
      </c>
      <c r="L284" s="34">
        <v>109.535</v>
      </c>
      <c r="M284" s="40">
        <f t="shared" si="193"/>
        <v>78.000000000000114</v>
      </c>
      <c r="N284" s="41">
        <f t="shared" si="194"/>
        <v>-6.0999999999992838</v>
      </c>
      <c r="O284" s="30">
        <f t="shared" si="192"/>
        <v>108.86677999999999</v>
      </c>
      <c r="P284" s="37" t="s">
        <v>27</v>
      </c>
      <c r="Q284" s="37"/>
      <c r="R284" s="38" t="s">
        <v>28</v>
      </c>
      <c r="S284" s="38" t="s">
        <v>29</v>
      </c>
      <c r="T284" s="39" t="s">
        <v>28</v>
      </c>
      <c r="U284" s="38"/>
      <c r="V284" s="38"/>
      <c r="W284" s="38"/>
      <c r="X284">
        <f>+IF(AND(R284="ALCISTA",S284="ALCISTA",T284="ALCISTA"),1,0)</f>
        <v>0</v>
      </c>
      <c r="Y284">
        <f>+IF(AND(R284="BAJISTA",S284="BAJISTA",T284="BAJISTA"),1,0)</f>
        <v>0</v>
      </c>
      <c r="Z284">
        <f>+IF(AND(R284="ALCISTA",S284="ALCISTA",T284="BAJISTA"),1,0)</f>
        <v>0</v>
      </c>
      <c r="AA284">
        <f>+IF(AND(R284="ALCISTA",S284="BAJISTA",T284="ALCISTA"),1,0)</f>
        <v>1</v>
      </c>
      <c r="AB284">
        <f>+IF(AND(R284="ALCISTA",S284="BAJISTA",T284="BAJISTA"),1,0)</f>
        <v>0</v>
      </c>
      <c r="AC284">
        <f>+IF(AND(R284="BAJISTA",S284="BAJISTA",T284="ALCISTA"),1,0)</f>
        <v>0</v>
      </c>
      <c r="AD284">
        <f>+IF(AND(R284="BAJISTA",S284="ALCISTA",T284="BAJISTA"),1,0)</f>
        <v>0</v>
      </c>
      <c r="AE284">
        <f>+IF(AND(R284="BAJISTA",S284="ALCISTA",T284="ALCISTA"),1,0)</f>
        <v>0</v>
      </c>
      <c r="AG284">
        <f t="shared" si="209"/>
        <v>0</v>
      </c>
      <c r="AH284">
        <f t="shared" si="210"/>
        <v>0</v>
      </c>
      <c r="AI284">
        <f t="shared" si="211"/>
        <v>0</v>
      </c>
      <c r="AJ284">
        <f t="shared" si="212"/>
        <v>78.000000000000114</v>
      </c>
      <c r="AK284">
        <f t="shared" si="213"/>
        <v>0</v>
      </c>
      <c r="AL284">
        <f t="shared" si="214"/>
        <v>0</v>
      </c>
      <c r="AM284">
        <f t="shared" si="215"/>
        <v>0</v>
      </c>
      <c r="AN284">
        <f t="shared" si="216"/>
        <v>0</v>
      </c>
      <c r="AP284">
        <f t="shared" si="217"/>
        <v>0</v>
      </c>
      <c r="AQ284">
        <f t="shared" si="218"/>
        <v>0</v>
      </c>
      <c r="AR284">
        <f t="shared" si="219"/>
        <v>0</v>
      </c>
      <c r="AS284">
        <f t="shared" si="220"/>
        <v>-6.0999999999992838</v>
      </c>
      <c r="AT284">
        <f t="shared" si="221"/>
        <v>0</v>
      </c>
      <c r="AU284">
        <f t="shared" si="222"/>
        <v>0</v>
      </c>
      <c r="AV284">
        <f t="shared" si="223"/>
        <v>0</v>
      </c>
      <c r="AW284">
        <f t="shared" si="224"/>
        <v>0</v>
      </c>
      <c r="AZ284">
        <f t="shared" si="225"/>
        <v>0</v>
      </c>
      <c r="BA284">
        <f t="shared" si="195"/>
        <v>0</v>
      </c>
      <c r="BB284">
        <f t="shared" si="196"/>
        <v>0</v>
      </c>
      <c r="BC284" t="str">
        <f t="shared" si="197"/>
        <v>X</v>
      </c>
      <c r="BD284">
        <f t="shared" si="198"/>
        <v>0</v>
      </c>
      <c r="BE284">
        <f t="shared" si="199"/>
        <v>0</v>
      </c>
      <c r="BF284">
        <f t="shared" si="200"/>
        <v>0</v>
      </c>
      <c r="BG284">
        <f t="shared" si="201"/>
        <v>0</v>
      </c>
      <c r="BH284">
        <f>+IF(P284=0,0,1)</f>
        <v>1</v>
      </c>
      <c r="BK284">
        <f t="shared" si="226"/>
        <v>0</v>
      </c>
      <c r="BL284">
        <f t="shared" si="227"/>
        <v>0</v>
      </c>
      <c r="BM284">
        <f t="shared" si="228"/>
        <v>0</v>
      </c>
      <c r="BN284">
        <f t="shared" si="229"/>
        <v>1</v>
      </c>
      <c r="BO284">
        <f t="shared" si="230"/>
        <v>0</v>
      </c>
      <c r="BP284">
        <f t="shared" si="231"/>
        <v>0</v>
      </c>
      <c r="BQ284">
        <f t="shared" si="232"/>
        <v>0</v>
      </c>
      <c r="BR284">
        <f t="shared" si="233"/>
        <v>0</v>
      </c>
      <c r="BV284">
        <f>+IF(X284=1,$Q284,0)</f>
        <v>0</v>
      </c>
      <c r="BW284">
        <f>+IF(Y284=1,$Q284,0)</f>
        <v>0</v>
      </c>
      <c r="BX284">
        <f>+IF(Z284=1,$Q284,0)</f>
        <v>0</v>
      </c>
      <c r="BY284">
        <f>+IF(AA284=1,$Q284,0)</f>
        <v>0</v>
      </c>
      <c r="BZ284">
        <f>+IF(AB284=1,$Q284,0)</f>
        <v>0</v>
      </c>
      <c r="CA284">
        <f>+IF(AC284=1,$Q284,0)</f>
        <v>0</v>
      </c>
      <c r="CB284">
        <f>+IF(AD284=1,$Q284,0)</f>
        <v>0</v>
      </c>
      <c r="CC284">
        <f>+IF(AE284=1,$Q284,0)</f>
        <v>0</v>
      </c>
      <c r="CD284">
        <f t="shared" si="234"/>
        <v>0</v>
      </c>
      <c r="CF284">
        <f t="shared" si="235"/>
        <v>0</v>
      </c>
      <c r="CG284">
        <f t="shared" si="202"/>
        <v>0</v>
      </c>
      <c r="CH284">
        <f t="shared" si="203"/>
        <v>0</v>
      </c>
      <c r="CI284">
        <f t="shared" si="204"/>
        <v>0</v>
      </c>
      <c r="CJ284">
        <f t="shared" si="205"/>
        <v>0</v>
      </c>
      <c r="CK284">
        <f t="shared" si="206"/>
        <v>0</v>
      </c>
      <c r="CL284">
        <f t="shared" si="207"/>
        <v>0</v>
      </c>
      <c r="CM284">
        <f t="shared" si="208"/>
        <v>0</v>
      </c>
    </row>
    <row r="285" spans="1:91" x14ac:dyDescent="0.25">
      <c r="A285" s="25">
        <f t="shared" si="236"/>
        <v>283</v>
      </c>
      <c r="B285" s="26" t="s">
        <v>37</v>
      </c>
      <c r="C285" s="27">
        <v>43866</v>
      </c>
      <c r="D285" s="28">
        <v>0.22916666666666666</v>
      </c>
      <c r="E285" s="29" t="s">
        <v>23</v>
      </c>
      <c r="F285" s="30">
        <v>109.46899999999999</v>
      </c>
      <c r="G285" s="31" t="s">
        <v>26</v>
      </c>
      <c r="H285" s="32">
        <v>109.535</v>
      </c>
      <c r="I285" s="32">
        <v>108.54</v>
      </c>
      <c r="J285" s="33">
        <f t="shared" si="191"/>
        <v>99.499999999999034</v>
      </c>
      <c r="K285" s="34">
        <v>109.294</v>
      </c>
      <c r="L285" s="34">
        <v>109.83499999999999</v>
      </c>
      <c r="M285" s="40">
        <f t="shared" si="193"/>
        <v>36.599999999999966</v>
      </c>
      <c r="N285" s="41">
        <f t="shared" si="194"/>
        <v>-17.499999999999716</v>
      </c>
      <c r="O285" s="30">
        <f t="shared" si="192"/>
        <v>109.69784999999999</v>
      </c>
      <c r="P285" s="37" t="s">
        <v>27</v>
      </c>
      <c r="Q285" s="37"/>
      <c r="R285" s="38" t="s">
        <v>28</v>
      </c>
      <c r="S285" s="38" t="s">
        <v>28</v>
      </c>
      <c r="T285" s="39" t="s">
        <v>28</v>
      </c>
      <c r="U285" s="38"/>
      <c r="V285" s="38"/>
      <c r="W285" s="38"/>
      <c r="X285">
        <f>+IF(AND(R285="ALCISTA",S285="ALCISTA",T285="ALCISTA"),1,0)</f>
        <v>1</v>
      </c>
      <c r="Y285">
        <f>+IF(AND(R285="BAJISTA",S285="BAJISTA",T285="BAJISTA"),1,0)</f>
        <v>0</v>
      </c>
      <c r="Z285">
        <f>+IF(AND(R285="ALCISTA",S285="ALCISTA",T285="BAJISTA"),1,0)</f>
        <v>0</v>
      </c>
      <c r="AA285">
        <f>+IF(AND(R285="ALCISTA",S285="BAJISTA",T285="ALCISTA"),1,0)</f>
        <v>0</v>
      </c>
      <c r="AB285">
        <f>+IF(AND(R285="ALCISTA",S285="BAJISTA",T285="BAJISTA"),1,0)</f>
        <v>0</v>
      </c>
      <c r="AC285">
        <f>+IF(AND(R285="BAJISTA",S285="BAJISTA",T285="ALCISTA"),1,0)</f>
        <v>0</v>
      </c>
      <c r="AD285">
        <f>+IF(AND(R285="BAJISTA",S285="ALCISTA",T285="BAJISTA"),1,0)</f>
        <v>0</v>
      </c>
      <c r="AE285">
        <f>+IF(AND(R285="BAJISTA",S285="ALCISTA",T285="ALCISTA"),1,0)</f>
        <v>0</v>
      </c>
      <c r="AG285">
        <f t="shared" si="209"/>
        <v>36.599999999999966</v>
      </c>
      <c r="AH285">
        <f t="shared" si="210"/>
        <v>0</v>
      </c>
      <c r="AI285">
        <f t="shared" si="211"/>
        <v>0</v>
      </c>
      <c r="AJ285">
        <f t="shared" si="212"/>
        <v>0</v>
      </c>
      <c r="AK285">
        <f t="shared" si="213"/>
        <v>0</v>
      </c>
      <c r="AL285">
        <f t="shared" si="214"/>
        <v>0</v>
      </c>
      <c r="AM285">
        <f t="shared" si="215"/>
        <v>0</v>
      </c>
      <c r="AN285">
        <f t="shared" si="216"/>
        <v>0</v>
      </c>
      <c r="AP285">
        <f t="shared" si="217"/>
        <v>-17.499999999999716</v>
      </c>
      <c r="AQ285">
        <f t="shared" si="218"/>
        <v>0</v>
      </c>
      <c r="AR285">
        <f t="shared" si="219"/>
        <v>0</v>
      </c>
      <c r="AS285">
        <f t="shared" si="220"/>
        <v>0</v>
      </c>
      <c r="AT285">
        <f t="shared" si="221"/>
        <v>0</v>
      </c>
      <c r="AU285">
        <f t="shared" si="222"/>
        <v>0</v>
      </c>
      <c r="AV285">
        <f t="shared" si="223"/>
        <v>0</v>
      </c>
      <c r="AW285">
        <f t="shared" si="224"/>
        <v>0</v>
      </c>
      <c r="AZ285" t="str">
        <f t="shared" si="225"/>
        <v>X</v>
      </c>
      <c r="BA285">
        <f t="shared" si="195"/>
        <v>0</v>
      </c>
      <c r="BB285">
        <f t="shared" si="196"/>
        <v>0</v>
      </c>
      <c r="BC285">
        <f t="shared" si="197"/>
        <v>0</v>
      </c>
      <c r="BD285">
        <f t="shared" si="198"/>
        <v>0</v>
      </c>
      <c r="BE285">
        <f t="shared" si="199"/>
        <v>0</v>
      </c>
      <c r="BF285">
        <f t="shared" si="200"/>
        <v>0</v>
      </c>
      <c r="BG285">
        <f t="shared" si="201"/>
        <v>0</v>
      </c>
      <c r="BH285">
        <f>+IF(P285=0,0,1)</f>
        <v>1</v>
      </c>
      <c r="BK285">
        <f t="shared" si="226"/>
        <v>1</v>
      </c>
      <c r="BL285">
        <f t="shared" si="227"/>
        <v>0</v>
      </c>
      <c r="BM285">
        <f t="shared" si="228"/>
        <v>0</v>
      </c>
      <c r="BN285">
        <f t="shared" si="229"/>
        <v>0</v>
      </c>
      <c r="BO285">
        <f t="shared" si="230"/>
        <v>0</v>
      </c>
      <c r="BP285">
        <f t="shared" si="231"/>
        <v>0</v>
      </c>
      <c r="BQ285">
        <f t="shared" si="232"/>
        <v>0</v>
      </c>
      <c r="BR285">
        <f t="shared" si="233"/>
        <v>0</v>
      </c>
      <c r="BV285">
        <f>+IF(X285=1,$Q285,0)</f>
        <v>0</v>
      </c>
      <c r="BW285">
        <f>+IF(Y285=1,$Q285,0)</f>
        <v>0</v>
      </c>
      <c r="BX285">
        <f>+IF(Z285=1,$Q285,0)</f>
        <v>0</v>
      </c>
      <c r="BY285">
        <f>+IF(AA285=1,$Q285,0)</f>
        <v>0</v>
      </c>
      <c r="BZ285">
        <f>+IF(AB285=1,$Q285,0)</f>
        <v>0</v>
      </c>
      <c r="CA285">
        <f>+IF(AC285=1,$Q285,0)</f>
        <v>0</v>
      </c>
      <c r="CB285">
        <f>+IF(AD285=1,$Q285,0)</f>
        <v>0</v>
      </c>
      <c r="CC285">
        <f>+IF(AE285=1,$Q285,0)</f>
        <v>0</v>
      </c>
      <c r="CD285">
        <f t="shared" si="234"/>
        <v>0</v>
      </c>
      <c r="CF285">
        <f t="shared" si="235"/>
        <v>0</v>
      </c>
      <c r="CG285">
        <f t="shared" si="202"/>
        <v>0</v>
      </c>
      <c r="CH285">
        <f t="shared" si="203"/>
        <v>0</v>
      </c>
      <c r="CI285">
        <f t="shared" si="204"/>
        <v>0</v>
      </c>
      <c r="CJ285">
        <f t="shared" si="205"/>
        <v>0</v>
      </c>
      <c r="CK285">
        <f t="shared" si="206"/>
        <v>0</v>
      </c>
      <c r="CL285">
        <f t="shared" si="207"/>
        <v>0</v>
      </c>
      <c r="CM285">
        <f t="shared" si="208"/>
        <v>0</v>
      </c>
    </row>
    <row r="286" spans="1:91" x14ac:dyDescent="0.25">
      <c r="A286" s="25">
        <f t="shared" si="236"/>
        <v>284</v>
      </c>
      <c r="B286" s="26" t="s">
        <v>38</v>
      </c>
      <c r="C286" s="27">
        <v>43867</v>
      </c>
      <c r="D286" s="28">
        <v>4.1666666666666664E-2</v>
      </c>
      <c r="E286" s="29" t="s">
        <v>23</v>
      </c>
      <c r="F286" s="30">
        <v>109.86</v>
      </c>
      <c r="G286" s="31" t="s">
        <v>26</v>
      </c>
      <c r="H286" s="32">
        <v>109.83499999999999</v>
      </c>
      <c r="I286" s="32">
        <v>109.294</v>
      </c>
      <c r="J286" s="33">
        <f t="shared" si="191"/>
        <v>54.099999999999682</v>
      </c>
      <c r="K286" s="34">
        <v>109.77200000000001</v>
      </c>
      <c r="L286" s="34">
        <v>110.01300000000001</v>
      </c>
      <c r="M286" s="40">
        <f t="shared" si="193"/>
        <v>15.30000000000058</v>
      </c>
      <c r="N286" s="41">
        <f t="shared" si="194"/>
        <v>-8.7999999999993861</v>
      </c>
      <c r="O286" s="30">
        <f t="shared" si="192"/>
        <v>109.98443</v>
      </c>
      <c r="P286" s="37" t="s">
        <v>27</v>
      </c>
      <c r="Q286" s="37"/>
      <c r="R286" s="38" t="s">
        <v>28</v>
      </c>
      <c r="S286" s="38" t="s">
        <v>28</v>
      </c>
      <c r="T286" s="39" t="s">
        <v>28</v>
      </c>
      <c r="U286" s="38"/>
      <c r="V286" s="38"/>
      <c r="W286" s="38"/>
      <c r="X286">
        <f>+IF(AND(R286="ALCISTA",S286="ALCISTA",T286="ALCISTA"),1,0)</f>
        <v>1</v>
      </c>
      <c r="Y286">
        <f>+IF(AND(R286="BAJISTA",S286="BAJISTA",T286="BAJISTA"),1,0)</f>
        <v>0</v>
      </c>
      <c r="Z286">
        <f>+IF(AND(R286="ALCISTA",S286="ALCISTA",T286="BAJISTA"),1,0)</f>
        <v>0</v>
      </c>
      <c r="AA286">
        <f>+IF(AND(R286="ALCISTA",S286="BAJISTA",T286="ALCISTA"),1,0)</f>
        <v>0</v>
      </c>
      <c r="AB286">
        <f>+IF(AND(R286="ALCISTA",S286="BAJISTA",T286="BAJISTA"),1,0)</f>
        <v>0</v>
      </c>
      <c r="AC286">
        <f>+IF(AND(R286="BAJISTA",S286="BAJISTA",T286="ALCISTA"),1,0)</f>
        <v>0</v>
      </c>
      <c r="AD286">
        <f>+IF(AND(R286="BAJISTA",S286="ALCISTA",T286="BAJISTA"),1,0)</f>
        <v>0</v>
      </c>
      <c r="AE286">
        <f>+IF(AND(R286="BAJISTA",S286="ALCISTA",T286="ALCISTA"),1,0)</f>
        <v>0</v>
      </c>
      <c r="AG286">
        <f t="shared" si="209"/>
        <v>15.30000000000058</v>
      </c>
      <c r="AH286">
        <f t="shared" si="210"/>
        <v>0</v>
      </c>
      <c r="AI286">
        <f t="shared" si="211"/>
        <v>0</v>
      </c>
      <c r="AJ286">
        <f t="shared" si="212"/>
        <v>0</v>
      </c>
      <c r="AK286">
        <f t="shared" si="213"/>
        <v>0</v>
      </c>
      <c r="AL286">
        <f t="shared" si="214"/>
        <v>0</v>
      </c>
      <c r="AM286">
        <f t="shared" si="215"/>
        <v>0</v>
      </c>
      <c r="AN286">
        <f t="shared" si="216"/>
        <v>0</v>
      </c>
      <c r="AP286">
        <f t="shared" si="217"/>
        <v>-8.7999999999993861</v>
      </c>
      <c r="AQ286">
        <f t="shared" si="218"/>
        <v>0</v>
      </c>
      <c r="AR286">
        <f t="shared" si="219"/>
        <v>0</v>
      </c>
      <c r="AS286">
        <f t="shared" si="220"/>
        <v>0</v>
      </c>
      <c r="AT286">
        <f t="shared" si="221"/>
        <v>0</v>
      </c>
      <c r="AU286">
        <f t="shared" si="222"/>
        <v>0</v>
      </c>
      <c r="AV286">
        <f t="shared" si="223"/>
        <v>0</v>
      </c>
      <c r="AW286">
        <f t="shared" si="224"/>
        <v>0</v>
      </c>
      <c r="AZ286" t="str">
        <f t="shared" si="225"/>
        <v>X</v>
      </c>
      <c r="BA286">
        <f t="shared" si="195"/>
        <v>0</v>
      </c>
      <c r="BB286">
        <f t="shared" si="196"/>
        <v>0</v>
      </c>
      <c r="BC286">
        <f t="shared" si="197"/>
        <v>0</v>
      </c>
      <c r="BD286">
        <f t="shared" si="198"/>
        <v>0</v>
      </c>
      <c r="BE286">
        <f t="shared" si="199"/>
        <v>0</v>
      </c>
      <c r="BF286">
        <f t="shared" si="200"/>
        <v>0</v>
      </c>
      <c r="BG286">
        <f t="shared" si="201"/>
        <v>0</v>
      </c>
      <c r="BH286">
        <f>+IF(P286=0,0,1)</f>
        <v>1</v>
      </c>
      <c r="BK286">
        <f t="shared" si="226"/>
        <v>1</v>
      </c>
      <c r="BL286">
        <f t="shared" si="227"/>
        <v>0</v>
      </c>
      <c r="BM286">
        <f t="shared" si="228"/>
        <v>0</v>
      </c>
      <c r="BN286">
        <f t="shared" si="229"/>
        <v>0</v>
      </c>
      <c r="BO286">
        <f t="shared" si="230"/>
        <v>0</v>
      </c>
      <c r="BP286">
        <f t="shared" si="231"/>
        <v>0</v>
      </c>
      <c r="BQ286">
        <f t="shared" si="232"/>
        <v>0</v>
      </c>
      <c r="BR286">
        <f t="shared" si="233"/>
        <v>0</v>
      </c>
      <c r="BV286">
        <f>+IF(X286=1,$Q286,0)</f>
        <v>0</v>
      </c>
      <c r="BW286">
        <f>+IF(Y286=1,$Q286,0)</f>
        <v>0</v>
      </c>
      <c r="BX286">
        <f>+IF(Z286=1,$Q286,0)</f>
        <v>0</v>
      </c>
      <c r="BY286">
        <f>+IF(AA286=1,$Q286,0)</f>
        <v>0</v>
      </c>
      <c r="BZ286">
        <f>+IF(AB286=1,$Q286,0)</f>
        <v>0</v>
      </c>
      <c r="CA286">
        <f>+IF(AC286=1,$Q286,0)</f>
        <v>0</v>
      </c>
      <c r="CB286">
        <f>+IF(AD286=1,$Q286,0)</f>
        <v>0</v>
      </c>
      <c r="CC286">
        <f>+IF(AE286=1,$Q286,0)</f>
        <v>0</v>
      </c>
      <c r="CD286">
        <f t="shared" si="234"/>
        <v>0</v>
      </c>
      <c r="CF286">
        <f t="shared" si="235"/>
        <v>0</v>
      </c>
      <c r="CG286">
        <f t="shared" si="202"/>
        <v>0</v>
      </c>
      <c r="CH286">
        <f t="shared" si="203"/>
        <v>0</v>
      </c>
      <c r="CI286">
        <f t="shared" si="204"/>
        <v>0</v>
      </c>
      <c r="CJ286">
        <f t="shared" si="205"/>
        <v>0</v>
      </c>
      <c r="CK286">
        <f t="shared" si="206"/>
        <v>0</v>
      </c>
      <c r="CL286">
        <f t="shared" si="207"/>
        <v>0</v>
      </c>
      <c r="CM286">
        <f t="shared" si="208"/>
        <v>0</v>
      </c>
    </row>
    <row r="287" spans="1:91" x14ac:dyDescent="0.25">
      <c r="A287" s="25">
        <f t="shared" si="236"/>
        <v>285</v>
      </c>
      <c r="B287" s="26" t="s">
        <v>39</v>
      </c>
      <c r="C287" s="27">
        <v>43868</v>
      </c>
      <c r="D287" s="28">
        <v>7.2916666666666671E-2</v>
      </c>
      <c r="E287" s="29" t="s">
        <v>23</v>
      </c>
      <c r="F287" s="30">
        <v>109.83</v>
      </c>
      <c r="G287" s="31" t="s">
        <v>30</v>
      </c>
      <c r="H287" s="32">
        <v>110.01300000000001</v>
      </c>
      <c r="I287" s="32">
        <v>109.77200000000001</v>
      </c>
      <c r="J287" s="33">
        <f t="shared" si="191"/>
        <v>24.099999999999966</v>
      </c>
      <c r="K287" s="34">
        <v>109.523</v>
      </c>
      <c r="L287" s="34">
        <v>110</v>
      </c>
      <c r="M287" s="40">
        <f t="shared" si="193"/>
        <v>30.700000000000216</v>
      </c>
      <c r="N287" s="41">
        <f t="shared" si="194"/>
        <v>-17.000000000000171</v>
      </c>
      <c r="O287" s="30">
        <f t="shared" si="192"/>
        <v>109.77457</v>
      </c>
      <c r="P287" s="37" t="s">
        <v>27</v>
      </c>
      <c r="Q287" s="37"/>
      <c r="R287" s="38" t="s">
        <v>28</v>
      </c>
      <c r="S287" s="38" t="s">
        <v>28</v>
      </c>
      <c r="T287" s="39" t="s">
        <v>28</v>
      </c>
      <c r="U287" s="38"/>
      <c r="V287" s="38"/>
      <c r="W287" s="38"/>
      <c r="X287">
        <f>+IF(AND(R287="ALCISTA",S287="ALCISTA",T287="ALCISTA"),1,0)</f>
        <v>1</v>
      </c>
      <c r="Y287">
        <f>+IF(AND(R287="BAJISTA",S287="BAJISTA",T287="BAJISTA"),1,0)</f>
        <v>0</v>
      </c>
      <c r="Z287">
        <f>+IF(AND(R287="ALCISTA",S287="ALCISTA",T287="BAJISTA"),1,0)</f>
        <v>0</v>
      </c>
      <c r="AA287">
        <f>+IF(AND(R287="ALCISTA",S287="BAJISTA",T287="ALCISTA"),1,0)</f>
        <v>0</v>
      </c>
      <c r="AB287">
        <f>+IF(AND(R287="ALCISTA",S287="BAJISTA",T287="BAJISTA"),1,0)</f>
        <v>0</v>
      </c>
      <c r="AC287">
        <f>+IF(AND(R287="BAJISTA",S287="BAJISTA",T287="ALCISTA"),1,0)</f>
        <v>0</v>
      </c>
      <c r="AD287">
        <f>+IF(AND(R287="BAJISTA",S287="ALCISTA",T287="BAJISTA"),1,0)</f>
        <v>0</v>
      </c>
      <c r="AE287">
        <f>+IF(AND(R287="BAJISTA",S287="ALCISTA",T287="ALCISTA"),1,0)</f>
        <v>0</v>
      </c>
      <c r="AG287">
        <f t="shared" si="209"/>
        <v>30.700000000000216</v>
      </c>
      <c r="AH287">
        <f t="shared" si="210"/>
        <v>0</v>
      </c>
      <c r="AI287">
        <f t="shared" si="211"/>
        <v>0</v>
      </c>
      <c r="AJ287">
        <f t="shared" si="212"/>
        <v>0</v>
      </c>
      <c r="AK287">
        <f t="shared" si="213"/>
        <v>0</v>
      </c>
      <c r="AL287">
        <f t="shared" si="214"/>
        <v>0</v>
      </c>
      <c r="AM287">
        <f t="shared" si="215"/>
        <v>0</v>
      </c>
      <c r="AN287">
        <f t="shared" si="216"/>
        <v>0</v>
      </c>
      <c r="AP287">
        <f t="shared" si="217"/>
        <v>-17.000000000000171</v>
      </c>
      <c r="AQ287">
        <f t="shared" si="218"/>
        <v>0</v>
      </c>
      <c r="AR287">
        <f t="shared" si="219"/>
        <v>0</v>
      </c>
      <c r="AS287">
        <f t="shared" si="220"/>
        <v>0</v>
      </c>
      <c r="AT287">
        <f t="shared" si="221"/>
        <v>0</v>
      </c>
      <c r="AU287">
        <f t="shared" si="222"/>
        <v>0</v>
      </c>
      <c r="AV287">
        <f t="shared" si="223"/>
        <v>0</v>
      </c>
      <c r="AW287">
        <f t="shared" si="224"/>
        <v>0</v>
      </c>
      <c r="AZ287" t="str">
        <f t="shared" si="225"/>
        <v>X</v>
      </c>
      <c r="BA287">
        <f t="shared" si="195"/>
        <v>0</v>
      </c>
      <c r="BB287">
        <f t="shared" si="196"/>
        <v>0</v>
      </c>
      <c r="BC287">
        <f t="shared" si="197"/>
        <v>0</v>
      </c>
      <c r="BD287">
        <f t="shared" si="198"/>
        <v>0</v>
      </c>
      <c r="BE287">
        <f t="shared" si="199"/>
        <v>0</v>
      </c>
      <c r="BF287">
        <f t="shared" si="200"/>
        <v>0</v>
      </c>
      <c r="BG287">
        <f t="shared" si="201"/>
        <v>0</v>
      </c>
      <c r="BH287">
        <f>+IF(P287=0,0,1)</f>
        <v>1</v>
      </c>
      <c r="BK287">
        <f t="shared" si="226"/>
        <v>1</v>
      </c>
      <c r="BL287">
        <f t="shared" si="227"/>
        <v>0</v>
      </c>
      <c r="BM287">
        <f t="shared" si="228"/>
        <v>0</v>
      </c>
      <c r="BN287">
        <f t="shared" si="229"/>
        <v>0</v>
      </c>
      <c r="BO287">
        <f t="shared" si="230"/>
        <v>0</v>
      </c>
      <c r="BP287">
        <f t="shared" si="231"/>
        <v>0</v>
      </c>
      <c r="BQ287">
        <f t="shared" si="232"/>
        <v>0</v>
      </c>
      <c r="BR287">
        <f t="shared" si="233"/>
        <v>0</v>
      </c>
      <c r="BV287">
        <f>+IF(X287=1,$Q287,0)</f>
        <v>0</v>
      </c>
      <c r="BW287">
        <f>+IF(Y287=1,$Q287,0)</f>
        <v>0</v>
      </c>
      <c r="BX287">
        <f>+IF(Z287=1,$Q287,0)</f>
        <v>0</v>
      </c>
      <c r="BY287">
        <f>+IF(AA287=1,$Q287,0)</f>
        <v>0</v>
      </c>
      <c r="BZ287">
        <f>+IF(AB287=1,$Q287,0)</f>
        <v>0</v>
      </c>
      <c r="CA287">
        <f>+IF(AC287=1,$Q287,0)</f>
        <v>0</v>
      </c>
      <c r="CB287">
        <f>+IF(AD287=1,$Q287,0)</f>
        <v>0</v>
      </c>
      <c r="CC287">
        <f>+IF(AE287=1,$Q287,0)</f>
        <v>0</v>
      </c>
      <c r="CD287">
        <f t="shared" si="234"/>
        <v>0</v>
      </c>
      <c r="CF287">
        <f t="shared" si="235"/>
        <v>0</v>
      </c>
      <c r="CG287">
        <f t="shared" si="202"/>
        <v>0</v>
      </c>
      <c r="CH287">
        <f t="shared" si="203"/>
        <v>0</v>
      </c>
      <c r="CI287">
        <f t="shared" si="204"/>
        <v>0</v>
      </c>
      <c r="CJ287">
        <f t="shared" si="205"/>
        <v>0</v>
      </c>
      <c r="CK287">
        <f t="shared" si="206"/>
        <v>0</v>
      </c>
      <c r="CL287">
        <f t="shared" si="207"/>
        <v>0</v>
      </c>
      <c r="CM287">
        <f t="shared" si="208"/>
        <v>0</v>
      </c>
    </row>
    <row r="288" spans="1:91" x14ac:dyDescent="0.25">
      <c r="A288" s="25">
        <f t="shared" si="236"/>
        <v>286</v>
      </c>
      <c r="B288" s="26" t="s">
        <v>40</v>
      </c>
      <c r="C288" s="27">
        <v>43871</v>
      </c>
      <c r="D288" s="28">
        <v>0.125</v>
      </c>
      <c r="E288" s="29" t="s">
        <v>23</v>
      </c>
      <c r="F288" s="30">
        <v>109.801</v>
      </c>
      <c r="G288" s="31" t="s">
        <v>26</v>
      </c>
      <c r="H288" s="32">
        <v>110</v>
      </c>
      <c r="I288" s="32">
        <v>109.523</v>
      </c>
      <c r="J288" s="33">
        <f t="shared" si="191"/>
        <v>47.700000000000387</v>
      </c>
      <c r="K288" s="34">
        <v>109.63200000000001</v>
      </c>
      <c r="L288" s="34">
        <v>109.869</v>
      </c>
      <c r="M288" s="35">
        <f t="shared" si="193"/>
        <v>6.799999999999784</v>
      </c>
      <c r="N288" s="36">
        <f t="shared" si="194"/>
        <v>-16.899999999999693</v>
      </c>
      <c r="O288" s="30">
        <f t="shared" si="192"/>
        <v>109.91071000000001</v>
      </c>
      <c r="P288" s="37" t="s">
        <v>27</v>
      </c>
      <c r="Q288" s="37"/>
      <c r="R288" s="38" t="s">
        <v>29</v>
      </c>
      <c r="S288" s="38" t="s">
        <v>28</v>
      </c>
      <c r="T288" s="39" t="s">
        <v>28</v>
      </c>
      <c r="U288" s="38"/>
      <c r="V288" s="38"/>
      <c r="W288" s="38"/>
      <c r="X288">
        <f>+IF(AND(R288="ALCISTA",S288="ALCISTA",T288="ALCISTA"),1,0)</f>
        <v>0</v>
      </c>
      <c r="Y288">
        <f>+IF(AND(R288="BAJISTA",S288="BAJISTA",T288="BAJISTA"),1,0)</f>
        <v>0</v>
      </c>
      <c r="Z288">
        <f>+IF(AND(R288="ALCISTA",S288="ALCISTA",T288="BAJISTA"),1,0)</f>
        <v>0</v>
      </c>
      <c r="AA288">
        <f>+IF(AND(R288="ALCISTA",S288="BAJISTA",T288="ALCISTA"),1,0)</f>
        <v>0</v>
      </c>
      <c r="AB288">
        <f>+IF(AND(R288="ALCISTA",S288="BAJISTA",T288="BAJISTA"),1,0)</f>
        <v>0</v>
      </c>
      <c r="AC288">
        <f>+IF(AND(R288="BAJISTA",S288="BAJISTA",T288="ALCISTA"),1,0)</f>
        <v>0</v>
      </c>
      <c r="AD288">
        <f>+IF(AND(R288="BAJISTA",S288="ALCISTA",T288="BAJISTA"),1,0)</f>
        <v>0</v>
      </c>
      <c r="AE288">
        <f>+IF(AND(R288="BAJISTA",S288="ALCISTA",T288="ALCISTA"),1,0)</f>
        <v>1</v>
      </c>
      <c r="AG288">
        <f t="shared" si="209"/>
        <v>0</v>
      </c>
      <c r="AH288">
        <f t="shared" si="210"/>
        <v>0</v>
      </c>
      <c r="AI288">
        <f t="shared" si="211"/>
        <v>0</v>
      </c>
      <c r="AJ288">
        <f t="shared" si="212"/>
        <v>0</v>
      </c>
      <c r="AK288">
        <f t="shared" si="213"/>
        <v>0</v>
      </c>
      <c r="AL288">
        <f t="shared" si="214"/>
        <v>0</v>
      </c>
      <c r="AM288">
        <f t="shared" si="215"/>
        <v>0</v>
      </c>
      <c r="AN288">
        <f t="shared" si="216"/>
        <v>6.799999999999784</v>
      </c>
      <c r="AP288">
        <f t="shared" si="217"/>
        <v>0</v>
      </c>
      <c r="AQ288">
        <f t="shared" si="218"/>
        <v>0</v>
      </c>
      <c r="AR288">
        <f t="shared" si="219"/>
        <v>0</v>
      </c>
      <c r="AS288">
        <f t="shared" si="220"/>
        <v>0</v>
      </c>
      <c r="AT288">
        <f t="shared" si="221"/>
        <v>0</v>
      </c>
      <c r="AU288">
        <f t="shared" si="222"/>
        <v>0</v>
      </c>
      <c r="AV288">
        <f t="shared" si="223"/>
        <v>0</v>
      </c>
      <c r="AW288">
        <f t="shared" si="224"/>
        <v>-16.899999999999693</v>
      </c>
      <c r="AZ288">
        <f t="shared" si="225"/>
        <v>0</v>
      </c>
      <c r="BA288">
        <f t="shared" si="195"/>
        <v>0</v>
      </c>
      <c r="BB288">
        <f t="shared" si="196"/>
        <v>0</v>
      </c>
      <c r="BC288">
        <f t="shared" si="197"/>
        <v>0</v>
      </c>
      <c r="BD288">
        <f t="shared" si="198"/>
        <v>0</v>
      </c>
      <c r="BE288">
        <f t="shared" si="199"/>
        <v>0</v>
      </c>
      <c r="BF288">
        <f t="shared" si="200"/>
        <v>0</v>
      </c>
      <c r="BG288" t="str">
        <f t="shared" si="201"/>
        <v>X</v>
      </c>
      <c r="BH288">
        <f>+IF(P288=0,0,1)</f>
        <v>1</v>
      </c>
      <c r="BK288">
        <f t="shared" si="226"/>
        <v>0</v>
      </c>
      <c r="BL288">
        <f t="shared" si="227"/>
        <v>0</v>
      </c>
      <c r="BM288">
        <f t="shared" si="228"/>
        <v>0</v>
      </c>
      <c r="BN288">
        <f t="shared" si="229"/>
        <v>0</v>
      </c>
      <c r="BO288">
        <f t="shared" si="230"/>
        <v>0</v>
      </c>
      <c r="BP288">
        <f t="shared" si="231"/>
        <v>0</v>
      </c>
      <c r="BQ288">
        <f t="shared" si="232"/>
        <v>0</v>
      </c>
      <c r="BR288">
        <f t="shared" si="233"/>
        <v>1</v>
      </c>
      <c r="BV288">
        <f>+IF(X288=1,$Q288,0)</f>
        <v>0</v>
      </c>
      <c r="BW288">
        <f>+IF(Y288=1,$Q288,0)</f>
        <v>0</v>
      </c>
      <c r="BX288">
        <f>+IF(Z288=1,$Q288,0)</f>
        <v>0</v>
      </c>
      <c r="BY288">
        <f>+IF(AA288=1,$Q288,0)</f>
        <v>0</v>
      </c>
      <c r="BZ288">
        <f>+IF(AB288=1,$Q288,0)</f>
        <v>0</v>
      </c>
      <c r="CA288">
        <f>+IF(AC288=1,$Q288,0)</f>
        <v>0</v>
      </c>
      <c r="CB288">
        <f>+IF(AD288=1,$Q288,0)</f>
        <v>0</v>
      </c>
      <c r="CC288">
        <f>+IF(AE288=1,$Q288,0)</f>
        <v>0</v>
      </c>
      <c r="CD288">
        <f t="shared" si="234"/>
        <v>0</v>
      </c>
      <c r="CF288">
        <f t="shared" si="235"/>
        <v>0</v>
      </c>
      <c r="CG288">
        <f t="shared" si="202"/>
        <v>0</v>
      </c>
      <c r="CH288">
        <f t="shared" si="203"/>
        <v>0</v>
      </c>
      <c r="CI288">
        <f t="shared" si="204"/>
        <v>0</v>
      </c>
      <c r="CJ288">
        <f t="shared" si="205"/>
        <v>0</v>
      </c>
      <c r="CK288">
        <f t="shared" si="206"/>
        <v>0</v>
      </c>
      <c r="CL288">
        <f t="shared" si="207"/>
        <v>0</v>
      </c>
      <c r="CM288">
        <f t="shared" si="208"/>
        <v>0</v>
      </c>
    </row>
    <row r="289" spans="1:91" x14ac:dyDescent="0.25">
      <c r="A289" s="25">
        <f t="shared" si="236"/>
        <v>287</v>
      </c>
      <c r="B289" s="26" t="s">
        <v>41</v>
      </c>
      <c r="C289" s="27">
        <v>43872</v>
      </c>
      <c r="D289" s="28">
        <v>9.375E-2</v>
      </c>
      <c r="E289" s="29" t="s">
        <v>23</v>
      </c>
      <c r="F289" s="30">
        <v>109.822</v>
      </c>
      <c r="G289" s="31" t="s">
        <v>26</v>
      </c>
      <c r="H289" s="32">
        <v>109.869</v>
      </c>
      <c r="I289" s="32">
        <v>109.55200000000001</v>
      </c>
      <c r="J289" s="33">
        <f t="shared" si="191"/>
        <v>31.699999999999307</v>
      </c>
      <c r="K289" s="34">
        <v>109.717</v>
      </c>
      <c r="L289" s="34">
        <v>109.95699999999999</v>
      </c>
      <c r="M289" s="35">
        <f t="shared" si="193"/>
        <v>13.499999999999091</v>
      </c>
      <c r="N289" s="36">
        <f t="shared" si="194"/>
        <v>-10.500000000000398</v>
      </c>
      <c r="O289" s="30">
        <f t="shared" si="192"/>
        <v>109.89491</v>
      </c>
      <c r="P289" s="37"/>
      <c r="Q289" s="37"/>
      <c r="R289" s="38" t="s">
        <v>28</v>
      </c>
      <c r="S289" s="38" t="s">
        <v>28</v>
      </c>
      <c r="T289" s="39" t="s">
        <v>28</v>
      </c>
      <c r="U289" s="38"/>
      <c r="V289" s="38"/>
      <c r="W289" s="38"/>
      <c r="X289">
        <f>+IF(AND(R289="ALCISTA",S289="ALCISTA",T289="ALCISTA"),1,0)</f>
        <v>1</v>
      </c>
      <c r="Y289">
        <f>+IF(AND(R289="BAJISTA",S289="BAJISTA",T289="BAJISTA"),1,0)</f>
        <v>0</v>
      </c>
      <c r="Z289">
        <f>+IF(AND(R289="ALCISTA",S289="ALCISTA",T289="BAJISTA"),1,0)</f>
        <v>0</v>
      </c>
      <c r="AA289">
        <f>+IF(AND(R289="ALCISTA",S289="BAJISTA",T289="ALCISTA"),1,0)</f>
        <v>0</v>
      </c>
      <c r="AB289">
        <f>+IF(AND(R289="ALCISTA",S289="BAJISTA",T289="BAJISTA"),1,0)</f>
        <v>0</v>
      </c>
      <c r="AC289">
        <f>+IF(AND(R289="BAJISTA",S289="BAJISTA",T289="ALCISTA"),1,0)</f>
        <v>0</v>
      </c>
      <c r="AD289">
        <f>+IF(AND(R289="BAJISTA",S289="ALCISTA",T289="BAJISTA"),1,0)</f>
        <v>0</v>
      </c>
      <c r="AE289">
        <f>+IF(AND(R289="BAJISTA",S289="ALCISTA",T289="ALCISTA"),1,0)</f>
        <v>0</v>
      </c>
      <c r="AG289">
        <f t="shared" si="209"/>
        <v>13.499999999999091</v>
      </c>
      <c r="AH289">
        <f t="shared" si="210"/>
        <v>0</v>
      </c>
      <c r="AI289">
        <f t="shared" si="211"/>
        <v>0</v>
      </c>
      <c r="AJ289">
        <f t="shared" si="212"/>
        <v>0</v>
      </c>
      <c r="AK289">
        <f t="shared" si="213"/>
        <v>0</v>
      </c>
      <c r="AL289">
        <f t="shared" si="214"/>
        <v>0</v>
      </c>
      <c r="AM289">
        <f t="shared" si="215"/>
        <v>0</v>
      </c>
      <c r="AN289">
        <f t="shared" si="216"/>
        <v>0</v>
      </c>
      <c r="AP289">
        <f t="shared" si="217"/>
        <v>-10.500000000000398</v>
      </c>
      <c r="AQ289">
        <f t="shared" si="218"/>
        <v>0</v>
      </c>
      <c r="AR289">
        <f t="shared" si="219"/>
        <v>0</v>
      </c>
      <c r="AS289">
        <f t="shared" si="220"/>
        <v>0</v>
      </c>
      <c r="AT289">
        <f t="shared" si="221"/>
        <v>0</v>
      </c>
      <c r="AU289">
        <f t="shared" si="222"/>
        <v>0</v>
      </c>
      <c r="AV289">
        <f t="shared" si="223"/>
        <v>0</v>
      </c>
      <c r="AW289">
        <f t="shared" si="224"/>
        <v>0</v>
      </c>
      <c r="AZ289">
        <f t="shared" si="225"/>
        <v>0</v>
      </c>
      <c r="BA289">
        <f t="shared" si="195"/>
        <v>0</v>
      </c>
      <c r="BB289">
        <f t="shared" si="196"/>
        <v>0</v>
      </c>
      <c r="BC289">
        <f t="shared" si="197"/>
        <v>0</v>
      </c>
      <c r="BD289">
        <f t="shared" si="198"/>
        <v>0</v>
      </c>
      <c r="BE289">
        <f t="shared" si="199"/>
        <v>0</v>
      </c>
      <c r="BF289">
        <f t="shared" si="200"/>
        <v>0</v>
      </c>
      <c r="BG289">
        <f t="shared" si="201"/>
        <v>0</v>
      </c>
      <c r="BH289">
        <f>+IF(P289=0,0,1)</f>
        <v>0</v>
      </c>
      <c r="BK289">
        <f t="shared" si="226"/>
        <v>0</v>
      </c>
      <c r="BL289">
        <f t="shared" si="227"/>
        <v>0</v>
      </c>
      <c r="BM289">
        <f t="shared" si="228"/>
        <v>0</v>
      </c>
      <c r="BN289">
        <f t="shared" si="229"/>
        <v>0</v>
      </c>
      <c r="BO289">
        <f t="shared" si="230"/>
        <v>0</v>
      </c>
      <c r="BP289">
        <f t="shared" si="231"/>
        <v>0</v>
      </c>
      <c r="BQ289">
        <f t="shared" si="232"/>
        <v>0</v>
      </c>
      <c r="BR289">
        <f t="shared" si="233"/>
        <v>0</v>
      </c>
      <c r="BV289">
        <f>+IF(X289=1,$Q289,0)</f>
        <v>0</v>
      </c>
      <c r="BW289">
        <f>+IF(Y289=1,$Q289,0)</f>
        <v>0</v>
      </c>
      <c r="BX289">
        <f>+IF(Z289=1,$Q289,0)</f>
        <v>0</v>
      </c>
      <c r="BY289">
        <f>+IF(AA289=1,$Q289,0)</f>
        <v>0</v>
      </c>
      <c r="BZ289">
        <f>+IF(AB289=1,$Q289,0)</f>
        <v>0</v>
      </c>
      <c r="CA289">
        <f>+IF(AC289=1,$Q289,0)</f>
        <v>0</v>
      </c>
      <c r="CB289">
        <f>+IF(AD289=1,$Q289,0)</f>
        <v>0</v>
      </c>
      <c r="CC289">
        <f>+IF(AE289=1,$Q289,0)</f>
        <v>0</v>
      </c>
      <c r="CD289">
        <f t="shared" si="234"/>
        <v>0</v>
      </c>
      <c r="CF289">
        <f t="shared" si="235"/>
        <v>0</v>
      </c>
      <c r="CG289">
        <f t="shared" si="202"/>
        <v>0</v>
      </c>
      <c r="CH289">
        <f t="shared" si="203"/>
        <v>0</v>
      </c>
      <c r="CI289">
        <f t="shared" si="204"/>
        <v>0</v>
      </c>
      <c r="CJ289">
        <f t="shared" si="205"/>
        <v>0</v>
      </c>
      <c r="CK289">
        <f t="shared" si="206"/>
        <v>0</v>
      </c>
      <c r="CL289">
        <f t="shared" si="207"/>
        <v>0</v>
      </c>
      <c r="CM289">
        <f t="shared" si="208"/>
        <v>0</v>
      </c>
    </row>
    <row r="290" spans="1:91" x14ac:dyDescent="0.25">
      <c r="A290" s="25">
        <f t="shared" si="236"/>
        <v>288</v>
      </c>
      <c r="B290" s="26" t="s">
        <v>37</v>
      </c>
      <c r="C290" s="27">
        <v>43873</v>
      </c>
      <c r="D290" s="28">
        <v>0.125</v>
      </c>
      <c r="E290" s="29" t="s">
        <v>23</v>
      </c>
      <c r="F290" s="30">
        <v>109.866</v>
      </c>
      <c r="G290" s="31" t="s">
        <v>26</v>
      </c>
      <c r="H290" s="32">
        <v>109.95699999999999</v>
      </c>
      <c r="I290" s="32">
        <v>109.73</v>
      </c>
      <c r="J290" s="33">
        <f t="shared" si="191"/>
        <v>22.699999999998965</v>
      </c>
      <c r="K290" s="34">
        <v>109.80800000000001</v>
      </c>
      <c r="L290" s="34">
        <v>110.123</v>
      </c>
      <c r="M290" s="40">
        <f t="shared" si="193"/>
        <v>25.7000000000005</v>
      </c>
      <c r="N290" s="41">
        <f t="shared" si="194"/>
        <v>-5.7999999999992724</v>
      </c>
      <c r="O290" s="30">
        <f t="shared" si="192"/>
        <v>109.91821</v>
      </c>
      <c r="P290" s="37" t="s">
        <v>27</v>
      </c>
      <c r="Q290" s="37"/>
      <c r="R290" s="38" t="s">
        <v>29</v>
      </c>
      <c r="S290" s="38" t="s">
        <v>28</v>
      </c>
      <c r="T290" s="39" t="s">
        <v>28</v>
      </c>
      <c r="U290" s="38"/>
      <c r="V290" s="38"/>
      <c r="W290" s="38"/>
      <c r="X290">
        <f>+IF(AND(R290="ALCISTA",S290="ALCISTA",T290="ALCISTA"),1,0)</f>
        <v>0</v>
      </c>
      <c r="Y290">
        <f>+IF(AND(R290="BAJISTA",S290="BAJISTA",T290="BAJISTA"),1,0)</f>
        <v>0</v>
      </c>
      <c r="Z290">
        <f>+IF(AND(R290="ALCISTA",S290="ALCISTA",T290="BAJISTA"),1,0)</f>
        <v>0</v>
      </c>
      <c r="AA290">
        <f>+IF(AND(R290="ALCISTA",S290="BAJISTA",T290="ALCISTA"),1,0)</f>
        <v>0</v>
      </c>
      <c r="AB290">
        <f>+IF(AND(R290="ALCISTA",S290="BAJISTA",T290="BAJISTA"),1,0)</f>
        <v>0</v>
      </c>
      <c r="AC290">
        <f>+IF(AND(R290="BAJISTA",S290="BAJISTA",T290="ALCISTA"),1,0)</f>
        <v>0</v>
      </c>
      <c r="AD290">
        <f>+IF(AND(R290="BAJISTA",S290="ALCISTA",T290="BAJISTA"),1,0)</f>
        <v>0</v>
      </c>
      <c r="AE290">
        <f>+IF(AND(R290="BAJISTA",S290="ALCISTA",T290="ALCISTA"),1,0)</f>
        <v>1</v>
      </c>
      <c r="AG290">
        <f t="shared" si="209"/>
        <v>0</v>
      </c>
      <c r="AH290">
        <f t="shared" si="210"/>
        <v>0</v>
      </c>
      <c r="AI290">
        <f t="shared" si="211"/>
        <v>0</v>
      </c>
      <c r="AJ290">
        <f t="shared" si="212"/>
        <v>0</v>
      </c>
      <c r="AK290">
        <f t="shared" si="213"/>
        <v>0</v>
      </c>
      <c r="AL290">
        <f t="shared" si="214"/>
        <v>0</v>
      </c>
      <c r="AM290">
        <f t="shared" si="215"/>
        <v>0</v>
      </c>
      <c r="AN290">
        <f t="shared" si="216"/>
        <v>25.7000000000005</v>
      </c>
      <c r="AP290">
        <f t="shared" si="217"/>
        <v>0</v>
      </c>
      <c r="AQ290">
        <f t="shared" si="218"/>
        <v>0</v>
      </c>
      <c r="AR290">
        <f t="shared" si="219"/>
        <v>0</v>
      </c>
      <c r="AS290">
        <f t="shared" si="220"/>
        <v>0</v>
      </c>
      <c r="AT290">
        <f t="shared" si="221"/>
        <v>0</v>
      </c>
      <c r="AU290">
        <f t="shared" si="222"/>
        <v>0</v>
      </c>
      <c r="AV290">
        <f t="shared" si="223"/>
        <v>0</v>
      </c>
      <c r="AW290">
        <f t="shared" si="224"/>
        <v>-5.7999999999992724</v>
      </c>
      <c r="AZ290">
        <f t="shared" si="225"/>
        <v>0</v>
      </c>
      <c r="BA290">
        <f t="shared" si="195"/>
        <v>0</v>
      </c>
      <c r="BB290">
        <f t="shared" si="196"/>
        <v>0</v>
      </c>
      <c r="BC290">
        <f t="shared" si="197"/>
        <v>0</v>
      </c>
      <c r="BD290">
        <f t="shared" si="198"/>
        <v>0</v>
      </c>
      <c r="BE290">
        <f t="shared" si="199"/>
        <v>0</v>
      </c>
      <c r="BF290">
        <f t="shared" si="200"/>
        <v>0</v>
      </c>
      <c r="BG290" t="str">
        <f t="shared" si="201"/>
        <v>X</v>
      </c>
      <c r="BH290">
        <f>+IF(P290=0,0,1)</f>
        <v>1</v>
      </c>
      <c r="BK290">
        <f t="shared" si="226"/>
        <v>0</v>
      </c>
      <c r="BL290">
        <f t="shared" si="227"/>
        <v>0</v>
      </c>
      <c r="BM290">
        <f t="shared" si="228"/>
        <v>0</v>
      </c>
      <c r="BN290">
        <f t="shared" si="229"/>
        <v>0</v>
      </c>
      <c r="BO290">
        <f t="shared" si="230"/>
        <v>0</v>
      </c>
      <c r="BP290">
        <f t="shared" si="231"/>
        <v>0</v>
      </c>
      <c r="BQ290">
        <f t="shared" si="232"/>
        <v>0</v>
      </c>
      <c r="BR290">
        <f t="shared" si="233"/>
        <v>1</v>
      </c>
      <c r="BV290">
        <f>+IF(X290=1,$Q290,0)</f>
        <v>0</v>
      </c>
      <c r="BW290">
        <f>+IF(Y290=1,$Q290,0)</f>
        <v>0</v>
      </c>
      <c r="BX290">
        <f>+IF(Z290=1,$Q290,0)</f>
        <v>0</v>
      </c>
      <c r="BY290">
        <f>+IF(AA290=1,$Q290,0)</f>
        <v>0</v>
      </c>
      <c r="BZ290">
        <f>+IF(AB290=1,$Q290,0)</f>
        <v>0</v>
      </c>
      <c r="CA290">
        <f>+IF(AC290=1,$Q290,0)</f>
        <v>0</v>
      </c>
      <c r="CB290">
        <f>+IF(AD290=1,$Q290,0)</f>
        <v>0</v>
      </c>
      <c r="CC290">
        <f>+IF(AE290=1,$Q290,0)</f>
        <v>0</v>
      </c>
      <c r="CD290">
        <f t="shared" si="234"/>
        <v>0</v>
      </c>
      <c r="CF290">
        <f t="shared" si="235"/>
        <v>0</v>
      </c>
      <c r="CG290">
        <f t="shared" si="202"/>
        <v>0</v>
      </c>
      <c r="CH290">
        <f t="shared" si="203"/>
        <v>0</v>
      </c>
      <c r="CI290">
        <f t="shared" si="204"/>
        <v>0</v>
      </c>
      <c r="CJ290">
        <f t="shared" si="205"/>
        <v>0</v>
      </c>
      <c r="CK290">
        <f t="shared" si="206"/>
        <v>0</v>
      </c>
      <c r="CL290">
        <f t="shared" si="207"/>
        <v>0</v>
      </c>
      <c r="CM290">
        <f t="shared" si="208"/>
        <v>0</v>
      </c>
    </row>
    <row r="291" spans="1:91" x14ac:dyDescent="0.25">
      <c r="A291" s="25">
        <f t="shared" si="236"/>
        <v>289</v>
      </c>
      <c r="B291" s="26" t="s">
        <v>38</v>
      </c>
      <c r="C291" s="27">
        <v>43874</v>
      </c>
      <c r="D291" s="28">
        <v>0.11458333333333333</v>
      </c>
      <c r="E291" s="29" t="s">
        <v>23</v>
      </c>
      <c r="F291" s="30">
        <v>109.96599999999999</v>
      </c>
      <c r="G291" s="31" t="s">
        <v>26</v>
      </c>
      <c r="H291" s="32">
        <v>110.123</v>
      </c>
      <c r="I291" s="32">
        <v>109.773</v>
      </c>
      <c r="J291" s="33">
        <f t="shared" ref="J291:J346" si="238">+(H291-I291)/0.01</f>
        <v>35.000000000000853</v>
      </c>
      <c r="K291" s="34">
        <v>109.61</v>
      </c>
      <c r="L291" s="34">
        <v>109.977</v>
      </c>
      <c r="M291" s="35">
        <f t="shared" si="193"/>
        <v>1.1000000000009891</v>
      </c>
      <c r="N291" s="36">
        <f t="shared" si="194"/>
        <v>-35.599999999999454</v>
      </c>
      <c r="O291" s="30">
        <f t="shared" si="192"/>
        <v>110.04649999999999</v>
      </c>
      <c r="P291" s="37"/>
      <c r="Q291" s="37" t="s">
        <v>27</v>
      </c>
      <c r="R291" s="38" t="s">
        <v>28</v>
      </c>
      <c r="S291" s="38" t="s">
        <v>28</v>
      </c>
      <c r="T291" s="39" t="s">
        <v>28</v>
      </c>
      <c r="U291" s="38"/>
      <c r="V291" s="38"/>
      <c r="W291" s="38"/>
      <c r="X291">
        <f>+IF(AND(R291="ALCISTA",S291="ALCISTA",T291="ALCISTA"),1,0)</f>
        <v>1</v>
      </c>
      <c r="Y291">
        <f>+IF(AND(R291="BAJISTA",S291="BAJISTA",T291="BAJISTA"),1,0)</f>
        <v>0</v>
      </c>
      <c r="Z291">
        <f>+IF(AND(R291="ALCISTA",S291="ALCISTA",T291="BAJISTA"),1,0)</f>
        <v>0</v>
      </c>
      <c r="AA291">
        <f>+IF(AND(R291="ALCISTA",S291="BAJISTA",T291="ALCISTA"),1,0)</f>
        <v>0</v>
      </c>
      <c r="AB291">
        <f>+IF(AND(R291="ALCISTA",S291="BAJISTA",T291="BAJISTA"),1,0)</f>
        <v>0</v>
      </c>
      <c r="AC291">
        <f>+IF(AND(R291="BAJISTA",S291="BAJISTA",T291="ALCISTA"),1,0)</f>
        <v>0</v>
      </c>
      <c r="AD291">
        <f>+IF(AND(R291="BAJISTA",S291="ALCISTA",T291="BAJISTA"),1,0)</f>
        <v>0</v>
      </c>
      <c r="AE291">
        <f>+IF(AND(R291="BAJISTA",S291="ALCISTA",T291="ALCISTA"),1,0)</f>
        <v>0</v>
      </c>
      <c r="AG291">
        <f t="shared" si="209"/>
        <v>1.1000000000009891</v>
      </c>
      <c r="AH291">
        <f t="shared" si="210"/>
        <v>0</v>
      </c>
      <c r="AI291">
        <f t="shared" si="211"/>
        <v>0</v>
      </c>
      <c r="AJ291">
        <f t="shared" si="212"/>
        <v>0</v>
      </c>
      <c r="AK291">
        <f t="shared" si="213"/>
        <v>0</v>
      </c>
      <c r="AL291">
        <f t="shared" si="214"/>
        <v>0</v>
      </c>
      <c r="AM291">
        <f t="shared" si="215"/>
        <v>0</v>
      </c>
      <c r="AN291">
        <f t="shared" si="216"/>
        <v>0</v>
      </c>
      <c r="AP291">
        <f t="shared" si="217"/>
        <v>-35.599999999999454</v>
      </c>
      <c r="AQ291">
        <f t="shared" si="218"/>
        <v>0</v>
      </c>
      <c r="AR291">
        <f t="shared" si="219"/>
        <v>0</v>
      </c>
      <c r="AS291">
        <f t="shared" si="220"/>
        <v>0</v>
      </c>
      <c r="AT291">
        <f t="shared" si="221"/>
        <v>0</v>
      </c>
      <c r="AU291">
        <f t="shared" si="222"/>
        <v>0</v>
      </c>
      <c r="AV291">
        <f t="shared" si="223"/>
        <v>0</v>
      </c>
      <c r="AW291">
        <f t="shared" si="224"/>
        <v>0</v>
      </c>
      <c r="AZ291">
        <f t="shared" si="225"/>
        <v>0</v>
      </c>
      <c r="BA291">
        <f t="shared" si="195"/>
        <v>0</v>
      </c>
      <c r="BB291">
        <f t="shared" si="196"/>
        <v>0</v>
      </c>
      <c r="BC291">
        <f t="shared" si="197"/>
        <v>0</v>
      </c>
      <c r="BD291">
        <f t="shared" si="198"/>
        <v>0</v>
      </c>
      <c r="BE291">
        <f t="shared" si="199"/>
        <v>0</v>
      </c>
      <c r="BF291">
        <f t="shared" si="200"/>
        <v>0</v>
      </c>
      <c r="BG291">
        <f t="shared" si="201"/>
        <v>0</v>
      </c>
      <c r="BH291">
        <f>+IF(P291=0,0,1)</f>
        <v>0</v>
      </c>
      <c r="BK291">
        <f t="shared" si="226"/>
        <v>0</v>
      </c>
      <c r="BL291">
        <f t="shared" si="227"/>
        <v>0</v>
      </c>
      <c r="BM291">
        <f t="shared" si="228"/>
        <v>0</v>
      </c>
      <c r="BN291">
        <f t="shared" si="229"/>
        <v>0</v>
      </c>
      <c r="BO291">
        <f t="shared" si="230"/>
        <v>0</v>
      </c>
      <c r="BP291">
        <f t="shared" si="231"/>
        <v>0</v>
      </c>
      <c r="BQ291">
        <f t="shared" si="232"/>
        <v>0</v>
      </c>
      <c r="BR291">
        <f t="shared" si="233"/>
        <v>0</v>
      </c>
      <c r="BV291" t="str">
        <f>+IF(X291=1,$Q291,0)</f>
        <v>X</v>
      </c>
      <c r="BW291">
        <f>+IF(Y291=1,$Q291,0)</f>
        <v>0</v>
      </c>
      <c r="BX291">
        <f>+IF(Z291=1,$Q291,0)</f>
        <v>0</v>
      </c>
      <c r="BY291">
        <f>+IF(AA291=1,$Q291,0)</f>
        <v>0</v>
      </c>
      <c r="BZ291">
        <f>+IF(AB291=1,$Q291,0)</f>
        <v>0</v>
      </c>
      <c r="CA291">
        <f>+IF(AC291=1,$Q291,0)</f>
        <v>0</v>
      </c>
      <c r="CB291">
        <f>+IF(AD291=1,$Q291,0)</f>
        <v>0</v>
      </c>
      <c r="CC291">
        <f>+IF(AE291=1,$Q291,0)</f>
        <v>0</v>
      </c>
      <c r="CD291">
        <f t="shared" si="234"/>
        <v>1</v>
      </c>
      <c r="CF291">
        <f t="shared" si="235"/>
        <v>1</v>
      </c>
      <c r="CG291">
        <f t="shared" si="202"/>
        <v>0</v>
      </c>
      <c r="CH291">
        <f t="shared" si="203"/>
        <v>0</v>
      </c>
      <c r="CI291">
        <f t="shared" si="204"/>
        <v>0</v>
      </c>
      <c r="CJ291">
        <f t="shared" si="205"/>
        <v>0</v>
      </c>
      <c r="CK291">
        <f t="shared" si="206"/>
        <v>0</v>
      </c>
      <c r="CL291">
        <f t="shared" si="207"/>
        <v>0</v>
      </c>
      <c r="CM291">
        <f t="shared" si="208"/>
        <v>0</v>
      </c>
    </row>
    <row r="292" spans="1:91" x14ac:dyDescent="0.25">
      <c r="A292" s="25">
        <f t="shared" si="236"/>
        <v>290</v>
      </c>
      <c r="B292" s="26" t="s">
        <v>39</v>
      </c>
      <c r="C292" s="27">
        <v>43875</v>
      </c>
      <c r="D292" s="28">
        <v>0.40625</v>
      </c>
      <c r="E292" s="29" t="s">
        <v>33</v>
      </c>
      <c r="F292" s="30">
        <v>109.806</v>
      </c>
      <c r="G292" s="31" t="s">
        <v>26</v>
      </c>
      <c r="H292" s="32">
        <v>110.077</v>
      </c>
      <c r="I292" s="32">
        <v>109.61</v>
      </c>
      <c r="J292" s="33">
        <f t="shared" si="238"/>
        <v>46.699999999999875</v>
      </c>
      <c r="K292" s="34">
        <v>109.68899999999999</v>
      </c>
      <c r="L292" s="34">
        <v>109.873</v>
      </c>
      <c r="M292" s="35">
        <f t="shared" si="193"/>
        <v>6.7000000000007276</v>
      </c>
      <c r="N292" s="36">
        <f t="shared" si="194"/>
        <v>-11.700000000000443</v>
      </c>
      <c r="O292" s="30">
        <f t="shared" ref="O292:O346" si="239">+IF(G292="COMPRA",F292+((J292*23%)*0.01),F292-((J292*23%)*0.01))</f>
        <v>109.91341</v>
      </c>
      <c r="P292" s="37" t="s">
        <v>27</v>
      </c>
      <c r="Q292" s="37"/>
      <c r="R292" s="38" t="s">
        <v>29</v>
      </c>
      <c r="S292" s="38" t="s">
        <v>28</v>
      </c>
      <c r="T292" s="39" t="s">
        <v>28</v>
      </c>
      <c r="U292" s="38"/>
      <c r="V292" s="38"/>
      <c r="W292" s="38"/>
      <c r="X292">
        <f>+IF(AND(R292="ALCISTA",S292="ALCISTA",T292="ALCISTA"),1,0)</f>
        <v>0</v>
      </c>
      <c r="Y292">
        <f>+IF(AND(R292="BAJISTA",S292="BAJISTA",T292="BAJISTA"),1,0)</f>
        <v>0</v>
      </c>
      <c r="Z292">
        <f>+IF(AND(R292="ALCISTA",S292="ALCISTA",T292="BAJISTA"),1,0)</f>
        <v>0</v>
      </c>
      <c r="AA292">
        <f>+IF(AND(R292="ALCISTA",S292="BAJISTA",T292="ALCISTA"),1,0)</f>
        <v>0</v>
      </c>
      <c r="AB292">
        <f>+IF(AND(R292="ALCISTA",S292="BAJISTA",T292="BAJISTA"),1,0)</f>
        <v>0</v>
      </c>
      <c r="AC292">
        <f>+IF(AND(R292="BAJISTA",S292="BAJISTA",T292="ALCISTA"),1,0)</f>
        <v>0</v>
      </c>
      <c r="AD292">
        <f>+IF(AND(R292="BAJISTA",S292="ALCISTA",T292="BAJISTA"),1,0)</f>
        <v>0</v>
      </c>
      <c r="AE292">
        <f>+IF(AND(R292="BAJISTA",S292="ALCISTA",T292="ALCISTA"),1,0)</f>
        <v>1</v>
      </c>
      <c r="AG292">
        <f t="shared" si="209"/>
        <v>0</v>
      </c>
      <c r="AH292">
        <f t="shared" si="210"/>
        <v>0</v>
      </c>
      <c r="AI292">
        <f t="shared" si="211"/>
        <v>0</v>
      </c>
      <c r="AJ292">
        <f t="shared" si="212"/>
        <v>0</v>
      </c>
      <c r="AK292">
        <f t="shared" si="213"/>
        <v>0</v>
      </c>
      <c r="AL292">
        <f t="shared" si="214"/>
        <v>0</v>
      </c>
      <c r="AM292">
        <f t="shared" si="215"/>
        <v>0</v>
      </c>
      <c r="AN292">
        <f t="shared" si="216"/>
        <v>6.7000000000007276</v>
      </c>
      <c r="AP292">
        <f t="shared" si="217"/>
        <v>0</v>
      </c>
      <c r="AQ292">
        <f t="shared" si="218"/>
        <v>0</v>
      </c>
      <c r="AR292">
        <f t="shared" si="219"/>
        <v>0</v>
      </c>
      <c r="AS292">
        <f t="shared" si="220"/>
        <v>0</v>
      </c>
      <c r="AT292">
        <f t="shared" si="221"/>
        <v>0</v>
      </c>
      <c r="AU292">
        <f t="shared" si="222"/>
        <v>0</v>
      </c>
      <c r="AV292">
        <f t="shared" si="223"/>
        <v>0</v>
      </c>
      <c r="AW292">
        <f t="shared" si="224"/>
        <v>-11.700000000000443</v>
      </c>
      <c r="AZ292">
        <f t="shared" si="225"/>
        <v>0</v>
      </c>
      <c r="BA292">
        <f t="shared" si="195"/>
        <v>0</v>
      </c>
      <c r="BB292">
        <f t="shared" si="196"/>
        <v>0</v>
      </c>
      <c r="BC292">
        <f t="shared" si="197"/>
        <v>0</v>
      </c>
      <c r="BD292">
        <f t="shared" si="198"/>
        <v>0</v>
      </c>
      <c r="BE292">
        <f t="shared" si="199"/>
        <v>0</v>
      </c>
      <c r="BF292">
        <f t="shared" si="200"/>
        <v>0</v>
      </c>
      <c r="BG292" t="str">
        <f t="shared" si="201"/>
        <v>X</v>
      </c>
      <c r="BH292">
        <f>+IF(P292=0,0,1)</f>
        <v>1</v>
      </c>
      <c r="BK292">
        <f t="shared" si="226"/>
        <v>0</v>
      </c>
      <c r="BL292">
        <f t="shared" si="227"/>
        <v>0</v>
      </c>
      <c r="BM292">
        <f t="shared" si="228"/>
        <v>0</v>
      </c>
      <c r="BN292">
        <f t="shared" si="229"/>
        <v>0</v>
      </c>
      <c r="BO292">
        <f t="shared" si="230"/>
        <v>0</v>
      </c>
      <c r="BP292">
        <f t="shared" si="231"/>
        <v>0</v>
      </c>
      <c r="BQ292">
        <f t="shared" si="232"/>
        <v>0</v>
      </c>
      <c r="BR292">
        <f t="shared" si="233"/>
        <v>1</v>
      </c>
      <c r="BV292">
        <f>+IF(X292=1,$Q292,0)</f>
        <v>0</v>
      </c>
      <c r="BW292">
        <f>+IF(Y292=1,$Q292,0)</f>
        <v>0</v>
      </c>
      <c r="BX292">
        <f>+IF(Z292=1,$Q292,0)</f>
        <v>0</v>
      </c>
      <c r="BY292">
        <f>+IF(AA292=1,$Q292,0)</f>
        <v>0</v>
      </c>
      <c r="BZ292">
        <f>+IF(AB292=1,$Q292,0)</f>
        <v>0</v>
      </c>
      <c r="CA292">
        <f>+IF(AC292=1,$Q292,0)</f>
        <v>0</v>
      </c>
      <c r="CB292">
        <f>+IF(AD292=1,$Q292,0)</f>
        <v>0</v>
      </c>
      <c r="CC292">
        <f>+IF(AE292=1,$Q292,0)</f>
        <v>0</v>
      </c>
      <c r="CD292">
        <f t="shared" si="234"/>
        <v>0</v>
      </c>
      <c r="CF292">
        <f t="shared" si="235"/>
        <v>0</v>
      </c>
      <c r="CG292">
        <f t="shared" si="202"/>
        <v>0</v>
      </c>
      <c r="CH292">
        <f t="shared" si="203"/>
        <v>0</v>
      </c>
      <c r="CI292">
        <f t="shared" si="204"/>
        <v>0</v>
      </c>
      <c r="CJ292">
        <f t="shared" si="205"/>
        <v>0</v>
      </c>
      <c r="CK292">
        <f t="shared" si="206"/>
        <v>0</v>
      </c>
      <c r="CL292">
        <f t="shared" si="207"/>
        <v>0</v>
      </c>
      <c r="CM292">
        <f t="shared" si="208"/>
        <v>0</v>
      </c>
    </row>
    <row r="293" spans="1:91" x14ac:dyDescent="0.25">
      <c r="A293" s="25">
        <f t="shared" si="236"/>
        <v>291</v>
      </c>
      <c r="B293" s="26" t="s">
        <v>40</v>
      </c>
      <c r="C293" s="27">
        <v>43878</v>
      </c>
      <c r="D293" s="28">
        <v>0.10416666666666667</v>
      </c>
      <c r="E293" s="29" t="s">
        <v>23</v>
      </c>
      <c r="F293" s="30">
        <v>109.827</v>
      </c>
      <c r="G293" s="31" t="s">
        <v>26</v>
      </c>
      <c r="H293" s="32">
        <v>109.851</v>
      </c>
      <c r="I293" s="32">
        <v>109.68899999999999</v>
      </c>
      <c r="J293" s="33">
        <f t="shared" si="238"/>
        <v>16.200000000000614</v>
      </c>
      <c r="K293" s="34">
        <v>109.806</v>
      </c>
      <c r="L293" s="34">
        <v>109.952</v>
      </c>
      <c r="M293" s="35">
        <f t="shared" si="193"/>
        <v>12.5</v>
      </c>
      <c r="N293" s="36">
        <f t="shared" si="194"/>
        <v>-2.1000000000000796</v>
      </c>
      <c r="O293" s="30">
        <f t="shared" si="239"/>
        <v>109.86426</v>
      </c>
      <c r="P293" s="37" t="s">
        <v>27</v>
      </c>
      <c r="Q293" s="37"/>
      <c r="R293" s="38" t="s">
        <v>29</v>
      </c>
      <c r="S293" s="38" t="s">
        <v>28</v>
      </c>
      <c r="T293" s="39" t="s">
        <v>28</v>
      </c>
      <c r="U293" s="38"/>
      <c r="V293" s="38"/>
      <c r="W293" s="38"/>
      <c r="X293">
        <f>+IF(AND(R293="ALCISTA",S293="ALCISTA",T293="ALCISTA"),1,0)</f>
        <v>0</v>
      </c>
      <c r="Y293">
        <f>+IF(AND(R293="BAJISTA",S293="BAJISTA",T293="BAJISTA"),1,0)</f>
        <v>0</v>
      </c>
      <c r="Z293">
        <f>+IF(AND(R293="ALCISTA",S293="ALCISTA",T293="BAJISTA"),1,0)</f>
        <v>0</v>
      </c>
      <c r="AA293">
        <f>+IF(AND(R293="ALCISTA",S293="BAJISTA",T293="ALCISTA"),1,0)</f>
        <v>0</v>
      </c>
      <c r="AB293">
        <f>+IF(AND(R293="ALCISTA",S293="BAJISTA",T293="BAJISTA"),1,0)</f>
        <v>0</v>
      </c>
      <c r="AC293">
        <f>+IF(AND(R293="BAJISTA",S293="BAJISTA",T293="ALCISTA"),1,0)</f>
        <v>0</v>
      </c>
      <c r="AD293">
        <f>+IF(AND(R293="BAJISTA",S293="ALCISTA",T293="BAJISTA"),1,0)</f>
        <v>0</v>
      </c>
      <c r="AE293">
        <f>+IF(AND(R293="BAJISTA",S293="ALCISTA",T293="ALCISTA"),1,0)</f>
        <v>1</v>
      </c>
      <c r="AG293">
        <f t="shared" si="209"/>
        <v>0</v>
      </c>
      <c r="AH293">
        <f t="shared" si="210"/>
        <v>0</v>
      </c>
      <c r="AI293">
        <f t="shared" si="211"/>
        <v>0</v>
      </c>
      <c r="AJ293">
        <f t="shared" si="212"/>
        <v>0</v>
      </c>
      <c r="AK293">
        <f t="shared" si="213"/>
        <v>0</v>
      </c>
      <c r="AL293">
        <f t="shared" si="214"/>
        <v>0</v>
      </c>
      <c r="AM293">
        <f t="shared" si="215"/>
        <v>0</v>
      </c>
      <c r="AN293">
        <f t="shared" si="216"/>
        <v>12.5</v>
      </c>
      <c r="AP293">
        <f t="shared" si="217"/>
        <v>0</v>
      </c>
      <c r="AQ293">
        <f t="shared" si="218"/>
        <v>0</v>
      </c>
      <c r="AR293">
        <f t="shared" si="219"/>
        <v>0</v>
      </c>
      <c r="AS293">
        <f t="shared" si="220"/>
        <v>0</v>
      </c>
      <c r="AT293">
        <f t="shared" si="221"/>
        <v>0</v>
      </c>
      <c r="AU293">
        <f t="shared" si="222"/>
        <v>0</v>
      </c>
      <c r="AV293">
        <f t="shared" si="223"/>
        <v>0</v>
      </c>
      <c r="AW293">
        <f t="shared" si="224"/>
        <v>-2.1000000000000796</v>
      </c>
      <c r="AZ293">
        <f t="shared" si="225"/>
        <v>0</v>
      </c>
      <c r="BA293">
        <f t="shared" si="195"/>
        <v>0</v>
      </c>
      <c r="BB293">
        <f t="shared" si="196"/>
        <v>0</v>
      </c>
      <c r="BC293">
        <f t="shared" si="197"/>
        <v>0</v>
      </c>
      <c r="BD293">
        <f t="shared" si="198"/>
        <v>0</v>
      </c>
      <c r="BE293">
        <f t="shared" si="199"/>
        <v>0</v>
      </c>
      <c r="BF293">
        <f t="shared" si="200"/>
        <v>0</v>
      </c>
      <c r="BG293" t="str">
        <f t="shared" si="201"/>
        <v>X</v>
      </c>
      <c r="BH293">
        <f>+IF(P293=0,0,1)</f>
        <v>1</v>
      </c>
      <c r="BK293">
        <f t="shared" si="226"/>
        <v>0</v>
      </c>
      <c r="BL293">
        <f t="shared" si="227"/>
        <v>0</v>
      </c>
      <c r="BM293">
        <f t="shared" si="228"/>
        <v>0</v>
      </c>
      <c r="BN293">
        <f t="shared" si="229"/>
        <v>0</v>
      </c>
      <c r="BO293">
        <f t="shared" si="230"/>
        <v>0</v>
      </c>
      <c r="BP293">
        <f t="shared" si="231"/>
        <v>0</v>
      </c>
      <c r="BQ293">
        <f t="shared" si="232"/>
        <v>0</v>
      </c>
      <c r="BR293">
        <f t="shared" si="233"/>
        <v>1</v>
      </c>
      <c r="BV293">
        <f>+IF(X293=1,$Q293,0)</f>
        <v>0</v>
      </c>
      <c r="BW293">
        <f>+IF(Y293=1,$Q293,0)</f>
        <v>0</v>
      </c>
      <c r="BX293">
        <f>+IF(Z293=1,$Q293,0)</f>
        <v>0</v>
      </c>
      <c r="BY293">
        <f>+IF(AA293=1,$Q293,0)</f>
        <v>0</v>
      </c>
      <c r="BZ293">
        <f>+IF(AB293=1,$Q293,0)</f>
        <v>0</v>
      </c>
      <c r="CA293">
        <f>+IF(AC293=1,$Q293,0)</f>
        <v>0</v>
      </c>
      <c r="CB293">
        <f>+IF(AD293=1,$Q293,0)</f>
        <v>0</v>
      </c>
      <c r="CC293">
        <f>+IF(AE293=1,$Q293,0)</f>
        <v>0</v>
      </c>
      <c r="CD293">
        <f t="shared" si="234"/>
        <v>0</v>
      </c>
      <c r="CF293">
        <f t="shared" si="235"/>
        <v>0</v>
      </c>
      <c r="CG293">
        <f t="shared" si="202"/>
        <v>0</v>
      </c>
      <c r="CH293">
        <f t="shared" si="203"/>
        <v>0</v>
      </c>
      <c r="CI293">
        <f t="shared" si="204"/>
        <v>0</v>
      </c>
      <c r="CJ293">
        <f t="shared" si="205"/>
        <v>0</v>
      </c>
      <c r="CK293">
        <f t="shared" si="206"/>
        <v>0</v>
      </c>
      <c r="CL293">
        <f t="shared" si="207"/>
        <v>0</v>
      </c>
      <c r="CM293">
        <f t="shared" si="208"/>
        <v>0</v>
      </c>
    </row>
    <row r="294" spans="1:91" x14ac:dyDescent="0.25">
      <c r="A294" s="25">
        <f t="shared" si="236"/>
        <v>292</v>
      </c>
      <c r="B294" s="26" t="s">
        <v>41</v>
      </c>
      <c r="C294" s="27">
        <v>43879</v>
      </c>
      <c r="D294" s="28">
        <v>0.15625</v>
      </c>
      <c r="E294" s="29" t="s">
        <v>23</v>
      </c>
      <c r="F294" s="30">
        <v>109.663</v>
      </c>
      <c r="G294" s="31" t="s">
        <v>30</v>
      </c>
      <c r="H294" s="32">
        <v>109.952</v>
      </c>
      <c r="I294" s="32">
        <v>109.806</v>
      </c>
      <c r="J294" s="33">
        <f t="shared" si="238"/>
        <v>14.60000000000008</v>
      </c>
      <c r="K294" s="34">
        <v>109.654</v>
      </c>
      <c r="L294" s="34">
        <v>109.938</v>
      </c>
      <c r="M294" s="35">
        <f>+IF(G294="COMPRA",((L294-F294)/0.01),((F294-K294)/0.01))</f>
        <v>0.90000000000003411</v>
      </c>
      <c r="N294" s="36">
        <f t="shared" si="194"/>
        <v>-27.500000000000568</v>
      </c>
      <c r="O294" s="30">
        <f t="shared" si="239"/>
        <v>109.62942</v>
      </c>
      <c r="P294" s="37"/>
      <c r="Q294" s="37"/>
      <c r="R294" s="38" t="s">
        <v>29</v>
      </c>
      <c r="S294" s="38" t="s">
        <v>28</v>
      </c>
      <c r="T294" s="39" t="s">
        <v>29</v>
      </c>
      <c r="U294" s="38"/>
      <c r="V294" s="38"/>
      <c r="W294" s="38"/>
      <c r="X294">
        <f>+IF(AND(R294="ALCISTA",S294="ALCISTA",T294="ALCISTA"),1,0)</f>
        <v>0</v>
      </c>
      <c r="Y294">
        <f>+IF(AND(R294="BAJISTA",S294="BAJISTA",T294="BAJISTA"),1,0)</f>
        <v>0</v>
      </c>
      <c r="Z294">
        <f>+IF(AND(R294="ALCISTA",S294="ALCISTA",T294="BAJISTA"),1,0)</f>
        <v>0</v>
      </c>
      <c r="AA294">
        <f>+IF(AND(R294="ALCISTA",S294="BAJISTA",T294="ALCISTA"),1,0)</f>
        <v>0</v>
      </c>
      <c r="AB294">
        <f>+IF(AND(R294="ALCISTA",S294="BAJISTA",T294="BAJISTA"),1,0)</f>
        <v>0</v>
      </c>
      <c r="AC294">
        <f>+IF(AND(R294="BAJISTA",S294="BAJISTA",T294="ALCISTA"),1,0)</f>
        <v>0</v>
      </c>
      <c r="AD294">
        <f>+IF(AND(R294="BAJISTA",S294="ALCISTA",T294="BAJISTA"),1,0)</f>
        <v>1</v>
      </c>
      <c r="AE294">
        <f>+IF(AND(R294="BAJISTA",S294="ALCISTA",T294="ALCISTA"),1,0)</f>
        <v>0</v>
      </c>
      <c r="AG294">
        <f t="shared" si="209"/>
        <v>0</v>
      </c>
      <c r="AH294">
        <f t="shared" si="210"/>
        <v>0</v>
      </c>
      <c r="AI294">
        <f t="shared" si="211"/>
        <v>0</v>
      </c>
      <c r="AJ294">
        <f t="shared" si="212"/>
        <v>0</v>
      </c>
      <c r="AK294">
        <f t="shared" si="213"/>
        <v>0</v>
      </c>
      <c r="AL294">
        <f t="shared" si="214"/>
        <v>0</v>
      </c>
      <c r="AM294">
        <f t="shared" si="215"/>
        <v>0.90000000000003411</v>
      </c>
      <c r="AN294">
        <f t="shared" si="216"/>
        <v>0</v>
      </c>
      <c r="AP294">
        <f t="shared" si="217"/>
        <v>0</v>
      </c>
      <c r="AQ294">
        <f t="shared" si="218"/>
        <v>0</v>
      </c>
      <c r="AR294">
        <f t="shared" si="219"/>
        <v>0</v>
      </c>
      <c r="AS294">
        <f t="shared" si="220"/>
        <v>0</v>
      </c>
      <c r="AT294">
        <f t="shared" si="221"/>
        <v>0</v>
      </c>
      <c r="AU294">
        <f t="shared" si="222"/>
        <v>0</v>
      </c>
      <c r="AV294">
        <f t="shared" si="223"/>
        <v>-27.500000000000568</v>
      </c>
      <c r="AW294">
        <f t="shared" si="224"/>
        <v>0</v>
      </c>
      <c r="AZ294">
        <f t="shared" si="225"/>
        <v>0</v>
      </c>
      <c r="BA294">
        <f t="shared" si="195"/>
        <v>0</v>
      </c>
      <c r="BB294">
        <f t="shared" si="196"/>
        <v>0</v>
      </c>
      <c r="BC294">
        <f t="shared" si="197"/>
        <v>0</v>
      </c>
      <c r="BD294">
        <f t="shared" si="198"/>
        <v>0</v>
      </c>
      <c r="BE294">
        <f t="shared" si="199"/>
        <v>0</v>
      </c>
      <c r="BF294">
        <f t="shared" si="200"/>
        <v>0</v>
      </c>
      <c r="BG294">
        <f t="shared" si="201"/>
        <v>0</v>
      </c>
      <c r="BH294">
        <f>+IF(P294=0,0,1)</f>
        <v>0</v>
      </c>
      <c r="BK294">
        <f t="shared" si="226"/>
        <v>0</v>
      </c>
      <c r="BL294">
        <f t="shared" si="227"/>
        <v>0</v>
      </c>
      <c r="BM294">
        <f t="shared" si="228"/>
        <v>0</v>
      </c>
      <c r="BN294">
        <f t="shared" si="229"/>
        <v>0</v>
      </c>
      <c r="BO294">
        <f t="shared" si="230"/>
        <v>0</v>
      </c>
      <c r="BP294">
        <f t="shared" si="231"/>
        <v>0</v>
      </c>
      <c r="BQ294">
        <f t="shared" si="232"/>
        <v>0</v>
      </c>
      <c r="BR294">
        <f t="shared" si="233"/>
        <v>0</v>
      </c>
      <c r="BV294">
        <f>+IF(X294=1,$Q294,0)</f>
        <v>0</v>
      </c>
      <c r="BW294">
        <f>+IF(Y294=1,$Q294,0)</f>
        <v>0</v>
      </c>
      <c r="BX294">
        <f>+IF(Z294=1,$Q294,0)</f>
        <v>0</v>
      </c>
      <c r="BY294">
        <f>+IF(AA294=1,$Q294,0)</f>
        <v>0</v>
      </c>
      <c r="BZ294">
        <f>+IF(AB294=1,$Q294,0)</f>
        <v>0</v>
      </c>
      <c r="CA294">
        <f>+IF(AC294=1,$Q294,0)</f>
        <v>0</v>
      </c>
      <c r="CB294">
        <f>+IF(AD294=1,$Q294,0)</f>
        <v>0</v>
      </c>
      <c r="CC294">
        <f>+IF(AE294=1,$Q294,0)</f>
        <v>0</v>
      </c>
      <c r="CD294">
        <f t="shared" si="234"/>
        <v>0</v>
      </c>
      <c r="CF294">
        <f t="shared" si="235"/>
        <v>0</v>
      </c>
      <c r="CG294">
        <f t="shared" si="202"/>
        <v>0</v>
      </c>
      <c r="CH294">
        <f t="shared" si="203"/>
        <v>0</v>
      </c>
      <c r="CI294">
        <f t="shared" si="204"/>
        <v>0</v>
      </c>
      <c r="CJ294">
        <f t="shared" si="205"/>
        <v>0</v>
      </c>
      <c r="CK294">
        <f t="shared" si="206"/>
        <v>0</v>
      </c>
      <c r="CL294">
        <f t="shared" si="207"/>
        <v>0</v>
      </c>
      <c r="CM294">
        <f t="shared" si="208"/>
        <v>0</v>
      </c>
    </row>
    <row r="295" spans="1:91" x14ac:dyDescent="0.25">
      <c r="A295" s="25">
        <f t="shared" si="236"/>
        <v>293</v>
      </c>
      <c r="B295" s="26" t="s">
        <v>37</v>
      </c>
      <c r="C295" s="27">
        <v>43880</v>
      </c>
      <c r="D295" s="28">
        <v>4.1666666666666664E-2</v>
      </c>
      <c r="E295" s="29" t="s">
        <v>23</v>
      </c>
      <c r="F295" s="30">
        <v>109.923</v>
      </c>
      <c r="G295" s="31" t="s">
        <v>26</v>
      </c>
      <c r="H295" s="32">
        <v>109.938</v>
      </c>
      <c r="I295" s="32">
        <v>109.654</v>
      </c>
      <c r="J295" s="33">
        <f t="shared" si="238"/>
        <v>28.400000000000603</v>
      </c>
      <c r="K295" s="34">
        <v>109.85899999999999</v>
      </c>
      <c r="L295" s="34">
        <v>111.583</v>
      </c>
      <c r="M295" s="40">
        <f t="shared" si="193"/>
        <v>165.99999999999966</v>
      </c>
      <c r="N295" s="41">
        <f t="shared" si="194"/>
        <v>-6.4000000000007162</v>
      </c>
      <c r="O295" s="30">
        <f t="shared" si="239"/>
        <v>109.98832</v>
      </c>
      <c r="P295" s="37" t="s">
        <v>27</v>
      </c>
      <c r="Q295" s="37"/>
      <c r="R295" s="38" t="s">
        <v>28</v>
      </c>
      <c r="S295" s="38" t="s">
        <v>28</v>
      </c>
      <c r="T295" s="39" t="s">
        <v>28</v>
      </c>
      <c r="U295" s="38"/>
      <c r="V295" s="38"/>
      <c r="W295" s="38"/>
      <c r="X295">
        <f>+IF(AND(R295="ALCISTA",S295="ALCISTA",T295="ALCISTA"),1,0)</f>
        <v>1</v>
      </c>
      <c r="Y295">
        <f>+IF(AND(R295="BAJISTA",S295="BAJISTA",T295="BAJISTA"),1,0)</f>
        <v>0</v>
      </c>
      <c r="Z295">
        <f>+IF(AND(R295="ALCISTA",S295="ALCISTA",T295="BAJISTA"),1,0)</f>
        <v>0</v>
      </c>
      <c r="AA295">
        <f>+IF(AND(R295="ALCISTA",S295="BAJISTA",T295="ALCISTA"),1,0)</f>
        <v>0</v>
      </c>
      <c r="AB295">
        <f>+IF(AND(R295="ALCISTA",S295="BAJISTA",T295="BAJISTA"),1,0)</f>
        <v>0</v>
      </c>
      <c r="AC295">
        <f>+IF(AND(R295="BAJISTA",S295="BAJISTA",T295="ALCISTA"),1,0)</f>
        <v>0</v>
      </c>
      <c r="AD295">
        <f>+IF(AND(R295="BAJISTA",S295="ALCISTA",T295="BAJISTA"),1,0)</f>
        <v>0</v>
      </c>
      <c r="AE295">
        <f>+IF(AND(R295="BAJISTA",S295="ALCISTA",T295="ALCISTA"),1,0)</f>
        <v>0</v>
      </c>
      <c r="AG295">
        <f t="shared" si="209"/>
        <v>165.99999999999966</v>
      </c>
      <c r="AH295">
        <f t="shared" si="210"/>
        <v>0</v>
      </c>
      <c r="AI295">
        <f t="shared" si="211"/>
        <v>0</v>
      </c>
      <c r="AJ295">
        <f t="shared" si="212"/>
        <v>0</v>
      </c>
      <c r="AK295">
        <f t="shared" si="213"/>
        <v>0</v>
      </c>
      <c r="AL295">
        <f t="shared" si="214"/>
        <v>0</v>
      </c>
      <c r="AM295">
        <f t="shared" si="215"/>
        <v>0</v>
      </c>
      <c r="AN295">
        <f t="shared" si="216"/>
        <v>0</v>
      </c>
      <c r="AP295">
        <f t="shared" si="217"/>
        <v>-6.4000000000007162</v>
      </c>
      <c r="AQ295">
        <f t="shared" si="218"/>
        <v>0</v>
      </c>
      <c r="AR295">
        <f t="shared" si="219"/>
        <v>0</v>
      </c>
      <c r="AS295">
        <f t="shared" si="220"/>
        <v>0</v>
      </c>
      <c r="AT295">
        <f t="shared" si="221"/>
        <v>0</v>
      </c>
      <c r="AU295">
        <f t="shared" si="222"/>
        <v>0</v>
      </c>
      <c r="AV295">
        <f t="shared" si="223"/>
        <v>0</v>
      </c>
      <c r="AW295">
        <f t="shared" si="224"/>
        <v>0</v>
      </c>
      <c r="AZ295" t="str">
        <f t="shared" si="225"/>
        <v>X</v>
      </c>
      <c r="BA295">
        <f t="shared" si="195"/>
        <v>0</v>
      </c>
      <c r="BB295">
        <f t="shared" si="196"/>
        <v>0</v>
      </c>
      <c r="BC295">
        <f t="shared" si="197"/>
        <v>0</v>
      </c>
      <c r="BD295">
        <f t="shared" si="198"/>
        <v>0</v>
      </c>
      <c r="BE295">
        <f t="shared" si="199"/>
        <v>0</v>
      </c>
      <c r="BF295">
        <f t="shared" si="200"/>
        <v>0</v>
      </c>
      <c r="BG295">
        <f t="shared" si="201"/>
        <v>0</v>
      </c>
      <c r="BH295">
        <f>+IF(P295=0,0,1)</f>
        <v>1</v>
      </c>
      <c r="BK295">
        <f t="shared" si="226"/>
        <v>1</v>
      </c>
      <c r="BL295">
        <f t="shared" si="227"/>
        <v>0</v>
      </c>
      <c r="BM295">
        <f t="shared" si="228"/>
        <v>0</v>
      </c>
      <c r="BN295">
        <f t="shared" si="229"/>
        <v>0</v>
      </c>
      <c r="BO295">
        <f t="shared" si="230"/>
        <v>0</v>
      </c>
      <c r="BP295">
        <f t="shared" si="231"/>
        <v>0</v>
      </c>
      <c r="BQ295">
        <f t="shared" si="232"/>
        <v>0</v>
      </c>
      <c r="BR295">
        <f t="shared" si="233"/>
        <v>0</v>
      </c>
      <c r="BV295">
        <f>+IF(X295=1,$Q295,0)</f>
        <v>0</v>
      </c>
      <c r="BW295">
        <f>+IF(Y295=1,$Q295,0)</f>
        <v>0</v>
      </c>
      <c r="BX295">
        <f>+IF(Z295=1,$Q295,0)</f>
        <v>0</v>
      </c>
      <c r="BY295">
        <f>+IF(AA295=1,$Q295,0)</f>
        <v>0</v>
      </c>
      <c r="BZ295">
        <f>+IF(AB295=1,$Q295,0)</f>
        <v>0</v>
      </c>
      <c r="CA295">
        <f>+IF(AC295=1,$Q295,0)</f>
        <v>0</v>
      </c>
      <c r="CB295">
        <f>+IF(AD295=1,$Q295,0)</f>
        <v>0</v>
      </c>
      <c r="CC295">
        <f>+IF(AE295=1,$Q295,0)</f>
        <v>0</v>
      </c>
      <c r="CD295">
        <f t="shared" si="234"/>
        <v>0</v>
      </c>
      <c r="CF295">
        <f t="shared" si="235"/>
        <v>0</v>
      </c>
      <c r="CG295">
        <f t="shared" si="202"/>
        <v>0</v>
      </c>
      <c r="CH295">
        <f t="shared" si="203"/>
        <v>0</v>
      </c>
      <c r="CI295">
        <f t="shared" si="204"/>
        <v>0</v>
      </c>
      <c r="CJ295">
        <f t="shared" si="205"/>
        <v>0</v>
      </c>
      <c r="CK295">
        <f t="shared" si="206"/>
        <v>0</v>
      </c>
      <c r="CL295">
        <f t="shared" si="207"/>
        <v>0</v>
      </c>
      <c r="CM295">
        <f t="shared" si="208"/>
        <v>0</v>
      </c>
    </row>
    <row r="296" spans="1:91" x14ac:dyDescent="0.25">
      <c r="A296" s="25">
        <f t="shared" si="236"/>
        <v>294</v>
      </c>
      <c r="B296" s="26" t="s">
        <v>38</v>
      </c>
      <c r="C296" s="27">
        <v>43881</v>
      </c>
      <c r="D296" s="28">
        <v>0.16666666666666666</v>
      </c>
      <c r="E296" s="29" t="s">
        <v>23</v>
      </c>
      <c r="F296" s="30">
        <v>111.33499999999999</v>
      </c>
      <c r="G296" s="31" t="s">
        <v>26</v>
      </c>
      <c r="H296" s="32">
        <v>111.583</v>
      </c>
      <c r="I296" s="32">
        <v>109.85899999999999</v>
      </c>
      <c r="J296" s="33">
        <f t="shared" si="238"/>
        <v>172.40000000000038</v>
      </c>
      <c r="K296" s="34">
        <v>111.259</v>
      </c>
      <c r="L296" s="34">
        <v>112.21899999999999</v>
      </c>
      <c r="M296" s="40">
        <f t="shared" si="193"/>
        <v>88.400000000000034</v>
      </c>
      <c r="N296" s="41">
        <f t="shared" si="194"/>
        <v>-7.5999999999993406</v>
      </c>
      <c r="O296" s="30">
        <f t="shared" si="239"/>
        <v>111.73151999999999</v>
      </c>
      <c r="P296" s="37" t="s">
        <v>27</v>
      </c>
      <c r="Q296" s="37"/>
      <c r="R296" s="38" t="s">
        <v>28</v>
      </c>
      <c r="S296" s="38" t="s">
        <v>28</v>
      </c>
      <c r="T296" s="39" t="s">
        <v>28</v>
      </c>
      <c r="U296" s="38"/>
      <c r="V296" s="38"/>
      <c r="W296" s="38"/>
      <c r="X296">
        <f>+IF(AND(R296="ALCISTA",S296="ALCISTA",T296="ALCISTA"),1,0)</f>
        <v>1</v>
      </c>
      <c r="Y296">
        <f>+IF(AND(R296="BAJISTA",S296="BAJISTA",T296="BAJISTA"),1,0)</f>
        <v>0</v>
      </c>
      <c r="Z296">
        <f>+IF(AND(R296="ALCISTA",S296="ALCISTA",T296="BAJISTA"),1,0)</f>
        <v>0</v>
      </c>
      <c r="AA296">
        <f>+IF(AND(R296="ALCISTA",S296="BAJISTA",T296="ALCISTA"),1,0)</f>
        <v>0</v>
      </c>
      <c r="AB296">
        <f>+IF(AND(R296="ALCISTA",S296="BAJISTA",T296="BAJISTA"),1,0)</f>
        <v>0</v>
      </c>
      <c r="AC296">
        <f>+IF(AND(R296="BAJISTA",S296="BAJISTA",T296="ALCISTA"),1,0)</f>
        <v>0</v>
      </c>
      <c r="AD296">
        <f>+IF(AND(R296="BAJISTA",S296="ALCISTA",T296="BAJISTA"),1,0)</f>
        <v>0</v>
      </c>
      <c r="AE296">
        <f>+IF(AND(R296="BAJISTA",S296="ALCISTA",T296="ALCISTA"),1,0)</f>
        <v>0</v>
      </c>
      <c r="AG296">
        <f t="shared" si="209"/>
        <v>88.400000000000034</v>
      </c>
      <c r="AH296">
        <f t="shared" si="210"/>
        <v>0</v>
      </c>
      <c r="AI296">
        <f t="shared" si="211"/>
        <v>0</v>
      </c>
      <c r="AJ296">
        <f t="shared" si="212"/>
        <v>0</v>
      </c>
      <c r="AK296">
        <f t="shared" si="213"/>
        <v>0</v>
      </c>
      <c r="AL296">
        <f t="shared" si="214"/>
        <v>0</v>
      </c>
      <c r="AM296">
        <f t="shared" si="215"/>
        <v>0</v>
      </c>
      <c r="AN296">
        <f t="shared" si="216"/>
        <v>0</v>
      </c>
      <c r="AP296">
        <f t="shared" si="217"/>
        <v>-7.5999999999993406</v>
      </c>
      <c r="AQ296">
        <f t="shared" si="218"/>
        <v>0</v>
      </c>
      <c r="AR296">
        <f t="shared" si="219"/>
        <v>0</v>
      </c>
      <c r="AS296">
        <f t="shared" si="220"/>
        <v>0</v>
      </c>
      <c r="AT296">
        <f t="shared" si="221"/>
        <v>0</v>
      </c>
      <c r="AU296">
        <f t="shared" si="222"/>
        <v>0</v>
      </c>
      <c r="AV296">
        <f t="shared" si="223"/>
        <v>0</v>
      </c>
      <c r="AW296">
        <f t="shared" si="224"/>
        <v>0</v>
      </c>
      <c r="AZ296" t="str">
        <f t="shared" si="225"/>
        <v>X</v>
      </c>
      <c r="BA296">
        <f t="shared" si="195"/>
        <v>0</v>
      </c>
      <c r="BB296">
        <f t="shared" si="196"/>
        <v>0</v>
      </c>
      <c r="BC296">
        <f t="shared" si="197"/>
        <v>0</v>
      </c>
      <c r="BD296">
        <f t="shared" si="198"/>
        <v>0</v>
      </c>
      <c r="BE296">
        <f t="shared" si="199"/>
        <v>0</v>
      </c>
      <c r="BF296">
        <f t="shared" si="200"/>
        <v>0</v>
      </c>
      <c r="BG296">
        <f t="shared" si="201"/>
        <v>0</v>
      </c>
      <c r="BH296">
        <f>+IF(P296=0,0,1)</f>
        <v>1</v>
      </c>
      <c r="BK296">
        <f t="shared" si="226"/>
        <v>1</v>
      </c>
      <c r="BL296">
        <f t="shared" si="227"/>
        <v>0</v>
      </c>
      <c r="BM296">
        <f t="shared" si="228"/>
        <v>0</v>
      </c>
      <c r="BN296">
        <f t="shared" si="229"/>
        <v>0</v>
      </c>
      <c r="BO296">
        <f t="shared" si="230"/>
        <v>0</v>
      </c>
      <c r="BP296">
        <f t="shared" si="231"/>
        <v>0</v>
      </c>
      <c r="BQ296">
        <f t="shared" si="232"/>
        <v>0</v>
      </c>
      <c r="BR296">
        <f t="shared" si="233"/>
        <v>0</v>
      </c>
      <c r="BV296">
        <f>+IF(X296=1,$Q296,0)</f>
        <v>0</v>
      </c>
      <c r="BW296">
        <f>+IF(Y296=1,$Q296,0)</f>
        <v>0</v>
      </c>
      <c r="BX296">
        <f>+IF(Z296=1,$Q296,0)</f>
        <v>0</v>
      </c>
      <c r="BY296">
        <f>+IF(AA296=1,$Q296,0)</f>
        <v>0</v>
      </c>
      <c r="BZ296">
        <f>+IF(AB296=1,$Q296,0)</f>
        <v>0</v>
      </c>
      <c r="CA296">
        <f>+IF(AC296=1,$Q296,0)</f>
        <v>0</v>
      </c>
      <c r="CB296">
        <f>+IF(AD296=1,$Q296,0)</f>
        <v>0</v>
      </c>
      <c r="CC296">
        <f>+IF(AE296=1,$Q296,0)</f>
        <v>0</v>
      </c>
      <c r="CD296">
        <f t="shared" si="234"/>
        <v>0</v>
      </c>
      <c r="CF296">
        <f t="shared" si="235"/>
        <v>0</v>
      </c>
      <c r="CG296">
        <f t="shared" si="202"/>
        <v>0</v>
      </c>
      <c r="CH296">
        <f t="shared" si="203"/>
        <v>0</v>
      </c>
      <c r="CI296">
        <f t="shared" si="204"/>
        <v>0</v>
      </c>
      <c r="CJ296">
        <f t="shared" si="205"/>
        <v>0</v>
      </c>
      <c r="CK296">
        <f t="shared" si="206"/>
        <v>0</v>
      </c>
      <c r="CL296">
        <f t="shared" si="207"/>
        <v>0</v>
      </c>
      <c r="CM296">
        <f t="shared" si="208"/>
        <v>0</v>
      </c>
    </row>
    <row r="297" spans="1:91" x14ac:dyDescent="0.25">
      <c r="A297" s="25">
        <f t="shared" si="236"/>
        <v>295</v>
      </c>
      <c r="B297" s="26" t="s">
        <v>39</v>
      </c>
      <c r="C297" s="27">
        <v>43882</v>
      </c>
      <c r="D297" s="28">
        <v>6.25E-2</v>
      </c>
      <c r="E297" s="29" t="s">
        <v>23</v>
      </c>
      <c r="F297" s="30">
        <v>112.128</v>
      </c>
      <c r="G297" s="31" t="s">
        <v>26</v>
      </c>
      <c r="H297" s="32">
        <v>112.21899999999999</v>
      </c>
      <c r="I297" s="32">
        <v>111.10299999999999</v>
      </c>
      <c r="J297" s="33">
        <f t="shared" si="238"/>
        <v>111.59999999999997</v>
      </c>
      <c r="K297" s="34">
        <v>111.46299999999999</v>
      </c>
      <c r="L297" s="34">
        <v>112.17700000000001</v>
      </c>
      <c r="M297" s="35">
        <f>+IF(G297="COMPRA",((L297-F297)/0.01),((F297-K297)/0.01))</f>
        <v>4.9000000000006594</v>
      </c>
      <c r="N297" s="36">
        <f t="shared" si="194"/>
        <v>-66.500000000000625</v>
      </c>
      <c r="O297" s="30">
        <f t="shared" si="239"/>
        <v>112.38468</v>
      </c>
      <c r="P297" s="37"/>
      <c r="Q297" s="37"/>
      <c r="R297" s="38" t="s">
        <v>28</v>
      </c>
      <c r="S297" s="38" t="s">
        <v>28</v>
      </c>
      <c r="T297" s="39" t="s">
        <v>28</v>
      </c>
      <c r="U297" s="38"/>
      <c r="V297" s="38"/>
      <c r="W297" s="38"/>
      <c r="X297">
        <f>+IF(AND(R297="ALCISTA",S297="ALCISTA",T297="ALCISTA"),1,0)</f>
        <v>1</v>
      </c>
      <c r="Y297">
        <f>+IF(AND(R297="BAJISTA",S297="BAJISTA",T297="BAJISTA"),1,0)</f>
        <v>0</v>
      </c>
      <c r="Z297">
        <f>+IF(AND(R297="ALCISTA",S297="ALCISTA",T297="BAJISTA"),1,0)</f>
        <v>0</v>
      </c>
      <c r="AA297">
        <f>+IF(AND(R297="ALCISTA",S297="BAJISTA",T297="ALCISTA"),1,0)</f>
        <v>0</v>
      </c>
      <c r="AB297">
        <f>+IF(AND(R297="ALCISTA",S297="BAJISTA",T297="BAJISTA"),1,0)</f>
        <v>0</v>
      </c>
      <c r="AC297">
        <f>+IF(AND(R297="BAJISTA",S297="BAJISTA",T297="ALCISTA"),1,0)</f>
        <v>0</v>
      </c>
      <c r="AD297">
        <f>+IF(AND(R297="BAJISTA",S297="ALCISTA",T297="BAJISTA"),1,0)</f>
        <v>0</v>
      </c>
      <c r="AE297">
        <f>+IF(AND(R297="BAJISTA",S297="ALCISTA",T297="ALCISTA"),1,0)</f>
        <v>0</v>
      </c>
      <c r="AG297">
        <f t="shared" si="209"/>
        <v>4.9000000000006594</v>
      </c>
      <c r="AH297">
        <f t="shared" si="210"/>
        <v>0</v>
      </c>
      <c r="AI297">
        <f t="shared" si="211"/>
        <v>0</v>
      </c>
      <c r="AJ297">
        <f t="shared" si="212"/>
        <v>0</v>
      </c>
      <c r="AK297">
        <f t="shared" si="213"/>
        <v>0</v>
      </c>
      <c r="AL297">
        <f t="shared" si="214"/>
        <v>0</v>
      </c>
      <c r="AM297">
        <f t="shared" si="215"/>
        <v>0</v>
      </c>
      <c r="AN297">
        <f t="shared" si="216"/>
        <v>0</v>
      </c>
      <c r="AP297">
        <f t="shared" si="217"/>
        <v>-66.500000000000625</v>
      </c>
      <c r="AQ297">
        <f t="shared" si="218"/>
        <v>0</v>
      </c>
      <c r="AR297">
        <f t="shared" si="219"/>
        <v>0</v>
      </c>
      <c r="AS297">
        <f t="shared" si="220"/>
        <v>0</v>
      </c>
      <c r="AT297">
        <f t="shared" si="221"/>
        <v>0</v>
      </c>
      <c r="AU297">
        <f t="shared" si="222"/>
        <v>0</v>
      </c>
      <c r="AV297">
        <f t="shared" si="223"/>
        <v>0</v>
      </c>
      <c r="AW297">
        <f t="shared" si="224"/>
        <v>0</v>
      </c>
      <c r="AZ297">
        <f t="shared" si="225"/>
        <v>0</v>
      </c>
      <c r="BA297">
        <f t="shared" si="195"/>
        <v>0</v>
      </c>
      <c r="BB297">
        <f t="shared" si="196"/>
        <v>0</v>
      </c>
      <c r="BC297">
        <f t="shared" si="197"/>
        <v>0</v>
      </c>
      <c r="BD297">
        <f t="shared" si="198"/>
        <v>0</v>
      </c>
      <c r="BE297">
        <f t="shared" si="199"/>
        <v>0</v>
      </c>
      <c r="BF297">
        <f t="shared" si="200"/>
        <v>0</v>
      </c>
      <c r="BG297">
        <f t="shared" si="201"/>
        <v>0</v>
      </c>
      <c r="BH297">
        <f>+IF(P297=0,0,1)</f>
        <v>0</v>
      </c>
      <c r="BK297">
        <f t="shared" si="226"/>
        <v>0</v>
      </c>
      <c r="BL297">
        <f t="shared" si="227"/>
        <v>0</v>
      </c>
      <c r="BM297">
        <f t="shared" si="228"/>
        <v>0</v>
      </c>
      <c r="BN297">
        <f t="shared" si="229"/>
        <v>0</v>
      </c>
      <c r="BO297">
        <f t="shared" si="230"/>
        <v>0</v>
      </c>
      <c r="BP297">
        <f t="shared" si="231"/>
        <v>0</v>
      </c>
      <c r="BQ297">
        <f t="shared" si="232"/>
        <v>0</v>
      </c>
      <c r="BR297">
        <f t="shared" si="233"/>
        <v>0</v>
      </c>
      <c r="BV297">
        <f>+IF(X297=1,$Q297,0)</f>
        <v>0</v>
      </c>
      <c r="BW297">
        <f>+IF(Y297=1,$Q297,0)</f>
        <v>0</v>
      </c>
      <c r="BX297">
        <f>+IF(Z297=1,$Q297,0)</f>
        <v>0</v>
      </c>
      <c r="BY297">
        <f>+IF(AA297=1,$Q297,0)</f>
        <v>0</v>
      </c>
      <c r="BZ297">
        <f>+IF(AB297=1,$Q297,0)</f>
        <v>0</v>
      </c>
      <c r="CA297">
        <f>+IF(AC297=1,$Q297,0)</f>
        <v>0</v>
      </c>
      <c r="CB297">
        <f>+IF(AD297=1,$Q297,0)</f>
        <v>0</v>
      </c>
      <c r="CC297">
        <f>+IF(AE297=1,$Q297,0)</f>
        <v>0</v>
      </c>
      <c r="CD297">
        <f t="shared" si="234"/>
        <v>0</v>
      </c>
      <c r="CF297">
        <f t="shared" si="235"/>
        <v>0</v>
      </c>
      <c r="CG297">
        <f t="shared" si="202"/>
        <v>0</v>
      </c>
      <c r="CH297">
        <f t="shared" si="203"/>
        <v>0</v>
      </c>
      <c r="CI297">
        <f t="shared" si="204"/>
        <v>0</v>
      </c>
      <c r="CJ297">
        <f t="shared" si="205"/>
        <v>0</v>
      </c>
      <c r="CK297">
        <f t="shared" si="206"/>
        <v>0</v>
      </c>
      <c r="CL297">
        <f t="shared" si="207"/>
        <v>0</v>
      </c>
      <c r="CM297">
        <f t="shared" si="208"/>
        <v>0</v>
      </c>
    </row>
    <row r="298" spans="1:91" x14ac:dyDescent="0.25">
      <c r="A298" s="25">
        <f t="shared" si="236"/>
        <v>296</v>
      </c>
      <c r="B298" s="26" t="s">
        <v>40</v>
      </c>
      <c r="C298" s="27">
        <v>43885</v>
      </c>
      <c r="D298" s="28">
        <v>6.25E-2</v>
      </c>
      <c r="E298" s="29" t="s">
        <v>23</v>
      </c>
      <c r="F298" s="30">
        <v>111.657</v>
      </c>
      <c r="G298" s="31" t="s">
        <v>26</v>
      </c>
      <c r="H298" s="32">
        <v>112.17700000000001</v>
      </c>
      <c r="I298" s="32">
        <v>111.46299999999999</v>
      </c>
      <c r="J298" s="33">
        <f t="shared" si="238"/>
        <v>71.400000000001285</v>
      </c>
      <c r="K298" s="34">
        <v>110.32299999999999</v>
      </c>
      <c r="L298" s="34">
        <v>111.67400000000001</v>
      </c>
      <c r="M298" s="35">
        <f t="shared" si="193"/>
        <v>1.7000000000010118</v>
      </c>
      <c r="N298" s="36">
        <f t="shared" si="194"/>
        <v>-133.40000000000032</v>
      </c>
      <c r="O298" s="30">
        <f t="shared" si="239"/>
        <v>111.82122</v>
      </c>
      <c r="P298" s="37"/>
      <c r="Q298" s="37" t="s">
        <v>27</v>
      </c>
      <c r="R298" s="38" t="s">
        <v>29</v>
      </c>
      <c r="S298" s="38" t="s">
        <v>28</v>
      </c>
      <c r="T298" s="39" t="s">
        <v>28</v>
      </c>
      <c r="U298" s="38"/>
      <c r="V298" s="38"/>
      <c r="W298" s="38"/>
      <c r="X298">
        <f>+IF(AND(R298="ALCISTA",S298="ALCISTA",T298="ALCISTA"),1,0)</f>
        <v>0</v>
      </c>
      <c r="Y298">
        <f>+IF(AND(R298="BAJISTA",S298="BAJISTA",T298="BAJISTA"),1,0)</f>
        <v>0</v>
      </c>
      <c r="Z298">
        <f>+IF(AND(R298="ALCISTA",S298="ALCISTA",T298="BAJISTA"),1,0)</f>
        <v>0</v>
      </c>
      <c r="AA298">
        <f>+IF(AND(R298="ALCISTA",S298="BAJISTA",T298="ALCISTA"),1,0)</f>
        <v>0</v>
      </c>
      <c r="AB298">
        <f>+IF(AND(R298="ALCISTA",S298="BAJISTA",T298="BAJISTA"),1,0)</f>
        <v>0</v>
      </c>
      <c r="AC298">
        <f>+IF(AND(R298="BAJISTA",S298="BAJISTA",T298="ALCISTA"),1,0)</f>
        <v>0</v>
      </c>
      <c r="AD298">
        <f>+IF(AND(R298="BAJISTA",S298="ALCISTA",T298="BAJISTA"),1,0)</f>
        <v>0</v>
      </c>
      <c r="AE298">
        <f>+IF(AND(R298="BAJISTA",S298="ALCISTA",T298="ALCISTA"),1,0)</f>
        <v>1</v>
      </c>
      <c r="AG298">
        <f t="shared" si="209"/>
        <v>0</v>
      </c>
      <c r="AH298">
        <f t="shared" si="210"/>
        <v>0</v>
      </c>
      <c r="AI298">
        <f t="shared" si="211"/>
        <v>0</v>
      </c>
      <c r="AJ298">
        <f t="shared" si="212"/>
        <v>0</v>
      </c>
      <c r="AK298">
        <f t="shared" si="213"/>
        <v>0</v>
      </c>
      <c r="AL298">
        <f t="shared" si="214"/>
        <v>0</v>
      </c>
      <c r="AM298">
        <f t="shared" si="215"/>
        <v>0</v>
      </c>
      <c r="AN298">
        <f t="shared" si="216"/>
        <v>1.7000000000010118</v>
      </c>
      <c r="AP298">
        <f t="shared" si="217"/>
        <v>0</v>
      </c>
      <c r="AQ298">
        <f t="shared" si="218"/>
        <v>0</v>
      </c>
      <c r="AR298">
        <f t="shared" si="219"/>
        <v>0</v>
      </c>
      <c r="AS298">
        <f t="shared" si="220"/>
        <v>0</v>
      </c>
      <c r="AT298">
        <f t="shared" si="221"/>
        <v>0</v>
      </c>
      <c r="AU298">
        <f t="shared" si="222"/>
        <v>0</v>
      </c>
      <c r="AV298">
        <f t="shared" si="223"/>
        <v>0</v>
      </c>
      <c r="AW298">
        <f t="shared" si="224"/>
        <v>-133.40000000000032</v>
      </c>
      <c r="AZ298">
        <f t="shared" si="225"/>
        <v>0</v>
      </c>
      <c r="BA298">
        <f t="shared" si="195"/>
        <v>0</v>
      </c>
      <c r="BB298">
        <f t="shared" si="196"/>
        <v>0</v>
      </c>
      <c r="BC298">
        <f t="shared" si="197"/>
        <v>0</v>
      </c>
      <c r="BD298">
        <f t="shared" si="198"/>
        <v>0</v>
      </c>
      <c r="BE298">
        <f t="shared" si="199"/>
        <v>0</v>
      </c>
      <c r="BF298">
        <f t="shared" si="200"/>
        <v>0</v>
      </c>
      <c r="BG298">
        <f t="shared" si="201"/>
        <v>0</v>
      </c>
      <c r="BH298">
        <f>+IF(P298=0,0,1)</f>
        <v>0</v>
      </c>
      <c r="BK298">
        <f t="shared" si="226"/>
        <v>0</v>
      </c>
      <c r="BL298">
        <f t="shared" si="227"/>
        <v>0</v>
      </c>
      <c r="BM298">
        <f t="shared" si="228"/>
        <v>0</v>
      </c>
      <c r="BN298">
        <f t="shared" si="229"/>
        <v>0</v>
      </c>
      <c r="BO298">
        <f t="shared" si="230"/>
        <v>0</v>
      </c>
      <c r="BP298">
        <f t="shared" si="231"/>
        <v>0</v>
      </c>
      <c r="BQ298">
        <f t="shared" si="232"/>
        <v>0</v>
      </c>
      <c r="BR298">
        <f t="shared" si="233"/>
        <v>0</v>
      </c>
      <c r="BV298">
        <f>+IF(X298=1,$Q298,0)</f>
        <v>0</v>
      </c>
      <c r="BW298">
        <f>+IF(Y298=1,$Q298,0)</f>
        <v>0</v>
      </c>
      <c r="BX298">
        <f>+IF(Z298=1,$Q298,0)</f>
        <v>0</v>
      </c>
      <c r="BY298">
        <f>+IF(AA298=1,$Q298,0)</f>
        <v>0</v>
      </c>
      <c r="BZ298">
        <f>+IF(AB298=1,$Q298,0)</f>
        <v>0</v>
      </c>
      <c r="CA298">
        <f>+IF(AC298=1,$Q298,0)</f>
        <v>0</v>
      </c>
      <c r="CB298">
        <f>+IF(AD298=1,$Q298,0)</f>
        <v>0</v>
      </c>
      <c r="CC298" t="str">
        <f>+IF(AE298=1,$Q298,0)</f>
        <v>X</v>
      </c>
      <c r="CD298">
        <f t="shared" si="234"/>
        <v>1</v>
      </c>
      <c r="CF298">
        <f t="shared" si="235"/>
        <v>0</v>
      </c>
      <c r="CG298">
        <f t="shared" si="202"/>
        <v>0</v>
      </c>
      <c r="CH298">
        <f t="shared" si="203"/>
        <v>0</v>
      </c>
      <c r="CI298">
        <f t="shared" si="204"/>
        <v>0</v>
      </c>
      <c r="CJ298">
        <f t="shared" si="205"/>
        <v>0</v>
      </c>
      <c r="CK298">
        <f t="shared" si="206"/>
        <v>0</v>
      </c>
      <c r="CL298">
        <f t="shared" si="207"/>
        <v>0</v>
      </c>
      <c r="CM298">
        <f t="shared" si="208"/>
        <v>1</v>
      </c>
    </row>
    <row r="299" spans="1:91" x14ac:dyDescent="0.25">
      <c r="A299" s="25">
        <f t="shared" si="236"/>
        <v>297</v>
      </c>
      <c r="B299" s="26" t="s">
        <v>41</v>
      </c>
      <c r="C299" s="27">
        <v>43886</v>
      </c>
      <c r="D299" s="28">
        <v>0.1875</v>
      </c>
      <c r="E299" s="29" t="s">
        <v>23</v>
      </c>
      <c r="F299" s="30">
        <v>110.80200000000001</v>
      </c>
      <c r="G299" s="31" t="s">
        <v>30</v>
      </c>
      <c r="H299" s="32">
        <v>111.67400000000001</v>
      </c>
      <c r="I299" s="32">
        <v>110.32299999999999</v>
      </c>
      <c r="J299" s="33">
        <f t="shared" si="238"/>
        <v>135.10000000000133</v>
      </c>
      <c r="K299" s="34">
        <v>109.881</v>
      </c>
      <c r="L299" s="34">
        <v>110.86</v>
      </c>
      <c r="M299" s="40">
        <f t="shared" si="193"/>
        <v>92.100000000000648</v>
      </c>
      <c r="N299" s="41">
        <f>+IF(G299="COMPRA",((K299-F299)/0.01),((F299-L299)/0.01))</f>
        <v>-5.7999999999992724</v>
      </c>
      <c r="O299" s="30">
        <f t="shared" si="239"/>
        <v>110.49127</v>
      </c>
      <c r="P299" s="37" t="s">
        <v>27</v>
      </c>
      <c r="Q299" s="37"/>
      <c r="R299" s="38" t="s">
        <v>29</v>
      </c>
      <c r="S299" s="38" t="s">
        <v>28</v>
      </c>
      <c r="T299" s="39" t="s">
        <v>28</v>
      </c>
      <c r="U299" s="38"/>
      <c r="V299" s="38"/>
      <c r="W299" s="38"/>
      <c r="X299">
        <f>+IF(AND(R299="ALCISTA",S299="ALCISTA",T299="ALCISTA"),1,0)</f>
        <v>0</v>
      </c>
      <c r="Y299">
        <f>+IF(AND(R299="BAJISTA",S299="BAJISTA",T299="BAJISTA"),1,0)</f>
        <v>0</v>
      </c>
      <c r="Z299">
        <f>+IF(AND(R299="ALCISTA",S299="ALCISTA",T299="BAJISTA"),1,0)</f>
        <v>0</v>
      </c>
      <c r="AA299">
        <f>+IF(AND(R299="ALCISTA",S299="BAJISTA",T299="ALCISTA"),1,0)</f>
        <v>0</v>
      </c>
      <c r="AB299">
        <f>+IF(AND(R299="ALCISTA",S299="BAJISTA",T299="BAJISTA"),1,0)</f>
        <v>0</v>
      </c>
      <c r="AC299">
        <f>+IF(AND(R299="BAJISTA",S299="BAJISTA",T299="ALCISTA"),1,0)</f>
        <v>0</v>
      </c>
      <c r="AD299">
        <f>+IF(AND(R299="BAJISTA",S299="ALCISTA",T299="BAJISTA"),1,0)</f>
        <v>0</v>
      </c>
      <c r="AE299">
        <f>+IF(AND(R299="BAJISTA",S299="ALCISTA",T299="ALCISTA"),1,0)</f>
        <v>1</v>
      </c>
      <c r="AG299">
        <f t="shared" si="209"/>
        <v>0</v>
      </c>
      <c r="AH299">
        <f t="shared" si="210"/>
        <v>0</v>
      </c>
      <c r="AI299">
        <f t="shared" si="211"/>
        <v>0</v>
      </c>
      <c r="AJ299">
        <f t="shared" si="212"/>
        <v>0</v>
      </c>
      <c r="AK299">
        <f t="shared" si="213"/>
        <v>0</v>
      </c>
      <c r="AL299">
        <f t="shared" si="214"/>
        <v>0</v>
      </c>
      <c r="AM299">
        <f t="shared" si="215"/>
        <v>0</v>
      </c>
      <c r="AN299">
        <f t="shared" si="216"/>
        <v>92.100000000000648</v>
      </c>
      <c r="AP299">
        <f t="shared" si="217"/>
        <v>0</v>
      </c>
      <c r="AQ299">
        <f t="shared" si="218"/>
        <v>0</v>
      </c>
      <c r="AR299">
        <f t="shared" si="219"/>
        <v>0</v>
      </c>
      <c r="AS299">
        <f t="shared" si="220"/>
        <v>0</v>
      </c>
      <c r="AT299">
        <f t="shared" si="221"/>
        <v>0</v>
      </c>
      <c r="AU299">
        <f t="shared" si="222"/>
        <v>0</v>
      </c>
      <c r="AV299">
        <f t="shared" si="223"/>
        <v>0</v>
      </c>
      <c r="AW299">
        <f t="shared" si="224"/>
        <v>-5.7999999999992724</v>
      </c>
      <c r="AZ299">
        <f t="shared" si="225"/>
        <v>0</v>
      </c>
      <c r="BA299">
        <f t="shared" si="195"/>
        <v>0</v>
      </c>
      <c r="BB299">
        <f t="shared" si="196"/>
        <v>0</v>
      </c>
      <c r="BC299">
        <f t="shared" si="197"/>
        <v>0</v>
      </c>
      <c r="BD299">
        <f t="shared" si="198"/>
        <v>0</v>
      </c>
      <c r="BE299">
        <f t="shared" si="199"/>
        <v>0</v>
      </c>
      <c r="BF299">
        <f t="shared" si="200"/>
        <v>0</v>
      </c>
      <c r="BG299" t="str">
        <f t="shared" si="201"/>
        <v>X</v>
      </c>
      <c r="BH299">
        <f>+IF(P299=0,0,1)</f>
        <v>1</v>
      </c>
      <c r="BK299">
        <f t="shared" si="226"/>
        <v>0</v>
      </c>
      <c r="BL299">
        <f t="shared" si="227"/>
        <v>0</v>
      </c>
      <c r="BM299">
        <f t="shared" si="228"/>
        <v>0</v>
      </c>
      <c r="BN299">
        <f t="shared" si="229"/>
        <v>0</v>
      </c>
      <c r="BO299">
        <f t="shared" si="230"/>
        <v>0</v>
      </c>
      <c r="BP299">
        <f t="shared" si="231"/>
        <v>0</v>
      </c>
      <c r="BQ299">
        <f t="shared" si="232"/>
        <v>0</v>
      </c>
      <c r="BR299">
        <f t="shared" si="233"/>
        <v>1</v>
      </c>
      <c r="BV299">
        <f>+IF(X299=1,$Q299,0)</f>
        <v>0</v>
      </c>
      <c r="BW299">
        <f>+IF(Y299=1,$Q299,0)</f>
        <v>0</v>
      </c>
      <c r="BX299">
        <f>+IF(Z299=1,$Q299,0)</f>
        <v>0</v>
      </c>
      <c r="BY299">
        <f>+IF(AA299=1,$Q299,0)</f>
        <v>0</v>
      </c>
      <c r="BZ299">
        <f>+IF(AB299=1,$Q299,0)</f>
        <v>0</v>
      </c>
      <c r="CA299">
        <f>+IF(AC299=1,$Q299,0)</f>
        <v>0</v>
      </c>
      <c r="CB299">
        <f>+IF(AD299=1,$Q299,0)</f>
        <v>0</v>
      </c>
      <c r="CC299">
        <f>+IF(AE299=1,$Q299,0)</f>
        <v>0</v>
      </c>
      <c r="CD299">
        <f t="shared" si="234"/>
        <v>0</v>
      </c>
      <c r="CF299">
        <f t="shared" si="235"/>
        <v>0</v>
      </c>
      <c r="CG299">
        <f t="shared" si="202"/>
        <v>0</v>
      </c>
      <c r="CH299">
        <f t="shared" si="203"/>
        <v>0</v>
      </c>
      <c r="CI299">
        <f t="shared" si="204"/>
        <v>0</v>
      </c>
      <c r="CJ299">
        <f t="shared" si="205"/>
        <v>0</v>
      </c>
      <c r="CK299">
        <f t="shared" si="206"/>
        <v>0</v>
      </c>
      <c r="CL299">
        <f t="shared" si="207"/>
        <v>0</v>
      </c>
      <c r="CM299">
        <f t="shared" si="208"/>
        <v>0</v>
      </c>
    </row>
    <row r="300" spans="1:91" x14ac:dyDescent="0.25">
      <c r="A300" s="25">
        <f t="shared" si="236"/>
        <v>298</v>
      </c>
      <c r="B300" s="26" t="s">
        <v>37</v>
      </c>
      <c r="C300" s="27">
        <v>43887</v>
      </c>
      <c r="D300" s="28">
        <v>2.0833333333333332E-2</v>
      </c>
      <c r="E300" s="29" t="s">
        <v>23</v>
      </c>
      <c r="F300" s="30">
        <v>110.25700000000001</v>
      </c>
      <c r="G300" s="31" t="s">
        <v>26</v>
      </c>
      <c r="H300" s="32">
        <v>111.032</v>
      </c>
      <c r="I300" s="32">
        <v>109.881</v>
      </c>
      <c r="J300" s="33">
        <f t="shared" si="238"/>
        <v>115.09999999999962</v>
      </c>
      <c r="K300" s="34">
        <v>110.124</v>
      </c>
      <c r="L300" s="34">
        <v>110.693</v>
      </c>
      <c r="M300" s="40">
        <f t="shared" si="193"/>
        <v>43.599999999999284</v>
      </c>
      <c r="N300" s="41">
        <f t="shared" si="194"/>
        <v>-13.300000000000978</v>
      </c>
      <c r="O300" s="30">
        <f t="shared" si="239"/>
        <v>110.52173000000001</v>
      </c>
      <c r="P300" s="37" t="s">
        <v>27</v>
      </c>
      <c r="Q300" s="37"/>
      <c r="R300" s="38" t="s">
        <v>29</v>
      </c>
      <c r="S300" s="38" t="s">
        <v>29</v>
      </c>
      <c r="T300" s="39" t="s">
        <v>28</v>
      </c>
      <c r="U300" s="38"/>
      <c r="V300" s="38"/>
      <c r="W300" s="38"/>
      <c r="X300">
        <f>+IF(AND(R300="ALCISTA",S300="ALCISTA",T300="ALCISTA"),1,0)</f>
        <v>0</v>
      </c>
      <c r="Y300">
        <f>+IF(AND(R300="BAJISTA",S300="BAJISTA",T300="BAJISTA"),1,0)</f>
        <v>0</v>
      </c>
      <c r="Z300">
        <f>+IF(AND(R300="ALCISTA",S300="ALCISTA",T300="BAJISTA"),1,0)</f>
        <v>0</v>
      </c>
      <c r="AA300">
        <f>+IF(AND(R300="ALCISTA",S300="BAJISTA",T300="ALCISTA"),1,0)</f>
        <v>0</v>
      </c>
      <c r="AB300">
        <f>+IF(AND(R300="ALCISTA",S300="BAJISTA",T300="BAJISTA"),1,0)</f>
        <v>0</v>
      </c>
      <c r="AC300">
        <f>+IF(AND(R300="BAJISTA",S300="BAJISTA",T300="ALCISTA"),1,0)</f>
        <v>1</v>
      </c>
      <c r="AD300">
        <f>+IF(AND(R300="BAJISTA",S300="ALCISTA",T300="BAJISTA"),1,0)</f>
        <v>0</v>
      </c>
      <c r="AE300">
        <f>+IF(AND(R300="BAJISTA",S300="ALCISTA",T300="ALCISTA"),1,0)</f>
        <v>0</v>
      </c>
      <c r="AG300">
        <f t="shared" si="209"/>
        <v>0</v>
      </c>
      <c r="AH300">
        <f t="shared" si="210"/>
        <v>0</v>
      </c>
      <c r="AI300">
        <f t="shared" si="211"/>
        <v>0</v>
      </c>
      <c r="AJ300">
        <f t="shared" si="212"/>
        <v>0</v>
      </c>
      <c r="AK300">
        <f t="shared" si="213"/>
        <v>0</v>
      </c>
      <c r="AL300">
        <f t="shared" si="214"/>
        <v>43.599999999999284</v>
      </c>
      <c r="AM300">
        <f t="shared" si="215"/>
        <v>0</v>
      </c>
      <c r="AN300">
        <f t="shared" si="216"/>
        <v>0</v>
      </c>
      <c r="AP300">
        <f t="shared" si="217"/>
        <v>0</v>
      </c>
      <c r="AQ300">
        <f t="shared" si="218"/>
        <v>0</v>
      </c>
      <c r="AR300">
        <f t="shared" si="219"/>
        <v>0</v>
      </c>
      <c r="AS300">
        <f t="shared" si="220"/>
        <v>0</v>
      </c>
      <c r="AT300">
        <f t="shared" si="221"/>
        <v>0</v>
      </c>
      <c r="AU300">
        <f t="shared" si="222"/>
        <v>-13.300000000000978</v>
      </c>
      <c r="AV300">
        <f t="shared" si="223"/>
        <v>0</v>
      </c>
      <c r="AW300">
        <f t="shared" si="224"/>
        <v>0</v>
      </c>
      <c r="AZ300">
        <f t="shared" si="225"/>
        <v>0</v>
      </c>
      <c r="BA300">
        <f t="shared" si="195"/>
        <v>0</v>
      </c>
      <c r="BB300">
        <f t="shared" si="196"/>
        <v>0</v>
      </c>
      <c r="BC300">
        <f t="shared" si="197"/>
        <v>0</v>
      </c>
      <c r="BD300">
        <f t="shared" si="198"/>
        <v>0</v>
      </c>
      <c r="BE300" t="str">
        <f t="shared" si="199"/>
        <v>X</v>
      </c>
      <c r="BF300">
        <f t="shared" si="200"/>
        <v>0</v>
      </c>
      <c r="BG300">
        <f t="shared" si="201"/>
        <v>0</v>
      </c>
      <c r="BH300">
        <f>+IF(P300=0,0,1)</f>
        <v>1</v>
      </c>
      <c r="BK300">
        <f t="shared" si="226"/>
        <v>0</v>
      </c>
      <c r="BL300">
        <f t="shared" si="227"/>
        <v>0</v>
      </c>
      <c r="BM300">
        <f t="shared" si="228"/>
        <v>0</v>
      </c>
      <c r="BN300">
        <f t="shared" si="229"/>
        <v>0</v>
      </c>
      <c r="BO300">
        <f t="shared" si="230"/>
        <v>0</v>
      </c>
      <c r="BP300">
        <f t="shared" si="231"/>
        <v>1</v>
      </c>
      <c r="BQ300">
        <f t="shared" si="232"/>
        <v>0</v>
      </c>
      <c r="BR300">
        <f t="shared" si="233"/>
        <v>0</v>
      </c>
      <c r="BV300">
        <f>+IF(X300=1,$Q300,0)</f>
        <v>0</v>
      </c>
      <c r="BW300">
        <f>+IF(Y300=1,$Q300,0)</f>
        <v>0</v>
      </c>
      <c r="BX300">
        <f>+IF(Z300=1,$Q300,0)</f>
        <v>0</v>
      </c>
      <c r="BY300">
        <f>+IF(AA300=1,$Q300,0)</f>
        <v>0</v>
      </c>
      <c r="BZ300">
        <f>+IF(AB300=1,$Q300,0)</f>
        <v>0</v>
      </c>
      <c r="CA300">
        <f>+IF(AC300=1,$Q300,0)</f>
        <v>0</v>
      </c>
      <c r="CB300">
        <f>+IF(AD300=1,$Q300,0)</f>
        <v>0</v>
      </c>
      <c r="CC300">
        <f>+IF(AE300=1,$Q300,0)</f>
        <v>0</v>
      </c>
      <c r="CD300">
        <f t="shared" si="234"/>
        <v>0</v>
      </c>
      <c r="CF300">
        <f t="shared" si="235"/>
        <v>0</v>
      </c>
      <c r="CG300">
        <f t="shared" si="202"/>
        <v>0</v>
      </c>
      <c r="CH300">
        <f t="shared" si="203"/>
        <v>0</v>
      </c>
      <c r="CI300">
        <f t="shared" si="204"/>
        <v>0</v>
      </c>
      <c r="CJ300">
        <f t="shared" si="205"/>
        <v>0</v>
      </c>
      <c r="CK300">
        <f t="shared" si="206"/>
        <v>0</v>
      </c>
      <c r="CL300">
        <f t="shared" si="207"/>
        <v>0</v>
      </c>
      <c r="CM300">
        <f t="shared" si="208"/>
        <v>0</v>
      </c>
    </row>
    <row r="301" spans="1:91" x14ac:dyDescent="0.25">
      <c r="A301" s="25">
        <f t="shared" si="236"/>
        <v>299</v>
      </c>
      <c r="B301" s="26" t="s">
        <v>38</v>
      </c>
      <c r="C301" s="27">
        <v>43888</v>
      </c>
      <c r="D301" s="28">
        <v>0.14583333333333334</v>
      </c>
      <c r="E301" s="29" t="s">
        <v>23</v>
      </c>
      <c r="F301" s="30">
        <v>110.233</v>
      </c>
      <c r="G301" s="31" t="s">
        <v>30</v>
      </c>
      <c r="H301" s="32">
        <v>110.693</v>
      </c>
      <c r="I301" s="32">
        <v>110.124</v>
      </c>
      <c r="J301" s="33">
        <f t="shared" si="238"/>
        <v>56.900000000000261</v>
      </c>
      <c r="K301" s="34">
        <v>109.31699999999999</v>
      </c>
      <c r="L301" s="34">
        <v>110.319</v>
      </c>
      <c r="M301" s="40">
        <f t="shared" si="193"/>
        <v>91.600000000001103</v>
      </c>
      <c r="N301" s="41">
        <f t="shared" si="194"/>
        <v>-8.5999999999998522</v>
      </c>
      <c r="O301" s="30">
        <f t="shared" si="239"/>
        <v>110.10213</v>
      </c>
      <c r="P301" s="37" t="s">
        <v>27</v>
      </c>
      <c r="Q301" s="37"/>
      <c r="R301" s="38" t="s">
        <v>29</v>
      </c>
      <c r="S301" s="38" t="s">
        <v>29</v>
      </c>
      <c r="T301" s="39" t="s">
        <v>28</v>
      </c>
      <c r="U301" s="38"/>
      <c r="V301" s="38"/>
      <c r="W301" s="38"/>
      <c r="X301">
        <f>+IF(AND(R301="ALCISTA",S301="ALCISTA",T301="ALCISTA"),1,0)</f>
        <v>0</v>
      </c>
      <c r="Y301">
        <f>+IF(AND(R301="BAJISTA",S301="BAJISTA",T301="BAJISTA"),1,0)</f>
        <v>0</v>
      </c>
      <c r="Z301">
        <f>+IF(AND(R301="ALCISTA",S301="ALCISTA",T301="BAJISTA"),1,0)</f>
        <v>0</v>
      </c>
      <c r="AA301">
        <f>+IF(AND(R301="ALCISTA",S301="BAJISTA",T301="ALCISTA"),1,0)</f>
        <v>0</v>
      </c>
      <c r="AB301">
        <f>+IF(AND(R301="ALCISTA",S301="BAJISTA",T301="BAJISTA"),1,0)</f>
        <v>0</v>
      </c>
      <c r="AC301">
        <f>+IF(AND(R301="BAJISTA",S301="BAJISTA",T301="ALCISTA"),1,0)</f>
        <v>1</v>
      </c>
      <c r="AD301">
        <f>+IF(AND(R301="BAJISTA",S301="ALCISTA",T301="BAJISTA"),1,0)</f>
        <v>0</v>
      </c>
      <c r="AE301">
        <f>+IF(AND(R301="BAJISTA",S301="ALCISTA",T301="ALCISTA"),1,0)</f>
        <v>0</v>
      </c>
      <c r="AG301">
        <f t="shared" si="209"/>
        <v>0</v>
      </c>
      <c r="AH301">
        <f t="shared" si="210"/>
        <v>0</v>
      </c>
      <c r="AI301">
        <f t="shared" si="211"/>
        <v>0</v>
      </c>
      <c r="AJ301">
        <f t="shared" si="212"/>
        <v>0</v>
      </c>
      <c r="AK301">
        <f t="shared" si="213"/>
        <v>0</v>
      </c>
      <c r="AL301">
        <f t="shared" si="214"/>
        <v>91.600000000001103</v>
      </c>
      <c r="AM301">
        <f t="shared" si="215"/>
        <v>0</v>
      </c>
      <c r="AN301">
        <f t="shared" si="216"/>
        <v>0</v>
      </c>
      <c r="AP301">
        <f t="shared" si="217"/>
        <v>0</v>
      </c>
      <c r="AQ301">
        <f t="shared" si="218"/>
        <v>0</v>
      </c>
      <c r="AR301">
        <f t="shared" si="219"/>
        <v>0</v>
      </c>
      <c r="AS301">
        <f t="shared" si="220"/>
        <v>0</v>
      </c>
      <c r="AT301">
        <f t="shared" si="221"/>
        <v>0</v>
      </c>
      <c r="AU301">
        <f t="shared" si="222"/>
        <v>-8.5999999999998522</v>
      </c>
      <c r="AV301">
        <f t="shared" si="223"/>
        <v>0</v>
      </c>
      <c r="AW301">
        <f t="shared" si="224"/>
        <v>0</v>
      </c>
      <c r="AZ301">
        <f t="shared" si="225"/>
        <v>0</v>
      </c>
      <c r="BA301">
        <f t="shared" si="195"/>
        <v>0</v>
      </c>
      <c r="BB301">
        <f t="shared" si="196"/>
        <v>0</v>
      </c>
      <c r="BC301">
        <f t="shared" si="197"/>
        <v>0</v>
      </c>
      <c r="BD301">
        <f t="shared" si="198"/>
        <v>0</v>
      </c>
      <c r="BE301" t="str">
        <f t="shared" si="199"/>
        <v>X</v>
      </c>
      <c r="BF301">
        <f t="shared" si="200"/>
        <v>0</v>
      </c>
      <c r="BG301">
        <f t="shared" si="201"/>
        <v>0</v>
      </c>
      <c r="BH301">
        <f>+IF(P301=0,0,1)</f>
        <v>1</v>
      </c>
      <c r="BK301">
        <f t="shared" si="226"/>
        <v>0</v>
      </c>
      <c r="BL301">
        <f t="shared" si="227"/>
        <v>0</v>
      </c>
      <c r="BM301">
        <f t="shared" si="228"/>
        <v>0</v>
      </c>
      <c r="BN301">
        <f t="shared" si="229"/>
        <v>0</v>
      </c>
      <c r="BO301">
        <f t="shared" si="230"/>
        <v>0</v>
      </c>
      <c r="BP301">
        <f t="shared" si="231"/>
        <v>1</v>
      </c>
      <c r="BQ301">
        <f t="shared" si="232"/>
        <v>0</v>
      </c>
      <c r="BR301">
        <f t="shared" si="233"/>
        <v>0</v>
      </c>
      <c r="BV301">
        <f>+IF(X301=1,$Q301,0)</f>
        <v>0</v>
      </c>
      <c r="BW301">
        <f>+IF(Y301=1,$Q301,0)</f>
        <v>0</v>
      </c>
      <c r="BX301">
        <f>+IF(Z301=1,$Q301,0)</f>
        <v>0</v>
      </c>
      <c r="BY301">
        <f>+IF(AA301=1,$Q301,0)</f>
        <v>0</v>
      </c>
      <c r="BZ301">
        <f>+IF(AB301=1,$Q301,0)</f>
        <v>0</v>
      </c>
      <c r="CA301">
        <f>+IF(AC301=1,$Q301,0)</f>
        <v>0</v>
      </c>
      <c r="CB301">
        <f>+IF(AD301=1,$Q301,0)</f>
        <v>0</v>
      </c>
      <c r="CC301">
        <f>+IF(AE301=1,$Q301,0)</f>
        <v>0</v>
      </c>
      <c r="CD301">
        <f t="shared" si="234"/>
        <v>0</v>
      </c>
      <c r="CF301">
        <f t="shared" si="235"/>
        <v>0</v>
      </c>
      <c r="CG301">
        <f t="shared" si="202"/>
        <v>0</v>
      </c>
      <c r="CH301">
        <f t="shared" si="203"/>
        <v>0</v>
      </c>
      <c r="CI301">
        <f t="shared" si="204"/>
        <v>0</v>
      </c>
      <c r="CJ301">
        <f t="shared" si="205"/>
        <v>0</v>
      </c>
      <c r="CK301">
        <f t="shared" si="206"/>
        <v>0</v>
      </c>
      <c r="CL301">
        <f t="shared" si="207"/>
        <v>0</v>
      </c>
      <c r="CM301">
        <f t="shared" si="208"/>
        <v>0</v>
      </c>
    </row>
    <row r="302" spans="1:91" x14ac:dyDescent="0.25">
      <c r="A302" s="25">
        <f t="shared" si="236"/>
        <v>300</v>
      </c>
      <c r="B302" s="26" t="s">
        <v>39</v>
      </c>
      <c r="C302" s="27">
        <v>43889</v>
      </c>
      <c r="D302" s="28">
        <v>0.16666666666666666</v>
      </c>
      <c r="E302" s="29" t="s">
        <v>23</v>
      </c>
      <c r="F302" s="30">
        <v>109.267</v>
      </c>
      <c r="G302" s="31" t="s">
        <v>30</v>
      </c>
      <c r="H302" s="32">
        <v>110.44499999999999</v>
      </c>
      <c r="I302" s="32">
        <v>109.31699999999999</v>
      </c>
      <c r="J302" s="33">
        <f t="shared" si="238"/>
        <v>112.80000000000001</v>
      </c>
      <c r="K302" s="34">
        <v>107.501</v>
      </c>
      <c r="L302" s="34">
        <v>109.34099999999999</v>
      </c>
      <c r="M302" s="40">
        <f t="shared" si="193"/>
        <v>176.59999999999911</v>
      </c>
      <c r="N302" s="41">
        <f t="shared" si="194"/>
        <v>-7.3999999999998067</v>
      </c>
      <c r="O302" s="30">
        <f t="shared" si="239"/>
        <v>109.00756</v>
      </c>
      <c r="P302" s="37" t="s">
        <v>27</v>
      </c>
      <c r="Q302" s="37"/>
      <c r="R302" s="38" t="s">
        <v>29</v>
      </c>
      <c r="S302" s="38" t="s">
        <v>29</v>
      </c>
      <c r="T302" s="39" t="s">
        <v>28</v>
      </c>
      <c r="U302" s="38"/>
      <c r="V302" s="38"/>
      <c r="W302" s="38"/>
      <c r="X302">
        <f>+IF(AND(R302="ALCISTA",S302="ALCISTA",T302="ALCISTA"),1,0)</f>
        <v>0</v>
      </c>
      <c r="Y302">
        <f>+IF(AND(R302="BAJISTA",S302="BAJISTA",T302="BAJISTA"),1,0)</f>
        <v>0</v>
      </c>
      <c r="Z302">
        <f>+IF(AND(R302="ALCISTA",S302="ALCISTA",T302="BAJISTA"),1,0)</f>
        <v>0</v>
      </c>
      <c r="AA302">
        <f>+IF(AND(R302="ALCISTA",S302="BAJISTA",T302="ALCISTA"),1,0)</f>
        <v>0</v>
      </c>
      <c r="AB302">
        <f>+IF(AND(R302="ALCISTA",S302="BAJISTA",T302="BAJISTA"),1,0)</f>
        <v>0</v>
      </c>
      <c r="AC302">
        <f>+IF(AND(R302="BAJISTA",S302="BAJISTA",T302="ALCISTA"),1,0)</f>
        <v>1</v>
      </c>
      <c r="AD302">
        <f>+IF(AND(R302="BAJISTA",S302="ALCISTA",T302="BAJISTA"),1,0)</f>
        <v>0</v>
      </c>
      <c r="AE302">
        <f>+IF(AND(R302="BAJISTA",S302="ALCISTA",T302="ALCISTA"),1,0)</f>
        <v>0</v>
      </c>
      <c r="AG302">
        <f t="shared" si="209"/>
        <v>0</v>
      </c>
      <c r="AH302">
        <f t="shared" si="210"/>
        <v>0</v>
      </c>
      <c r="AI302">
        <f t="shared" si="211"/>
        <v>0</v>
      </c>
      <c r="AJ302">
        <f t="shared" si="212"/>
        <v>0</v>
      </c>
      <c r="AK302">
        <f t="shared" si="213"/>
        <v>0</v>
      </c>
      <c r="AL302">
        <f t="shared" si="214"/>
        <v>176.59999999999911</v>
      </c>
      <c r="AM302">
        <f t="shared" si="215"/>
        <v>0</v>
      </c>
      <c r="AN302">
        <f t="shared" si="216"/>
        <v>0</v>
      </c>
      <c r="AP302">
        <f t="shared" si="217"/>
        <v>0</v>
      </c>
      <c r="AQ302">
        <f t="shared" si="218"/>
        <v>0</v>
      </c>
      <c r="AR302">
        <f t="shared" si="219"/>
        <v>0</v>
      </c>
      <c r="AS302">
        <f t="shared" si="220"/>
        <v>0</v>
      </c>
      <c r="AT302">
        <f t="shared" si="221"/>
        <v>0</v>
      </c>
      <c r="AU302">
        <f t="shared" si="222"/>
        <v>-7.3999999999998067</v>
      </c>
      <c r="AV302">
        <f t="shared" si="223"/>
        <v>0</v>
      </c>
      <c r="AW302">
        <f t="shared" si="224"/>
        <v>0</v>
      </c>
      <c r="AZ302">
        <f t="shared" si="225"/>
        <v>0</v>
      </c>
      <c r="BA302">
        <f t="shared" si="195"/>
        <v>0</v>
      </c>
      <c r="BB302">
        <f t="shared" si="196"/>
        <v>0</v>
      </c>
      <c r="BC302">
        <f t="shared" si="197"/>
        <v>0</v>
      </c>
      <c r="BD302">
        <f t="shared" si="198"/>
        <v>0</v>
      </c>
      <c r="BE302" t="str">
        <f t="shared" si="199"/>
        <v>X</v>
      </c>
      <c r="BF302">
        <f t="shared" si="200"/>
        <v>0</v>
      </c>
      <c r="BG302">
        <f t="shared" si="201"/>
        <v>0</v>
      </c>
      <c r="BH302">
        <f>+IF(P302=0,0,1)</f>
        <v>1</v>
      </c>
      <c r="BK302">
        <f t="shared" si="226"/>
        <v>0</v>
      </c>
      <c r="BL302">
        <f t="shared" si="227"/>
        <v>0</v>
      </c>
      <c r="BM302">
        <f t="shared" si="228"/>
        <v>0</v>
      </c>
      <c r="BN302">
        <f t="shared" si="229"/>
        <v>0</v>
      </c>
      <c r="BO302">
        <f t="shared" si="230"/>
        <v>0</v>
      </c>
      <c r="BP302">
        <f t="shared" si="231"/>
        <v>1</v>
      </c>
      <c r="BQ302">
        <f t="shared" si="232"/>
        <v>0</v>
      </c>
      <c r="BR302">
        <f t="shared" si="233"/>
        <v>0</v>
      </c>
      <c r="BV302">
        <f>+IF(X302=1,$Q302,0)</f>
        <v>0</v>
      </c>
      <c r="BW302">
        <f>+IF(Y302=1,$Q302,0)</f>
        <v>0</v>
      </c>
      <c r="BX302">
        <f>+IF(Z302=1,$Q302,0)</f>
        <v>0</v>
      </c>
      <c r="BY302">
        <f>+IF(AA302=1,$Q302,0)</f>
        <v>0</v>
      </c>
      <c r="BZ302">
        <f>+IF(AB302=1,$Q302,0)</f>
        <v>0</v>
      </c>
      <c r="CA302">
        <f>+IF(AC302=1,$Q302,0)</f>
        <v>0</v>
      </c>
      <c r="CB302">
        <f>+IF(AD302=1,$Q302,0)</f>
        <v>0</v>
      </c>
      <c r="CC302">
        <f>+IF(AE302=1,$Q302,0)</f>
        <v>0</v>
      </c>
      <c r="CD302">
        <f t="shared" si="234"/>
        <v>0</v>
      </c>
      <c r="CF302">
        <f t="shared" si="235"/>
        <v>0</v>
      </c>
      <c r="CG302">
        <f t="shared" si="202"/>
        <v>0</v>
      </c>
      <c r="CH302">
        <f t="shared" si="203"/>
        <v>0</v>
      </c>
      <c r="CI302">
        <f t="shared" si="204"/>
        <v>0</v>
      </c>
      <c r="CJ302">
        <f t="shared" si="205"/>
        <v>0</v>
      </c>
      <c r="CK302">
        <f t="shared" si="206"/>
        <v>0</v>
      </c>
      <c r="CL302">
        <f t="shared" si="207"/>
        <v>0</v>
      </c>
      <c r="CM302">
        <f t="shared" si="208"/>
        <v>0</v>
      </c>
    </row>
    <row r="303" spans="1:91" x14ac:dyDescent="0.25">
      <c r="A303" s="25">
        <f t="shared" si="236"/>
        <v>301</v>
      </c>
      <c r="B303" s="26" t="s">
        <v>40</v>
      </c>
      <c r="C303" s="27">
        <v>43892</v>
      </c>
      <c r="D303" s="28">
        <v>0.97916666666666663</v>
      </c>
      <c r="E303" s="29" t="s">
        <v>23</v>
      </c>
      <c r="F303" s="30">
        <v>107.63800000000001</v>
      </c>
      <c r="G303" s="31" t="s">
        <v>30</v>
      </c>
      <c r="H303" s="32">
        <v>109.34099999999999</v>
      </c>
      <c r="I303" s="32">
        <v>107.501</v>
      </c>
      <c r="J303" s="33">
        <f t="shared" si="238"/>
        <v>183.99999999999892</v>
      </c>
      <c r="K303" s="34">
        <v>107.36</v>
      </c>
      <c r="L303" s="34">
        <v>108.586</v>
      </c>
      <c r="M303" s="35">
        <f t="shared" si="193"/>
        <v>27.80000000000058</v>
      </c>
      <c r="N303" s="36">
        <f t="shared" si="194"/>
        <v>-94.799999999999329</v>
      </c>
      <c r="O303" s="30">
        <f t="shared" si="239"/>
        <v>107.21480000000001</v>
      </c>
      <c r="P303" s="37" t="s">
        <v>27</v>
      </c>
      <c r="Q303" s="37"/>
      <c r="R303" s="38" t="s">
        <v>29</v>
      </c>
      <c r="S303" s="38" t="s">
        <v>29</v>
      </c>
      <c r="T303" s="39" t="s">
        <v>29</v>
      </c>
      <c r="U303" s="38"/>
      <c r="V303" s="38"/>
      <c r="W303" s="38"/>
      <c r="X303">
        <f>+IF(AND(R303="ALCISTA",S303="ALCISTA",T303="ALCISTA"),1,0)</f>
        <v>0</v>
      </c>
      <c r="Y303">
        <f>+IF(AND(R303="BAJISTA",S303="BAJISTA",T303="BAJISTA"),1,0)</f>
        <v>1</v>
      </c>
      <c r="Z303">
        <f>+IF(AND(R303="ALCISTA",S303="ALCISTA",T303="BAJISTA"),1,0)</f>
        <v>0</v>
      </c>
      <c r="AA303">
        <f>+IF(AND(R303="ALCISTA",S303="BAJISTA",T303="ALCISTA"),1,0)</f>
        <v>0</v>
      </c>
      <c r="AB303">
        <f>+IF(AND(R303="ALCISTA",S303="BAJISTA",T303="BAJISTA"),1,0)</f>
        <v>0</v>
      </c>
      <c r="AC303">
        <f>+IF(AND(R303="BAJISTA",S303="BAJISTA",T303="ALCISTA"),1,0)</f>
        <v>0</v>
      </c>
      <c r="AD303">
        <f>+IF(AND(R303="BAJISTA",S303="ALCISTA",T303="BAJISTA"),1,0)</f>
        <v>0</v>
      </c>
      <c r="AE303">
        <f>+IF(AND(R303="BAJISTA",S303="ALCISTA",T303="ALCISTA"),1,0)</f>
        <v>0</v>
      </c>
      <c r="AG303">
        <f t="shared" si="209"/>
        <v>0</v>
      </c>
      <c r="AH303">
        <f t="shared" si="210"/>
        <v>27.80000000000058</v>
      </c>
      <c r="AI303">
        <f t="shared" si="211"/>
        <v>0</v>
      </c>
      <c r="AJ303">
        <f t="shared" si="212"/>
        <v>0</v>
      </c>
      <c r="AK303">
        <f t="shared" si="213"/>
        <v>0</v>
      </c>
      <c r="AL303">
        <f t="shared" si="214"/>
        <v>0</v>
      </c>
      <c r="AM303">
        <f t="shared" si="215"/>
        <v>0</v>
      </c>
      <c r="AN303">
        <f t="shared" si="216"/>
        <v>0</v>
      </c>
      <c r="AP303">
        <f t="shared" si="217"/>
        <v>0</v>
      </c>
      <c r="AQ303">
        <f t="shared" si="218"/>
        <v>-94.799999999999329</v>
      </c>
      <c r="AR303">
        <f t="shared" si="219"/>
        <v>0</v>
      </c>
      <c r="AS303">
        <f t="shared" si="220"/>
        <v>0</v>
      </c>
      <c r="AT303">
        <f t="shared" si="221"/>
        <v>0</v>
      </c>
      <c r="AU303">
        <f t="shared" si="222"/>
        <v>0</v>
      </c>
      <c r="AV303">
        <f t="shared" si="223"/>
        <v>0</v>
      </c>
      <c r="AW303">
        <f t="shared" si="224"/>
        <v>0</v>
      </c>
      <c r="AZ303">
        <f t="shared" si="225"/>
        <v>0</v>
      </c>
      <c r="BA303" t="str">
        <f t="shared" si="195"/>
        <v>X</v>
      </c>
      <c r="BB303">
        <f t="shared" si="196"/>
        <v>0</v>
      </c>
      <c r="BC303">
        <f t="shared" si="197"/>
        <v>0</v>
      </c>
      <c r="BD303">
        <f t="shared" si="198"/>
        <v>0</v>
      </c>
      <c r="BE303">
        <f t="shared" si="199"/>
        <v>0</v>
      </c>
      <c r="BF303">
        <f t="shared" si="200"/>
        <v>0</v>
      </c>
      <c r="BG303">
        <f t="shared" si="201"/>
        <v>0</v>
      </c>
      <c r="BH303">
        <f>+IF(P303=0,0,1)</f>
        <v>1</v>
      </c>
      <c r="BK303">
        <f t="shared" si="226"/>
        <v>0</v>
      </c>
      <c r="BL303">
        <f t="shared" si="227"/>
        <v>1</v>
      </c>
      <c r="BM303">
        <f t="shared" si="228"/>
        <v>0</v>
      </c>
      <c r="BN303">
        <f t="shared" si="229"/>
        <v>0</v>
      </c>
      <c r="BO303">
        <f t="shared" si="230"/>
        <v>0</v>
      </c>
      <c r="BP303">
        <f t="shared" si="231"/>
        <v>0</v>
      </c>
      <c r="BQ303">
        <f t="shared" si="232"/>
        <v>0</v>
      </c>
      <c r="BR303">
        <f t="shared" si="233"/>
        <v>0</v>
      </c>
      <c r="BV303">
        <f>+IF(X303=1,$Q303,0)</f>
        <v>0</v>
      </c>
      <c r="BW303">
        <f>+IF(Y303=1,$Q303,0)</f>
        <v>0</v>
      </c>
      <c r="BX303">
        <f>+IF(Z303=1,$Q303,0)</f>
        <v>0</v>
      </c>
      <c r="BY303">
        <f>+IF(AA303=1,$Q303,0)</f>
        <v>0</v>
      </c>
      <c r="BZ303">
        <f>+IF(AB303=1,$Q303,0)</f>
        <v>0</v>
      </c>
      <c r="CA303">
        <f>+IF(AC303=1,$Q303,0)</f>
        <v>0</v>
      </c>
      <c r="CB303">
        <f>+IF(AD303=1,$Q303,0)</f>
        <v>0</v>
      </c>
      <c r="CC303">
        <f>+IF(AE303=1,$Q303,0)</f>
        <v>0</v>
      </c>
      <c r="CD303">
        <f t="shared" si="234"/>
        <v>0</v>
      </c>
      <c r="CF303">
        <f t="shared" si="235"/>
        <v>0</v>
      </c>
      <c r="CG303">
        <f t="shared" si="202"/>
        <v>0</v>
      </c>
      <c r="CH303">
        <f t="shared" si="203"/>
        <v>0</v>
      </c>
      <c r="CI303">
        <f t="shared" si="204"/>
        <v>0</v>
      </c>
      <c r="CJ303">
        <f t="shared" si="205"/>
        <v>0</v>
      </c>
      <c r="CK303">
        <f t="shared" si="206"/>
        <v>0</v>
      </c>
      <c r="CL303">
        <f t="shared" si="207"/>
        <v>0</v>
      </c>
      <c r="CM303">
        <f t="shared" si="208"/>
        <v>0</v>
      </c>
    </row>
    <row r="304" spans="1:91" x14ac:dyDescent="0.25">
      <c r="A304" s="25">
        <f t="shared" si="236"/>
        <v>302</v>
      </c>
      <c r="B304" s="26" t="s">
        <v>41</v>
      </c>
      <c r="C304" s="27">
        <v>43893</v>
      </c>
      <c r="D304" s="28">
        <v>9.375E-2</v>
      </c>
      <c r="E304" s="29" t="s">
        <v>23</v>
      </c>
      <c r="F304" s="30">
        <v>108.215</v>
      </c>
      <c r="G304" s="31" t="s">
        <v>30</v>
      </c>
      <c r="H304" s="32">
        <v>108.586</v>
      </c>
      <c r="I304" s="32">
        <v>107.36</v>
      </c>
      <c r="J304" s="33">
        <f t="shared" si="238"/>
        <v>122.59999999999991</v>
      </c>
      <c r="K304" s="34">
        <v>106.923</v>
      </c>
      <c r="L304" s="34">
        <v>108.315</v>
      </c>
      <c r="M304" s="40">
        <f t="shared" si="193"/>
        <v>129.20000000000016</v>
      </c>
      <c r="N304" s="41">
        <f t="shared" si="194"/>
        <v>-9.9999999999994316</v>
      </c>
      <c r="O304" s="30">
        <f t="shared" si="239"/>
        <v>107.93302</v>
      </c>
      <c r="P304" s="37" t="s">
        <v>27</v>
      </c>
      <c r="Q304" s="37"/>
      <c r="R304" s="38" t="s">
        <v>28</v>
      </c>
      <c r="S304" s="38" t="s">
        <v>29</v>
      </c>
      <c r="T304" s="39" t="s">
        <v>29</v>
      </c>
      <c r="U304" s="38"/>
      <c r="V304" s="38"/>
      <c r="W304" s="38"/>
      <c r="X304">
        <f>+IF(AND(R304="ALCISTA",S304="ALCISTA",T304="ALCISTA"),1,0)</f>
        <v>0</v>
      </c>
      <c r="Y304">
        <f>+IF(AND(R304="BAJISTA",S304="BAJISTA",T304="BAJISTA"),1,0)</f>
        <v>0</v>
      </c>
      <c r="Z304">
        <f>+IF(AND(R304="ALCISTA",S304="ALCISTA",T304="BAJISTA"),1,0)</f>
        <v>0</v>
      </c>
      <c r="AA304">
        <f>+IF(AND(R304="ALCISTA",S304="BAJISTA",T304="ALCISTA"),1,0)</f>
        <v>0</v>
      </c>
      <c r="AB304">
        <f>+IF(AND(R304="ALCISTA",S304="BAJISTA",T304="BAJISTA"),1,0)</f>
        <v>1</v>
      </c>
      <c r="AC304">
        <f>+IF(AND(R304="BAJISTA",S304="BAJISTA",T304="ALCISTA"),1,0)</f>
        <v>0</v>
      </c>
      <c r="AD304">
        <f>+IF(AND(R304="BAJISTA",S304="ALCISTA",T304="BAJISTA"),1,0)</f>
        <v>0</v>
      </c>
      <c r="AE304">
        <f>+IF(AND(R304="BAJISTA",S304="ALCISTA",T304="ALCISTA"),1,0)</f>
        <v>0</v>
      </c>
      <c r="AG304">
        <f t="shared" si="209"/>
        <v>0</v>
      </c>
      <c r="AH304">
        <f t="shared" si="210"/>
        <v>0</v>
      </c>
      <c r="AI304">
        <f t="shared" si="211"/>
        <v>0</v>
      </c>
      <c r="AJ304">
        <f t="shared" si="212"/>
        <v>0</v>
      </c>
      <c r="AK304">
        <f t="shared" si="213"/>
        <v>129.20000000000016</v>
      </c>
      <c r="AL304">
        <f t="shared" si="214"/>
        <v>0</v>
      </c>
      <c r="AM304">
        <f t="shared" si="215"/>
        <v>0</v>
      </c>
      <c r="AN304">
        <f t="shared" si="216"/>
        <v>0</v>
      </c>
      <c r="AP304">
        <f t="shared" si="217"/>
        <v>0</v>
      </c>
      <c r="AQ304">
        <f t="shared" si="218"/>
        <v>0</v>
      </c>
      <c r="AR304">
        <f t="shared" si="219"/>
        <v>0</v>
      </c>
      <c r="AS304">
        <f t="shared" si="220"/>
        <v>0</v>
      </c>
      <c r="AT304">
        <f t="shared" si="221"/>
        <v>-9.9999999999994316</v>
      </c>
      <c r="AU304">
        <f t="shared" si="222"/>
        <v>0</v>
      </c>
      <c r="AV304">
        <f t="shared" si="223"/>
        <v>0</v>
      </c>
      <c r="AW304">
        <f t="shared" si="224"/>
        <v>0</v>
      </c>
      <c r="AZ304">
        <f t="shared" si="225"/>
        <v>0</v>
      </c>
      <c r="BA304">
        <f t="shared" si="195"/>
        <v>0</v>
      </c>
      <c r="BB304">
        <f t="shared" si="196"/>
        <v>0</v>
      </c>
      <c r="BC304">
        <f t="shared" si="197"/>
        <v>0</v>
      </c>
      <c r="BD304" t="str">
        <f t="shared" si="198"/>
        <v>X</v>
      </c>
      <c r="BE304">
        <f t="shared" si="199"/>
        <v>0</v>
      </c>
      <c r="BF304">
        <f t="shared" si="200"/>
        <v>0</v>
      </c>
      <c r="BG304">
        <f t="shared" si="201"/>
        <v>0</v>
      </c>
      <c r="BH304">
        <f>+IF(P304=0,0,1)</f>
        <v>1</v>
      </c>
      <c r="BK304">
        <f t="shared" si="226"/>
        <v>0</v>
      </c>
      <c r="BL304">
        <f t="shared" si="227"/>
        <v>0</v>
      </c>
      <c r="BM304">
        <f t="shared" si="228"/>
        <v>0</v>
      </c>
      <c r="BN304">
        <f t="shared" si="229"/>
        <v>0</v>
      </c>
      <c r="BO304">
        <f t="shared" si="230"/>
        <v>1</v>
      </c>
      <c r="BP304">
        <f t="shared" si="231"/>
        <v>0</v>
      </c>
      <c r="BQ304">
        <f t="shared" si="232"/>
        <v>0</v>
      </c>
      <c r="BR304">
        <f t="shared" si="233"/>
        <v>0</v>
      </c>
      <c r="BV304">
        <f>+IF(X304=1,$Q304,0)</f>
        <v>0</v>
      </c>
      <c r="BW304">
        <f>+IF(Y304=1,$Q304,0)</f>
        <v>0</v>
      </c>
      <c r="BX304">
        <f>+IF(Z304=1,$Q304,0)</f>
        <v>0</v>
      </c>
      <c r="BY304">
        <f>+IF(AA304=1,$Q304,0)</f>
        <v>0</v>
      </c>
      <c r="BZ304">
        <f>+IF(AB304=1,$Q304,0)</f>
        <v>0</v>
      </c>
      <c r="CA304">
        <f>+IF(AC304=1,$Q304,0)</f>
        <v>0</v>
      </c>
      <c r="CB304">
        <f>+IF(AD304=1,$Q304,0)</f>
        <v>0</v>
      </c>
      <c r="CC304">
        <f>+IF(AE304=1,$Q304,0)</f>
        <v>0</v>
      </c>
      <c r="CD304">
        <f t="shared" si="234"/>
        <v>0</v>
      </c>
      <c r="CF304">
        <f t="shared" si="235"/>
        <v>0</v>
      </c>
      <c r="CG304">
        <f t="shared" si="202"/>
        <v>0</v>
      </c>
      <c r="CH304">
        <f t="shared" si="203"/>
        <v>0</v>
      </c>
      <c r="CI304">
        <f t="shared" si="204"/>
        <v>0</v>
      </c>
      <c r="CJ304">
        <f t="shared" si="205"/>
        <v>0</v>
      </c>
      <c r="CK304">
        <f t="shared" si="206"/>
        <v>0</v>
      </c>
      <c r="CL304">
        <f t="shared" si="207"/>
        <v>0</v>
      </c>
      <c r="CM304">
        <f t="shared" si="208"/>
        <v>0</v>
      </c>
    </row>
    <row r="305" spans="1:91" x14ac:dyDescent="0.25">
      <c r="A305" s="25">
        <f t="shared" si="236"/>
        <v>303</v>
      </c>
      <c r="B305" s="26" t="s">
        <v>37</v>
      </c>
      <c r="C305" s="27">
        <v>43894</v>
      </c>
      <c r="D305" s="28">
        <v>6.25E-2</v>
      </c>
      <c r="E305" s="29" t="s">
        <v>23</v>
      </c>
      <c r="F305" s="30">
        <v>107.294</v>
      </c>
      <c r="G305" s="31" t="s">
        <v>26</v>
      </c>
      <c r="H305" s="32">
        <v>108.527</v>
      </c>
      <c r="I305" s="32">
        <v>106.923</v>
      </c>
      <c r="J305" s="33">
        <f t="shared" si="238"/>
        <v>160.39999999999992</v>
      </c>
      <c r="K305" s="34">
        <v>107.023</v>
      </c>
      <c r="L305" s="34">
        <v>107.681</v>
      </c>
      <c r="M305" s="40">
        <f t="shared" si="193"/>
        <v>38.700000000000045</v>
      </c>
      <c r="N305" s="41">
        <f t="shared" si="194"/>
        <v>-27.10000000000008</v>
      </c>
      <c r="O305" s="30">
        <f t="shared" si="239"/>
        <v>107.66292</v>
      </c>
      <c r="P305" s="37"/>
      <c r="Q305" s="37"/>
      <c r="R305" s="38" t="s">
        <v>29</v>
      </c>
      <c r="S305" s="38" t="s">
        <v>29</v>
      </c>
      <c r="T305" s="39" t="s">
        <v>29</v>
      </c>
      <c r="U305" s="38"/>
      <c r="V305" s="38"/>
      <c r="W305" s="38"/>
      <c r="X305">
        <f>+IF(AND(R305="ALCISTA",S305="ALCISTA",T305="ALCISTA"),1,0)</f>
        <v>0</v>
      </c>
      <c r="Y305">
        <f>+IF(AND(R305="BAJISTA",S305="BAJISTA",T305="BAJISTA"),1,0)</f>
        <v>1</v>
      </c>
      <c r="Z305">
        <f>+IF(AND(R305="ALCISTA",S305="ALCISTA",T305="BAJISTA"),1,0)</f>
        <v>0</v>
      </c>
      <c r="AA305">
        <f>+IF(AND(R305="ALCISTA",S305="BAJISTA",T305="ALCISTA"),1,0)</f>
        <v>0</v>
      </c>
      <c r="AB305">
        <f>+IF(AND(R305="ALCISTA",S305="BAJISTA",T305="BAJISTA"),1,0)</f>
        <v>0</v>
      </c>
      <c r="AC305">
        <f>+IF(AND(R305="BAJISTA",S305="BAJISTA",T305="ALCISTA"),1,0)</f>
        <v>0</v>
      </c>
      <c r="AD305">
        <f>+IF(AND(R305="BAJISTA",S305="ALCISTA",T305="BAJISTA"),1,0)</f>
        <v>0</v>
      </c>
      <c r="AE305">
        <f>+IF(AND(R305="BAJISTA",S305="ALCISTA",T305="ALCISTA"),1,0)</f>
        <v>0</v>
      </c>
      <c r="AG305">
        <f t="shared" si="209"/>
        <v>0</v>
      </c>
      <c r="AH305">
        <f t="shared" si="210"/>
        <v>38.700000000000045</v>
      </c>
      <c r="AI305">
        <f t="shared" si="211"/>
        <v>0</v>
      </c>
      <c r="AJ305">
        <f t="shared" si="212"/>
        <v>0</v>
      </c>
      <c r="AK305">
        <f t="shared" si="213"/>
        <v>0</v>
      </c>
      <c r="AL305">
        <f t="shared" si="214"/>
        <v>0</v>
      </c>
      <c r="AM305">
        <f t="shared" si="215"/>
        <v>0</v>
      </c>
      <c r="AN305">
        <f t="shared" si="216"/>
        <v>0</v>
      </c>
      <c r="AP305">
        <f t="shared" si="217"/>
        <v>0</v>
      </c>
      <c r="AQ305">
        <f t="shared" si="218"/>
        <v>-27.10000000000008</v>
      </c>
      <c r="AR305">
        <f t="shared" si="219"/>
        <v>0</v>
      </c>
      <c r="AS305">
        <f t="shared" si="220"/>
        <v>0</v>
      </c>
      <c r="AT305">
        <f t="shared" si="221"/>
        <v>0</v>
      </c>
      <c r="AU305">
        <f t="shared" si="222"/>
        <v>0</v>
      </c>
      <c r="AV305">
        <f t="shared" si="223"/>
        <v>0</v>
      </c>
      <c r="AW305">
        <f t="shared" si="224"/>
        <v>0</v>
      </c>
      <c r="AZ305">
        <f t="shared" si="225"/>
        <v>0</v>
      </c>
      <c r="BA305">
        <f t="shared" si="195"/>
        <v>0</v>
      </c>
      <c r="BB305">
        <f t="shared" si="196"/>
        <v>0</v>
      </c>
      <c r="BC305">
        <f t="shared" si="197"/>
        <v>0</v>
      </c>
      <c r="BD305">
        <f t="shared" si="198"/>
        <v>0</v>
      </c>
      <c r="BE305">
        <f t="shared" si="199"/>
        <v>0</v>
      </c>
      <c r="BF305">
        <f t="shared" si="200"/>
        <v>0</v>
      </c>
      <c r="BG305">
        <f t="shared" si="201"/>
        <v>0</v>
      </c>
      <c r="BH305">
        <f>+IF(P305=0,0,1)</f>
        <v>0</v>
      </c>
      <c r="BK305">
        <f t="shared" si="226"/>
        <v>0</v>
      </c>
      <c r="BL305">
        <f t="shared" si="227"/>
        <v>0</v>
      </c>
      <c r="BM305">
        <f t="shared" si="228"/>
        <v>0</v>
      </c>
      <c r="BN305">
        <f t="shared" si="229"/>
        <v>0</v>
      </c>
      <c r="BO305">
        <f t="shared" si="230"/>
        <v>0</v>
      </c>
      <c r="BP305">
        <f t="shared" si="231"/>
        <v>0</v>
      </c>
      <c r="BQ305">
        <f t="shared" si="232"/>
        <v>0</v>
      </c>
      <c r="BR305">
        <f t="shared" si="233"/>
        <v>0</v>
      </c>
      <c r="BV305">
        <f>+IF(X305=1,$Q305,0)</f>
        <v>0</v>
      </c>
      <c r="BW305">
        <f>+IF(Y305=1,$Q305,0)</f>
        <v>0</v>
      </c>
      <c r="BX305">
        <f>+IF(Z305=1,$Q305,0)</f>
        <v>0</v>
      </c>
      <c r="BY305">
        <f>+IF(AA305=1,$Q305,0)</f>
        <v>0</v>
      </c>
      <c r="BZ305">
        <f>+IF(AB305=1,$Q305,0)</f>
        <v>0</v>
      </c>
      <c r="CA305">
        <f>+IF(AC305=1,$Q305,0)</f>
        <v>0</v>
      </c>
      <c r="CB305">
        <f>+IF(AD305=1,$Q305,0)</f>
        <v>0</v>
      </c>
      <c r="CC305">
        <f>+IF(AE305=1,$Q305,0)</f>
        <v>0</v>
      </c>
      <c r="CD305">
        <f t="shared" si="234"/>
        <v>0</v>
      </c>
      <c r="CF305">
        <f t="shared" si="235"/>
        <v>0</v>
      </c>
      <c r="CG305">
        <f t="shared" si="202"/>
        <v>0</v>
      </c>
      <c r="CH305">
        <f t="shared" si="203"/>
        <v>0</v>
      </c>
      <c r="CI305">
        <f t="shared" si="204"/>
        <v>0</v>
      </c>
      <c r="CJ305">
        <f t="shared" si="205"/>
        <v>0</v>
      </c>
      <c r="CK305">
        <f t="shared" si="206"/>
        <v>0</v>
      </c>
      <c r="CL305">
        <f t="shared" si="207"/>
        <v>0</v>
      </c>
      <c r="CM305">
        <f t="shared" si="208"/>
        <v>0</v>
      </c>
    </row>
    <row r="306" spans="1:91" x14ac:dyDescent="0.25">
      <c r="A306" s="25">
        <f t="shared" si="236"/>
        <v>304</v>
      </c>
      <c r="B306" s="26" t="s">
        <v>38</v>
      </c>
      <c r="C306" s="27">
        <v>43895</v>
      </c>
      <c r="D306" s="28">
        <v>3.125E-2</v>
      </c>
      <c r="E306" s="29" t="s">
        <v>23</v>
      </c>
      <c r="F306" s="30">
        <v>107.655</v>
      </c>
      <c r="G306" s="31" t="s">
        <v>26</v>
      </c>
      <c r="H306" s="32">
        <v>107.681</v>
      </c>
      <c r="I306" s="32">
        <v>106.83799999999999</v>
      </c>
      <c r="J306" s="33">
        <f t="shared" si="238"/>
        <v>84.300000000000352</v>
      </c>
      <c r="K306" s="34">
        <v>105.958</v>
      </c>
      <c r="L306" s="34">
        <v>107.732</v>
      </c>
      <c r="M306" s="35">
        <f t="shared" si="193"/>
        <v>7.6999999999998181</v>
      </c>
      <c r="N306" s="36">
        <f t="shared" si="194"/>
        <v>-169.70000000000027</v>
      </c>
      <c r="O306" s="30">
        <f t="shared" si="239"/>
        <v>107.84889</v>
      </c>
      <c r="P306" s="37"/>
      <c r="Q306" s="37" t="s">
        <v>27</v>
      </c>
      <c r="R306" s="38" t="s">
        <v>28</v>
      </c>
      <c r="S306" s="38" t="s">
        <v>29</v>
      </c>
      <c r="T306" s="39" t="s">
        <v>29</v>
      </c>
      <c r="U306" s="38"/>
      <c r="V306" s="38"/>
      <c r="W306" s="38"/>
      <c r="X306">
        <f>+IF(AND(R306="ALCISTA",S306="ALCISTA",T306="ALCISTA"),1,0)</f>
        <v>0</v>
      </c>
      <c r="Y306">
        <f>+IF(AND(R306="BAJISTA",S306="BAJISTA",T306="BAJISTA"),1,0)</f>
        <v>0</v>
      </c>
      <c r="Z306">
        <f>+IF(AND(R306="ALCISTA",S306="ALCISTA",T306="BAJISTA"),1,0)</f>
        <v>0</v>
      </c>
      <c r="AA306">
        <f>+IF(AND(R306="ALCISTA",S306="BAJISTA",T306="ALCISTA"),1,0)</f>
        <v>0</v>
      </c>
      <c r="AB306">
        <f>+IF(AND(R306="ALCISTA",S306="BAJISTA",T306="BAJISTA"),1,0)</f>
        <v>1</v>
      </c>
      <c r="AC306">
        <f>+IF(AND(R306="BAJISTA",S306="BAJISTA",T306="ALCISTA"),1,0)</f>
        <v>0</v>
      </c>
      <c r="AD306">
        <f>+IF(AND(R306="BAJISTA",S306="ALCISTA",T306="BAJISTA"),1,0)</f>
        <v>0</v>
      </c>
      <c r="AE306">
        <f>+IF(AND(R306="BAJISTA",S306="ALCISTA",T306="ALCISTA"),1,0)</f>
        <v>0</v>
      </c>
      <c r="AG306">
        <f t="shared" si="209"/>
        <v>0</v>
      </c>
      <c r="AH306">
        <f t="shared" si="210"/>
        <v>0</v>
      </c>
      <c r="AI306">
        <f t="shared" si="211"/>
        <v>0</v>
      </c>
      <c r="AJ306">
        <f t="shared" si="212"/>
        <v>0</v>
      </c>
      <c r="AK306">
        <f t="shared" si="213"/>
        <v>7.6999999999998181</v>
      </c>
      <c r="AL306">
        <f t="shared" si="214"/>
        <v>0</v>
      </c>
      <c r="AM306">
        <f t="shared" si="215"/>
        <v>0</v>
      </c>
      <c r="AN306">
        <f t="shared" si="216"/>
        <v>0</v>
      </c>
      <c r="AP306">
        <f t="shared" si="217"/>
        <v>0</v>
      </c>
      <c r="AQ306">
        <f t="shared" si="218"/>
        <v>0</v>
      </c>
      <c r="AR306">
        <f t="shared" si="219"/>
        <v>0</v>
      </c>
      <c r="AS306">
        <f t="shared" si="220"/>
        <v>0</v>
      </c>
      <c r="AT306">
        <f t="shared" si="221"/>
        <v>-169.70000000000027</v>
      </c>
      <c r="AU306">
        <f t="shared" si="222"/>
        <v>0</v>
      </c>
      <c r="AV306">
        <f t="shared" si="223"/>
        <v>0</v>
      </c>
      <c r="AW306">
        <f t="shared" si="224"/>
        <v>0</v>
      </c>
      <c r="AZ306">
        <f t="shared" si="225"/>
        <v>0</v>
      </c>
      <c r="BA306">
        <f t="shared" si="195"/>
        <v>0</v>
      </c>
      <c r="BB306">
        <f t="shared" si="196"/>
        <v>0</v>
      </c>
      <c r="BC306">
        <f t="shared" si="197"/>
        <v>0</v>
      </c>
      <c r="BD306">
        <f t="shared" si="198"/>
        <v>0</v>
      </c>
      <c r="BE306">
        <f t="shared" si="199"/>
        <v>0</v>
      </c>
      <c r="BF306">
        <f t="shared" si="200"/>
        <v>0</v>
      </c>
      <c r="BG306">
        <f t="shared" si="201"/>
        <v>0</v>
      </c>
      <c r="BH306">
        <f>+IF(P306=0,0,1)</f>
        <v>0</v>
      </c>
      <c r="BK306">
        <f t="shared" si="226"/>
        <v>0</v>
      </c>
      <c r="BL306">
        <f t="shared" si="227"/>
        <v>0</v>
      </c>
      <c r="BM306">
        <f t="shared" si="228"/>
        <v>0</v>
      </c>
      <c r="BN306">
        <f t="shared" si="229"/>
        <v>0</v>
      </c>
      <c r="BO306">
        <f t="shared" si="230"/>
        <v>0</v>
      </c>
      <c r="BP306">
        <f t="shared" si="231"/>
        <v>0</v>
      </c>
      <c r="BQ306">
        <f t="shared" si="232"/>
        <v>0</v>
      </c>
      <c r="BR306">
        <f t="shared" si="233"/>
        <v>0</v>
      </c>
      <c r="BV306">
        <f>+IF(X306=1,$Q306,0)</f>
        <v>0</v>
      </c>
      <c r="BW306">
        <f>+IF(Y306=1,$Q306,0)</f>
        <v>0</v>
      </c>
      <c r="BX306">
        <f>+IF(Z306=1,$Q306,0)</f>
        <v>0</v>
      </c>
      <c r="BY306">
        <f>+IF(AA306=1,$Q306,0)</f>
        <v>0</v>
      </c>
      <c r="BZ306" t="str">
        <f>+IF(AB306=1,$Q306,0)</f>
        <v>X</v>
      </c>
      <c r="CA306">
        <f>+IF(AC306=1,$Q306,0)</f>
        <v>0</v>
      </c>
      <c r="CB306">
        <f>+IF(AD306=1,$Q306,0)</f>
        <v>0</v>
      </c>
      <c r="CC306">
        <f>+IF(AE306=1,$Q306,0)</f>
        <v>0</v>
      </c>
      <c r="CD306">
        <f t="shared" si="234"/>
        <v>1</v>
      </c>
      <c r="CF306">
        <f t="shared" si="235"/>
        <v>0</v>
      </c>
      <c r="CG306">
        <f t="shared" si="202"/>
        <v>0</v>
      </c>
      <c r="CH306">
        <f t="shared" si="203"/>
        <v>0</v>
      </c>
      <c r="CI306">
        <f t="shared" si="204"/>
        <v>0</v>
      </c>
      <c r="CJ306">
        <f t="shared" si="205"/>
        <v>1</v>
      </c>
      <c r="CK306">
        <f t="shared" si="206"/>
        <v>0</v>
      </c>
      <c r="CL306">
        <f t="shared" si="207"/>
        <v>0</v>
      </c>
      <c r="CM306">
        <f t="shared" si="208"/>
        <v>0</v>
      </c>
    </row>
    <row r="307" spans="1:91" x14ac:dyDescent="0.25">
      <c r="A307" s="25">
        <f t="shared" si="236"/>
        <v>305</v>
      </c>
      <c r="B307" s="26" t="s">
        <v>39</v>
      </c>
      <c r="C307" s="27">
        <v>43896</v>
      </c>
      <c r="D307" s="28">
        <v>3.125E-2</v>
      </c>
      <c r="E307" s="29" t="s">
        <v>23</v>
      </c>
      <c r="F307" s="30">
        <v>106.21899999999999</v>
      </c>
      <c r="G307" s="31" t="s">
        <v>26</v>
      </c>
      <c r="H307" s="32">
        <v>107.732</v>
      </c>
      <c r="I307" s="32">
        <v>105.958</v>
      </c>
      <c r="J307" s="33">
        <f t="shared" si="238"/>
        <v>177.40000000000009</v>
      </c>
      <c r="K307" s="34">
        <v>104.98399999999999</v>
      </c>
      <c r="L307" s="34">
        <v>106.334</v>
      </c>
      <c r="M307" s="35">
        <f t="shared" si="193"/>
        <v>11.500000000000909</v>
      </c>
      <c r="N307" s="36">
        <f t="shared" si="194"/>
        <v>-123.49999999999994</v>
      </c>
      <c r="O307" s="30">
        <f t="shared" si="239"/>
        <v>106.62701999999999</v>
      </c>
      <c r="P307" s="37"/>
      <c r="Q307" s="37" t="s">
        <v>27</v>
      </c>
      <c r="R307" s="38" t="s">
        <v>29</v>
      </c>
      <c r="S307" s="38" t="s">
        <v>29</v>
      </c>
      <c r="T307" s="39" t="s">
        <v>29</v>
      </c>
      <c r="U307" s="38"/>
      <c r="V307" s="38"/>
      <c r="W307" s="38"/>
      <c r="X307">
        <f>+IF(AND(R307="ALCISTA",S307="ALCISTA",T307="ALCISTA"),1,0)</f>
        <v>0</v>
      </c>
      <c r="Y307">
        <f>+IF(AND(R307="BAJISTA",S307="BAJISTA",T307="BAJISTA"),1,0)</f>
        <v>1</v>
      </c>
      <c r="Z307">
        <f>+IF(AND(R307="ALCISTA",S307="ALCISTA",T307="BAJISTA"),1,0)</f>
        <v>0</v>
      </c>
      <c r="AA307">
        <f>+IF(AND(R307="ALCISTA",S307="BAJISTA",T307="ALCISTA"),1,0)</f>
        <v>0</v>
      </c>
      <c r="AB307">
        <f>+IF(AND(R307="ALCISTA",S307="BAJISTA",T307="BAJISTA"),1,0)</f>
        <v>0</v>
      </c>
      <c r="AC307">
        <f>+IF(AND(R307="BAJISTA",S307="BAJISTA",T307="ALCISTA"),1,0)</f>
        <v>0</v>
      </c>
      <c r="AD307">
        <f>+IF(AND(R307="BAJISTA",S307="ALCISTA",T307="BAJISTA"),1,0)</f>
        <v>0</v>
      </c>
      <c r="AE307">
        <f>+IF(AND(R307="BAJISTA",S307="ALCISTA",T307="ALCISTA"),1,0)</f>
        <v>0</v>
      </c>
      <c r="AG307">
        <f t="shared" si="209"/>
        <v>0</v>
      </c>
      <c r="AH307">
        <f t="shared" si="210"/>
        <v>11.500000000000909</v>
      </c>
      <c r="AI307">
        <f t="shared" si="211"/>
        <v>0</v>
      </c>
      <c r="AJ307">
        <f t="shared" si="212"/>
        <v>0</v>
      </c>
      <c r="AK307">
        <f t="shared" si="213"/>
        <v>0</v>
      </c>
      <c r="AL307">
        <f t="shared" si="214"/>
        <v>0</v>
      </c>
      <c r="AM307">
        <f t="shared" si="215"/>
        <v>0</v>
      </c>
      <c r="AN307">
        <f t="shared" si="216"/>
        <v>0</v>
      </c>
      <c r="AP307">
        <f t="shared" si="217"/>
        <v>0</v>
      </c>
      <c r="AQ307">
        <f t="shared" si="218"/>
        <v>-123.49999999999994</v>
      </c>
      <c r="AR307">
        <f t="shared" si="219"/>
        <v>0</v>
      </c>
      <c r="AS307">
        <f t="shared" si="220"/>
        <v>0</v>
      </c>
      <c r="AT307">
        <f t="shared" si="221"/>
        <v>0</v>
      </c>
      <c r="AU307">
        <f t="shared" si="222"/>
        <v>0</v>
      </c>
      <c r="AV307">
        <f t="shared" si="223"/>
        <v>0</v>
      </c>
      <c r="AW307">
        <f t="shared" si="224"/>
        <v>0</v>
      </c>
      <c r="AZ307">
        <f t="shared" si="225"/>
        <v>0</v>
      </c>
      <c r="BA307">
        <f t="shared" si="195"/>
        <v>0</v>
      </c>
      <c r="BB307">
        <f t="shared" si="196"/>
        <v>0</v>
      </c>
      <c r="BC307">
        <f t="shared" si="197"/>
        <v>0</v>
      </c>
      <c r="BD307">
        <f t="shared" si="198"/>
        <v>0</v>
      </c>
      <c r="BE307">
        <f t="shared" si="199"/>
        <v>0</v>
      </c>
      <c r="BF307">
        <f t="shared" si="200"/>
        <v>0</v>
      </c>
      <c r="BG307">
        <f t="shared" si="201"/>
        <v>0</v>
      </c>
      <c r="BH307">
        <f>+IF(P307=0,0,1)</f>
        <v>0</v>
      </c>
      <c r="BK307">
        <f t="shared" si="226"/>
        <v>0</v>
      </c>
      <c r="BL307">
        <f t="shared" si="227"/>
        <v>0</v>
      </c>
      <c r="BM307">
        <f t="shared" si="228"/>
        <v>0</v>
      </c>
      <c r="BN307">
        <f t="shared" si="229"/>
        <v>0</v>
      </c>
      <c r="BO307">
        <f t="shared" si="230"/>
        <v>0</v>
      </c>
      <c r="BP307">
        <f t="shared" si="231"/>
        <v>0</v>
      </c>
      <c r="BQ307">
        <f t="shared" si="232"/>
        <v>0</v>
      </c>
      <c r="BR307">
        <f t="shared" si="233"/>
        <v>0</v>
      </c>
      <c r="BV307">
        <f>+IF(X307=1,$Q307,0)</f>
        <v>0</v>
      </c>
      <c r="BW307" t="str">
        <f>+IF(Y307=1,$Q307,0)</f>
        <v>X</v>
      </c>
      <c r="BX307">
        <f>+IF(Z307=1,$Q307,0)</f>
        <v>0</v>
      </c>
      <c r="BY307">
        <f>+IF(AA307=1,$Q307,0)</f>
        <v>0</v>
      </c>
      <c r="BZ307">
        <f>+IF(AB307=1,$Q307,0)</f>
        <v>0</v>
      </c>
      <c r="CA307">
        <f>+IF(AC307=1,$Q307,0)</f>
        <v>0</v>
      </c>
      <c r="CB307">
        <f>+IF(AD307=1,$Q307,0)</f>
        <v>0</v>
      </c>
      <c r="CC307">
        <f>+IF(AE307=1,$Q307,0)</f>
        <v>0</v>
      </c>
      <c r="CD307">
        <f t="shared" si="234"/>
        <v>1</v>
      </c>
      <c r="CF307">
        <f t="shared" si="235"/>
        <v>0</v>
      </c>
      <c r="CG307">
        <f t="shared" si="202"/>
        <v>1</v>
      </c>
      <c r="CH307">
        <f t="shared" si="203"/>
        <v>0</v>
      </c>
      <c r="CI307">
        <f t="shared" si="204"/>
        <v>0</v>
      </c>
      <c r="CJ307">
        <f t="shared" si="205"/>
        <v>0</v>
      </c>
      <c r="CK307">
        <f t="shared" si="206"/>
        <v>0</v>
      </c>
      <c r="CL307">
        <f t="shared" si="207"/>
        <v>0</v>
      </c>
      <c r="CM307">
        <f t="shared" si="208"/>
        <v>0</v>
      </c>
    </row>
    <row r="308" spans="1:91" x14ac:dyDescent="0.25">
      <c r="A308" s="25">
        <f t="shared" si="236"/>
        <v>306</v>
      </c>
      <c r="B308" s="26" t="s">
        <v>40</v>
      </c>
      <c r="C308" s="27">
        <v>43899</v>
      </c>
      <c r="D308" s="28">
        <v>0.10416666666666667</v>
      </c>
      <c r="E308" s="29" t="s">
        <v>23</v>
      </c>
      <c r="F308" s="30">
        <v>103.821</v>
      </c>
      <c r="G308" s="31" t="s">
        <v>30</v>
      </c>
      <c r="H308" s="32">
        <v>106.334</v>
      </c>
      <c r="I308" s="32">
        <v>104.98399999999999</v>
      </c>
      <c r="J308" s="33">
        <f t="shared" si="238"/>
        <v>135.00000000000085</v>
      </c>
      <c r="K308" s="34">
        <v>101.172</v>
      </c>
      <c r="L308" s="34">
        <v>104.062</v>
      </c>
      <c r="M308" s="40">
        <f t="shared" si="193"/>
        <v>264.90000000000009</v>
      </c>
      <c r="N308" s="41">
        <f t="shared" si="194"/>
        <v>-24.099999999999966</v>
      </c>
      <c r="O308" s="30">
        <f t="shared" si="239"/>
        <v>103.51049999999999</v>
      </c>
      <c r="P308" s="37" t="s">
        <v>27</v>
      </c>
      <c r="Q308" s="37"/>
      <c r="R308" s="38" t="s">
        <v>29</v>
      </c>
      <c r="S308" s="38" t="s">
        <v>29</v>
      </c>
      <c r="T308" s="39" t="s">
        <v>29</v>
      </c>
      <c r="U308" s="38"/>
      <c r="V308" s="38"/>
      <c r="W308" s="38"/>
      <c r="X308">
        <f>+IF(AND(R308="ALCISTA",S308="ALCISTA",T308="ALCISTA"),1,0)</f>
        <v>0</v>
      </c>
      <c r="Y308">
        <f>+IF(AND(R308="BAJISTA",S308="BAJISTA",T308="BAJISTA"),1,0)</f>
        <v>1</v>
      </c>
      <c r="Z308">
        <f>+IF(AND(R308="ALCISTA",S308="ALCISTA",T308="BAJISTA"),1,0)</f>
        <v>0</v>
      </c>
      <c r="AA308">
        <f>+IF(AND(R308="ALCISTA",S308="BAJISTA",T308="ALCISTA"),1,0)</f>
        <v>0</v>
      </c>
      <c r="AB308">
        <f>+IF(AND(R308="ALCISTA",S308="BAJISTA",T308="BAJISTA"),1,0)</f>
        <v>0</v>
      </c>
      <c r="AC308">
        <f>+IF(AND(R308="BAJISTA",S308="BAJISTA",T308="ALCISTA"),1,0)</f>
        <v>0</v>
      </c>
      <c r="AD308">
        <f>+IF(AND(R308="BAJISTA",S308="ALCISTA",T308="BAJISTA"),1,0)</f>
        <v>0</v>
      </c>
      <c r="AE308">
        <f>+IF(AND(R308="BAJISTA",S308="ALCISTA",T308="ALCISTA"),1,0)</f>
        <v>0</v>
      </c>
      <c r="AG308">
        <f t="shared" si="209"/>
        <v>0</v>
      </c>
      <c r="AH308">
        <f t="shared" si="210"/>
        <v>264.90000000000009</v>
      </c>
      <c r="AI308">
        <f t="shared" si="211"/>
        <v>0</v>
      </c>
      <c r="AJ308">
        <f t="shared" si="212"/>
        <v>0</v>
      </c>
      <c r="AK308">
        <f t="shared" si="213"/>
        <v>0</v>
      </c>
      <c r="AL308">
        <f t="shared" si="214"/>
        <v>0</v>
      </c>
      <c r="AM308">
        <f t="shared" si="215"/>
        <v>0</v>
      </c>
      <c r="AN308">
        <f t="shared" si="216"/>
        <v>0</v>
      </c>
      <c r="AP308">
        <f t="shared" si="217"/>
        <v>0</v>
      </c>
      <c r="AQ308">
        <f t="shared" si="218"/>
        <v>-24.099999999999966</v>
      </c>
      <c r="AR308">
        <f t="shared" si="219"/>
        <v>0</v>
      </c>
      <c r="AS308">
        <f t="shared" si="220"/>
        <v>0</v>
      </c>
      <c r="AT308">
        <f t="shared" si="221"/>
        <v>0</v>
      </c>
      <c r="AU308">
        <f t="shared" si="222"/>
        <v>0</v>
      </c>
      <c r="AV308">
        <f t="shared" si="223"/>
        <v>0</v>
      </c>
      <c r="AW308">
        <f t="shared" si="224"/>
        <v>0</v>
      </c>
      <c r="AZ308">
        <f t="shared" si="225"/>
        <v>0</v>
      </c>
      <c r="BA308" t="str">
        <f t="shared" si="195"/>
        <v>X</v>
      </c>
      <c r="BB308">
        <f t="shared" si="196"/>
        <v>0</v>
      </c>
      <c r="BC308">
        <f t="shared" si="197"/>
        <v>0</v>
      </c>
      <c r="BD308">
        <f t="shared" si="198"/>
        <v>0</v>
      </c>
      <c r="BE308">
        <f t="shared" si="199"/>
        <v>0</v>
      </c>
      <c r="BF308">
        <f t="shared" si="200"/>
        <v>0</v>
      </c>
      <c r="BG308">
        <f t="shared" si="201"/>
        <v>0</v>
      </c>
      <c r="BH308">
        <f>+IF(P308=0,0,1)</f>
        <v>1</v>
      </c>
      <c r="BK308">
        <f t="shared" si="226"/>
        <v>0</v>
      </c>
      <c r="BL308">
        <f t="shared" si="227"/>
        <v>1</v>
      </c>
      <c r="BM308">
        <f t="shared" si="228"/>
        <v>0</v>
      </c>
      <c r="BN308">
        <f t="shared" si="229"/>
        <v>0</v>
      </c>
      <c r="BO308">
        <f t="shared" si="230"/>
        <v>0</v>
      </c>
      <c r="BP308">
        <f t="shared" si="231"/>
        <v>0</v>
      </c>
      <c r="BQ308">
        <f t="shared" si="232"/>
        <v>0</v>
      </c>
      <c r="BR308">
        <f t="shared" si="233"/>
        <v>0</v>
      </c>
      <c r="BV308">
        <f>+IF(X308=1,$Q308,0)</f>
        <v>0</v>
      </c>
      <c r="BW308">
        <f>+IF(Y308=1,$Q308,0)</f>
        <v>0</v>
      </c>
      <c r="BX308">
        <f>+IF(Z308=1,$Q308,0)</f>
        <v>0</v>
      </c>
      <c r="BY308">
        <f>+IF(AA308=1,$Q308,0)</f>
        <v>0</v>
      </c>
      <c r="BZ308">
        <f>+IF(AB308=1,$Q308,0)</f>
        <v>0</v>
      </c>
      <c r="CA308">
        <f>+IF(AC308=1,$Q308,0)</f>
        <v>0</v>
      </c>
      <c r="CB308">
        <f>+IF(AD308=1,$Q308,0)</f>
        <v>0</v>
      </c>
      <c r="CC308">
        <f>+IF(AE308=1,$Q308,0)</f>
        <v>0</v>
      </c>
      <c r="CD308">
        <f t="shared" si="234"/>
        <v>0</v>
      </c>
      <c r="CF308">
        <f t="shared" si="235"/>
        <v>0</v>
      </c>
      <c r="CG308">
        <f t="shared" si="202"/>
        <v>0</v>
      </c>
      <c r="CH308">
        <f t="shared" si="203"/>
        <v>0</v>
      </c>
      <c r="CI308">
        <f t="shared" si="204"/>
        <v>0</v>
      </c>
      <c r="CJ308">
        <f t="shared" si="205"/>
        <v>0</v>
      </c>
      <c r="CK308">
        <f t="shared" si="206"/>
        <v>0</v>
      </c>
      <c r="CL308">
        <f t="shared" si="207"/>
        <v>0</v>
      </c>
      <c r="CM308">
        <f t="shared" si="208"/>
        <v>0</v>
      </c>
    </row>
    <row r="309" spans="1:91" x14ac:dyDescent="0.25">
      <c r="A309" s="25">
        <f t="shared" si="236"/>
        <v>307</v>
      </c>
      <c r="B309" s="26" t="s">
        <v>41</v>
      </c>
      <c r="C309" s="27">
        <v>43900</v>
      </c>
      <c r="D309" s="28">
        <v>1.0416666666666666E-2</v>
      </c>
      <c r="E309" s="29" t="s">
        <v>23</v>
      </c>
      <c r="F309" s="30">
        <v>102.49299999999999</v>
      </c>
      <c r="G309" s="31" t="s">
        <v>26</v>
      </c>
      <c r="H309" s="32">
        <v>104.256</v>
      </c>
      <c r="I309" s="32">
        <v>101.172</v>
      </c>
      <c r="J309" s="33">
        <f t="shared" si="238"/>
        <v>308.40000000000032</v>
      </c>
      <c r="K309" s="34">
        <v>102.38800000000001</v>
      </c>
      <c r="L309" s="34">
        <v>105.90900000000001</v>
      </c>
      <c r="M309" s="40">
        <f t="shared" si="193"/>
        <v>341.6000000000011</v>
      </c>
      <c r="N309" s="41">
        <f t="shared" si="194"/>
        <v>-10.499999999998977</v>
      </c>
      <c r="O309" s="30">
        <f t="shared" si="239"/>
        <v>103.20232</v>
      </c>
      <c r="P309" s="37" t="s">
        <v>27</v>
      </c>
      <c r="Q309" s="37"/>
      <c r="R309" s="38" t="s">
        <v>29</v>
      </c>
      <c r="S309" s="38" t="s">
        <v>29</v>
      </c>
      <c r="T309" s="39" t="s">
        <v>29</v>
      </c>
      <c r="U309" s="38"/>
      <c r="V309" s="38"/>
      <c r="W309" s="38"/>
      <c r="X309">
        <f>+IF(AND(R309="ALCISTA",S309="ALCISTA",T309="ALCISTA"),1,0)</f>
        <v>0</v>
      </c>
      <c r="Y309">
        <f>+IF(AND(R309="BAJISTA",S309="BAJISTA",T309="BAJISTA"),1,0)</f>
        <v>1</v>
      </c>
      <c r="Z309">
        <f>+IF(AND(R309="ALCISTA",S309="ALCISTA",T309="BAJISTA"),1,0)</f>
        <v>0</v>
      </c>
      <c r="AA309">
        <f>+IF(AND(R309="ALCISTA",S309="BAJISTA",T309="ALCISTA"),1,0)</f>
        <v>0</v>
      </c>
      <c r="AB309">
        <f>+IF(AND(R309="ALCISTA",S309="BAJISTA",T309="BAJISTA"),1,0)</f>
        <v>0</v>
      </c>
      <c r="AC309">
        <f>+IF(AND(R309="BAJISTA",S309="BAJISTA",T309="ALCISTA"),1,0)</f>
        <v>0</v>
      </c>
      <c r="AD309">
        <f>+IF(AND(R309="BAJISTA",S309="ALCISTA",T309="BAJISTA"),1,0)</f>
        <v>0</v>
      </c>
      <c r="AE309">
        <f>+IF(AND(R309="BAJISTA",S309="ALCISTA",T309="ALCISTA"),1,0)</f>
        <v>0</v>
      </c>
      <c r="AG309">
        <f t="shared" si="209"/>
        <v>0</v>
      </c>
      <c r="AH309">
        <f t="shared" si="210"/>
        <v>341.6000000000011</v>
      </c>
      <c r="AI309">
        <f t="shared" si="211"/>
        <v>0</v>
      </c>
      <c r="AJ309">
        <f t="shared" si="212"/>
        <v>0</v>
      </c>
      <c r="AK309">
        <f t="shared" si="213"/>
        <v>0</v>
      </c>
      <c r="AL309">
        <f t="shared" si="214"/>
        <v>0</v>
      </c>
      <c r="AM309">
        <f t="shared" si="215"/>
        <v>0</v>
      </c>
      <c r="AN309">
        <f t="shared" si="216"/>
        <v>0</v>
      </c>
      <c r="AP309">
        <f t="shared" si="217"/>
        <v>0</v>
      </c>
      <c r="AQ309">
        <f t="shared" si="218"/>
        <v>-10.499999999998977</v>
      </c>
      <c r="AR309">
        <f t="shared" si="219"/>
        <v>0</v>
      </c>
      <c r="AS309">
        <f t="shared" si="220"/>
        <v>0</v>
      </c>
      <c r="AT309">
        <f t="shared" si="221"/>
        <v>0</v>
      </c>
      <c r="AU309">
        <f t="shared" si="222"/>
        <v>0</v>
      </c>
      <c r="AV309">
        <f t="shared" si="223"/>
        <v>0</v>
      </c>
      <c r="AW309">
        <f t="shared" si="224"/>
        <v>0</v>
      </c>
      <c r="AZ309">
        <f t="shared" si="225"/>
        <v>0</v>
      </c>
      <c r="BA309" t="str">
        <f t="shared" si="195"/>
        <v>X</v>
      </c>
      <c r="BB309">
        <f t="shared" si="196"/>
        <v>0</v>
      </c>
      <c r="BC309">
        <f t="shared" si="197"/>
        <v>0</v>
      </c>
      <c r="BD309">
        <f t="shared" si="198"/>
        <v>0</v>
      </c>
      <c r="BE309">
        <f t="shared" si="199"/>
        <v>0</v>
      </c>
      <c r="BF309">
        <f t="shared" si="200"/>
        <v>0</v>
      </c>
      <c r="BG309">
        <f t="shared" si="201"/>
        <v>0</v>
      </c>
      <c r="BH309">
        <f>+IF(P309=0,0,1)</f>
        <v>1</v>
      </c>
      <c r="BK309">
        <f t="shared" si="226"/>
        <v>0</v>
      </c>
      <c r="BL309">
        <f t="shared" si="227"/>
        <v>1</v>
      </c>
      <c r="BM309">
        <f t="shared" si="228"/>
        <v>0</v>
      </c>
      <c r="BN309">
        <f t="shared" si="229"/>
        <v>0</v>
      </c>
      <c r="BO309">
        <f t="shared" si="230"/>
        <v>0</v>
      </c>
      <c r="BP309">
        <f t="shared" si="231"/>
        <v>0</v>
      </c>
      <c r="BQ309">
        <f t="shared" si="232"/>
        <v>0</v>
      </c>
      <c r="BR309">
        <f t="shared" si="233"/>
        <v>0</v>
      </c>
      <c r="BV309">
        <f>+IF(X309=1,$Q309,0)</f>
        <v>0</v>
      </c>
      <c r="BW309">
        <f>+IF(Y309=1,$Q309,0)</f>
        <v>0</v>
      </c>
      <c r="BX309">
        <f>+IF(Z309=1,$Q309,0)</f>
        <v>0</v>
      </c>
      <c r="BY309">
        <f>+IF(AA309=1,$Q309,0)</f>
        <v>0</v>
      </c>
      <c r="BZ309">
        <f>+IF(AB309=1,$Q309,0)</f>
        <v>0</v>
      </c>
      <c r="CA309">
        <f>+IF(AC309=1,$Q309,0)</f>
        <v>0</v>
      </c>
      <c r="CB309">
        <f>+IF(AD309=1,$Q309,0)</f>
        <v>0</v>
      </c>
      <c r="CC309">
        <f>+IF(AE309=1,$Q309,0)</f>
        <v>0</v>
      </c>
      <c r="CD309">
        <f t="shared" si="234"/>
        <v>0</v>
      </c>
      <c r="CF309">
        <f t="shared" si="235"/>
        <v>0</v>
      </c>
      <c r="CG309">
        <f t="shared" si="202"/>
        <v>0</v>
      </c>
      <c r="CH309">
        <f t="shared" si="203"/>
        <v>0</v>
      </c>
      <c r="CI309">
        <f t="shared" si="204"/>
        <v>0</v>
      </c>
      <c r="CJ309">
        <f t="shared" si="205"/>
        <v>0</v>
      </c>
      <c r="CK309">
        <f t="shared" si="206"/>
        <v>0</v>
      </c>
      <c r="CL309">
        <f t="shared" si="207"/>
        <v>0</v>
      </c>
      <c r="CM309">
        <f t="shared" si="208"/>
        <v>0</v>
      </c>
    </row>
    <row r="310" spans="1:91" x14ac:dyDescent="0.25">
      <c r="A310" s="25">
        <f t="shared" si="236"/>
        <v>308</v>
      </c>
      <c r="B310" s="26" t="s">
        <v>37</v>
      </c>
      <c r="C310" s="27">
        <v>43901</v>
      </c>
      <c r="D310" s="28">
        <v>7.2916666666666671E-2</v>
      </c>
      <c r="E310" s="29" t="s">
        <v>23</v>
      </c>
      <c r="F310" s="30">
        <v>104.848</v>
      </c>
      <c r="G310" s="31" t="s">
        <v>30</v>
      </c>
      <c r="H310" s="32">
        <v>105.90900000000001</v>
      </c>
      <c r="I310" s="32">
        <v>102.38800000000001</v>
      </c>
      <c r="J310" s="33">
        <f t="shared" si="238"/>
        <v>352.10000000000008</v>
      </c>
      <c r="K310" s="34">
        <v>104.083</v>
      </c>
      <c r="L310" s="34">
        <v>105.32</v>
      </c>
      <c r="M310" s="35">
        <f t="shared" si="193"/>
        <v>76.500000000000057</v>
      </c>
      <c r="N310" s="36">
        <f t="shared" si="194"/>
        <v>-47.19999999999942</v>
      </c>
      <c r="O310" s="30">
        <f t="shared" si="239"/>
        <v>104.03816999999999</v>
      </c>
      <c r="P310" s="37"/>
      <c r="Q310" s="37"/>
      <c r="R310" s="38" t="s">
        <v>28</v>
      </c>
      <c r="S310" s="38" t="s">
        <v>29</v>
      </c>
      <c r="T310" s="39" t="s">
        <v>29</v>
      </c>
      <c r="U310" s="38"/>
      <c r="V310" s="38"/>
      <c r="W310" s="38"/>
      <c r="X310">
        <f>+IF(AND(R310="ALCISTA",S310="ALCISTA",T310="ALCISTA"),1,0)</f>
        <v>0</v>
      </c>
      <c r="Y310">
        <f>+IF(AND(R310="BAJISTA",S310="BAJISTA",T310="BAJISTA"),1,0)</f>
        <v>0</v>
      </c>
      <c r="Z310">
        <f>+IF(AND(R310="ALCISTA",S310="ALCISTA",T310="BAJISTA"),1,0)</f>
        <v>0</v>
      </c>
      <c r="AA310">
        <f>+IF(AND(R310="ALCISTA",S310="BAJISTA",T310="ALCISTA"),1,0)</f>
        <v>0</v>
      </c>
      <c r="AB310">
        <f>+IF(AND(R310="ALCISTA",S310="BAJISTA",T310="BAJISTA"),1,0)</f>
        <v>1</v>
      </c>
      <c r="AC310">
        <f>+IF(AND(R310="BAJISTA",S310="BAJISTA",T310="ALCISTA"),1,0)</f>
        <v>0</v>
      </c>
      <c r="AD310">
        <f>+IF(AND(R310="BAJISTA",S310="ALCISTA",T310="BAJISTA"),1,0)</f>
        <v>0</v>
      </c>
      <c r="AE310">
        <f>+IF(AND(R310="BAJISTA",S310="ALCISTA",T310="ALCISTA"),1,0)</f>
        <v>0</v>
      </c>
      <c r="AG310">
        <f t="shared" si="209"/>
        <v>0</v>
      </c>
      <c r="AH310">
        <f t="shared" si="210"/>
        <v>0</v>
      </c>
      <c r="AI310">
        <f t="shared" si="211"/>
        <v>0</v>
      </c>
      <c r="AJ310">
        <f t="shared" si="212"/>
        <v>0</v>
      </c>
      <c r="AK310">
        <f t="shared" si="213"/>
        <v>76.500000000000057</v>
      </c>
      <c r="AL310">
        <f t="shared" si="214"/>
        <v>0</v>
      </c>
      <c r="AM310">
        <f t="shared" si="215"/>
        <v>0</v>
      </c>
      <c r="AN310">
        <f t="shared" si="216"/>
        <v>0</v>
      </c>
      <c r="AP310">
        <f t="shared" si="217"/>
        <v>0</v>
      </c>
      <c r="AQ310">
        <f t="shared" si="218"/>
        <v>0</v>
      </c>
      <c r="AR310">
        <f t="shared" si="219"/>
        <v>0</v>
      </c>
      <c r="AS310">
        <f t="shared" si="220"/>
        <v>0</v>
      </c>
      <c r="AT310">
        <f t="shared" si="221"/>
        <v>-47.19999999999942</v>
      </c>
      <c r="AU310">
        <f t="shared" si="222"/>
        <v>0</v>
      </c>
      <c r="AV310">
        <f t="shared" si="223"/>
        <v>0</v>
      </c>
      <c r="AW310">
        <f t="shared" si="224"/>
        <v>0</v>
      </c>
      <c r="AZ310">
        <f t="shared" si="225"/>
        <v>0</v>
      </c>
      <c r="BA310">
        <f t="shared" si="195"/>
        <v>0</v>
      </c>
      <c r="BB310">
        <f t="shared" si="196"/>
        <v>0</v>
      </c>
      <c r="BC310">
        <f t="shared" si="197"/>
        <v>0</v>
      </c>
      <c r="BD310">
        <f t="shared" si="198"/>
        <v>0</v>
      </c>
      <c r="BE310">
        <f t="shared" si="199"/>
        <v>0</v>
      </c>
      <c r="BF310">
        <f t="shared" si="200"/>
        <v>0</v>
      </c>
      <c r="BG310">
        <f t="shared" si="201"/>
        <v>0</v>
      </c>
      <c r="BH310">
        <f>+IF(P310=0,0,1)</f>
        <v>0</v>
      </c>
      <c r="BK310">
        <f t="shared" si="226"/>
        <v>0</v>
      </c>
      <c r="BL310">
        <f t="shared" si="227"/>
        <v>0</v>
      </c>
      <c r="BM310">
        <f t="shared" si="228"/>
        <v>0</v>
      </c>
      <c r="BN310">
        <f t="shared" si="229"/>
        <v>0</v>
      </c>
      <c r="BO310">
        <f t="shared" si="230"/>
        <v>0</v>
      </c>
      <c r="BP310">
        <f t="shared" si="231"/>
        <v>0</v>
      </c>
      <c r="BQ310">
        <f t="shared" si="232"/>
        <v>0</v>
      </c>
      <c r="BR310">
        <f t="shared" si="233"/>
        <v>0</v>
      </c>
      <c r="BV310">
        <f>+IF(X310=1,$Q310,0)</f>
        <v>0</v>
      </c>
      <c r="BW310">
        <f>+IF(Y310=1,$Q310,0)</f>
        <v>0</v>
      </c>
      <c r="BX310">
        <f>+IF(Z310=1,$Q310,0)</f>
        <v>0</v>
      </c>
      <c r="BY310">
        <f>+IF(AA310=1,$Q310,0)</f>
        <v>0</v>
      </c>
      <c r="BZ310">
        <f>+IF(AB310=1,$Q310,0)</f>
        <v>0</v>
      </c>
      <c r="CA310">
        <f>+IF(AC310=1,$Q310,0)</f>
        <v>0</v>
      </c>
      <c r="CB310">
        <f>+IF(AD310=1,$Q310,0)</f>
        <v>0</v>
      </c>
      <c r="CC310">
        <f>+IF(AE310=1,$Q310,0)</f>
        <v>0</v>
      </c>
      <c r="CD310">
        <f t="shared" si="234"/>
        <v>0</v>
      </c>
      <c r="CF310">
        <f t="shared" si="235"/>
        <v>0</v>
      </c>
      <c r="CG310">
        <f t="shared" si="202"/>
        <v>0</v>
      </c>
      <c r="CH310">
        <f t="shared" si="203"/>
        <v>0</v>
      </c>
      <c r="CI310">
        <f t="shared" si="204"/>
        <v>0</v>
      </c>
      <c r="CJ310">
        <f t="shared" si="205"/>
        <v>0</v>
      </c>
      <c r="CK310">
        <f t="shared" si="206"/>
        <v>0</v>
      </c>
      <c r="CL310">
        <f t="shared" si="207"/>
        <v>0</v>
      </c>
      <c r="CM310">
        <f t="shared" si="208"/>
        <v>0</v>
      </c>
    </row>
    <row r="311" spans="1:91" x14ac:dyDescent="0.25">
      <c r="A311" s="25">
        <f t="shared" si="236"/>
        <v>309</v>
      </c>
      <c r="B311" s="26" t="s">
        <v>38</v>
      </c>
      <c r="C311" s="27">
        <v>43902</v>
      </c>
      <c r="D311" s="28">
        <v>0.10416666666666667</v>
      </c>
      <c r="E311" s="29" t="s">
        <v>23</v>
      </c>
      <c r="F311" s="30">
        <v>103.68</v>
      </c>
      <c r="G311" s="31" t="s">
        <v>30</v>
      </c>
      <c r="H311" s="32">
        <v>105.32</v>
      </c>
      <c r="I311" s="32">
        <v>104.083</v>
      </c>
      <c r="J311" s="33">
        <f t="shared" si="238"/>
        <v>123.69999999999948</v>
      </c>
      <c r="K311" s="34">
        <v>104.748</v>
      </c>
      <c r="L311" s="34">
        <v>106.089</v>
      </c>
      <c r="M311" s="35">
        <f>+IF(G311="COMPRA",((L311-F311)/0.01),((F311-K311)/0.01))</f>
        <v>-106.79999999999978</v>
      </c>
      <c r="N311" s="36">
        <f t="shared" si="194"/>
        <v>-240.89999999999918</v>
      </c>
      <c r="O311" s="30">
        <f t="shared" si="239"/>
        <v>103.39549000000001</v>
      </c>
      <c r="P311" s="37" t="s">
        <v>27</v>
      </c>
      <c r="Q311" s="37"/>
      <c r="R311" s="38" t="s">
        <v>29</v>
      </c>
      <c r="S311" s="38" t="s">
        <v>29</v>
      </c>
      <c r="T311" s="39" t="s">
        <v>29</v>
      </c>
      <c r="U311" s="38"/>
      <c r="V311" s="38"/>
      <c r="W311" s="38"/>
      <c r="X311">
        <f>+IF(AND(R311="ALCISTA",S311="ALCISTA",T311="ALCISTA"),1,0)</f>
        <v>0</v>
      </c>
      <c r="Y311">
        <f>+IF(AND(R311="BAJISTA",S311="BAJISTA",T311="BAJISTA"),1,0)</f>
        <v>1</v>
      </c>
      <c r="Z311">
        <f>+IF(AND(R311="ALCISTA",S311="ALCISTA",T311="BAJISTA"),1,0)</f>
        <v>0</v>
      </c>
      <c r="AA311">
        <f>+IF(AND(R311="ALCISTA",S311="BAJISTA",T311="ALCISTA"),1,0)</f>
        <v>0</v>
      </c>
      <c r="AB311">
        <f>+IF(AND(R311="ALCISTA",S311="BAJISTA",T311="BAJISTA"),1,0)</f>
        <v>0</v>
      </c>
      <c r="AC311">
        <f>+IF(AND(R311="BAJISTA",S311="BAJISTA",T311="ALCISTA"),1,0)</f>
        <v>0</v>
      </c>
      <c r="AD311">
        <f>+IF(AND(R311="BAJISTA",S311="ALCISTA",T311="BAJISTA"),1,0)</f>
        <v>0</v>
      </c>
      <c r="AE311">
        <f>+IF(AND(R311="BAJISTA",S311="ALCISTA",T311="ALCISTA"),1,0)</f>
        <v>0</v>
      </c>
      <c r="AG311">
        <f t="shared" si="209"/>
        <v>0</v>
      </c>
      <c r="AH311">
        <f t="shared" si="210"/>
        <v>-106.79999999999978</v>
      </c>
      <c r="AI311">
        <f t="shared" si="211"/>
        <v>0</v>
      </c>
      <c r="AJ311">
        <f t="shared" si="212"/>
        <v>0</v>
      </c>
      <c r="AK311">
        <f t="shared" si="213"/>
        <v>0</v>
      </c>
      <c r="AL311">
        <f t="shared" si="214"/>
        <v>0</v>
      </c>
      <c r="AM311">
        <f t="shared" si="215"/>
        <v>0</v>
      </c>
      <c r="AN311">
        <f t="shared" si="216"/>
        <v>0</v>
      </c>
      <c r="AP311">
        <f t="shared" si="217"/>
        <v>0</v>
      </c>
      <c r="AQ311">
        <f t="shared" si="218"/>
        <v>-240.89999999999918</v>
      </c>
      <c r="AR311">
        <f t="shared" si="219"/>
        <v>0</v>
      </c>
      <c r="AS311">
        <f t="shared" si="220"/>
        <v>0</v>
      </c>
      <c r="AT311">
        <f t="shared" si="221"/>
        <v>0</v>
      </c>
      <c r="AU311">
        <f t="shared" si="222"/>
        <v>0</v>
      </c>
      <c r="AV311">
        <f t="shared" si="223"/>
        <v>0</v>
      </c>
      <c r="AW311">
        <f t="shared" si="224"/>
        <v>0</v>
      </c>
      <c r="AZ311">
        <f t="shared" si="225"/>
        <v>0</v>
      </c>
      <c r="BA311" t="str">
        <f t="shared" si="195"/>
        <v>X</v>
      </c>
      <c r="BB311">
        <f t="shared" si="196"/>
        <v>0</v>
      </c>
      <c r="BC311">
        <f t="shared" si="197"/>
        <v>0</v>
      </c>
      <c r="BD311">
        <f t="shared" si="198"/>
        <v>0</v>
      </c>
      <c r="BE311">
        <f t="shared" si="199"/>
        <v>0</v>
      </c>
      <c r="BF311">
        <f t="shared" si="200"/>
        <v>0</v>
      </c>
      <c r="BG311">
        <f t="shared" si="201"/>
        <v>0</v>
      </c>
      <c r="BH311">
        <f>+IF(P311=0,0,1)</f>
        <v>1</v>
      </c>
      <c r="BK311">
        <f t="shared" si="226"/>
        <v>0</v>
      </c>
      <c r="BL311">
        <f t="shared" si="227"/>
        <v>1</v>
      </c>
      <c r="BM311">
        <f t="shared" si="228"/>
        <v>0</v>
      </c>
      <c r="BN311">
        <f t="shared" si="229"/>
        <v>0</v>
      </c>
      <c r="BO311">
        <f t="shared" si="230"/>
        <v>0</v>
      </c>
      <c r="BP311">
        <f t="shared" si="231"/>
        <v>0</v>
      </c>
      <c r="BQ311">
        <f t="shared" si="232"/>
        <v>0</v>
      </c>
      <c r="BR311">
        <f t="shared" si="233"/>
        <v>0</v>
      </c>
      <c r="BV311">
        <f>+IF(X311=1,$Q311,0)</f>
        <v>0</v>
      </c>
      <c r="BW311">
        <f>+IF(Y311=1,$Q311,0)</f>
        <v>0</v>
      </c>
      <c r="BX311">
        <f>+IF(Z311=1,$Q311,0)</f>
        <v>0</v>
      </c>
      <c r="BY311">
        <f>+IF(AA311=1,$Q311,0)</f>
        <v>0</v>
      </c>
      <c r="BZ311">
        <f>+IF(AB311=1,$Q311,0)</f>
        <v>0</v>
      </c>
      <c r="CA311">
        <f>+IF(AC311=1,$Q311,0)</f>
        <v>0</v>
      </c>
      <c r="CB311">
        <f>+IF(AD311=1,$Q311,0)</f>
        <v>0</v>
      </c>
      <c r="CC311">
        <f>+IF(AE311=1,$Q311,0)</f>
        <v>0</v>
      </c>
      <c r="CD311">
        <f t="shared" si="234"/>
        <v>0</v>
      </c>
      <c r="CF311">
        <f t="shared" si="235"/>
        <v>0</v>
      </c>
      <c r="CG311">
        <f t="shared" si="202"/>
        <v>0</v>
      </c>
      <c r="CH311">
        <f t="shared" si="203"/>
        <v>0</v>
      </c>
      <c r="CI311">
        <f t="shared" si="204"/>
        <v>0</v>
      </c>
      <c r="CJ311">
        <f t="shared" si="205"/>
        <v>0</v>
      </c>
      <c r="CK311">
        <f t="shared" si="206"/>
        <v>0</v>
      </c>
      <c r="CL311">
        <f t="shared" si="207"/>
        <v>0</v>
      </c>
      <c r="CM311">
        <f t="shared" si="208"/>
        <v>0</v>
      </c>
    </row>
    <row r="312" spans="1:91" x14ac:dyDescent="0.25">
      <c r="A312" s="25">
        <f t="shared" si="236"/>
        <v>310</v>
      </c>
      <c r="B312" s="26" t="s">
        <v>39</v>
      </c>
      <c r="C312" s="27">
        <v>43903</v>
      </c>
      <c r="D312" s="28">
        <v>0.11458333333333333</v>
      </c>
      <c r="E312" s="29" t="s">
        <v>23</v>
      </c>
      <c r="F312" s="30">
        <v>105.126</v>
      </c>
      <c r="G312" s="31" t="s">
        <v>26</v>
      </c>
      <c r="H312" s="32">
        <v>106.089</v>
      </c>
      <c r="I312" s="32">
        <v>104.748</v>
      </c>
      <c r="J312" s="33">
        <f>+(H312-I312)/0.01</f>
        <v>134.0999999999994</v>
      </c>
      <c r="K312" s="34">
        <v>104.886</v>
      </c>
      <c r="L312" s="34">
        <v>108.492</v>
      </c>
      <c r="M312" s="35">
        <f>+IF(G312="COMPRA",((L312-F312)/0.01),((F312-K312)/0.01))</f>
        <v>336.59999999999997</v>
      </c>
      <c r="N312" s="36">
        <f>+IF(G312="COMPRA",((K312-F312)/0.01),((F312-K313)/0.01))</f>
        <v>-24.000000000000909</v>
      </c>
      <c r="O312" s="30">
        <f t="shared" si="239"/>
        <v>105.43443000000001</v>
      </c>
      <c r="P312" s="37"/>
      <c r="Q312" s="37" t="s">
        <v>27</v>
      </c>
      <c r="R312" s="38" t="s">
        <v>28</v>
      </c>
      <c r="S312" s="38" t="s">
        <v>29</v>
      </c>
      <c r="T312" s="39" t="s">
        <v>29</v>
      </c>
      <c r="U312" s="38"/>
      <c r="V312" s="38"/>
      <c r="W312" s="38"/>
      <c r="X312">
        <f>+IF(AND(R312="ALCISTA",S312="ALCISTA",T312="ALCISTA"),1,0)</f>
        <v>0</v>
      </c>
      <c r="Y312">
        <f>+IF(AND(R312="BAJISTA",S312="BAJISTA",T312="BAJISTA"),1,0)</f>
        <v>0</v>
      </c>
      <c r="Z312">
        <f>+IF(AND(R312="ALCISTA",S312="ALCISTA",T312="BAJISTA"),1,0)</f>
        <v>0</v>
      </c>
      <c r="AA312">
        <f>+IF(AND(R312="ALCISTA",S312="BAJISTA",T312="ALCISTA"),1,0)</f>
        <v>0</v>
      </c>
      <c r="AB312">
        <f>+IF(AND(R312="ALCISTA",S312="BAJISTA",T312="BAJISTA"),1,0)</f>
        <v>1</v>
      </c>
      <c r="AC312">
        <f>+IF(AND(R312="BAJISTA",S312="BAJISTA",T312="ALCISTA"),1,0)</f>
        <v>0</v>
      </c>
      <c r="AD312">
        <f>+IF(AND(R312="BAJISTA",S312="ALCISTA",T312="BAJISTA"),1,0)</f>
        <v>0</v>
      </c>
      <c r="AE312">
        <f>+IF(AND(R312="BAJISTA",S312="ALCISTA",T312="ALCISTA"),1,0)</f>
        <v>0</v>
      </c>
      <c r="AG312">
        <f t="shared" si="209"/>
        <v>0</v>
      </c>
      <c r="AH312">
        <f t="shared" si="210"/>
        <v>0</v>
      </c>
      <c r="AI312">
        <f t="shared" si="211"/>
        <v>0</v>
      </c>
      <c r="AJ312">
        <f t="shared" si="212"/>
        <v>0</v>
      </c>
      <c r="AK312">
        <f t="shared" si="213"/>
        <v>336.59999999999997</v>
      </c>
      <c r="AL312">
        <f t="shared" si="214"/>
        <v>0</v>
      </c>
      <c r="AM312">
        <f t="shared" si="215"/>
        <v>0</v>
      </c>
      <c r="AN312">
        <f t="shared" si="216"/>
        <v>0</v>
      </c>
      <c r="AP312">
        <f t="shared" si="217"/>
        <v>0</v>
      </c>
      <c r="AQ312">
        <f t="shared" si="218"/>
        <v>0</v>
      </c>
      <c r="AR312">
        <f t="shared" si="219"/>
        <v>0</v>
      </c>
      <c r="AS312">
        <f t="shared" si="220"/>
        <v>0</v>
      </c>
      <c r="AT312">
        <f t="shared" si="221"/>
        <v>-24.000000000000909</v>
      </c>
      <c r="AU312">
        <f t="shared" si="222"/>
        <v>0</v>
      </c>
      <c r="AV312">
        <f t="shared" si="223"/>
        <v>0</v>
      </c>
      <c r="AW312">
        <f t="shared" si="224"/>
        <v>0</v>
      </c>
      <c r="AZ312">
        <f t="shared" si="225"/>
        <v>0</v>
      </c>
      <c r="BA312">
        <f t="shared" si="195"/>
        <v>0</v>
      </c>
      <c r="BB312">
        <f t="shared" si="196"/>
        <v>0</v>
      </c>
      <c r="BC312">
        <f t="shared" si="197"/>
        <v>0</v>
      </c>
      <c r="BD312">
        <f t="shared" si="198"/>
        <v>0</v>
      </c>
      <c r="BE312">
        <f t="shared" si="199"/>
        <v>0</v>
      </c>
      <c r="BF312">
        <f t="shared" si="200"/>
        <v>0</v>
      </c>
      <c r="BG312">
        <f t="shared" si="201"/>
        <v>0</v>
      </c>
      <c r="BH312">
        <f>+IF(P312=0,0,1)</f>
        <v>0</v>
      </c>
      <c r="BK312">
        <f t="shared" si="226"/>
        <v>0</v>
      </c>
      <c r="BL312">
        <f t="shared" si="227"/>
        <v>0</v>
      </c>
      <c r="BM312">
        <f t="shared" si="228"/>
        <v>0</v>
      </c>
      <c r="BN312">
        <f t="shared" si="229"/>
        <v>0</v>
      </c>
      <c r="BO312">
        <f t="shared" si="230"/>
        <v>0</v>
      </c>
      <c r="BP312">
        <f t="shared" si="231"/>
        <v>0</v>
      </c>
      <c r="BQ312">
        <f t="shared" si="232"/>
        <v>0</v>
      </c>
      <c r="BR312">
        <f t="shared" si="233"/>
        <v>0</v>
      </c>
      <c r="BV312">
        <f>+IF(X312=1,$Q312,0)</f>
        <v>0</v>
      </c>
      <c r="BW312">
        <f>+IF(Y312=1,$Q312,0)</f>
        <v>0</v>
      </c>
      <c r="BX312">
        <f>+IF(Z312=1,$Q312,0)</f>
        <v>0</v>
      </c>
      <c r="BY312">
        <f>+IF(AA312=1,$Q312,0)</f>
        <v>0</v>
      </c>
      <c r="BZ312" t="str">
        <f>+IF(AB312=1,$Q312,0)</f>
        <v>X</v>
      </c>
      <c r="CA312">
        <f>+IF(AC312=1,$Q312,0)</f>
        <v>0</v>
      </c>
      <c r="CB312">
        <f>+IF(AD312=1,$Q312,0)</f>
        <v>0</v>
      </c>
      <c r="CC312">
        <f>+IF(AE312=1,$Q312,0)</f>
        <v>0</v>
      </c>
      <c r="CD312">
        <f t="shared" si="234"/>
        <v>1</v>
      </c>
      <c r="CF312">
        <f t="shared" si="235"/>
        <v>0</v>
      </c>
      <c r="CG312">
        <f t="shared" si="202"/>
        <v>0</v>
      </c>
      <c r="CH312">
        <f t="shared" si="203"/>
        <v>0</v>
      </c>
      <c r="CI312">
        <f t="shared" si="204"/>
        <v>0</v>
      </c>
      <c r="CJ312">
        <f t="shared" si="205"/>
        <v>1</v>
      </c>
      <c r="CK312">
        <f t="shared" si="206"/>
        <v>0</v>
      </c>
      <c r="CL312">
        <f t="shared" si="207"/>
        <v>0</v>
      </c>
      <c r="CM312">
        <f t="shared" si="208"/>
        <v>0</v>
      </c>
    </row>
    <row r="313" spans="1:91" x14ac:dyDescent="0.25">
      <c r="A313" s="25">
        <f t="shared" si="236"/>
        <v>311</v>
      </c>
      <c r="B313" s="26" t="s">
        <v>40</v>
      </c>
      <c r="C313" s="27">
        <v>43906</v>
      </c>
      <c r="D313" s="28">
        <v>0.97916666666666663</v>
      </c>
      <c r="E313" s="29" t="s">
        <v>23</v>
      </c>
      <c r="F313" s="30">
        <v>105.89700000000001</v>
      </c>
      <c r="G313" s="31" t="s">
        <v>30</v>
      </c>
      <c r="H313" s="32">
        <v>108.492</v>
      </c>
      <c r="I313" s="32">
        <v>104.494</v>
      </c>
      <c r="J313" s="33">
        <f>+(H313-I313)/0.01</f>
        <v>399.80000000000047</v>
      </c>
      <c r="K313" s="34">
        <v>105.13500000000001</v>
      </c>
      <c r="L313" s="34">
        <v>107.56100000000001</v>
      </c>
      <c r="M313" s="34">
        <f t="shared" ref="M313:M346" si="240">+IF(G313="COMPRA",((L313-F313)/0.01),((F313-K313)/0.01))</f>
        <v>76.200000000000045</v>
      </c>
      <c r="N313" s="41">
        <f>+IF(G313="COMPRA",((#REF!-F313)/0.01),((F313-L313)/0.01))</f>
        <v>-166.40000000000015</v>
      </c>
      <c r="O313" s="30">
        <f t="shared" si="239"/>
        <v>104.97746000000001</v>
      </c>
      <c r="P313" s="37" t="s">
        <v>27</v>
      </c>
      <c r="Q313" s="37"/>
      <c r="R313" s="38" t="s">
        <v>29</v>
      </c>
      <c r="S313" s="38" t="s">
        <v>28</v>
      </c>
      <c r="T313" s="39" t="s">
        <v>29</v>
      </c>
      <c r="U313" s="38"/>
      <c r="V313" s="38"/>
      <c r="W313" s="38"/>
      <c r="X313">
        <f>+IF(AND(R313="ALCISTA",S313="ALCISTA",T313="ALCISTA"),1,0)</f>
        <v>0</v>
      </c>
      <c r="Y313">
        <f>+IF(AND(R313="BAJISTA",S313="BAJISTA",T313="BAJISTA"),1,0)</f>
        <v>0</v>
      </c>
      <c r="Z313">
        <f>+IF(AND(R313="ALCISTA",S313="ALCISTA",T313="BAJISTA"),1,0)</f>
        <v>0</v>
      </c>
      <c r="AA313">
        <f>+IF(AND(R313="ALCISTA",S313="BAJISTA",T313="ALCISTA"),1,0)</f>
        <v>0</v>
      </c>
      <c r="AB313">
        <f>+IF(AND(R313="ALCISTA",S313="BAJISTA",T313="BAJISTA"),1,0)</f>
        <v>0</v>
      </c>
      <c r="AC313">
        <f>+IF(AND(R313="BAJISTA",S313="BAJISTA",T313="ALCISTA"),1,0)</f>
        <v>0</v>
      </c>
      <c r="AD313">
        <f>+IF(AND(R313="BAJISTA",S313="ALCISTA",T313="BAJISTA"),1,0)</f>
        <v>1</v>
      </c>
      <c r="AE313">
        <f>+IF(AND(R313="BAJISTA",S313="ALCISTA",T313="ALCISTA"),1,0)</f>
        <v>0</v>
      </c>
      <c r="AG313">
        <f t="shared" si="209"/>
        <v>0</v>
      </c>
      <c r="AH313">
        <f t="shared" si="210"/>
        <v>0</v>
      </c>
      <c r="AI313">
        <f t="shared" si="211"/>
        <v>0</v>
      </c>
      <c r="AJ313">
        <f t="shared" si="212"/>
        <v>0</v>
      </c>
      <c r="AK313">
        <f t="shared" si="213"/>
        <v>0</v>
      </c>
      <c r="AL313">
        <f t="shared" si="214"/>
        <v>0</v>
      </c>
      <c r="AM313">
        <f t="shared" si="215"/>
        <v>76.200000000000045</v>
      </c>
      <c r="AN313">
        <f t="shared" si="216"/>
        <v>0</v>
      </c>
      <c r="AP313">
        <f t="shared" si="217"/>
        <v>0</v>
      </c>
      <c r="AQ313">
        <f t="shared" si="218"/>
        <v>0</v>
      </c>
      <c r="AR313">
        <f t="shared" si="219"/>
        <v>0</v>
      </c>
      <c r="AS313">
        <f t="shared" si="220"/>
        <v>0</v>
      </c>
      <c r="AT313">
        <f t="shared" si="221"/>
        <v>0</v>
      </c>
      <c r="AU313">
        <f t="shared" si="222"/>
        <v>0</v>
      </c>
      <c r="AV313">
        <f t="shared" si="223"/>
        <v>-166.40000000000015</v>
      </c>
      <c r="AW313">
        <f t="shared" si="224"/>
        <v>0</v>
      </c>
      <c r="AZ313">
        <f t="shared" si="225"/>
        <v>0</v>
      </c>
      <c r="BA313">
        <f t="shared" si="195"/>
        <v>0</v>
      </c>
      <c r="BB313">
        <f t="shared" si="196"/>
        <v>0</v>
      </c>
      <c r="BC313">
        <f t="shared" si="197"/>
        <v>0</v>
      </c>
      <c r="BD313">
        <f t="shared" si="198"/>
        <v>0</v>
      </c>
      <c r="BE313">
        <f t="shared" si="199"/>
        <v>0</v>
      </c>
      <c r="BF313" t="str">
        <f t="shared" si="200"/>
        <v>X</v>
      </c>
      <c r="BG313">
        <f t="shared" si="201"/>
        <v>0</v>
      </c>
      <c r="BH313">
        <f>+IF(P313=0,0,1)</f>
        <v>1</v>
      </c>
      <c r="BK313">
        <f t="shared" si="226"/>
        <v>0</v>
      </c>
      <c r="BL313">
        <f t="shared" si="227"/>
        <v>0</v>
      </c>
      <c r="BM313">
        <f t="shared" si="228"/>
        <v>0</v>
      </c>
      <c r="BN313">
        <f t="shared" si="229"/>
        <v>0</v>
      </c>
      <c r="BO313">
        <f t="shared" si="230"/>
        <v>0</v>
      </c>
      <c r="BP313">
        <f t="shared" si="231"/>
        <v>0</v>
      </c>
      <c r="BQ313">
        <f t="shared" si="232"/>
        <v>1</v>
      </c>
      <c r="BR313">
        <f t="shared" si="233"/>
        <v>0</v>
      </c>
      <c r="BV313">
        <f>+IF(X313=1,$Q313,0)</f>
        <v>0</v>
      </c>
      <c r="BW313">
        <f>+IF(Y313=1,$Q313,0)</f>
        <v>0</v>
      </c>
      <c r="BX313">
        <f>+IF(Z313=1,$Q313,0)</f>
        <v>0</v>
      </c>
      <c r="BY313">
        <f>+IF(AA313=1,$Q313,0)</f>
        <v>0</v>
      </c>
      <c r="BZ313">
        <f>+IF(AB313=1,$Q313,0)</f>
        <v>0</v>
      </c>
      <c r="CA313">
        <f>+IF(AC313=1,$Q313,0)</f>
        <v>0</v>
      </c>
      <c r="CB313">
        <f>+IF(AD313=1,$Q313,0)</f>
        <v>0</v>
      </c>
      <c r="CC313">
        <f>+IF(AE313=1,$Q313,0)</f>
        <v>0</v>
      </c>
      <c r="CD313">
        <f t="shared" si="234"/>
        <v>0</v>
      </c>
      <c r="CF313">
        <f t="shared" si="235"/>
        <v>0</v>
      </c>
      <c r="CG313">
        <f t="shared" si="202"/>
        <v>0</v>
      </c>
      <c r="CH313">
        <f t="shared" si="203"/>
        <v>0</v>
      </c>
      <c r="CI313">
        <f t="shared" si="204"/>
        <v>0</v>
      </c>
      <c r="CJ313">
        <f t="shared" si="205"/>
        <v>0</v>
      </c>
      <c r="CK313">
        <f t="shared" si="206"/>
        <v>0</v>
      </c>
      <c r="CL313">
        <f t="shared" si="207"/>
        <v>0</v>
      </c>
      <c r="CM313">
        <f t="shared" si="208"/>
        <v>0</v>
      </c>
    </row>
    <row r="314" spans="1:91" x14ac:dyDescent="0.25">
      <c r="A314" s="25">
        <f t="shared" si="236"/>
        <v>312</v>
      </c>
      <c r="B314" s="26" t="s">
        <v>41</v>
      </c>
      <c r="C314" s="27">
        <v>43907</v>
      </c>
      <c r="D314" s="28">
        <v>8.3333333333333329E-2</v>
      </c>
      <c r="E314" s="29" t="s">
        <v>23</v>
      </c>
      <c r="F314" s="30">
        <v>106.651</v>
      </c>
      <c r="G314" s="31" t="s">
        <v>26</v>
      </c>
      <c r="H314" s="32">
        <v>107.56100000000001</v>
      </c>
      <c r="I314" s="32">
        <v>105.13500000000001</v>
      </c>
      <c r="J314" s="33">
        <f t="shared" si="238"/>
        <v>242.60000000000019</v>
      </c>
      <c r="K314" s="34">
        <v>106.21899999999999</v>
      </c>
      <c r="L314" s="34">
        <v>107.855</v>
      </c>
      <c r="M314" s="34">
        <f t="shared" si="240"/>
        <v>120.40000000000077</v>
      </c>
      <c r="N314" s="41">
        <f t="shared" si="194"/>
        <v>-43.200000000000216</v>
      </c>
      <c r="O314" s="30">
        <f t="shared" si="239"/>
        <v>107.20898</v>
      </c>
      <c r="P314" s="37" t="s">
        <v>27</v>
      </c>
      <c r="Q314" s="37"/>
      <c r="R314" s="38" t="s">
        <v>29</v>
      </c>
      <c r="S314" s="38" t="s">
        <v>28</v>
      </c>
      <c r="T314" s="39" t="s">
        <v>29</v>
      </c>
      <c r="U314" s="38"/>
      <c r="V314" s="38"/>
      <c r="W314" s="38"/>
      <c r="X314">
        <f>+IF(AND(R314="ALCISTA",S314="ALCISTA",T314="ALCISTA"),1,0)</f>
        <v>0</v>
      </c>
      <c r="Y314">
        <f>+IF(AND(R314="BAJISTA",S314="BAJISTA",T314="BAJISTA"),1,0)</f>
        <v>0</v>
      </c>
      <c r="Z314">
        <f>+IF(AND(R314="ALCISTA",S314="ALCISTA",T314="BAJISTA"),1,0)</f>
        <v>0</v>
      </c>
      <c r="AA314">
        <f>+IF(AND(R314="ALCISTA",S314="BAJISTA",T314="ALCISTA"),1,0)</f>
        <v>0</v>
      </c>
      <c r="AB314">
        <f>+IF(AND(R314="ALCISTA",S314="BAJISTA",T314="BAJISTA"),1,0)</f>
        <v>0</v>
      </c>
      <c r="AC314">
        <f>+IF(AND(R314="BAJISTA",S314="BAJISTA",T314="ALCISTA"),1,0)</f>
        <v>0</v>
      </c>
      <c r="AD314">
        <f>+IF(AND(R314="BAJISTA",S314="ALCISTA",T314="BAJISTA"),1,0)</f>
        <v>1</v>
      </c>
      <c r="AE314">
        <f>+IF(AND(R314="BAJISTA",S314="ALCISTA",T314="ALCISTA"),1,0)</f>
        <v>0</v>
      </c>
      <c r="AG314">
        <f t="shared" si="209"/>
        <v>0</v>
      </c>
      <c r="AH314">
        <f t="shared" si="210"/>
        <v>0</v>
      </c>
      <c r="AI314">
        <f t="shared" si="211"/>
        <v>0</v>
      </c>
      <c r="AJ314">
        <f t="shared" si="212"/>
        <v>0</v>
      </c>
      <c r="AK314">
        <f t="shared" si="213"/>
        <v>0</v>
      </c>
      <c r="AL314">
        <f t="shared" si="214"/>
        <v>0</v>
      </c>
      <c r="AM314">
        <f t="shared" si="215"/>
        <v>120.40000000000077</v>
      </c>
      <c r="AN314">
        <f t="shared" si="216"/>
        <v>0</v>
      </c>
      <c r="AP314">
        <f t="shared" si="217"/>
        <v>0</v>
      </c>
      <c r="AQ314">
        <f t="shared" si="218"/>
        <v>0</v>
      </c>
      <c r="AR314">
        <f t="shared" si="219"/>
        <v>0</v>
      </c>
      <c r="AS314">
        <f t="shared" si="220"/>
        <v>0</v>
      </c>
      <c r="AT314">
        <f t="shared" si="221"/>
        <v>0</v>
      </c>
      <c r="AU314">
        <f t="shared" si="222"/>
        <v>0</v>
      </c>
      <c r="AV314">
        <f t="shared" si="223"/>
        <v>-43.200000000000216</v>
      </c>
      <c r="AW314">
        <f t="shared" si="224"/>
        <v>0</v>
      </c>
      <c r="AZ314">
        <f t="shared" si="225"/>
        <v>0</v>
      </c>
      <c r="BA314">
        <f t="shared" si="195"/>
        <v>0</v>
      </c>
      <c r="BB314">
        <f t="shared" si="196"/>
        <v>0</v>
      </c>
      <c r="BC314">
        <f t="shared" si="197"/>
        <v>0</v>
      </c>
      <c r="BD314">
        <f t="shared" si="198"/>
        <v>0</v>
      </c>
      <c r="BE314">
        <f t="shared" si="199"/>
        <v>0</v>
      </c>
      <c r="BF314" t="str">
        <f t="shared" si="200"/>
        <v>X</v>
      </c>
      <c r="BG314">
        <f t="shared" si="201"/>
        <v>0</v>
      </c>
      <c r="BH314">
        <f>+IF(P314=0,0,1)</f>
        <v>1</v>
      </c>
      <c r="BK314">
        <f t="shared" si="226"/>
        <v>0</v>
      </c>
      <c r="BL314">
        <f t="shared" si="227"/>
        <v>0</v>
      </c>
      <c r="BM314">
        <f t="shared" si="228"/>
        <v>0</v>
      </c>
      <c r="BN314">
        <f t="shared" si="229"/>
        <v>0</v>
      </c>
      <c r="BO314">
        <f t="shared" si="230"/>
        <v>0</v>
      </c>
      <c r="BP314">
        <f t="shared" si="231"/>
        <v>0</v>
      </c>
      <c r="BQ314">
        <f t="shared" si="232"/>
        <v>1</v>
      </c>
      <c r="BR314">
        <f t="shared" si="233"/>
        <v>0</v>
      </c>
      <c r="BV314">
        <f>+IF(X314=1,$Q314,0)</f>
        <v>0</v>
      </c>
      <c r="BW314">
        <f>+IF(Y314=1,$Q314,0)</f>
        <v>0</v>
      </c>
      <c r="BX314">
        <f>+IF(Z314=1,$Q314,0)</f>
        <v>0</v>
      </c>
      <c r="BY314">
        <f>+IF(AA314=1,$Q314,0)</f>
        <v>0</v>
      </c>
      <c r="BZ314">
        <f>+IF(AB314=1,$Q314,0)</f>
        <v>0</v>
      </c>
      <c r="CA314">
        <f>+IF(AC314=1,$Q314,0)</f>
        <v>0</v>
      </c>
      <c r="CB314">
        <f>+IF(AD314=1,$Q314,0)</f>
        <v>0</v>
      </c>
      <c r="CC314">
        <f>+IF(AE314=1,$Q314,0)</f>
        <v>0</v>
      </c>
      <c r="CD314">
        <f t="shared" si="234"/>
        <v>0</v>
      </c>
      <c r="CF314">
        <f t="shared" si="235"/>
        <v>0</v>
      </c>
      <c r="CG314">
        <f t="shared" si="202"/>
        <v>0</v>
      </c>
      <c r="CH314">
        <f t="shared" si="203"/>
        <v>0</v>
      </c>
      <c r="CI314">
        <f t="shared" si="204"/>
        <v>0</v>
      </c>
      <c r="CJ314">
        <f t="shared" si="205"/>
        <v>0</v>
      </c>
      <c r="CK314">
        <f t="shared" si="206"/>
        <v>0</v>
      </c>
      <c r="CL314">
        <f t="shared" si="207"/>
        <v>0</v>
      </c>
      <c r="CM314">
        <f t="shared" si="208"/>
        <v>0</v>
      </c>
    </row>
    <row r="315" spans="1:91" x14ac:dyDescent="0.25">
      <c r="A315" s="25">
        <f t="shared" si="236"/>
        <v>313</v>
      </c>
      <c r="B315" s="26" t="s">
        <v>37</v>
      </c>
      <c r="C315" s="27">
        <v>43908</v>
      </c>
      <c r="D315" s="28">
        <v>9.375E-2</v>
      </c>
      <c r="E315" s="29" t="s">
        <v>23</v>
      </c>
      <c r="F315" s="30">
        <v>107.196</v>
      </c>
      <c r="G315" s="31" t="s">
        <v>30</v>
      </c>
      <c r="H315" s="32">
        <v>107.855</v>
      </c>
      <c r="I315" s="32">
        <v>106.21899999999999</v>
      </c>
      <c r="J315" s="33">
        <f t="shared" si="238"/>
        <v>163.60000000000099</v>
      </c>
      <c r="K315" s="34">
        <v>106.744</v>
      </c>
      <c r="L315" s="34">
        <v>108.646</v>
      </c>
      <c r="M315" s="35">
        <f t="shared" si="240"/>
        <v>45.199999999999818</v>
      </c>
      <c r="N315" s="36">
        <f t="shared" si="194"/>
        <v>-145.00000000000028</v>
      </c>
      <c r="O315" s="30">
        <f t="shared" si="239"/>
        <v>106.81971999999999</v>
      </c>
      <c r="P315" s="37"/>
      <c r="Q315" s="37" t="s">
        <v>27</v>
      </c>
      <c r="R315" s="38" t="s">
        <v>28</v>
      </c>
      <c r="S315" s="38" t="s">
        <v>28</v>
      </c>
      <c r="T315" s="39" t="s">
        <v>29</v>
      </c>
      <c r="U315" s="38"/>
      <c r="V315" s="38"/>
      <c r="W315" s="38"/>
      <c r="X315">
        <f>+IF(AND(R315="ALCISTA",S315="ALCISTA",T315="ALCISTA"),1,0)</f>
        <v>0</v>
      </c>
      <c r="Y315">
        <f>+IF(AND(R315="BAJISTA",S315="BAJISTA",T315="BAJISTA"),1,0)</f>
        <v>0</v>
      </c>
      <c r="Z315">
        <f>+IF(AND(R315="ALCISTA",S315="ALCISTA",T315="BAJISTA"),1,0)</f>
        <v>1</v>
      </c>
      <c r="AA315">
        <f>+IF(AND(R315="ALCISTA",S315="BAJISTA",T315="ALCISTA"),1,0)</f>
        <v>0</v>
      </c>
      <c r="AB315">
        <f>+IF(AND(R315="ALCISTA",S315="BAJISTA",T315="BAJISTA"),1,0)</f>
        <v>0</v>
      </c>
      <c r="AC315">
        <f>+IF(AND(R315="BAJISTA",S315="BAJISTA",T315="ALCISTA"),1,0)</f>
        <v>0</v>
      </c>
      <c r="AD315">
        <f>+IF(AND(R315="BAJISTA",S315="ALCISTA",T315="BAJISTA"),1,0)</f>
        <v>0</v>
      </c>
      <c r="AE315">
        <f>+IF(AND(R315="BAJISTA",S315="ALCISTA",T315="ALCISTA"),1,0)</f>
        <v>0</v>
      </c>
      <c r="AG315">
        <f t="shared" si="209"/>
        <v>0</v>
      </c>
      <c r="AH315">
        <f t="shared" si="210"/>
        <v>0</v>
      </c>
      <c r="AI315">
        <f t="shared" si="211"/>
        <v>45.199999999999818</v>
      </c>
      <c r="AJ315">
        <f t="shared" si="212"/>
        <v>0</v>
      </c>
      <c r="AK315">
        <f t="shared" si="213"/>
        <v>0</v>
      </c>
      <c r="AL315">
        <f t="shared" si="214"/>
        <v>0</v>
      </c>
      <c r="AM315">
        <f t="shared" si="215"/>
        <v>0</v>
      </c>
      <c r="AN315">
        <f t="shared" si="216"/>
        <v>0</v>
      </c>
      <c r="AP315">
        <f t="shared" si="217"/>
        <v>0</v>
      </c>
      <c r="AQ315">
        <f t="shared" si="218"/>
        <v>0</v>
      </c>
      <c r="AR315">
        <f t="shared" si="219"/>
        <v>-145.00000000000028</v>
      </c>
      <c r="AS315">
        <f t="shared" si="220"/>
        <v>0</v>
      </c>
      <c r="AT315">
        <f t="shared" si="221"/>
        <v>0</v>
      </c>
      <c r="AU315">
        <f t="shared" si="222"/>
        <v>0</v>
      </c>
      <c r="AV315">
        <f t="shared" si="223"/>
        <v>0</v>
      </c>
      <c r="AW315">
        <f t="shared" si="224"/>
        <v>0</v>
      </c>
      <c r="AZ315">
        <f t="shared" si="225"/>
        <v>0</v>
      </c>
      <c r="BA315">
        <f t="shared" si="195"/>
        <v>0</v>
      </c>
      <c r="BB315">
        <f t="shared" si="196"/>
        <v>0</v>
      </c>
      <c r="BC315">
        <f t="shared" si="197"/>
        <v>0</v>
      </c>
      <c r="BD315">
        <f t="shared" si="198"/>
        <v>0</v>
      </c>
      <c r="BE315">
        <f t="shared" si="199"/>
        <v>0</v>
      </c>
      <c r="BF315">
        <f t="shared" si="200"/>
        <v>0</v>
      </c>
      <c r="BG315">
        <f t="shared" si="201"/>
        <v>0</v>
      </c>
      <c r="BH315">
        <f>+IF(P315=0,0,1)</f>
        <v>0</v>
      </c>
      <c r="BK315">
        <f t="shared" si="226"/>
        <v>0</v>
      </c>
      <c r="BL315">
        <f t="shared" si="227"/>
        <v>0</v>
      </c>
      <c r="BM315">
        <f t="shared" si="228"/>
        <v>0</v>
      </c>
      <c r="BN315">
        <f t="shared" si="229"/>
        <v>0</v>
      </c>
      <c r="BO315">
        <f t="shared" si="230"/>
        <v>0</v>
      </c>
      <c r="BP315">
        <f t="shared" si="231"/>
        <v>0</v>
      </c>
      <c r="BQ315">
        <f t="shared" si="232"/>
        <v>0</v>
      </c>
      <c r="BR315">
        <f t="shared" si="233"/>
        <v>0</v>
      </c>
      <c r="BV315">
        <f>+IF(X315=1,$Q315,0)</f>
        <v>0</v>
      </c>
      <c r="BW315">
        <f>+IF(Y315=1,$Q315,0)</f>
        <v>0</v>
      </c>
      <c r="BX315" t="str">
        <f>+IF(Z315=1,$Q315,0)</f>
        <v>X</v>
      </c>
      <c r="BY315">
        <f>+IF(AA315=1,$Q315,0)</f>
        <v>0</v>
      </c>
      <c r="BZ315">
        <f>+IF(AB315=1,$Q315,0)</f>
        <v>0</v>
      </c>
      <c r="CA315">
        <f>+IF(AC315=1,$Q315,0)</f>
        <v>0</v>
      </c>
      <c r="CB315">
        <f>+IF(AD315=1,$Q315,0)</f>
        <v>0</v>
      </c>
      <c r="CC315">
        <f>+IF(AE315=1,$Q315,0)</f>
        <v>0</v>
      </c>
      <c r="CD315">
        <f t="shared" si="234"/>
        <v>1</v>
      </c>
      <c r="CF315">
        <f t="shared" si="235"/>
        <v>0</v>
      </c>
      <c r="CG315">
        <f t="shared" si="202"/>
        <v>0</v>
      </c>
      <c r="CH315">
        <f t="shared" si="203"/>
        <v>1</v>
      </c>
      <c r="CI315">
        <f t="shared" si="204"/>
        <v>0</v>
      </c>
      <c r="CJ315">
        <f t="shared" si="205"/>
        <v>0</v>
      </c>
      <c r="CK315">
        <f t="shared" si="206"/>
        <v>0</v>
      </c>
      <c r="CL315">
        <f t="shared" si="207"/>
        <v>0</v>
      </c>
      <c r="CM315">
        <f t="shared" si="208"/>
        <v>0</v>
      </c>
    </row>
    <row r="316" spans="1:91" x14ac:dyDescent="0.25">
      <c r="A316" s="25">
        <f t="shared" si="236"/>
        <v>314</v>
      </c>
      <c r="B316" s="26" t="s">
        <v>38</v>
      </c>
      <c r="C316" s="27">
        <v>43909</v>
      </c>
      <c r="D316" s="28">
        <v>3.125E-2</v>
      </c>
      <c r="E316" s="29" t="s">
        <v>23</v>
      </c>
      <c r="F316" s="30">
        <v>108.307</v>
      </c>
      <c r="G316" s="31" t="s">
        <v>26</v>
      </c>
      <c r="H316" s="32">
        <v>108.646</v>
      </c>
      <c r="I316" s="32">
        <v>106.744</v>
      </c>
      <c r="J316" s="33">
        <f t="shared" si="238"/>
        <v>190.2000000000001</v>
      </c>
      <c r="K316" s="34">
        <v>108.125</v>
      </c>
      <c r="L316" s="34">
        <v>110.94499999999999</v>
      </c>
      <c r="M316" s="34">
        <f t="shared" si="240"/>
        <v>263.7999999999991</v>
      </c>
      <c r="N316" s="41">
        <f t="shared" si="194"/>
        <v>-18.200000000000216</v>
      </c>
      <c r="O316" s="30">
        <f t="shared" si="239"/>
        <v>108.74446</v>
      </c>
      <c r="P316" s="37" t="s">
        <v>27</v>
      </c>
      <c r="Q316" s="37"/>
      <c r="R316" s="38" t="s">
        <v>28</v>
      </c>
      <c r="S316" s="38" t="s">
        <v>28</v>
      </c>
      <c r="T316" s="39" t="s">
        <v>29</v>
      </c>
      <c r="U316" s="38"/>
      <c r="V316" s="38"/>
      <c r="W316" s="38"/>
      <c r="X316">
        <f>+IF(AND(R316="ALCISTA",S316="ALCISTA",T316="ALCISTA"),1,0)</f>
        <v>0</v>
      </c>
      <c r="Y316">
        <f>+IF(AND(R316="BAJISTA",S316="BAJISTA",T316="BAJISTA"),1,0)</f>
        <v>0</v>
      </c>
      <c r="Z316">
        <f>+IF(AND(R316="ALCISTA",S316="ALCISTA",T316="BAJISTA"),1,0)</f>
        <v>1</v>
      </c>
      <c r="AA316">
        <f>+IF(AND(R316="ALCISTA",S316="BAJISTA",T316="ALCISTA"),1,0)</f>
        <v>0</v>
      </c>
      <c r="AB316">
        <f>+IF(AND(R316="ALCISTA",S316="BAJISTA",T316="BAJISTA"),1,0)</f>
        <v>0</v>
      </c>
      <c r="AC316">
        <f>+IF(AND(R316="BAJISTA",S316="BAJISTA",T316="ALCISTA"),1,0)</f>
        <v>0</v>
      </c>
      <c r="AD316">
        <f>+IF(AND(R316="BAJISTA",S316="ALCISTA",T316="BAJISTA"),1,0)</f>
        <v>0</v>
      </c>
      <c r="AE316">
        <f>+IF(AND(R316="BAJISTA",S316="ALCISTA",T316="ALCISTA"),1,0)</f>
        <v>0</v>
      </c>
      <c r="AG316">
        <f t="shared" si="209"/>
        <v>0</v>
      </c>
      <c r="AH316">
        <f t="shared" si="210"/>
        <v>0</v>
      </c>
      <c r="AI316">
        <f t="shared" si="211"/>
        <v>263.7999999999991</v>
      </c>
      <c r="AJ316">
        <f t="shared" si="212"/>
        <v>0</v>
      </c>
      <c r="AK316">
        <f t="shared" si="213"/>
        <v>0</v>
      </c>
      <c r="AL316">
        <f t="shared" si="214"/>
        <v>0</v>
      </c>
      <c r="AM316">
        <f t="shared" si="215"/>
        <v>0</v>
      </c>
      <c r="AN316">
        <f t="shared" si="216"/>
        <v>0</v>
      </c>
      <c r="AP316">
        <f t="shared" si="217"/>
        <v>0</v>
      </c>
      <c r="AQ316">
        <f t="shared" si="218"/>
        <v>0</v>
      </c>
      <c r="AR316">
        <f t="shared" si="219"/>
        <v>-18.200000000000216</v>
      </c>
      <c r="AS316">
        <f t="shared" si="220"/>
        <v>0</v>
      </c>
      <c r="AT316">
        <f t="shared" si="221"/>
        <v>0</v>
      </c>
      <c r="AU316">
        <f t="shared" si="222"/>
        <v>0</v>
      </c>
      <c r="AV316">
        <f t="shared" si="223"/>
        <v>0</v>
      </c>
      <c r="AW316">
        <f t="shared" si="224"/>
        <v>0</v>
      </c>
      <c r="AZ316">
        <f t="shared" si="225"/>
        <v>0</v>
      </c>
      <c r="BA316">
        <f t="shared" si="195"/>
        <v>0</v>
      </c>
      <c r="BB316" t="str">
        <f t="shared" si="196"/>
        <v>X</v>
      </c>
      <c r="BC316">
        <f t="shared" si="197"/>
        <v>0</v>
      </c>
      <c r="BD316">
        <f t="shared" si="198"/>
        <v>0</v>
      </c>
      <c r="BE316">
        <f t="shared" si="199"/>
        <v>0</v>
      </c>
      <c r="BF316">
        <f t="shared" si="200"/>
        <v>0</v>
      </c>
      <c r="BG316">
        <f t="shared" si="201"/>
        <v>0</v>
      </c>
      <c r="BH316">
        <f>+IF(P316=0,0,1)</f>
        <v>1</v>
      </c>
      <c r="BK316">
        <f t="shared" si="226"/>
        <v>0</v>
      </c>
      <c r="BL316">
        <f t="shared" si="227"/>
        <v>0</v>
      </c>
      <c r="BM316">
        <f t="shared" si="228"/>
        <v>1</v>
      </c>
      <c r="BN316">
        <f t="shared" si="229"/>
        <v>0</v>
      </c>
      <c r="BO316">
        <f t="shared" si="230"/>
        <v>0</v>
      </c>
      <c r="BP316">
        <f t="shared" si="231"/>
        <v>0</v>
      </c>
      <c r="BQ316">
        <f t="shared" si="232"/>
        <v>0</v>
      </c>
      <c r="BR316">
        <f t="shared" si="233"/>
        <v>0</v>
      </c>
      <c r="BV316">
        <f>+IF(X316=1,$Q316,0)</f>
        <v>0</v>
      </c>
      <c r="BW316">
        <f>+IF(Y316=1,$Q316,0)</f>
        <v>0</v>
      </c>
      <c r="BX316">
        <f>+IF(Z316=1,$Q316,0)</f>
        <v>0</v>
      </c>
      <c r="BY316">
        <f>+IF(AA316=1,$Q316,0)</f>
        <v>0</v>
      </c>
      <c r="BZ316">
        <f>+IF(AB316=1,$Q316,0)</f>
        <v>0</v>
      </c>
      <c r="CA316">
        <f>+IF(AC316=1,$Q316,0)</f>
        <v>0</v>
      </c>
      <c r="CB316">
        <f>+IF(AD316=1,$Q316,0)</f>
        <v>0</v>
      </c>
      <c r="CC316">
        <f>+IF(AE316=1,$Q316,0)</f>
        <v>0</v>
      </c>
      <c r="CD316">
        <f t="shared" si="234"/>
        <v>0</v>
      </c>
      <c r="CF316">
        <f t="shared" si="235"/>
        <v>0</v>
      </c>
      <c r="CG316">
        <f t="shared" si="202"/>
        <v>0</v>
      </c>
      <c r="CH316">
        <f t="shared" si="203"/>
        <v>0</v>
      </c>
      <c r="CI316">
        <f t="shared" si="204"/>
        <v>0</v>
      </c>
      <c r="CJ316">
        <f t="shared" si="205"/>
        <v>0</v>
      </c>
      <c r="CK316">
        <f t="shared" si="206"/>
        <v>0</v>
      </c>
      <c r="CL316">
        <f t="shared" si="207"/>
        <v>0</v>
      </c>
      <c r="CM316">
        <f t="shared" si="208"/>
        <v>0</v>
      </c>
    </row>
    <row r="317" spans="1:91" x14ac:dyDescent="0.25">
      <c r="A317" s="25">
        <f t="shared" si="236"/>
        <v>315</v>
      </c>
      <c r="B317" s="26" t="s">
        <v>39</v>
      </c>
      <c r="C317" s="27">
        <v>43910</v>
      </c>
      <c r="D317" s="28">
        <v>2.0833333333333332E-2</v>
      </c>
      <c r="E317" s="29" t="s">
        <v>23</v>
      </c>
      <c r="F317" s="30">
        <v>110.992</v>
      </c>
      <c r="G317" s="31" t="s">
        <v>26</v>
      </c>
      <c r="H317" s="32">
        <v>110.94499999999999</v>
      </c>
      <c r="I317" s="32">
        <v>107.976</v>
      </c>
      <c r="J317" s="33">
        <f t="shared" si="238"/>
        <v>296.89999999999941</v>
      </c>
      <c r="K317" s="34">
        <v>109.46599999999999</v>
      </c>
      <c r="L317" s="34">
        <v>111.497</v>
      </c>
      <c r="M317" s="34">
        <f t="shared" si="240"/>
        <v>50.499999999999545</v>
      </c>
      <c r="N317" s="41">
        <f t="shared" si="194"/>
        <v>-152.60000000000105</v>
      </c>
      <c r="O317" s="30">
        <f t="shared" si="239"/>
        <v>111.67487</v>
      </c>
      <c r="P317" s="37"/>
      <c r="Q317" s="37" t="s">
        <v>27</v>
      </c>
      <c r="R317" s="38" t="s">
        <v>28</v>
      </c>
      <c r="S317" s="38" t="s">
        <v>28</v>
      </c>
      <c r="T317" s="39" t="s">
        <v>28</v>
      </c>
      <c r="U317" s="38"/>
      <c r="V317" s="38"/>
      <c r="W317" s="38"/>
      <c r="X317">
        <f>+IF(AND(R317="ALCISTA",S317="ALCISTA",T317="ALCISTA"),1,0)</f>
        <v>1</v>
      </c>
      <c r="Y317">
        <f>+IF(AND(R317="BAJISTA",S317="BAJISTA",T317="BAJISTA"),1,0)</f>
        <v>0</v>
      </c>
      <c r="Z317">
        <f>+IF(AND(R317="ALCISTA",S317="ALCISTA",T317="BAJISTA"),1,0)</f>
        <v>0</v>
      </c>
      <c r="AA317">
        <f>+IF(AND(R317="ALCISTA",S317="BAJISTA",T317="ALCISTA"),1,0)</f>
        <v>0</v>
      </c>
      <c r="AB317">
        <f>+IF(AND(R317="ALCISTA",S317="BAJISTA",T317="BAJISTA"),1,0)</f>
        <v>0</v>
      </c>
      <c r="AC317">
        <f>+IF(AND(R317="BAJISTA",S317="BAJISTA",T317="ALCISTA"),1,0)</f>
        <v>0</v>
      </c>
      <c r="AD317">
        <f>+IF(AND(R317="BAJISTA",S317="ALCISTA",T317="BAJISTA"),1,0)</f>
        <v>0</v>
      </c>
      <c r="AE317">
        <f>+IF(AND(R317="BAJISTA",S317="ALCISTA",T317="ALCISTA"),1,0)</f>
        <v>0</v>
      </c>
      <c r="AG317">
        <f t="shared" si="209"/>
        <v>50.499999999999545</v>
      </c>
      <c r="AH317">
        <f t="shared" si="210"/>
        <v>0</v>
      </c>
      <c r="AI317">
        <f t="shared" si="211"/>
        <v>0</v>
      </c>
      <c r="AJ317">
        <f t="shared" si="212"/>
        <v>0</v>
      </c>
      <c r="AK317">
        <f t="shared" si="213"/>
        <v>0</v>
      </c>
      <c r="AL317">
        <f t="shared" si="214"/>
        <v>0</v>
      </c>
      <c r="AM317">
        <f t="shared" si="215"/>
        <v>0</v>
      </c>
      <c r="AN317">
        <f t="shared" si="216"/>
        <v>0</v>
      </c>
      <c r="AP317">
        <f t="shared" si="217"/>
        <v>-152.60000000000105</v>
      </c>
      <c r="AQ317">
        <f t="shared" si="218"/>
        <v>0</v>
      </c>
      <c r="AR317">
        <f t="shared" si="219"/>
        <v>0</v>
      </c>
      <c r="AS317">
        <f t="shared" si="220"/>
        <v>0</v>
      </c>
      <c r="AT317">
        <f t="shared" si="221"/>
        <v>0</v>
      </c>
      <c r="AU317">
        <f t="shared" si="222"/>
        <v>0</v>
      </c>
      <c r="AV317">
        <f t="shared" si="223"/>
        <v>0</v>
      </c>
      <c r="AW317">
        <f t="shared" si="224"/>
        <v>0</v>
      </c>
      <c r="AZ317">
        <f t="shared" si="225"/>
        <v>0</v>
      </c>
      <c r="BA317">
        <f t="shared" si="195"/>
        <v>0</v>
      </c>
      <c r="BB317">
        <f t="shared" si="196"/>
        <v>0</v>
      </c>
      <c r="BC317">
        <f t="shared" si="197"/>
        <v>0</v>
      </c>
      <c r="BD317">
        <f t="shared" si="198"/>
        <v>0</v>
      </c>
      <c r="BE317">
        <f t="shared" si="199"/>
        <v>0</v>
      </c>
      <c r="BF317">
        <f t="shared" si="200"/>
        <v>0</v>
      </c>
      <c r="BG317">
        <f t="shared" si="201"/>
        <v>0</v>
      </c>
      <c r="BH317">
        <f>+IF(P317=0,0,1)</f>
        <v>0</v>
      </c>
      <c r="BK317">
        <f t="shared" si="226"/>
        <v>0</v>
      </c>
      <c r="BL317">
        <f t="shared" si="227"/>
        <v>0</v>
      </c>
      <c r="BM317">
        <f t="shared" si="228"/>
        <v>0</v>
      </c>
      <c r="BN317">
        <f t="shared" si="229"/>
        <v>0</v>
      </c>
      <c r="BO317">
        <f t="shared" si="230"/>
        <v>0</v>
      </c>
      <c r="BP317">
        <f t="shared" si="231"/>
        <v>0</v>
      </c>
      <c r="BQ317">
        <f t="shared" si="232"/>
        <v>0</v>
      </c>
      <c r="BR317">
        <f t="shared" si="233"/>
        <v>0</v>
      </c>
      <c r="BV317" t="str">
        <f>+IF(X317=1,$Q317,0)</f>
        <v>X</v>
      </c>
      <c r="BW317">
        <f>+IF(Y317=1,$Q317,0)</f>
        <v>0</v>
      </c>
      <c r="BX317">
        <f>+IF(Z317=1,$Q317,0)</f>
        <v>0</v>
      </c>
      <c r="BY317">
        <f>+IF(AA317=1,$Q317,0)</f>
        <v>0</v>
      </c>
      <c r="BZ317">
        <f>+IF(AB317=1,$Q317,0)</f>
        <v>0</v>
      </c>
      <c r="CA317">
        <f>+IF(AC317=1,$Q317,0)</f>
        <v>0</v>
      </c>
      <c r="CB317">
        <f>+IF(AD317=1,$Q317,0)</f>
        <v>0</v>
      </c>
      <c r="CC317">
        <f>+IF(AE317=1,$Q317,0)</f>
        <v>0</v>
      </c>
      <c r="CD317">
        <f t="shared" si="234"/>
        <v>1</v>
      </c>
      <c r="CF317">
        <f t="shared" si="235"/>
        <v>1</v>
      </c>
      <c r="CG317">
        <f t="shared" si="202"/>
        <v>0</v>
      </c>
      <c r="CH317">
        <f t="shared" si="203"/>
        <v>0</v>
      </c>
      <c r="CI317">
        <f t="shared" si="204"/>
        <v>0</v>
      </c>
      <c r="CJ317">
        <f t="shared" si="205"/>
        <v>0</v>
      </c>
      <c r="CK317">
        <f t="shared" si="206"/>
        <v>0</v>
      </c>
      <c r="CL317">
        <f t="shared" si="207"/>
        <v>0</v>
      </c>
      <c r="CM317">
        <f t="shared" si="208"/>
        <v>0</v>
      </c>
    </row>
    <row r="318" spans="1:91" x14ac:dyDescent="0.25">
      <c r="A318" s="25">
        <f t="shared" si="236"/>
        <v>316</v>
      </c>
      <c r="B318" s="26" t="s">
        <v>40</v>
      </c>
      <c r="C318" s="27">
        <v>43913</v>
      </c>
      <c r="D318" s="28">
        <v>3.125E-2</v>
      </c>
      <c r="E318" s="29" t="s">
        <v>23</v>
      </c>
      <c r="F318" s="30">
        <v>110.738</v>
      </c>
      <c r="G318" s="31" t="s">
        <v>30</v>
      </c>
      <c r="H318" s="32">
        <v>111.497</v>
      </c>
      <c r="I318" s="32">
        <v>109.46599999999999</v>
      </c>
      <c r="J318" s="33">
        <f t="shared" si="238"/>
        <v>203.10000000000059</v>
      </c>
      <c r="K318" s="34">
        <v>109.565</v>
      </c>
      <c r="L318" s="34">
        <v>111.59</v>
      </c>
      <c r="M318" s="35">
        <f t="shared" si="240"/>
        <v>117.30000000000018</v>
      </c>
      <c r="N318" s="36">
        <f t="shared" si="194"/>
        <v>-85.200000000000387</v>
      </c>
      <c r="O318" s="30">
        <f t="shared" si="239"/>
        <v>110.27087</v>
      </c>
      <c r="P318" s="37"/>
      <c r="Q318" s="37" t="s">
        <v>27</v>
      </c>
      <c r="R318" s="38" t="s">
        <v>28</v>
      </c>
      <c r="S318" s="38" t="s">
        <v>28</v>
      </c>
      <c r="T318" s="39" t="s">
        <v>28</v>
      </c>
      <c r="U318" s="38"/>
      <c r="V318" s="38"/>
      <c r="W318" s="38"/>
      <c r="X318">
        <f>+IF(AND(R318="ALCISTA",S318="ALCISTA",T318="ALCISTA"),1,0)</f>
        <v>1</v>
      </c>
      <c r="Y318">
        <f>+IF(AND(R318="BAJISTA",S318="BAJISTA",T318="BAJISTA"),1,0)</f>
        <v>0</v>
      </c>
      <c r="Z318">
        <f>+IF(AND(R318="ALCISTA",S318="ALCISTA",T318="BAJISTA"),1,0)</f>
        <v>0</v>
      </c>
      <c r="AA318">
        <f>+IF(AND(R318="ALCISTA",S318="BAJISTA",T318="ALCISTA"),1,0)</f>
        <v>0</v>
      </c>
      <c r="AB318">
        <f>+IF(AND(R318="ALCISTA",S318="BAJISTA",T318="BAJISTA"),1,0)</f>
        <v>0</v>
      </c>
      <c r="AC318">
        <f>+IF(AND(R318="BAJISTA",S318="BAJISTA",T318="ALCISTA"),1,0)</f>
        <v>0</v>
      </c>
      <c r="AD318">
        <f>+IF(AND(R318="BAJISTA",S318="ALCISTA",T318="BAJISTA"),1,0)</f>
        <v>0</v>
      </c>
      <c r="AE318">
        <f>+IF(AND(R318="BAJISTA",S318="ALCISTA",T318="ALCISTA"),1,0)</f>
        <v>0</v>
      </c>
      <c r="AG318">
        <f t="shared" si="209"/>
        <v>117.30000000000018</v>
      </c>
      <c r="AH318">
        <f t="shared" si="210"/>
        <v>0</v>
      </c>
      <c r="AI318">
        <f t="shared" si="211"/>
        <v>0</v>
      </c>
      <c r="AJ318">
        <f t="shared" si="212"/>
        <v>0</v>
      </c>
      <c r="AK318">
        <f t="shared" si="213"/>
        <v>0</v>
      </c>
      <c r="AL318">
        <f t="shared" si="214"/>
        <v>0</v>
      </c>
      <c r="AM318">
        <f t="shared" si="215"/>
        <v>0</v>
      </c>
      <c r="AN318">
        <f t="shared" si="216"/>
        <v>0</v>
      </c>
      <c r="AP318">
        <f t="shared" si="217"/>
        <v>-85.200000000000387</v>
      </c>
      <c r="AQ318">
        <f t="shared" si="218"/>
        <v>0</v>
      </c>
      <c r="AR318">
        <f t="shared" si="219"/>
        <v>0</v>
      </c>
      <c r="AS318">
        <f t="shared" si="220"/>
        <v>0</v>
      </c>
      <c r="AT318">
        <f t="shared" si="221"/>
        <v>0</v>
      </c>
      <c r="AU318">
        <f t="shared" si="222"/>
        <v>0</v>
      </c>
      <c r="AV318">
        <f t="shared" si="223"/>
        <v>0</v>
      </c>
      <c r="AW318">
        <f t="shared" si="224"/>
        <v>0</v>
      </c>
      <c r="AZ318">
        <f t="shared" si="225"/>
        <v>0</v>
      </c>
      <c r="BA318">
        <f t="shared" si="195"/>
        <v>0</v>
      </c>
      <c r="BB318">
        <f t="shared" si="196"/>
        <v>0</v>
      </c>
      <c r="BC318">
        <f t="shared" si="197"/>
        <v>0</v>
      </c>
      <c r="BD318">
        <f t="shared" si="198"/>
        <v>0</v>
      </c>
      <c r="BE318">
        <f t="shared" si="199"/>
        <v>0</v>
      </c>
      <c r="BF318">
        <f t="shared" si="200"/>
        <v>0</v>
      </c>
      <c r="BG318">
        <f t="shared" si="201"/>
        <v>0</v>
      </c>
      <c r="BH318">
        <f>+IF(P318=0,0,1)</f>
        <v>0</v>
      </c>
      <c r="BK318">
        <f t="shared" si="226"/>
        <v>0</v>
      </c>
      <c r="BL318">
        <f t="shared" si="227"/>
        <v>0</v>
      </c>
      <c r="BM318">
        <f t="shared" si="228"/>
        <v>0</v>
      </c>
      <c r="BN318">
        <f t="shared" si="229"/>
        <v>0</v>
      </c>
      <c r="BO318">
        <f t="shared" si="230"/>
        <v>0</v>
      </c>
      <c r="BP318">
        <f t="shared" si="231"/>
        <v>0</v>
      </c>
      <c r="BQ318">
        <f t="shared" si="232"/>
        <v>0</v>
      </c>
      <c r="BR318">
        <f t="shared" si="233"/>
        <v>0</v>
      </c>
      <c r="BV318" t="str">
        <f>+IF(X318=1,$Q318,0)</f>
        <v>X</v>
      </c>
      <c r="BW318">
        <f>+IF(Y318=1,$Q318,0)</f>
        <v>0</v>
      </c>
      <c r="BX318">
        <f>+IF(Z318=1,$Q318,0)</f>
        <v>0</v>
      </c>
      <c r="BY318">
        <f>+IF(AA318=1,$Q318,0)</f>
        <v>0</v>
      </c>
      <c r="BZ318">
        <f>+IF(AB318=1,$Q318,0)</f>
        <v>0</v>
      </c>
      <c r="CA318">
        <f>+IF(AC318=1,$Q318,0)</f>
        <v>0</v>
      </c>
      <c r="CB318">
        <f>+IF(AD318=1,$Q318,0)</f>
        <v>0</v>
      </c>
      <c r="CC318">
        <f>+IF(AE318=1,$Q318,0)</f>
        <v>0</v>
      </c>
      <c r="CD318">
        <f t="shared" si="234"/>
        <v>1</v>
      </c>
      <c r="CF318">
        <f t="shared" si="235"/>
        <v>1</v>
      </c>
      <c r="CG318">
        <f t="shared" si="202"/>
        <v>0</v>
      </c>
      <c r="CH318">
        <f t="shared" si="203"/>
        <v>0</v>
      </c>
      <c r="CI318">
        <f t="shared" si="204"/>
        <v>0</v>
      </c>
      <c r="CJ318">
        <f t="shared" si="205"/>
        <v>0</v>
      </c>
      <c r="CK318">
        <f t="shared" si="206"/>
        <v>0</v>
      </c>
      <c r="CL318">
        <f t="shared" si="207"/>
        <v>0</v>
      </c>
      <c r="CM318">
        <f t="shared" si="208"/>
        <v>0</v>
      </c>
    </row>
    <row r="319" spans="1:91" x14ac:dyDescent="0.25">
      <c r="A319" s="25">
        <f t="shared" si="236"/>
        <v>317</v>
      </c>
      <c r="B319" s="26" t="s">
        <v>41</v>
      </c>
      <c r="C319" s="27">
        <v>43914</v>
      </c>
      <c r="D319" s="28">
        <v>7.2916666666666671E-2</v>
      </c>
      <c r="E319" s="29" t="s">
        <v>23</v>
      </c>
      <c r="F319" s="30">
        <v>110.626</v>
      </c>
      <c r="G319" s="31" t="s">
        <v>30</v>
      </c>
      <c r="H319" s="32">
        <v>111.59</v>
      </c>
      <c r="I319" s="32">
        <v>109.565</v>
      </c>
      <c r="J319" s="33">
        <f t="shared" si="238"/>
        <v>202.50000000000057</v>
      </c>
      <c r="K319" s="34">
        <v>110.07</v>
      </c>
      <c r="L319" s="34">
        <v>111.70399999999999</v>
      </c>
      <c r="M319" s="35">
        <f t="shared" si="240"/>
        <v>55.60000000000116</v>
      </c>
      <c r="N319" s="36">
        <f t="shared" si="194"/>
        <v>-107.79999999999887</v>
      </c>
      <c r="O319" s="30">
        <f t="shared" si="239"/>
        <v>110.16025</v>
      </c>
      <c r="P319" s="37" t="s">
        <v>27</v>
      </c>
      <c r="Q319" s="37"/>
      <c r="R319" s="38" t="s">
        <v>28</v>
      </c>
      <c r="S319" s="38" t="s">
        <v>28</v>
      </c>
      <c r="T319" s="39" t="s">
        <v>28</v>
      </c>
      <c r="U319" s="38"/>
      <c r="V319" s="38"/>
      <c r="W319" s="38"/>
      <c r="X319">
        <f>+IF(AND(R319="ALCISTA",S319="ALCISTA",T319="ALCISTA"),1,0)</f>
        <v>1</v>
      </c>
      <c r="Y319">
        <f>+IF(AND(R319="BAJISTA",S319="BAJISTA",T319="BAJISTA"),1,0)</f>
        <v>0</v>
      </c>
      <c r="Z319">
        <f>+IF(AND(R319="ALCISTA",S319="ALCISTA",T319="BAJISTA"),1,0)</f>
        <v>0</v>
      </c>
      <c r="AA319">
        <f>+IF(AND(R319="ALCISTA",S319="BAJISTA",T319="ALCISTA"),1,0)</f>
        <v>0</v>
      </c>
      <c r="AB319">
        <f>+IF(AND(R319="ALCISTA",S319="BAJISTA",T319="BAJISTA"),1,0)</f>
        <v>0</v>
      </c>
      <c r="AC319">
        <f>+IF(AND(R319="BAJISTA",S319="BAJISTA",T319="ALCISTA"),1,0)</f>
        <v>0</v>
      </c>
      <c r="AD319">
        <f>+IF(AND(R319="BAJISTA",S319="ALCISTA",T319="BAJISTA"),1,0)</f>
        <v>0</v>
      </c>
      <c r="AE319">
        <f>+IF(AND(R319="BAJISTA",S319="ALCISTA",T319="ALCISTA"),1,0)</f>
        <v>0</v>
      </c>
      <c r="AG319">
        <f t="shared" si="209"/>
        <v>55.60000000000116</v>
      </c>
      <c r="AH319">
        <f t="shared" si="210"/>
        <v>0</v>
      </c>
      <c r="AI319">
        <f t="shared" si="211"/>
        <v>0</v>
      </c>
      <c r="AJ319">
        <f t="shared" si="212"/>
        <v>0</v>
      </c>
      <c r="AK319">
        <f t="shared" si="213"/>
        <v>0</v>
      </c>
      <c r="AL319">
        <f t="shared" si="214"/>
        <v>0</v>
      </c>
      <c r="AM319">
        <f t="shared" si="215"/>
        <v>0</v>
      </c>
      <c r="AN319">
        <f t="shared" si="216"/>
        <v>0</v>
      </c>
      <c r="AP319">
        <f t="shared" si="217"/>
        <v>-107.79999999999887</v>
      </c>
      <c r="AQ319">
        <f t="shared" si="218"/>
        <v>0</v>
      </c>
      <c r="AR319">
        <f t="shared" si="219"/>
        <v>0</v>
      </c>
      <c r="AS319">
        <f t="shared" si="220"/>
        <v>0</v>
      </c>
      <c r="AT319">
        <f t="shared" si="221"/>
        <v>0</v>
      </c>
      <c r="AU319">
        <f t="shared" si="222"/>
        <v>0</v>
      </c>
      <c r="AV319">
        <f t="shared" si="223"/>
        <v>0</v>
      </c>
      <c r="AW319">
        <f t="shared" si="224"/>
        <v>0</v>
      </c>
      <c r="AZ319" t="str">
        <f t="shared" si="225"/>
        <v>X</v>
      </c>
      <c r="BA319">
        <f t="shared" si="195"/>
        <v>0</v>
      </c>
      <c r="BB319">
        <f t="shared" si="196"/>
        <v>0</v>
      </c>
      <c r="BC319">
        <f t="shared" si="197"/>
        <v>0</v>
      </c>
      <c r="BD319">
        <f t="shared" si="198"/>
        <v>0</v>
      </c>
      <c r="BE319">
        <f t="shared" si="199"/>
        <v>0</v>
      </c>
      <c r="BF319">
        <f t="shared" si="200"/>
        <v>0</v>
      </c>
      <c r="BG319">
        <f t="shared" si="201"/>
        <v>0</v>
      </c>
      <c r="BH319">
        <f>+IF(P319=0,0,1)</f>
        <v>1</v>
      </c>
      <c r="BK319">
        <f t="shared" si="226"/>
        <v>1</v>
      </c>
      <c r="BL319">
        <f t="shared" si="227"/>
        <v>0</v>
      </c>
      <c r="BM319">
        <f t="shared" si="228"/>
        <v>0</v>
      </c>
      <c r="BN319">
        <f t="shared" si="229"/>
        <v>0</v>
      </c>
      <c r="BO319">
        <f t="shared" si="230"/>
        <v>0</v>
      </c>
      <c r="BP319">
        <f t="shared" si="231"/>
        <v>0</v>
      </c>
      <c r="BQ319">
        <f t="shared" si="232"/>
        <v>0</v>
      </c>
      <c r="BR319">
        <f t="shared" si="233"/>
        <v>0</v>
      </c>
      <c r="BV319">
        <f>+IF(X319=1,$Q319,0)</f>
        <v>0</v>
      </c>
      <c r="BW319">
        <f>+IF(Y319=1,$Q319,0)</f>
        <v>0</v>
      </c>
      <c r="BX319">
        <f>+IF(Z319=1,$Q319,0)</f>
        <v>0</v>
      </c>
      <c r="BY319">
        <f>+IF(AA319=1,$Q319,0)</f>
        <v>0</v>
      </c>
      <c r="BZ319">
        <f>+IF(AB319=1,$Q319,0)</f>
        <v>0</v>
      </c>
      <c r="CA319">
        <f>+IF(AC319=1,$Q319,0)</f>
        <v>0</v>
      </c>
      <c r="CB319">
        <f>+IF(AD319=1,$Q319,0)</f>
        <v>0</v>
      </c>
      <c r="CC319">
        <f>+IF(AE319=1,$Q319,0)</f>
        <v>0</v>
      </c>
      <c r="CD319">
        <f t="shared" si="234"/>
        <v>0</v>
      </c>
      <c r="CF319">
        <f t="shared" si="235"/>
        <v>0</v>
      </c>
      <c r="CG319">
        <f t="shared" si="202"/>
        <v>0</v>
      </c>
      <c r="CH319">
        <f t="shared" si="203"/>
        <v>0</v>
      </c>
      <c r="CI319">
        <f t="shared" si="204"/>
        <v>0</v>
      </c>
      <c r="CJ319">
        <f t="shared" si="205"/>
        <v>0</v>
      </c>
      <c r="CK319">
        <f t="shared" si="206"/>
        <v>0</v>
      </c>
      <c r="CL319">
        <f t="shared" si="207"/>
        <v>0</v>
      </c>
      <c r="CM319">
        <f t="shared" si="208"/>
        <v>0</v>
      </c>
    </row>
    <row r="320" spans="1:91" x14ac:dyDescent="0.25">
      <c r="A320" s="25">
        <f t="shared" si="236"/>
        <v>318</v>
      </c>
      <c r="B320" s="26" t="s">
        <v>37</v>
      </c>
      <c r="C320" s="27">
        <v>43915</v>
      </c>
      <c r="D320" s="28">
        <v>9.375E-2</v>
      </c>
      <c r="E320" s="29" t="s">
        <v>23</v>
      </c>
      <c r="F320" s="30">
        <v>110.833</v>
      </c>
      <c r="G320" s="42" t="s">
        <v>30</v>
      </c>
      <c r="H320" s="32">
        <v>111.70399999999999</v>
      </c>
      <c r="I320" s="32">
        <v>110.07</v>
      </c>
      <c r="J320" s="33">
        <f t="shared" si="238"/>
        <v>163.40000000000003</v>
      </c>
      <c r="K320" s="34">
        <v>110.741</v>
      </c>
      <c r="L320" s="34">
        <v>111.67100000000001</v>
      </c>
      <c r="M320" s="35">
        <f t="shared" si="240"/>
        <v>9.1999999999998749</v>
      </c>
      <c r="N320" s="36">
        <f t="shared" si="194"/>
        <v>-83.800000000000807</v>
      </c>
      <c r="O320" s="30">
        <f t="shared" si="239"/>
        <v>110.45717999999999</v>
      </c>
      <c r="P320" s="37" t="s">
        <v>27</v>
      </c>
      <c r="Q320" s="37"/>
      <c r="R320" s="38" t="s">
        <v>28</v>
      </c>
      <c r="S320" s="38" t="s">
        <v>28</v>
      </c>
      <c r="T320" s="39" t="s">
        <v>28</v>
      </c>
      <c r="U320" s="38"/>
      <c r="V320" s="38"/>
      <c r="W320" s="38"/>
      <c r="X320">
        <f>+IF(AND(R320="ALCISTA",S320="ALCISTA",T320="ALCISTA"),1,0)</f>
        <v>1</v>
      </c>
      <c r="Y320">
        <f>+IF(AND(R320="BAJISTA",S320="BAJISTA",T320="BAJISTA"),1,0)</f>
        <v>0</v>
      </c>
      <c r="Z320">
        <f>+IF(AND(R320="ALCISTA",S320="ALCISTA",T320="BAJISTA"),1,0)</f>
        <v>0</v>
      </c>
      <c r="AA320">
        <f>+IF(AND(R320="ALCISTA",S320="BAJISTA",T320="ALCISTA"),1,0)</f>
        <v>0</v>
      </c>
      <c r="AB320">
        <f>+IF(AND(R320="ALCISTA",S320="BAJISTA",T320="BAJISTA"),1,0)</f>
        <v>0</v>
      </c>
      <c r="AC320">
        <f>+IF(AND(R320="BAJISTA",S320="BAJISTA",T320="ALCISTA"),1,0)</f>
        <v>0</v>
      </c>
      <c r="AD320">
        <f>+IF(AND(R320="BAJISTA",S320="ALCISTA",T320="BAJISTA"),1,0)</f>
        <v>0</v>
      </c>
      <c r="AE320">
        <f>+IF(AND(R320="BAJISTA",S320="ALCISTA",T320="ALCISTA"),1,0)</f>
        <v>0</v>
      </c>
      <c r="AG320">
        <f t="shared" si="209"/>
        <v>9.1999999999998749</v>
      </c>
      <c r="AH320">
        <f t="shared" si="210"/>
        <v>0</v>
      </c>
      <c r="AI320">
        <f t="shared" si="211"/>
        <v>0</v>
      </c>
      <c r="AJ320">
        <f t="shared" si="212"/>
        <v>0</v>
      </c>
      <c r="AK320">
        <f t="shared" si="213"/>
        <v>0</v>
      </c>
      <c r="AL320">
        <f t="shared" si="214"/>
        <v>0</v>
      </c>
      <c r="AM320">
        <f t="shared" si="215"/>
        <v>0</v>
      </c>
      <c r="AN320">
        <f t="shared" si="216"/>
        <v>0</v>
      </c>
      <c r="AP320">
        <f t="shared" si="217"/>
        <v>-83.800000000000807</v>
      </c>
      <c r="AQ320">
        <f t="shared" si="218"/>
        <v>0</v>
      </c>
      <c r="AR320">
        <f t="shared" si="219"/>
        <v>0</v>
      </c>
      <c r="AS320">
        <f t="shared" si="220"/>
        <v>0</v>
      </c>
      <c r="AT320">
        <f t="shared" si="221"/>
        <v>0</v>
      </c>
      <c r="AU320">
        <f t="shared" si="222"/>
        <v>0</v>
      </c>
      <c r="AV320">
        <f t="shared" si="223"/>
        <v>0</v>
      </c>
      <c r="AW320">
        <f t="shared" si="224"/>
        <v>0</v>
      </c>
      <c r="AZ320" t="str">
        <f t="shared" si="225"/>
        <v>X</v>
      </c>
      <c r="BA320">
        <f t="shared" si="195"/>
        <v>0</v>
      </c>
      <c r="BB320">
        <f t="shared" si="196"/>
        <v>0</v>
      </c>
      <c r="BC320">
        <f t="shared" si="197"/>
        <v>0</v>
      </c>
      <c r="BD320">
        <f t="shared" si="198"/>
        <v>0</v>
      </c>
      <c r="BE320">
        <f t="shared" si="199"/>
        <v>0</v>
      </c>
      <c r="BF320">
        <f t="shared" si="200"/>
        <v>0</v>
      </c>
      <c r="BG320">
        <f t="shared" si="201"/>
        <v>0</v>
      </c>
      <c r="BH320">
        <f>+IF(P320=0,0,1)</f>
        <v>1</v>
      </c>
      <c r="BK320">
        <f t="shared" si="226"/>
        <v>1</v>
      </c>
      <c r="BL320">
        <f t="shared" si="227"/>
        <v>0</v>
      </c>
      <c r="BM320">
        <f t="shared" si="228"/>
        <v>0</v>
      </c>
      <c r="BN320">
        <f t="shared" si="229"/>
        <v>0</v>
      </c>
      <c r="BO320">
        <f t="shared" si="230"/>
        <v>0</v>
      </c>
      <c r="BP320">
        <f t="shared" si="231"/>
        <v>0</v>
      </c>
      <c r="BQ320">
        <f t="shared" si="232"/>
        <v>0</v>
      </c>
      <c r="BR320">
        <f t="shared" si="233"/>
        <v>0</v>
      </c>
      <c r="BV320">
        <f>+IF(X320=1,$Q320,0)</f>
        <v>0</v>
      </c>
      <c r="BW320">
        <f>+IF(Y320=1,$Q320,0)</f>
        <v>0</v>
      </c>
      <c r="BX320">
        <f>+IF(Z320=1,$Q320,0)</f>
        <v>0</v>
      </c>
      <c r="BY320">
        <f>+IF(AA320=1,$Q320,0)</f>
        <v>0</v>
      </c>
      <c r="BZ320">
        <f>+IF(AB320=1,$Q320,0)</f>
        <v>0</v>
      </c>
      <c r="CA320">
        <f>+IF(AC320=1,$Q320,0)</f>
        <v>0</v>
      </c>
      <c r="CB320">
        <f>+IF(AD320=1,$Q320,0)</f>
        <v>0</v>
      </c>
      <c r="CC320">
        <f>+IF(AE320=1,$Q320,0)</f>
        <v>0</v>
      </c>
      <c r="CD320">
        <f t="shared" si="234"/>
        <v>0</v>
      </c>
      <c r="CF320">
        <f t="shared" si="235"/>
        <v>0</v>
      </c>
      <c r="CG320">
        <f t="shared" si="202"/>
        <v>0</v>
      </c>
      <c r="CH320">
        <f t="shared" si="203"/>
        <v>0</v>
      </c>
      <c r="CI320">
        <f t="shared" si="204"/>
        <v>0</v>
      </c>
      <c r="CJ320">
        <f t="shared" si="205"/>
        <v>0</v>
      </c>
      <c r="CK320">
        <f t="shared" si="206"/>
        <v>0</v>
      </c>
      <c r="CL320">
        <f t="shared" si="207"/>
        <v>0</v>
      </c>
      <c r="CM320">
        <f t="shared" si="208"/>
        <v>0</v>
      </c>
    </row>
    <row r="321" spans="1:91" x14ac:dyDescent="0.25">
      <c r="A321" s="25">
        <f t="shared" si="236"/>
        <v>319</v>
      </c>
      <c r="B321" s="26" t="s">
        <v>38</v>
      </c>
      <c r="C321" s="27">
        <v>43916</v>
      </c>
      <c r="D321" s="28">
        <v>1.0416666666666666E-2</v>
      </c>
      <c r="E321" s="29" t="s">
        <v>23</v>
      </c>
      <c r="F321" s="30">
        <v>110.917</v>
      </c>
      <c r="G321" s="31" t="s">
        <v>30</v>
      </c>
      <c r="H321" s="32">
        <v>111.67100000000001</v>
      </c>
      <c r="I321" s="32">
        <v>110.741</v>
      </c>
      <c r="J321" s="33">
        <f t="shared" si="238"/>
        <v>93.000000000000682</v>
      </c>
      <c r="K321" s="34">
        <v>109.197</v>
      </c>
      <c r="L321" s="34">
        <v>111.026</v>
      </c>
      <c r="M321" s="34">
        <f t="shared" si="240"/>
        <v>171.99999999999989</v>
      </c>
      <c r="N321" s="41">
        <f t="shared" ref="N321:N346" si="241">+IF(G321="COMPRA",((K321-F321)/0.01),((F321-L321)/0.01))</f>
        <v>-10.899999999999466</v>
      </c>
      <c r="O321" s="30">
        <f t="shared" si="239"/>
        <v>110.70310000000001</v>
      </c>
      <c r="P321" s="37" t="s">
        <v>27</v>
      </c>
      <c r="Q321" s="37"/>
      <c r="R321" s="38" t="s">
        <v>29</v>
      </c>
      <c r="S321" s="38" t="s">
        <v>28</v>
      </c>
      <c r="T321" s="39" t="s">
        <v>28</v>
      </c>
      <c r="U321" s="38"/>
      <c r="V321" s="38"/>
      <c r="W321" s="38"/>
      <c r="X321">
        <f>+IF(AND(R321="ALCISTA",S321="ALCISTA",T321="ALCISTA"),1,0)</f>
        <v>0</v>
      </c>
      <c r="Y321">
        <f>+IF(AND(R321="BAJISTA",S321="BAJISTA",T321="BAJISTA"),1,0)</f>
        <v>0</v>
      </c>
      <c r="Z321">
        <f>+IF(AND(R321="ALCISTA",S321="ALCISTA",T321="BAJISTA"),1,0)</f>
        <v>0</v>
      </c>
      <c r="AA321">
        <f>+IF(AND(R321="ALCISTA",S321="BAJISTA",T321="ALCISTA"),1,0)</f>
        <v>0</v>
      </c>
      <c r="AB321">
        <f>+IF(AND(R321="ALCISTA",S321="BAJISTA",T321="BAJISTA"),1,0)</f>
        <v>0</v>
      </c>
      <c r="AC321">
        <f>+IF(AND(R321="BAJISTA",S321="BAJISTA",T321="ALCISTA"),1,0)</f>
        <v>0</v>
      </c>
      <c r="AD321">
        <f>+IF(AND(R321="BAJISTA",S321="ALCISTA",T321="BAJISTA"),1,0)</f>
        <v>0</v>
      </c>
      <c r="AE321">
        <f>+IF(AND(R321="BAJISTA",S321="ALCISTA",T321="ALCISTA"),1,0)</f>
        <v>1</v>
      </c>
      <c r="AG321">
        <f t="shared" si="209"/>
        <v>0</v>
      </c>
      <c r="AH321">
        <f t="shared" si="210"/>
        <v>0</v>
      </c>
      <c r="AI321">
        <f t="shared" si="211"/>
        <v>0</v>
      </c>
      <c r="AJ321">
        <f t="shared" si="212"/>
        <v>0</v>
      </c>
      <c r="AK321">
        <f t="shared" si="213"/>
        <v>0</v>
      </c>
      <c r="AL321">
        <f t="shared" si="214"/>
        <v>0</v>
      </c>
      <c r="AM321">
        <f t="shared" si="215"/>
        <v>0</v>
      </c>
      <c r="AN321">
        <f t="shared" si="216"/>
        <v>171.99999999999989</v>
      </c>
      <c r="AP321">
        <f t="shared" si="217"/>
        <v>0</v>
      </c>
      <c r="AQ321">
        <f t="shared" si="218"/>
        <v>0</v>
      </c>
      <c r="AR321">
        <f t="shared" si="219"/>
        <v>0</v>
      </c>
      <c r="AS321">
        <f t="shared" si="220"/>
        <v>0</v>
      </c>
      <c r="AT321">
        <f t="shared" si="221"/>
        <v>0</v>
      </c>
      <c r="AU321">
        <f t="shared" si="222"/>
        <v>0</v>
      </c>
      <c r="AV321">
        <f t="shared" si="223"/>
        <v>0</v>
      </c>
      <c r="AW321">
        <f t="shared" si="224"/>
        <v>-10.899999999999466</v>
      </c>
      <c r="AZ321">
        <f t="shared" si="225"/>
        <v>0</v>
      </c>
      <c r="BA321">
        <f t="shared" si="195"/>
        <v>0</v>
      </c>
      <c r="BB321">
        <f t="shared" si="196"/>
        <v>0</v>
      </c>
      <c r="BC321">
        <f t="shared" si="197"/>
        <v>0</v>
      </c>
      <c r="BD321">
        <f t="shared" si="198"/>
        <v>0</v>
      </c>
      <c r="BE321">
        <f t="shared" si="199"/>
        <v>0</v>
      </c>
      <c r="BF321">
        <f t="shared" si="200"/>
        <v>0</v>
      </c>
      <c r="BG321" t="str">
        <f t="shared" si="201"/>
        <v>X</v>
      </c>
      <c r="BH321">
        <f>+IF(P321=0,0,1)</f>
        <v>1</v>
      </c>
      <c r="BK321">
        <f t="shared" si="226"/>
        <v>0</v>
      </c>
      <c r="BL321">
        <f t="shared" si="227"/>
        <v>0</v>
      </c>
      <c r="BM321">
        <f t="shared" si="228"/>
        <v>0</v>
      </c>
      <c r="BN321">
        <f t="shared" si="229"/>
        <v>0</v>
      </c>
      <c r="BO321">
        <f t="shared" si="230"/>
        <v>0</v>
      </c>
      <c r="BP321">
        <f t="shared" si="231"/>
        <v>0</v>
      </c>
      <c r="BQ321">
        <f t="shared" si="232"/>
        <v>0</v>
      </c>
      <c r="BR321">
        <f t="shared" si="233"/>
        <v>1</v>
      </c>
      <c r="BV321">
        <f>+IF(X321=1,$Q321,0)</f>
        <v>0</v>
      </c>
      <c r="BW321">
        <f>+IF(Y321=1,$Q321,0)</f>
        <v>0</v>
      </c>
      <c r="BX321">
        <f>+IF(Z321=1,$Q321,0)</f>
        <v>0</v>
      </c>
      <c r="BY321">
        <f>+IF(AA321=1,$Q321,0)</f>
        <v>0</v>
      </c>
      <c r="BZ321">
        <f>+IF(AB321=1,$Q321,0)</f>
        <v>0</v>
      </c>
      <c r="CA321">
        <f>+IF(AC321=1,$Q321,0)</f>
        <v>0</v>
      </c>
      <c r="CB321">
        <f>+IF(AD321=1,$Q321,0)</f>
        <v>0</v>
      </c>
      <c r="CC321">
        <f>+IF(AE321=1,$Q321,0)</f>
        <v>0</v>
      </c>
      <c r="CD321">
        <f t="shared" si="234"/>
        <v>0</v>
      </c>
      <c r="CF321">
        <f t="shared" si="235"/>
        <v>0</v>
      </c>
      <c r="CG321">
        <f t="shared" si="202"/>
        <v>0</v>
      </c>
      <c r="CH321">
        <f t="shared" si="203"/>
        <v>0</v>
      </c>
      <c r="CI321">
        <f t="shared" si="204"/>
        <v>0</v>
      </c>
      <c r="CJ321">
        <f t="shared" si="205"/>
        <v>0</v>
      </c>
      <c r="CK321">
        <f t="shared" si="206"/>
        <v>0</v>
      </c>
      <c r="CL321">
        <f t="shared" si="207"/>
        <v>0</v>
      </c>
      <c r="CM321">
        <f t="shared" si="208"/>
        <v>0</v>
      </c>
    </row>
    <row r="322" spans="1:91" x14ac:dyDescent="0.25">
      <c r="A322" s="25">
        <f t="shared" si="236"/>
        <v>320</v>
      </c>
      <c r="B322" s="26" t="s">
        <v>39</v>
      </c>
      <c r="C322" s="27">
        <v>43917</v>
      </c>
      <c r="D322" s="28">
        <v>8.3333333333333329E-2</v>
      </c>
      <c r="E322" s="29" t="s">
        <v>23</v>
      </c>
      <c r="F322" s="30">
        <v>108.879</v>
      </c>
      <c r="G322" s="31" t="s">
        <v>30</v>
      </c>
      <c r="H322" s="32">
        <v>111.026</v>
      </c>
      <c r="I322" s="32">
        <v>109.197</v>
      </c>
      <c r="J322" s="33">
        <f t="shared" si="238"/>
        <v>182.89999999999935</v>
      </c>
      <c r="K322" s="34">
        <v>107.85</v>
      </c>
      <c r="L322" s="34">
        <v>109.262</v>
      </c>
      <c r="M322" s="34">
        <f t="shared" si="240"/>
        <v>102.90000000000106</v>
      </c>
      <c r="N322" s="41">
        <f t="shared" si="241"/>
        <v>-38.299999999999557</v>
      </c>
      <c r="O322" s="30">
        <f t="shared" si="239"/>
        <v>108.45833</v>
      </c>
      <c r="P322" s="37" t="s">
        <v>27</v>
      </c>
      <c r="Q322" s="37"/>
      <c r="R322" s="38" t="s">
        <v>29</v>
      </c>
      <c r="S322" s="38" t="s">
        <v>28</v>
      </c>
      <c r="T322" s="39" t="s">
        <v>28</v>
      </c>
      <c r="U322" s="38"/>
      <c r="V322" s="38"/>
      <c r="W322" s="38"/>
      <c r="X322">
        <f>+IF(AND(R322="ALCISTA",S322="ALCISTA",T322="ALCISTA"),1,0)</f>
        <v>0</v>
      </c>
      <c r="Y322">
        <f>+IF(AND(R322="BAJISTA",S322="BAJISTA",T322="BAJISTA"),1,0)</f>
        <v>0</v>
      </c>
      <c r="Z322">
        <f>+IF(AND(R322="ALCISTA",S322="ALCISTA",T322="BAJISTA"),1,0)</f>
        <v>0</v>
      </c>
      <c r="AA322">
        <f>+IF(AND(R322="ALCISTA",S322="BAJISTA",T322="ALCISTA"),1,0)</f>
        <v>0</v>
      </c>
      <c r="AB322">
        <f>+IF(AND(R322="ALCISTA",S322="BAJISTA",T322="BAJISTA"),1,0)</f>
        <v>0</v>
      </c>
      <c r="AC322">
        <f>+IF(AND(R322="BAJISTA",S322="BAJISTA",T322="ALCISTA"),1,0)</f>
        <v>0</v>
      </c>
      <c r="AD322">
        <f>+IF(AND(R322="BAJISTA",S322="ALCISTA",T322="BAJISTA"),1,0)</f>
        <v>0</v>
      </c>
      <c r="AE322">
        <f>+IF(AND(R322="BAJISTA",S322="ALCISTA",T322="ALCISTA"),1,0)</f>
        <v>1</v>
      </c>
      <c r="AG322">
        <f t="shared" si="209"/>
        <v>0</v>
      </c>
      <c r="AH322">
        <f t="shared" si="210"/>
        <v>0</v>
      </c>
      <c r="AI322">
        <f t="shared" si="211"/>
        <v>0</v>
      </c>
      <c r="AJ322">
        <f t="shared" si="212"/>
        <v>0</v>
      </c>
      <c r="AK322">
        <f t="shared" si="213"/>
        <v>0</v>
      </c>
      <c r="AL322">
        <f t="shared" si="214"/>
        <v>0</v>
      </c>
      <c r="AM322">
        <f t="shared" si="215"/>
        <v>0</v>
      </c>
      <c r="AN322">
        <f t="shared" si="216"/>
        <v>102.90000000000106</v>
      </c>
      <c r="AP322">
        <f t="shared" si="217"/>
        <v>0</v>
      </c>
      <c r="AQ322">
        <f t="shared" si="218"/>
        <v>0</v>
      </c>
      <c r="AR322">
        <f t="shared" si="219"/>
        <v>0</v>
      </c>
      <c r="AS322">
        <f t="shared" si="220"/>
        <v>0</v>
      </c>
      <c r="AT322">
        <f t="shared" si="221"/>
        <v>0</v>
      </c>
      <c r="AU322">
        <f t="shared" si="222"/>
        <v>0</v>
      </c>
      <c r="AV322">
        <f t="shared" si="223"/>
        <v>0</v>
      </c>
      <c r="AW322">
        <f t="shared" si="224"/>
        <v>-38.299999999999557</v>
      </c>
      <c r="AZ322">
        <f t="shared" si="225"/>
        <v>0</v>
      </c>
      <c r="BA322">
        <f t="shared" si="195"/>
        <v>0</v>
      </c>
      <c r="BB322">
        <f t="shared" si="196"/>
        <v>0</v>
      </c>
      <c r="BC322">
        <f t="shared" si="197"/>
        <v>0</v>
      </c>
      <c r="BD322">
        <f t="shared" si="198"/>
        <v>0</v>
      </c>
      <c r="BE322">
        <f t="shared" si="199"/>
        <v>0</v>
      </c>
      <c r="BF322">
        <f t="shared" si="200"/>
        <v>0</v>
      </c>
      <c r="BG322" t="str">
        <f t="shared" si="201"/>
        <v>X</v>
      </c>
      <c r="BH322">
        <f>+IF(P322=0,0,1)</f>
        <v>1</v>
      </c>
      <c r="BK322">
        <f t="shared" si="226"/>
        <v>0</v>
      </c>
      <c r="BL322">
        <f t="shared" si="227"/>
        <v>0</v>
      </c>
      <c r="BM322">
        <f t="shared" si="228"/>
        <v>0</v>
      </c>
      <c r="BN322">
        <f t="shared" si="229"/>
        <v>0</v>
      </c>
      <c r="BO322">
        <f t="shared" si="230"/>
        <v>0</v>
      </c>
      <c r="BP322">
        <f t="shared" si="231"/>
        <v>0</v>
      </c>
      <c r="BQ322">
        <f t="shared" si="232"/>
        <v>0</v>
      </c>
      <c r="BR322">
        <f t="shared" si="233"/>
        <v>1</v>
      </c>
      <c r="BV322">
        <f>+IF(X322=1,$Q322,0)</f>
        <v>0</v>
      </c>
      <c r="BW322">
        <f>+IF(Y322=1,$Q322,0)</f>
        <v>0</v>
      </c>
      <c r="BX322">
        <f>+IF(Z322=1,$Q322,0)</f>
        <v>0</v>
      </c>
      <c r="BY322">
        <f>+IF(AA322=1,$Q322,0)</f>
        <v>0</v>
      </c>
      <c r="BZ322">
        <f>+IF(AB322=1,$Q322,0)</f>
        <v>0</v>
      </c>
      <c r="CA322">
        <f>+IF(AC322=1,$Q322,0)</f>
        <v>0</v>
      </c>
      <c r="CB322">
        <f>+IF(AD322=1,$Q322,0)</f>
        <v>0</v>
      </c>
      <c r="CC322">
        <f>+IF(AE322=1,$Q322,0)</f>
        <v>0</v>
      </c>
      <c r="CD322">
        <f t="shared" si="234"/>
        <v>0</v>
      </c>
      <c r="CF322">
        <f t="shared" si="235"/>
        <v>0</v>
      </c>
      <c r="CG322">
        <f t="shared" si="202"/>
        <v>0</v>
      </c>
      <c r="CH322">
        <f t="shared" si="203"/>
        <v>0</v>
      </c>
      <c r="CI322">
        <f t="shared" si="204"/>
        <v>0</v>
      </c>
      <c r="CJ322">
        <f t="shared" si="205"/>
        <v>0</v>
      </c>
      <c r="CK322">
        <f t="shared" si="206"/>
        <v>0</v>
      </c>
      <c r="CL322">
        <f t="shared" si="207"/>
        <v>0</v>
      </c>
      <c r="CM322">
        <f t="shared" si="208"/>
        <v>0</v>
      </c>
    </row>
    <row r="323" spans="1:91" x14ac:dyDescent="0.25">
      <c r="A323" s="25">
        <f t="shared" si="236"/>
        <v>321</v>
      </c>
      <c r="B323" s="26" t="s">
        <v>40</v>
      </c>
      <c r="C323" s="27">
        <v>43920</v>
      </c>
      <c r="D323" s="28">
        <v>0.13541666666666666</v>
      </c>
      <c r="E323" s="29" t="s">
        <v>23</v>
      </c>
      <c r="F323" s="30">
        <v>107.428</v>
      </c>
      <c r="G323" s="31" t="s">
        <v>30</v>
      </c>
      <c r="H323" s="32">
        <v>109.381</v>
      </c>
      <c r="I323" s="32">
        <v>107.85</v>
      </c>
      <c r="J323" s="33">
        <f t="shared" si="238"/>
        <v>153.10000000000059</v>
      </c>
      <c r="K323" s="34">
        <v>107.11199999999999</v>
      </c>
      <c r="L323" s="34">
        <v>108.286</v>
      </c>
      <c r="M323" s="35">
        <f>+IF(G323="COMPRA",((L323-F323)/0.01),((F323-K323)/0.01))</f>
        <v>31.60000000000025</v>
      </c>
      <c r="N323" s="36">
        <f t="shared" si="241"/>
        <v>-85.800000000000409</v>
      </c>
      <c r="O323" s="30">
        <f t="shared" si="239"/>
        <v>107.07586999999999</v>
      </c>
      <c r="P323" s="37"/>
      <c r="Q323" s="37" t="s">
        <v>27</v>
      </c>
      <c r="R323" s="38" t="s">
        <v>29</v>
      </c>
      <c r="S323" s="38" t="s">
        <v>29</v>
      </c>
      <c r="T323" s="39" t="s">
        <v>29</v>
      </c>
      <c r="U323" s="38"/>
      <c r="V323" s="38"/>
      <c r="W323" s="38"/>
      <c r="X323">
        <f>+IF(AND(R323="ALCISTA",S323="ALCISTA",T323="ALCISTA"),1,0)</f>
        <v>0</v>
      </c>
      <c r="Y323">
        <f>+IF(AND(R323="BAJISTA",S323="BAJISTA",T323="BAJISTA"),1,0)</f>
        <v>1</v>
      </c>
      <c r="Z323">
        <f>+IF(AND(R323="ALCISTA",S323="ALCISTA",T323="BAJISTA"),1,0)</f>
        <v>0</v>
      </c>
      <c r="AA323">
        <f>+IF(AND(R323="ALCISTA",S323="BAJISTA",T323="ALCISTA"),1,0)</f>
        <v>0</v>
      </c>
      <c r="AB323">
        <f>+IF(AND(R323="ALCISTA",S323="BAJISTA",T323="BAJISTA"),1,0)</f>
        <v>0</v>
      </c>
      <c r="AC323">
        <f>+IF(AND(R323="BAJISTA",S323="BAJISTA",T323="ALCISTA"),1,0)</f>
        <v>0</v>
      </c>
      <c r="AD323">
        <f>+IF(AND(R323="BAJISTA",S323="ALCISTA",T323="BAJISTA"),1,0)</f>
        <v>0</v>
      </c>
      <c r="AE323">
        <f>+IF(AND(R323="BAJISTA",S323="ALCISTA",T323="ALCISTA"),1,0)</f>
        <v>0</v>
      </c>
      <c r="AG323">
        <f t="shared" si="209"/>
        <v>0</v>
      </c>
      <c r="AH323">
        <f t="shared" si="210"/>
        <v>31.60000000000025</v>
      </c>
      <c r="AI323">
        <f t="shared" si="211"/>
        <v>0</v>
      </c>
      <c r="AJ323">
        <f t="shared" si="212"/>
        <v>0</v>
      </c>
      <c r="AK323">
        <f t="shared" si="213"/>
        <v>0</v>
      </c>
      <c r="AL323">
        <f t="shared" si="214"/>
        <v>0</v>
      </c>
      <c r="AM323">
        <f t="shared" si="215"/>
        <v>0</v>
      </c>
      <c r="AN323">
        <f t="shared" si="216"/>
        <v>0</v>
      </c>
      <c r="AP323">
        <f t="shared" si="217"/>
        <v>0</v>
      </c>
      <c r="AQ323">
        <f t="shared" si="218"/>
        <v>-85.800000000000409</v>
      </c>
      <c r="AR323">
        <f t="shared" si="219"/>
        <v>0</v>
      </c>
      <c r="AS323">
        <f t="shared" si="220"/>
        <v>0</v>
      </c>
      <c r="AT323">
        <f t="shared" si="221"/>
        <v>0</v>
      </c>
      <c r="AU323">
        <f t="shared" si="222"/>
        <v>0</v>
      </c>
      <c r="AV323">
        <f t="shared" si="223"/>
        <v>0</v>
      </c>
      <c r="AW323">
        <f t="shared" si="224"/>
        <v>0</v>
      </c>
      <c r="AZ323">
        <f t="shared" si="225"/>
        <v>0</v>
      </c>
      <c r="BA323">
        <f t="shared" ref="BA323:BA346" si="242">+IF(Y323=1,$P323,0)</f>
        <v>0</v>
      </c>
      <c r="BB323">
        <f t="shared" ref="BB323:BB346" si="243">+IF(Z323=1,$P323,0)</f>
        <v>0</v>
      </c>
      <c r="BC323">
        <f t="shared" ref="BC323:BC346" si="244">+IF(AA323=1,$P323,0)</f>
        <v>0</v>
      </c>
      <c r="BD323">
        <f t="shared" ref="BD323:BD346" si="245">+IF(AB323=1,$P323,0)</f>
        <v>0</v>
      </c>
      <c r="BE323">
        <f t="shared" ref="BE323:BE346" si="246">+IF(AC323=1,$P323,0)</f>
        <v>0</v>
      </c>
      <c r="BF323">
        <f t="shared" ref="BF323:BF346" si="247">+IF(AD323=1,$P323,0)</f>
        <v>0</v>
      </c>
      <c r="BG323">
        <f t="shared" ref="BG323:BG346" si="248">+IF(AE323=1,$P323,0)</f>
        <v>0</v>
      </c>
      <c r="BH323">
        <f>+IF(P323=0,0,1)</f>
        <v>0</v>
      </c>
      <c r="BK323">
        <f t="shared" si="226"/>
        <v>0</v>
      </c>
      <c r="BL323">
        <f t="shared" si="227"/>
        <v>0</v>
      </c>
      <c r="BM323">
        <f t="shared" si="228"/>
        <v>0</v>
      </c>
      <c r="BN323">
        <f t="shared" si="229"/>
        <v>0</v>
      </c>
      <c r="BO323">
        <f t="shared" si="230"/>
        <v>0</v>
      </c>
      <c r="BP323">
        <f t="shared" si="231"/>
        <v>0</v>
      </c>
      <c r="BQ323">
        <f t="shared" si="232"/>
        <v>0</v>
      </c>
      <c r="BR323">
        <f t="shared" si="233"/>
        <v>0</v>
      </c>
      <c r="BV323">
        <f>+IF(X323=1,$Q323,0)</f>
        <v>0</v>
      </c>
      <c r="BW323" t="str">
        <f>+IF(Y323=1,$Q323,0)</f>
        <v>X</v>
      </c>
      <c r="BX323">
        <f>+IF(Z323=1,$Q323,0)</f>
        <v>0</v>
      </c>
      <c r="BY323">
        <f>+IF(AA323=1,$Q323,0)</f>
        <v>0</v>
      </c>
      <c r="BZ323">
        <f>+IF(AB323=1,$Q323,0)</f>
        <v>0</v>
      </c>
      <c r="CA323">
        <f>+IF(AC323=1,$Q323,0)</f>
        <v>0</v>
      </c>
      <c r="CB323">
        <f>+IF(AD323=1,$Q323,0)</f>
        <v>0</v>
      </c>
      <c r="CC323">
        <f>+IF(AE323=1,$Q323,0)</f>
        <v>0</v>
      </c>
      <c r="CD323">
        <f t="shared" si="234"/>
        <v>1</v>
      </c>
      <c r="CF323">
        <f t="shared" si="235"/>
        <v>0</v>
      </c>
      <c r="CG323">
        <f t="shared" ref="CG323:CG346" si="249">+IF(BW323=0,0,1)</f>
        <v>1</v>
      </c>
      <c r="CH323">
        <f t="shared" ref="CH323:CH346" si="250">+IF(BX323=0,0,1)</f>
        <v>0</v>
      </c>
      <c r="CI323">
        <f t="shared" ref="CI323:CI346" si="251">+IF(BY323=0,0,1)</f>
        <v>0</v>
      </c>
      <c r="CJ323">
        <f t="shared" ref="CJ323:CJ346" si="252">+IF(BZ323=0,0,1)</f>
        <v>0</v>
      </c>
      <c r="CK323">
        <f t="shared" ref="CK323:CK346" si="253">+IF(CA323=0,0,1)</f>
        <v>0</v>
      </c>
      <c r="CL323">
        <f t="shared" ref="CL323:CL346" si="254">+IF(CB323=0,0,1)</f>
        <v>0</v>
      </c>
      <c r="CM323">
        <f t="shared" ref="CM323:CM346" si="255">+IF(CC323=0,0,1)</f>
        <v>0</v>
      </c>
    </row>
    <row r="324" spans="1:91" x14ac:dyDescent="0.25">
      <c r="A324" s="25">
        <f t="shared" si="236"/>
        <v>322</v>
      </c>
      <c r="B324" s="26" t="s">
        <v>41</v>
      </c>
      <c r="C324" s="27">
        <v>43921</v>
      </c>
      <c r="D324" s="28">
        <v>4.1666666666666664E-2</v>
      </c>
      <c r="E324" s="29" t="s">
        <v>23</v>
      </c>
      <c r="F324" s="30">
        <v>107.977</v>
      </c>
      <c r="G324" s="31" t="s">
        <v>26</v>
      </c>
      <c r="H324" s="32">
        <v>108.286</v>
      </c>
      <c r="I324" s="32">
        <v>107.11199999999999</v>
      </c>
      <c r="J324" s="33">
        <f t="shared" si="238"/>
        <v>117.40000000000066</v>
      </c>
      <c r="K324" s="34">
        <v>107.45</v>
      </c>
      <c r="L324" s="34">
        <v>108.718</v>
      </c>
      <c r="M324" s="35">
        <f t="shared" si="240"/>
        <v>74.099999999999966</v>
      </c>
      <c r="N324" s="36">
        <f t="shared" si="241"/>
        <v>-52.700000000000102</v>
      </c>
      <c r="O324" s="30">
        <f t="shared" si="239"/>
        <v>108.24702000000001</v>
      </c>
      <c r="P324" s="37" t="s">
        <v>27</v>
      </c>
      <c r="Q324" s="37"/>
      <c r="R324" s="38" t="s">
        <v>28</v>
      </c>
      <c r="S324" s="38" t="s">
        <v>29</v>
      </c>
      <c r="T324" s="39" t="s">
        <v>29</v>
      </c>
      <c r="U324" s="38"/>
      <c r="V324" s="38"/>
      <c r="W324" s="38"/>
      <c r="X324">
        <f>+IF(AND(R324="ALCISTA",S324="ALCISTA",T324="ALCISTA"),1,0)</f>
        <v>0</v>
      </c>
      <c r="Y324">
        <f>+IF(AND(R324="BAJISTA",S324="BAJISTA",T324="BAJISTA"),1,0)</f>
        <v>0</v>
      </c>
      <c r="Z324">
        <f>+IF(AND(R324="ALCISTA",S324="ALCISTA",T324="BAJISTA"),1,0)</f>
        <v>0</v>
      </c>
      <c r="AA324">
        <f>+IF(AND(R324="ALCISTA",S324="BAJISTA",T324="ALCISTA"),1,0)</f>
        <v>0</v>
      </c>
      <c r="AB324">
        <f>+IF(AND(R324="ALCISTA",S324="BAJISTA",T324="BAJISTA"),1,0)</f>
        <v>1</v>
      </c>
      <c r="AC324">
        <f>+IF(AND(R324="BAJISTA",S324="BAJISTA",T324="ALCISTA"),1,0)</f>
        <v>0</v>
      </c>
      <c r="AD324">
        <f>+IF(AND(R324="BAJISTA",S324="ALCISTA",T324="BAJISTA"),1,0)</f>
        <v>0</v>
      </c>
      <c r="AE324">
        <f>+IF(AND(R324="BAJISTA",S324="ALCISTA",T324="ALCISTA"),1,0)</f>
        <v>0</v>
      </c>
      <c r="AG324">
        <f t="shared" ref="AG324:AG346" si="256">+IF(X324=1,$M324,0)</f>
        <v>0</v>
      </c>
      <c r="AH324">
        <f t="shared" ref="AH324:AH346" si="257">+IF(Y324=1,$M324,0)</f>
        <v>0</v>
      </c>
      <c r="AI324">
        <f t="shared" ref="AI324:AI346" si="258">+IF(Z324=1,$M324,0)</f>
        <v>0</v>
      </c>
      <c r="AJ324">
        <f t="shared" ref="AJ324:AJ346" si="259">+IF(AA324=1,$M324,0)</f>
        <v>0</v>
      </c>
      <c r="AK324">
        <f t="shared" ref="AK324:AK346" si="260">+IF(AB324=1,$M324,0)</f>
        <v>74.099999999999966</v>
      </c>
      <c r="AL324">
        <f t="shared" ref="AL324:AL346" si="261">+IF(AC324=1,$M324,0)</f>
        <v>0</v>
      </c>
      <c r="AM324">
        <f t="shared" ref="AM324:AM346" si="262">+IF(AD324=1,$M324,0)</f>
        <v>0</v>
      </c>
      <c r="AN324">
        <f t="shared" ref="AN324:AN346" si="263">+IF(AE324=1,$M324,0)</f>
        <v>0</v>
      </c>
      <c r="AP324">
        <f t="shared" ref="AP324:AP346" si="264">+IF(X324=1,$N324,0)</f>
        <v>0</v>
      </c>
      <c r="AQ324">
        <f t="shared" ref="AQ324:AQ346" si="265">+IF(Y324=1,$N324,0)</f>
        <v>0</v>
      </c>
      <c r="AR324">
        <f t="shared" ref="AR324:AR346" si="266">+IF(Z324=1,$N324,0)</f>
        <v>0</v>
      </c>
      <c r="AS324">
        <f t="shared" ref="AS324:AS346" si="267">+IF(AA324=1,$N324,0)</f>
        <v>0</v>
      </c>
      <c r="AT324">
        <f t="shared" ref="AT324:AT346" si="268">+IF(AB324=1,$N324,0)</f>
        <v>-52.700000000000102</v>
      </c>
      <c r="AU324">
        <f t="shared" ref="AU324:AU346" si="269">+IF(AC324=1,$N324,0)</f>
        <v>0</v>
      </c>
      <c r="AV324">
        <f t="shared" ref="AV324:AV346" si="270">+IF(AD324=1,$N324,0)</f>
        <v>0</v>
      </c>
      <c r="AW324">
        <f t="shared" ref="AW324:AW346" si="271">+IF(AE324=1,$N324,0)</f>
        <v>0</v>
      </c>
      <c r="AZ324">
        <f t="shared" ref="AZ324:AZ346" si="272">+IF(X324=1,$P324,0)</f>
        <v>0</v>
      </c>
      <c r="BA324">
        <f t="shared" si="242"/>
        <v>0</v>
      </c>
      <c r="BB324">
        <f t="shared" si="243"/>
        <v>0</v>
      </c>
      <c r="BC324">
        <f t="shared" si="244"/>
        <v>0</v>
      </c>
      <c r="BD324" t="str">
        <f t="shared" si="245"/>
        <v>X</v>
      </c>
      <c r="BE324">
        <f t="shared" si="246"/>
        <v>0</v>
      </c>
      <c r="BF324">
        <f t="shared" si="247"/>
        <v>0</v>
      </c>
      <c r="BG324">
        <f t="shared" si="248"/>
        <v>0</v>
      </c>
      <c r="BH324">
        <f>+IF(P324=0,0,1)</f>
        <v>1</v>
      </c>
      <c r="BK324">
        <f t="shared" ref="BK324:BK346" si="273">+IF(AZ324=0,0,1)</f>
        <v>0</v>
      </c>
      <c r="BL324">
        <f t="shared" ref="BL324:BL346" si="274">+IF(BA324=0,0,1)</f>
        <v>0</v>
      </c>
      <c r="BM324">
        <f t="shared" ref="BM324:BM346" si="275">+IF(BB324=0,0,1)</f>
        <v>0</v>
      </c>
      <c r="BN324">
        <f t="shared" ref="BN324:BN346" si="276">+IF(BC324=0,0,1)</f>
        <v>0</v>
      </c>
      <c r="BO324">
        <f t="shared" ref="BO324:BO346" si="277">+IF(BD324=0,0,1)</f>
        <v>1</v>
      </c>
      <c r="BP324">
        <f t="shared" ref="BP324:BP346" si="278">+IF(BE324=0,0,1)</f>
        <v>0</v>
      </c>
      <c r="BQ324">
        <f t="shared" ref="BQ324:BQ346" si="279">+IF(BF324=0,0,1)</f>
        <v>0</v>
      </c>
      <c r="BR324">
        <f t="shared" ref="BR324:BR346" si="280">+IF(BG324=0,0,1)</f>
        <v>0</v>
      </c>
      <c r="BV324">
        <f>+IF(X324=1,$Q324,0)</f>
        <v>0</v>
      </c>
      <c r="BW324">
        <f>+IF(Y324=1,$Q324,0)</f>
        <v>0</v>
      </c>
      <c r="BX324">
        <f>+IF(Z324=1,$Q324,0)</f>
        <v>0</v>
      </c>
      <c r="BY324">
        <f>+IF(AA324=1,$Q324,0)</f>
        <v>0</v>
      </c>
      <c r="BZ324">
        <f>+IF(AB324=1,$Q324,0)</f>
        <v>0</v>
      </c>
      <c r="CA324">
        <f>+IF(AC324=1,$Q324,0)</f>
        <v>0</v>
      </c>
      <c r="CB324">
        <f>+IF(AD324=1,$Q324,0)</f>
        <v>0</v>
      </c>
      <c r="CC324">
        <f>+IF(AE324=1,$Q324,0)</f>
        <v>0</v>
      </c>
      <c r="CD324">
        <f t="shared" ref="CD324:CD346" si="281">+IF(Q324=0,0,1)</f>
        <v>0</v>
      </c>
      <c r="CF324">
        <f t="shared" ref="CF324:CF346" si="282">+IF(BV324=0,0,1)</f>
        <v>0</v>
      </c>
      <c r="CG324">
        <f t="shared" si="249"/>
        <v>0</v>
      </c>
      <c r="CH324">
        <f t="shared" si="250"/>
        <v>0</v>
      </c>
      <c r="CI324">
        <f t="shared" si="251"/>
        <v>0</v>
      </c>
      <c r="CJ324">
        <f t="shared" si="252"/>
        <v>0</v>
      </c>
      <c r="CK324">
        <f t="shared" si="253"/>
        <v>0</v>
      </c>
      <c r="CL324">
        <f t="shared" si="254"/>
        <v>0</v>
      </c>
      <c r="CM324">
        <f t="shared" si="255"/>
        <v>0</v>
      </c>
    </row>
    <row r="325" spans="1:91" x14ac:dyDescent="0.25">
      <c r="A325" s="25">
        <f t="shared" ref="A325:A346" si="283">+A324+1</f>
        <v>323</v>
      </c>
      <c r="B325" s="26" t="s">
        <v>37</v>
      </c>
      <c r="C325" s="27">
        <v>43922</v>
      </c>
      <c r="D325" s="28">
        <v>2.0833333333333332E-2</v>
      </c>
      <c r="E325" s="29" t="s">
        <v>23</v>
      </c>
      <c r="F325" s="30">
        <v>107.541</v>
      </c>
      <c r="G325" s="31" t="s">
        <v>26</v>
      </c>
      <c r="H325" s="32">
        <v>108.718</v>
      </c>
      <c r="I325" s="32">
        <v>107.45</v>
      </c>
      <c r="J325" s="33">
        <f t="shared" si="238"/>
        <v>126.80000000000007</v>
      </c>
      <c r="K325" s="34">
        <v>106.908</v>
      </c>
      <c r="L325" s="34">
        <v>107.93</v>
      </c>
      <c r="M325" s="35">
        <f t="shared" si="240"/>
        <v>38.900000000001</v>
      </c>
      <c r="N325" s="36">
        <f t="shared" si="241"/>
        <v>-63.299999999999557</v>
      </c>
      <c r="O325" s="30">
        <f t="shared" si="239"/>
        <v>107.83264</v>
      </c>
      <c r="P325" s="37"/>
      <c r="Q325" s="37" t="s">
        <v>27</v>
      </c>
      <c r="R325" s="38" t="s">
        <v>28</v>
      </c>
      <c r="S325" s="38" t="s">
        <v>29</v>
      </c>
      <c r="T325" s="39" t="s">
        <v>28</v>
      </c>
      <c r="U325" s="38"/>
      <c r="V325" s="38"/>
      <c r="W325" s="38"/>
      <c r="X325">
        <f>+IF(AND(R325="ALCISTA",S325="ALCISTA",T325="ALCISTA"),1,0)</f>
        <v>0</v>
      </c>
      <c r="Y325">
        <f>+IF(AND(R325="BAJISTA",S325="BAJISTA",T325="BAJISTA"),1,0)</f>
        <v>0</v>
      </c>
      <c r="Z325">
        <f>+IF(AND(R325="ALCISTA",S325="ALCISTA",T325="BAJISTA"),1,0)</f>
        <v>0</v>
      </c>
      <c r="AA325">
        <f>+IF(AND(R325="ALCISTA",S325="BAJISTA",T325="ALCISTA"),1,0)</f>
        <v>1</v>
      </c>
      <c r="AB325">
        <f>+IF(AND(R325="ALCISTA",S325="BAJISTA",T325="BAJISTA"),1,0)</f>
        <v>0</v>
      </c>
      <c r="AC325">
        <f>+IF(AND(R325="BAJISTA",S325="BAJISTA",T325="ALCISTA"),1,0)</f>
        <v>0</v>
      </c>
      <c r="AD325">
        <f>+IF(AND(R325="BAJISTA",S325="ALCISTA",T325="BAJISTA"),1,0)</f>
        <v>0</v>
      </c>
      <c r="AE325">
        <f>+IF(AND(R325="BAJISTA",S325="ALCISTA",T325="ALCISTA"),1,0)</f>
        <v>0</v>
      </c>
      <c r="AG325">
        <f t="shared" si="256"/>
        <v>0</v>
      </c>
      <c r="AH325">
        <f t="shared" si="257"/>
        <v>0</v>
      </c>
      <c r="AI325">
        <f t="shared" si="258"/>
        <v>0</v>
      </c>
      <c r="AJ325">
        <f t="shared" si="259"/>
        <v>38.900000000001</v>
      </c>
      <c r="AK325">
        <f t="shared" si="260"/>
        <v>0</v>
      </c>
      <c r="AL325">
        <f t="shared" si="261"/>
        <v>0</v>
      </c>
      <c r="AM325">
        <f t="shared" si="262"/>
        <v>0</v>
      </c>
      <c r="AN325">
        <f t="shared" si="263"/>
        <v>0</v>
      </c>
      <c r="AP325">
        <f t="shared" si="264"/>
        <v>0</v>
      </c>
      <c r="AQ325">
        <f t="shared" si="265"/>
        <v>0</v>
      </c>
      <c r="AR325">
        <f t="shared" si="266"/>
        <v>0</v>
      </c>
      <c r="AS325">
        <f t="shared" si="267"/>
        <v>-63.299999999999557</v>
      </c>
      <c r="AT325">
        <f t="shared" si="268"/>
        <v>0</v>
      </c>
      <c r="AU325">
        <f t="shared" si="269"/>
        <v>0</v>
      </c>
      <c r="AV325">
        <f t="shared" si="270"/>
        <v>0</v>
      </c>
      <c r="AW325">
        <f t="shared" si="271"/>
        <v>0</v>
      </c>
      <c r="AZ325">
        <f t="shared" si="272"/>
        <v>0</v>
      </c>
      <c r="BA325">
        <f t="shared" si="242"/>
        <v>0</v>
      </c>
      <c r="BB325">
        <f t="shared" si="243"/>
        <v>0</v>
      </c>
      <c r="BC325">
        <f t="shared" si="244"/>
        <v>0</v>
      </c>
      <c r="BD325">
        <f t="shared" si="245"/>
        <v>0</v>
      </c>
      <c r="BE325">
        <f t="shared" si="246"/>
        <v>0</v>
      </c>
      <c r="BF325">
        <f t="shared" si="247"/>
        <v>0</v>
      </c>
      <c r="BG325">
        <f t="shared" si="248"/>
        <v>0</v>
      </c>
      <c r="BH325">
        <f>+IF(P325=0,0,1)</f>
        <v>0</v>
      </c>
      <c r="BK325">
        <f t="shared" si="273"/>
        <v>0</v>
      </c>
      <c r="BL325">
        <f t="shared" si="274"/>
        <v>0</v>
      </c>
      <c r="BM325">
        <f t="shared" si="275"/>
        <v>0</v>
      </c>
      <c r="BN325">
        <f t="shared" si="276"/>
        <v>0</v>
      </c>
      <c r="BO325">
        <f t="shared" si="277"/>
        <v>0</v>
      </c>
      <c r="BP325">
        <f t="shared" si="278"/>
        <v>0</v>
      </c>
      <c r="BQ325">
        <f t="shared" si="279"/>
        <v>0</v>
      </c>
      <c r="BR325">
        <f t="shared" si="280"/>
        <v>0</v>
      </c>
      <c r="BV325">
        <f>+IF(X325=1,$Q325,0)</f>
        <v>0</v>
      </c>
      <c r="BW325">
        <f>+IF(Y325=1,$Q325,0)</f>
        <v>0</v>
      </c>
      <c r="BX325">
        <f>+IF(Z325=1,$Q325,0)</f>
        <v>0</v>
      </c>
      <c r="BY325" t="str">
        <f>+IF(AA325=1,$Q325,0)</f>
        <v>X</v>
      </c>
      <c r="BZ325">
        <f>+IF(AB325=1,$Q325,0)</f>
        <v>0</v>
      </c>
      <c r="CA325">
        <f>+IF(AC325=1,$Q325,0)</f>
        <v>0</v>
      </c>
      <c r="CB325">
        <f>+IF(AD325=1,$Q325,0)</f>
        <v>0</v>
      </c>
      <c r="CC325">
        <f>+IF(AE325=1,$Q325,0)</f>
        <v>0</v>
      </c>
      <c r="CD325">
        <f t="shared" si="281"/>
        <v>1</v>
      </c>
      <c r="CF325">
        <f t="shared" si="282"/>
        <v>0</v>
      </c>
      <c r="CG325">
        <f t="shared" si="249"/>
        <v>0</v>
      </c>
      <c r="CH325">
        <f t="shared" si="250"/>
        <v>0</v>
      </c>
      <c r="CI325">
        <f t="shared" si="251"/>
        <v>1</v>
      </c>
      <c r="CJ325">
        <f t="shared" si="252"/>
        <v>0</v>
      </c>
      <c r="CK325">
        <f t="shared" si="253"/>
        <v>0</v>
      </c>
      <c r="CL325">
        <f t="shared" si="254"/>
        <v>0</v>
      </c>
      <c r="CM325">
        <f t="shared" si="255"/>
        <v>0</v>
      </c>
    </row>
    <row r="326" spans="1:91" x14ac:dyDescent="0.25">
      <c r="A326" s="25">
        <f t="shared" si="283"/>
        <v>324</v>
      </c>
      <c r="B326" s="26" t="s">
        <v>38</v>
      </c>
      <c r="C326" s="27">
        <v>43923</v>
      </c>
      <c r="D326" s="28">
        <v>4.1666666666666664E-2</v>
      </c>
      <c r="E326" s="29" t="s">
        <v>23</v>
      </c>
      <c r="F326" s="30">
        <v>107.22</v>
      </c>
      <c r="G326" s="31" t="s">
        <v>26</v>
      </c>
      <c r="H326" s="32">
        <v>107.93</v>
      </c>
      <c r="I326" s="32">
        <v>106.908</v>
      </c>
      <c r="J326" s="33">
        <f t="shared" si="238"/>
        <v>102.20000000000056</v>
      </c>
      <c r="K326" s="34">
        <v>107.006</v>
      </c>
      <c r="L326" s="34">
        <v>108.086</v>
      </c>
      <c r="M326" s="34">
        <f t="shared" si="240"/>
        <v>86.599999999999966</v>
      </c>
      <c r="N326" s="41">
        <f t="shared" si="241"/>
        <v>-21.399999999999864</v>
      </c>
      <c r="O326" s="30">
        <f t="shared" si="239"/>
        <v>107.45506</v>
      </c>
      <c r="P326" s="37"/>
      <c r="Q326" s="37"/>
      <c r="R326" s="38" t="s">
        <v>29</v>
      </c>
      <c r="S326" s="38" t="s">
        <v>29</v>
      </c>
      <c r="T326" s="39" t="s">
        <v>28</v>
      </c>
      <c r="U326" s="38"/>
      <c r="V326" s="38"/>
      <c r="W326" s="38"/>
      <c r="X326">
        <f>+IF(AND(R326="ALCISTA",S326="ALCISTA",T326="ALCISTA"),1,0)</f>
        <v>0</v>
      </c>
      <c r="Y326">
        <f>+IF(AND(R326="BAJISTA",S326="BAJISTA",T326="BAJISTA"),1,0)</f>
        <v>0</v>
      </c>
      <c r="Z326">
        <f>+IF(AND(R326="ALCISTA",S326="ALCISTA",T326="BAJISTA"),1,0)</f>
        <v>0</v>
      </c>
      <c r="AA326">
        <f>+IF(AND(R326="ALCISTA",S326="BAJISTA",T326="ALCISTA"),1,0)</f>
        <v>0</v>
      </c>
      <c r="AB326">
        <f>+IF(AND(R326="ALCISTA",S326="BAJISTA",T326="BAJISTA"),1,0)</f>
        <v>0</v>
      </c>
      <c r="AC326">
        <f>+IF(AND(R326="BAJISTA",S326="BAJISTA",T326="ALCISTA"),1,0)</f>
        <v>1</v>
      </c>
      <c r="AD326">
        <f>+IF(AND(R326="BAJISTA",S326="ALCISTA",T326="BAJISTA"),1,0)</f>
        <v>0</v>
      </c>
      <c r="AE326">
        <f>+IF(AND(R326="BAJISTA",S326="ALCISTA",T326="ALCISTA"),1,0)</f>
        <v>0</v>
      </c>
      <c r="AG326">
        <f t="shared" si="256"/>
        <v>0</v>
      </c>
      <c r="AH326">
        <f t="shared" si="257"/>
        <v>0</v>
      </c>
      <c r="AI326">
        <f t="shared" si="258"/>
        <v>0</v>
      </c>
      <c r="AJ326">
        <f t="shared" si="259"/>
        <v>0</v>
      </c>
      <c r="AK326">
        <f t="shared" si="260"/>
        <v>0</v>
      </c>
      <c r="AL326">
        <f t="shared" si="261"/>
        <v>86.599999999999966</v>
      </c>
      <c r="AM326">
        <f t="shared" si="262"/>
        <v>0</v>
      </c>
      <c r="AN326">
        <f t="shared" si="263"/>
        <v>0</v>
      </c>
      <c r="AP326">
        <f t="shared" si="264"/>
        <v>0</v>
      </c>
      <c r="AQ326">
        <f t="shared" si="265"/>
        <v>0</v>
      </c>
      <c r="AR326">
        <f t="shared" si="266"/>
        <v>0</v>
      </c>
      <c r="AS326">
        <f t="shared" si="267"/>
        <v>0</v>
      </c>
      <c r="AT326">
        <f t="shared" si="268"/>
        <v>0</v>
      </c>
      <c r="AU326">
        <f t="shared" si="269"/>
        <v>-21.399999999999864</v>
      </c>
      <c r="AV326">
        <f t="shared" si="270"/>
        <v>0</v>
      </c>
      <c r="AW326">
        <f t="shared" si="271"/>
        <v>0</v>
      </c>
      <c r="AZ326">
        <f t="shared" si="272"/>
        <v>0</v>
      </c>
      <c r="BA326">
        <f t="shared" si="242"/>
        <v>0</v>
      </c>
      <c r="BB326">
        <f t="shared" si="243"/>
        <v>0</v>
      </c>
      <c r="BC326">
        <f t="shared" si="244"/>
        <v>0</v>
      </c>
      <c r="BD326">
        <f t="shared" si="245"/>
        <v>0</v>
      </c>
      <c r="BE326">
        <f t="shared" si="246"/>
        <v>0</v>
      </c>
      <c r="BF326">
        <f t="shared" si="247"/>
        <v>0</v>
      </c>
      <c r="BG326">
        <f t="shared" si="248"/>
        <v>0</v>
      </c>
      <c r="BH326">
        <f>+IF(P326=0,0,1)</f>
        <v>0</v>
      </c>
      <c r="BK326">
        <f t="shared" si="273"/>
        <v>0</v>
      </c>
      <c r="BL326">
        <f t="shared" si="274"/>
        <v>0</v>
      </c>
      <c r="BM326">
        <f t="shared" si="275"/>
        <v>0</v>
      </c>
      <c r="BN326">
        <f t="shared" si="276"/>
        <v>0</v>
      </c>
      <c r="BO326">
        <f t="shared" si="277"/>
        <v>0</v>
      </c>
      <c r="BP326">
        <f t="shared" si="278"/>
        <v>0</v>
      </c>
      <c r="BQ326">
        <f t="shared" si="279"/>
        <v>0</v>
      </c>
      <c r="BR326">
        <f t="shared" si="280"/>
        <v>0</v>
      </c>
      <c r="BV326">
        <f>+IF(X326=1,$Q326,0)</f>
        <v>0</v>
      </c>
      <c r="BW326">
        <f>+IF(Y326=1,$Q326,0)</f>
        <v>0</v>
      </c>
      <c r="BX326">
        <f>+IF(Z326=1,$Q326,0)</f>
        <v>0</v>
      </c>
      <c r="BY326">
        <f>+IF(AA326=1,$Q326,0)</f>
        <v>0</v>
      </c>
      <c r="BZ326">
        <f>+IF(AB326=1,$Q326,0)</f>
        <v>0</v>
      </c>
      <c r="CA326">
        <f>+IF(AC326=1,$Q326,0)</f>
        <v>0</v>
      </c>
      <c r="CB326">
        <f>+IF(AD326=1,$Q326,0)</f>
        <v>0</v>
      </c>
      <c r="CC326">
        <f>+IF(AE326=1,$Q326,0)</f>
        <v>0</v>
      </c>
      <c r="CD326">
        <f t="shared" si="281"/>
        <v>0</v>
      </c>
      <c r="CF326">
        <f t="shared" si="282"/>
        <v>0</v>
      </c>
      <c r="CG326">
        <f t="shared" si="249"/>
        <v>0</v>
      </c>
      <c r="CH326">
        <f t="shared" si="250"/>
        <v>0</v>
      </c>
      <c r="CI326">
        <f t="shared" si="251"/>
        <v>0</v>
      </c>
      <c r="CJ326">
        <f t="shared" si="252"/>
        <v>0</v>
      </c>
      <c r="CK326">
        <f t="shared" si="253"/>
        <v>0</v>
      </c>
      <c r="CL326">
        <f t="shared" si="254"/>
        <v>0</v>
      </c>
      <c r="CM326">
        <f t="shared" si="255"/>
        <v>0</v>
      </c>
    </row>
    <row r="327" spans="1:91" x14ac:dyDescent="0.25">
      <c r="A327" s="25">
        <f t="shared" si="283"/>
        <v>325</v>
      </c>
      <c r="B327" s="26" t="s">
        <v>39</v>
      </c>
      <c r="C327" s="27">
        <v>43924</v>
      </c>
      <c r="D327" s="28">
        <v>1.0416666666666666E-2</v>
      </c>
      <c r="E327" s="29" t="s">
        <v>23</v>
      </c>
      <c r="F327" s="30">
        <v>107.982</v>
      </c>
      <c r="G327" s="31" t="s">
        <v>26</v>
      </c>
      <c r="H327" s="32">
        <v>108.086</v>
      </c>
      <c r="I327" s="32">
        <v>107.006</v>
      </c>
      <c r="J327" s="33">
        <f t="shared" si="238"/>
        <v>107.99999999999983</v>
      </c>
      <c r="K327" s="34">
        <v>107.791</v>
      </c>
      <c r="L327" s="34">
        <v>108.66800000000001</v>
      </c>
      <c r="M327" s="34">
        <f t="shared" si="240"/>
        <v>68.600000000000705</v>
      </c>
      <c r="N327" s="41">
        <f t="shared" si="241"/>
        <v>-19.10000000000025</v>
      </c>
      <c r="O327" s="30">
        <f t="shared" si="239"/>
        <v>108.2304</v>
      </c>
      <c r="P327" s="37" t="s">
        <v>27</v>
      </c>
      <c r="Q327" s="37"/>
      <c r="R327" s="38" t="s">
        <v>28</v>
      </c>
      <c r="S327" s="38" t="s">
        <v>29</v>
      </c>
      <c r="T327" s="39" t="s">
        <v>28</v>
      </c>
      <c r="U327" s="38"/>
      <c r="V327" s="38"/>
      <c r="W327" s="38"/>
      <c r="X327">
        <f>+IF(AND(R327="ALCISTA",S327="ALCISTA",T327="ALCISTA"),1,0)</f>
        <v>0</v>
      </c>
      <c r="Y327">
        <f>+IF(AND(R327="BAJISTA",S327="BAJISTA",T327="BAJISTA"),1,0)</f>
        <v>0</v>
      </c>
      <c r="Z327">
        <f>+IF(AND(R327="ALCISTA",S327="ALCISTA",T327="BAJISTA"),1,0)</f>
        <v>0</v>
      </c>
      <c r="AA327">
        <f>+IF(AND(R327="ALCISTA",S327="BAJISTA",T327="ALCISTA"),1,0)</f>
        <v>1</v>
      </c>
      <c r="AB327">
        <f>+IF(AND(R327="ALCISTA",S327="BAJISTA",T327="BAJISTA"),1,0)</f>
        <v>0</v>
      </c>
      <c r="AC327">
        <f>+IF(AND(R327="BAJISTA",S327="BAJISTA",T327="ALCISTA"),1,0)</f>
        <v>0</v>
      </c>
      <c r="AD327">
        <f>+IF(AND(R327="BAJISTA",S327="ALCISTA",T327="BAJISTA"),1,0)</f>
        <v>0</v>
      </c>
      <c r="AE327">
        <f>+IF(AND(R327="BAJISTA",S327="ALCISTA",T327="ALCISTA"),1,0)</f>
        <v>0</v>
      </c>
      <c r="AG327">
        <f t="shared" si="256"/>
        <v>0</v>
      </c>
      <c r="AH327">
        <f t="shared" si="257"/>
        <v>0</v>
      </c>
      <c r="AI327">
        <f t="shared" si="258"/>
        <v>0</v>
      </c>
      <c r="AJ327">
        <f t="shared" si="259"/>
        <v>68.600000000000705</v>
      </c>
      <c r="AK327">
        <f t="shared" si="260"/>
        <v>0</v>
      </c>
      <c r="AL327">
        <f t="shared" si="261"/>
        <v>0</v>
      </c>
      <c r="AM327">
        <f t="shared" si="262"/>
        <v>0</v>
      </c>
      <c r="AN327">
        <f t="shared" si="263"/>
        <v>0</v>
      </c>
      <c r="AP327">
        <f t="shared" si="264"/>
        <v>0</v>
      </c>
      <c r="AQ327">
        <f t="shared" si="265"/>
        <v>0</v>
      </c>
      <c r="AR327">
        <f t="shared" si="266"/>
        <v>0</v>
      </c>
      <c r="AS327">
        <f t="shared" si="267"/>
        <v>-19.10000000000025</v>
      </c>
      <c r="AT327">
        <f t="shared" si="268"/>
        <v>0</v>
      </c>
      <c r="AU327">
        <f t="shared" si="269"/>
        <v>0</v>
      </c>
      <c r="AV327">
        <f t="shared" si="270"/>
        <v>0</v>
      </c>
      <c r="AW327">
        <f t="shared" si="271"/>
        <v>0</v>
      </c>
      <c r="AZ327">
        <f t="shared" si="272"/>
        <v>0</v>
      </c>
      <c r="BA327">
        <f t="shared" si="242"/>
        <v>0</v>
      </c>
      <c r="BB327">
        <f t="shared" si="243"/>
        <v>0</v>
      </c>
      <c r="BC327" t="str">
        <f t="shared" si="244"/>
        <v>X</v>
      </c>
      <c r="BD327">
        <f t="shared" si="245"/>
        <v>0</v>
      </c>
      <c r="BE327">
        <f t="shared" si="246"/>
        <v>0</v>
      </c>
      <c r="BF327">
        <f t="shared" si="247"/>
        <v>0</v>
      </c>
      <c r="BG327">
        <f t="shared" si="248"/>
        <v>0</v>
      </c>
      <c r="BH327">
        <f>+IF(P327=0,0,1)</f>
        <v>1</v>
      </c>
      <c r="BK327">
        <f t="shared" si="273"/>
        <v>0</v>
      </c>
      <c r="BL327">
        <f t="shared" si="274"/>
        <v>0</v>
      </c>
      <c r="BM327">
        <f t="shared" si="275"/>
        <v>0</v>
      </c>
      <c r="BN327">
        <f t="shared" si="276"/>
        <v>1</v>
      </c>
      <c r="BO327">
        <f t="shared" si="277"/>
        <v>0</v>
      </c>
      <c r="BP327">
        <f t="shared" si="278"/>
        <v>0</v>
      </c>
      <c r="BQ327">
        <f t="shared" si="279"/>
        <v>0</v>
      </c>
      <c r="BR327">
        <f t="shared" si="280"/>
        <v>0</v>
      </c>
      <c r="BV327">
        <f>+IF(X327=1,$Q327,0)</f>
        <v>0</v>
      </c>
      <c r="BW327">
        <f>+IF(Y327=1,$Q327,0)</f>
        <v>0</v>
      </c>
      <c r="BX327">
        <f>+IF(Z327=1,$Q327,0)</f>
        <v>0</v>
      </c>
      <c r="BY327">
        <f>+IF(AA327=1,$Q327,0)</f>
        <v>0</v>
      </c>
      <c r="BZ327">
        <f>+IF(AB327=1,$Q327,0)</f>
        <v>0</v>
      </c>
      <c r="CA327">
        <f>+IF(AC327=1,$Q327,0)</f>
        <v>0</v>
      </c>
      <c r="CB327">
        <f>+IF(AD327=1,$Q327,0)</f>
        <v>0</v>
      </c>
      <c r="CC327">
        <f>+IF(AE327=1,$Q327,0)</f>
        <v>0</v>
      </c>
      <c r="CD327">
        <f t="shared" si="281"/>
        <v>0</v>
      </c>
      <c r="CF327">
        <f t="shared" si="282"/>
        <v>0</v>
      </c>
      <c r="CG327">
        <f t="shared" si="249"/>
        <v>0</v>
      </c>
      <c r="CH327">
        <f t="shared" si="250"/>
        <v>0</v>
      </c>
      <c r="CI327">
        <f t="shared" si="251"/>
        <v>0</v>
      </c>
      <c r="CJ327">
        <f t="shared" si="252"/>
        <v>0</v>
      </c>
      <c r="CK327">
        <f t="shared" si="253"/>
        <v>0</v>
      </c>
      <c r="CL327">
        <f t="shared" si="254"/>
        <v>0</v>
      </c>
      <c r="CM327">
        <f t="shared" si="255"/>
        <v>0</v>
      </c>
    </row>
    <row r="328" spans="1:91" x14ac:dyDescent="0.25">
      <c r="A328" s="25">
        <f t="shared" si="283"/>
        <v>326</v>
      </c>
      <c r="B328" s="26" t="s">
        <v>40</v>
      </c>
      <c r="C328" s="27">
        <v>43927</v>
      </c>
      <c r="D328" s="28">
        <v>5.2083333333333336E-2</v>
      </c>
      <c r="E328" s="29" t="s">
        <v>23</v>
      </c>
      <c r="F328" s="30">
        <v>108.6</v>
      </c>
      <c r="G328" s="31" t="s">
        <v>26</v>
      </c>
      <c r="H328" s="32">
        <v>108.66800000000001</v>
      </c>
      <c r="I328" s="32">
        <v>107.791</v>
      </c>
      <c r="J328" s="33">
        <f t="shared" si="238"/>
        <v>87.700000000000955</v>
      </c>
      <c r="K328" s="34">
        <v>108.443</v>
      </c>
      <c r="L328" s="34">
        <v>109.372</v>
      </c>
      <c r="M328" s="34">
        <f t="shared" si="240"/>
        <v>77.200000000000557</v>
      </c>
      <c r="N328" s="41">
        <f t="shared" si="241"/>
        <v>-15.699999999999648</v>
      </c>
      <c r="O328" s="30">
        <f t="shared" si="239"/>
        <v>108.80171</v>
      </c>
      <c r="P328" s="37" t="s">
        <v>27</v>
      </c>
      <c r="Q328" s="37"/>
      <c r="R328" s="38" t="s">
        <v>28</v>
      </c>
      <c r="S328" s="38" t="s">
        <v>28</v>
      </c>
      <c r="T328" s="39" t="s">
        <v>28</v>
      </c>
      <c r="U328" s="38"/>
      <c r="V328" s="38"/>
      <c r="W328" s="38"/>
      <c r="X328">
        <f>+IF(AND(R328="ALCISTA",S328="ALCISTA",T328="ALCISTA"),1,0)</f>
        <v>1</v>
      </c>
      <c r="Y328">
        <f>+IF(AND(R328="BAJISTA",S328="BAJISTA",T328="BAJISTA"),1,0)</f>
        <v>0</v>
      </c>
      <c r="Z328">
        <f>+IF(AND(R328="ALCISTA",S328="ALCISTA",T328="BAJISTA"),1,0)</f>
        <v>0</v>
      </c>
      <c r="AA328">
        <f>+IF(AND(R328="ALCISTA",S328="BAJISTA",T328="ALCISTA"),1,0)</f>
        <v>0</v>
      </c>
      <c r="AB328">
        <f>+IF(AND(R328="ALCISTA",S328="BAJISTA",T328="BAJISTA"),1,0)</f>
        <v>0</v>
      </c>
      <c r="AC328">
        <f>+IF(AND(R328="BAJISTA",S328="BAJISTA",T328="ALCISTA"),1,0)</f>
        <v>0</v>
      </c>
      <c r="AD328">
        <f>+IF(AND(R328="BAJISTA",S328="ALCISTA",T328="BAJISTA"),1,0)</f>
        <v>0</v>
      </c>
      <c r="AE328">
        <f>+IF(AND(R328="BAJISTA",S328="ALCISTA",T328="ALCISTA"),1,0)</f>
        <v>0</v>
      </c>
      <c r="AG328">
        <f t="shared" si="256"/>
        <v>77.200000000000557</v>
      </c>
      <c r="AH328">
        <f t="shared" si="257"/>
        <v>0</v>
      </c>
      <c r="AI328">
        <f t="shared" si="258"/>
        <v>0</v>
      </c>
      <c r="AJ328">
        <f t="shared" si="259"/>
        <v>0</v>
      </c>
      <c r="AK328">
        <f t="shared" si="260"/>
        <v>0</v>
      </c>
      <c r="AL328">
        <f t="shared" si="261"/>
        <v>0</v>
      </c>
      <c r="AM328">
        <f t="shared" si="262"/>
        <v>0</v>
      </c>
      <c r="AN328">
        <f t="shared" si="263"/>
        <v>0</v>
      </c>
      <c r="AP328">
        <f t="shared" si="264"/>
        <v>-15.699999999999648</v>
      </c>
      <c r="AQ328">
        <f t="shared" si="265"/>
        <v>0</v>
      </c>
      <c r="AR328">
        <f t="shared" si="266"/>
        <v>0</v>
      </c>
      <c r="AS328">
        <f t="shared" si="267"/>
        <v>0</v>
      </c>
      <c r="AT328">
        <f t="shared" si="268"/>
        <v>0</v>
      </c>
      <c r="AU328">
        <f t="shared" si="269"/>
        <v>0</v>
      </c>
      <c r="AV328">
        <f t="shared" si="270"/>
        <v>0</v>
      </c>
      <c r="AW328">
        <f t="shared" si="271"/>
        <v>0</v>
      </c>
      <c r="AZ328" t="str">
        <f t="shared" si="272"/>
        <v>X</v>
      </c>
      <c r="BA328">
        <f t="shared" si="242"/>
        <v>0</v>
      </c>
      <c r="BB328">
        <f t="shared" si="243"/>
        <v>0</v>
      </c>
      <c r="BC328">
        <f t="shared" si="244"/>
        <v>0</v>
      </c>
      <c r="BD328">
        <f t="shared" si="245"/>
        <v>0</v>
      </c>
      <c r="BE328">
        <f t="shared" si="246"/>
        <v>0</v>
      </c>
      <c r="BF328">
        <f t="shared" si="247"/>
        <v>0</v>
      </c>
      <c r="BG328">
        <f t="shared" si="248"/>
        <v>0</v>
      </c>
      <c r="BH328">
        <f>+IF(P328=0,0,1)</f>
        <v>1</v>
      </c>
      <c r="BK328">
        <f t="shared" si="273"/>
        <v>1</v>
      </c>
      <c r="BL328">
        <f t="shared" si="274"/>
        <v>0</v>
      </c>
      <c r="BM328">
        <f t="shared" si="275"/>
        <v>0</v>
      </c>
      <c r="BN328">
        <f t="shared" si="276"/>
        <v>0</v>
      </c>
      <c r="BO328">
        <f t="shared" si="277"/>
        <v>0</v>
      </c>
      <c r="BP328">
        <f t="shared" si="278"/>
        <v>0</v>
      </c>
      <c r="BQ328">
        <f t="shared" si="279"/>
        <v>0</v>
      </c>
      <c r="BR328">
        <f t="shared" si="280"/>
        <v>0</v>
      </c>
      <c r="BV328">
        <f>+IF(X328=1,$Q328,0)</f>
        <v>0</v>
      </c>
      <c r="BW328">
        <f>+IF(Y328=1,$Q328,0)</f>
        <v>0</v>
      </c>
      <c r="BX328">
        <f>+IF(Z328=1,$Q328,0)</f>
        <v>0</v>
      </c>
      <c r="BY328">
        <f>+IF(AA328=1,$Q328,0)</f>
        <v>0</v>
      </c>
      <c r="BZ328">
        <f>+IF(AB328=1,$Q328,0)</f>
        <v>0</v>
      </c>
      <c r="CA328">
        <f>+IF(AC328=1,$Q328,0)</f>
        <v>0</v>
      </c>
      <c r="CB328">
        <f>+IF(AD328=1,$Q328,0)</f>
        <v>0</v>
      </c>
      <c r="CC328">
        <f>+IF(AE328=1,$Q328,0)</f>
        <v>0</v>
      </c>
      <c r="CD328">
        <f t="shared" si="281"/>
        <v>0</v>
      </c>
      <c r="CF328">
        <f t="shared" si="282"/>
        <v>0</v>
      </c>
      <c r="CG328">
        <f t="shared" si="249"/>
        <v>0</v>
      </c>
      <c r="CH328">
        <f t="shared" si="250"/>
        <v>0</v>
      </c>
      <c r="CI328">
        <f t="shared" si="251"/>
        <v>0</v>
      </c>
      <c r="CJ328">
        <f t="shared" si="252"/>
        <v>0</v>
      </c>
      <c r="CK328">
        <f t="shared" si="253"/>
        <v>0</v>
      </c>
      <c r="CL328">
        <f t="shared" si="254"/>
        <v>0</v>
      </c>
      <c r="CM328">
        <f t="shared" si="255"/>
        <v>0</v>
      </c>
    </row>
    <row r="329" spans="1:91" x14ac:dyDescent="0.25">
      <c r="A329" s="25">
        <f t="shared" si="283"/>
        <v>327</v>
      </c>
      <c r="B329" s="26" t="s">
        <v>41</v>
      </c>
      <c r="C329" s="27">
        <v>43928</v>
      </c>
      <c r="D329" s="28">
        <v>9.375E-2</v>
      </c>
      <c r="E329" s="29" t="s">
        <v>23</v>
      </c>
      <c r="F329" s="30">
        <v>109.029</v>
      </c>
      <c r="G329" s="31" t="s">
        <v>30</v>
      </c>
      <c r="H329" s="32">
        <v>109.372</v>
      </c>
      <c r="I329" s="32">
        <v>108.358</v>
      </c>
      <c r="J329" s="33">
        <f t="shared" si="238"/>
        <v>101.39999999999958</v>
      </c>
      <c r="K329" s="34">
        <v>108.663</v>
      </c>
      <c r="L329" s="34">
        <v>109.113</v>
      </c>
      <c r="M329" s="34">
        <f t="shared" si="240"/>
        <v>36.599999999999966</v>
      </c>
      <c r="N329" s="41">
        <f>+IF(G329="COMPRA",((K329-F329)/0.01),((F329-L329)/0.01))</f>
        <v>-8.4000000000003183</v>
      </c>
      <c r="O329" s="30">
        <f t="shared" si="239"/>
        <v>108.79577999999999</v>
      </c>
      <c r="P329" s="37" t="s">
        <v>27</v>
      </c>
      <c r="Q329" s="37"/>
      <c r="R329" s="38" t="s">
        <v>28</v>
      </c>
      <c r="S329" s="38" t="s">
        <v>28</v>
      </c>
      <c r="T329" s="39" t="s">
        <v>28</v>
      </c>
      <c r="U329" s="38"/>
      <c r="V329" s="38"/>
      <c r="W329" s="38"/>
      <c r="X329">
        <f>+IF(AND(R329="ALCISTA",S329="ALCISTA",T329="ALCISTA"),1,0)</f>
        <v>1</v>
      </c>
      <c r="Y329">
        <f>+IF(AND(R329="BAJISTA",S329="BAJISTA",T329="BAJISTA"),1,0)</f>
        <v>0</v>
      </c>
      <c r="Z329">
        <f>+IF(AND(R329="ALCISTA",S329="ALCISTA",T329="BAJISTA"),1,0)</f>
        <v>0</v>
      </c>
      <c r="AA329">
        <f>+IF(AND(R329="ALCISTA",S329="BAJISTA",T329="ALCISTA"),1,0)</f>
        <v>0</v>
      </c>
      <c r="AB329">
        <f>+IF(AND(R329="ALCISTA",S329="BAJISTA",T329="BAJISTA"),1,0)</f>
        <v>0</v>
      </c>
      <c r="AC329">
        <f>+IF(AND(R329="BAJISTA",S329="BAJISTA",T329="ALCISTA"),1,0)</f>
        <v>0</v>
      </c>
      <c r="AD329">
        <f>+IF(AND(R329="BAJISTA",S329="ALCISTA",T329="BAJISTA"),1,0)</f>
        <v>0</v>
      </c>
      <c r="AE329">
        <f>+IF(AND(R329="BAJISTA",S329="ALCISTA",T329="ALCISTA"),1,0)</f>
        <v>0</v>
      </c>
      <c r="AG329">
        <f t="shared" si="256"/>
        <v>36.599999999999966</v>
      </c>
      <c r="AH329">
        <f t="shared" si="257"/>
        <v>0</v>
      </c>
      <c r="AI329">
        <f t="shared" si="258"/>
        <v>0</v>
      </c>
      <c r="AJ329">
        <f t="shared" si="259"/>
        <v>0</v>
      </c>
      <c r="AK329">
        <f t="shared" si="260"/>
        <v>0</v>
      </c>
      <c r="AL329">
        <f t="shared" si="261"/>
        <v>0</v>
      </c>
      <c r="AM329">
        <f t="shared" si="262"/>
        <v>0</v>
      </c>
      <c r="AN329">
        <f t="shared" si="263"/>
        <v>0</v>
      </c>
      <c r="AP329">
        <f t="shared" si="264"/>
        <v>-8.4000000000003183</v>
      </c>
      <c r="AQ329">
        <f t="shared" si="265"/>
        <v>0</v>
      </c>
      <c r="AR329">
        <f t="shared" si="266"/>
        <v>0</v>
      </c>
      <c r="AS329">
        <f t="shared" si="267"/>
        <v>0</v>
      </c>
      <c r="AT329">
        <f t="shared" si="268"/>
        <v>0</v>
      </c>
      <c r="AU329">
        <f t="shared" si="269"/>
        <v>0</v>
      </c>
      <c r="AV329">
        <f t="shared" si="270"/>
        <v>0</v>
      </c>
      <c r="AW329">
        <f t="shared" si="271"/>
        <v>0</v>
      </c>
      <c r="AZ329" t="str">
        <f t="shared" si="272"/>
        <v>X</v>
      </c>
      <c r="BA329">
        <f t="shared" si="242"/>
        <v>0</v>
      </c>
      <c r="BB329">
        <f t="shared" si="243"/>
        <v>0</v>
      </c>
      <c r="BC329">
        <f t="shared" si="244"/>
        <v>0</v>
      </c>
      <c r="BD329">
        <f t="shared" si="245"/>
        <v>0</v>
      </c>
      <c r="BE329">
        <f t="shared" si="246"/>
        <v>0</v>
      </c>
      <c r="BF329">
        <f t="shared" si="247"/>
        <v>0</v>
      </c>
      <c r="BG329">
        <f t="shared" si="248"/>
        <v>0</v>
      </c>
      <c r="BH329">
        <f>+IF(P329=0,0,1)</f>
        <v>1</v>
      </c>
      <c r="BK329">
        <f t="shared" si="273"/>
        <v>1</v>
      </c>
      <c r="BL329">
        <f t="shared" si="274"/>
        <v>0</v>
      </c>
      <c r="BM329">
        <f t="shared" si="275"/>
        <v>0</v>
      </c>
      <c r="BN329">
        <f t="shared" si="276"/>
        <v>0</v>
      </c>
      <c r="BO329">
        <f t="shared" si="277"/>
        <v>0</v>
      </c>
      <c r="BP329">
        <f t="shared" si="278"/>
        <v>0</v>
      </c>
      <c r="BQ329">
        <f t="shared" si="279"/>
        <v>0</v>
      </c>
      <c r="BR329">
        <f t="shared" si="280"/>
        <v>0</v>
      </c>
      <c r="BV329">
        <f>+IF(X329=1,$Q329,0)</f>
        <v>0</v>
      </c>
      <c r="BW329">
        <f>+IF(Y329=1,$Q329,0)</f>
        <v>0</v>
      </c>
      <c r="BX329">
        <f>+IF(Z329=1,$Q329,0)</f>
        <v>0</v>
      </c>
      <c r="BY329">
        <f>+IF(AA329=1,$Q329,0)</f>
        <v>0</v>
      </c>
      <c r="BZ329">
        <f>+IF(AB329=1,$Q329,0)</f>
        <v>0</v>
      </c>
      <c r="CA329">
        <f>+IF(AC329=1,$Q329,0)</f>
        <v>0</v>
      </c>
      <c r="CB329">
        <f>+IF(AD329=1,$Q329,0)</f>
        <v>0</v>
      </c>
      <c r="CC329">
        <f>+IF(AE329=1,$Q329,0)</f>
        <v>0</v>
      </c>
      <c r="CD329">
        <f t="shared" si="281"/>
        <v>0</v>
      </c>
      <c r="CF329">
        <f t="shared" si="282"/>
        <v>0</v>
      </c>
      <c r="CG329">
        <f t="shared" si="249"/>
        <v>0</v>
      </c>
      <c r="CH329">
        <f t="shared" si="250"/>
        <v>0</v>
      </c>
      <c r="CI329">
        <f t="shared" si="251"/>
        <v>0</v>
      </c>
      <c r="CJ329">
        <f t="shared" si="252"/>
        <v>0</v>
      </c>
      <c r="CK329">
        <f t="shared" si="253"/>
        <v>0</v>
      </c>
      <c r="CL329">
        <f t="shared" si="254"/>
        <v>0</v>
      </c>
      <c r="CM329">
        <f t="shared" si="255"/>
        <v>0</v>
      </c>
    </row>
    <row r="330" spans="1:91" x14ac:dyDescent="0.25">
      <c r="A330" s="25">
        <f t="shared" si="283"/>
        <v>328</v>
      </c>
      <c r="B330" s="26" t="s">
        <v>37</v>
      </c>
      <c r="C330" s="27">
        <v>43929</v>
      </c>
      <c r="D330" s="28">
        <v>2.0833333333333332E-2</v>
      </c>
      <c r="E330" s="29" t="s">
        <v>23</v>
      </c>
      <c r="F330" s="30">
        <v>108.79300000000001</v>
      </c>
      <c r="G330" s="31" t="s">
        <v>26</v>
      </c>
      <c r="H330" s="32">
        <v>109.264</v>
      </c>
      <c r="I330" s="32">
        <v>108.663</v>
      </c>
      <c r="J330" s="33">
        <f t="shared" si="238"/>
        <v>60.099999999999909</v>
      </c>
      <c r="K330" s="34">
        <v>108.496</v>
      </c>
      <c r="L330" s="34">
        <v>109.093</v>
      </c>
      <c r="M330" s="34">
        <f t="shared" si="240"/>
        <v>29.999999999999716</v>
      </c>
      <c r="N330" s="41">
        <f>+IF(G330="COMPRA",((K330-F330)/0.01),((F330-L330)/0.01))</f>
        <v>-29.700000000001125</v>
      </c>
      <c r="O330" s="30">
        <f t="shared" si="239"/>
        <v>108.93123</v>
      </c>
      <c r="P330" s="37" t="s">
        <v>27</v>
      </c>
      <c r="Q330" s="37"/>
      <c r="R330" s="38" t="s">
        <v>29</v>
      </c>
      <c r="S330" s="38" t="s">
        <v>28</v>
      </c>
      <c r="T330" s="39" t="s">
        <v>28</v>
      </c>
      <c r="U330" s="38"/>
      <c r="V330" s="38"/>
      <c r="W330" s="38"/>
      <c r="X330">
        <f>+IF(AND(R330="ALCISTA",S330="ALCISTA",T330="ALCISTA"),1,0)</f>
        <v>0</v>
      </c>
      <c r="Y330">
        <f>+IF(AND(R330="BAJISTA",S330="BAJISTA",T330="BAJISTA"),1,0)</f>
        <v>0</v>
      </c>
      <c r="Z330">
        <f>+IF(AND(R330="ALCISTA",S330="ALCISTA",T330="BAJISTA"),1,0)</f>
        <v>0</v>
      </c>
      <c r="AA330">
        <f>+IF(AND(R330="ALCISTA",S330="BAJISTA",T330="ALCISTA"),1,0)</f>
        <v>0</v>
      </c>
      <c r="AB330">
        <f>+IF(AND(R330="ALCISTA",S330="BAJISTA",T330="BAJISTA"),1,0)</f>
        <v>0</v>
      </c>
      <c r="AC330">
        <f>+IF(AND(R330="BAJISTA",S330="BAJISTA",T330="ALCISTA"),1,0)</f>
        <v>0</v>
      </c>
      <c r="AD330">
        <f>+IF(AND(R330="BAJISTA",S330="ALCISTA",T330="BAJISTA"),1,0)</f>
        <v>0</v>
      </c>
      <c r="AE330">
        <f>+IF(AND(R330="BAJISTA",S330="ALCISTA",T330="ALCISTA"),1,0)</f>
        <v>1</v>
      </c>
      <c r="AG330">
        <f t="shared" si="256"/>
        <v>0</v>
      </c>
      <c r="AH330">
        <f t="shared" si="257"/>
        <v>0</v>
      </c>
      <c r="AI330">
        <f t="shared" si="258"/>
        <v>0</v>
      </c>
      <c r="AJ330">
        <f t="shared" si="259"/>
        <v>0</v>
      </c>
      <c r="AK330">
        <f t="shared" si="260"/>
        <v>0</v>
      </c>
      <c r="AL330">
        <f t="shared" si="261"/>
        <v>0</v>
      </c>
      <c r="AM330">
        <f t="shared" si="262"/>
        <v>0</v>
      </c>
      <c r="AN330">
        <f t="shared" si="263"/>
        <v>29.999999999999716</v>
      </c>
      <c r="AP330">
        <f t="shared" si="264"/>
        <v>0</v>
      </c>
      <c r="AQ330">
        <f t="shared" si="265"/>
        <v>0</v>
      </c>
      <c r="AR330">
        <f t="shared" si="266"/>
        <v>0</v>
      </c>
      <c r="AS330">
        <f t="shared" si="267"/>
        <v>0</v>
      </c>
      <c r="AT330">
        <f t="shared" si="268"/>
        <v>0</v>
      </c>
      <c r="AU330">
        <f t="shared" si="269"/>
        <v>0</v>
      </c>
      <c r="AV330">
        <f t="shared" si="270"/>
        <v>0</v>
      </c>
      <c r="AW330">
        <f t="shared" si="271"/>
        <v>-29.700000000001125</v>
      </c>
      <c r="AZ330">
        <f t="shared" si="272"/>
        <v>0</v>
      </c>
      <c r="BA330">
        <f t="shared" si="242"/>
        <v>0</v>
      </c>
      <c r="BB330">
        <f t="shared" si="243"/>
        <v>0</v>
      </c>
      <c r="BC330">
        <f t="shared" si="244"/>
        <v>0</v>
      </c>
      <c r="BD330">
        <f t="shared" si="245"/>
        <v>0</v>
      </c>
      <c r="BE330">
        <f t="shared" si="246"/>
        <v>0</v>
      </c>
      <c r="BF330">
        <f t="shared" si="247"/>
        <v>0</v>
      </c>
      <c r="BG330" t="str">
        <f t="shared" si="248"/>
        <v>X</v>
      </c>
      <c r="BH330">
        <f>+IF(P330=0,0,1)</f>
        <v>1</v>
      </c>
      <c r="BK330">
        <f t="shared" si="273"/>
        <v>0</v>
      </c>
      <c r="BL330">
        <f t="shared" si="274"/>
        <v>0</v>
      </c>
      <c r="BM330">
        <f t="shared" si="275"/>
        <v>0</v>
      </c>
      <c r="BN330">
        <f t="shared" si="276"/>
        <v>0</v>
      </c>
      <c r="BO330">
        <f t="shared" si="277"/>
        <v>0</v>
      </c>
      <c r="BP330">
        <f t="shared" si="278"/>
        <v>0</v>
      </c>
      <c r="BQ330">
        <f t="shared" si="279"/>
        <v>0</v>
      </c>
      <c r="BR330">
        <f t="shared" si="280"/>
        <v>1</v>
      </c>
      <c r="BV330">
        <f>+IF(X330=1,$Q330,0)</f>
        <v>0</v>
      </c>
      <c r="BW330">
        <f>+IF(Y330=1,$Q330,0)</f>
        <v>0</v>
      </c>
      <c r="BX330">
        <f>+IF(Z330=1,$Q330,0)</f>
        <v>0</v>
      </c>
      <c r="BY330">
        <f>+IF(AA330=1,$Q330,0)</f>
        <v>0</v>
      </c>
      <c r="BZ330">
        <f>+IF(AB330=1,$Q330,0)</f>
        <v>0</v>
      </c>
      <c r="CA330">
        <f>+IF(AC330=1,$Q330,0)</f>
        <v>0</v>
      </c>
      <c r="CB330">
        <f>+IF(AD330=1,$Q330,0)</f>
        <v>0</v>
      </c>
      <c r="CC330">
        <f>+IF(AE330=1,$Q330,0)</f>
        <v>0</v>
      </c>
      <c r="CD330">
        <f t="shared" si="281"/>
        <v>0</v>
      </c>
      <c r="CF330">
        <f t="shared" si="282"/>
        <v>0</v>
      </c>
      <c r="CG330">
        <f t="shared" si="249"/>
        <v>0</v>
      </c>
      <c r="CH330">
        <f t="shared" si="250"/>
        <v>0</v>
      </c>
      <c r="CI330">
        <f t="shared" si="251"/>
        <v>0</v>
      </c>
      <c r="CJ330">
        <f t="shared" si="252"/>
        <v>0</v>
      </c>
      <c r="CK330">
        <f t="shared" si="253"/>
        <v>0</v>
      </c>
      <c r="CL330">
        <f t="shared" si="254"/>
        <v>0</v>
      </c>
      <c r="CM330">
        <f t="shared" si="255"/>
        <v>0</v>
      </c>
    </row>
    <row r="331" spans="1:91" x14ac:dyDescent="0.25">
      <c r="A331" s="25">
        <f t="shared" si="283"/>
        <v>329</v>
      </c>
      <c r="B331" s="26" t="s">
        <v>38</v>
      </c>
      <c r="C331" s="27">
        <v>43930</v>
      </c>
      <c r="D331" s="28">
        <v>0.48958333333333331</v>
      </c>
      <c r="E331" s="29" t="s">
        <v>36</v>
      </c>
      <c r="F331" s="30">
        <v>108.806</v>
      </c>
      <c r="G331" s="31" t="s">
        <v>30</v>
      </c>
      <c r="H331" s="32">
        <v>109.093</v>
      </c>
      <c r="I331" s="32">
        <v>108.496</v>
      </c>
      <c r="J331" s="33">
        <f t="shared" si="238"/>
        <v>59.700000000000841</v>
      </c>
      <c r="K331" s="34">
        <v>108.19799999999999</v>
      </c>
      <c r="L331" s="34">
        <v>108.907</v>
      </c>
      <c r="M331" s="34">
        <f t="shared" si="240"/>
        <v>60.800000000000409</v>
      </c>
      <c r="N331" s="41">
        <f t="shared" si="241"/>
        <v>-10.099999999999909</v>
      </c>
      <c r="O331" s="30">
        <f t="shared" si="239"/>
        <v>108.66869</v>
      </c>
      <c r="P331" s="37" t="s">
        <v>27</v>
      </c>
      <c r="Q331" s="37"/>
      <c r="R331" s="38" t="s">
        <v>28</v>
      </c>
      <c r="S331" s="38" t="s">
        <v>28</v>
      </c>
      <c r="T331" s="39" t="s">
        <v>28</v>
      </c>
      <c r="U331" s="38"/>
      <c r="V331" s="38"/>
      <c r="W331" s="38"/>
      <c r="X331">
        <f>+IF(AND(R331="ALCISTA",S331="ALCISTA",T331="ALCISTA"),1,0)</f>
        <v>1</v>
      </c>
      <c r="Y331">
        <f>+IF(AND(R331="BAJISTA",S331="BAJISTA",T331="BAJISTA"),1,0)</f>
        <v>0</v>
      </c>
      <c r="Z331">
        <f>+IF(AND(R331="ALCISTA",S331="ALCISTA",T331="BAJISTA"),1,0)</f>
        <v>0</v>
      </c>
      <c r="AA331">
        <f>+IF(AND(R331="ALCISTA",S331="BAJISTA",T331="ALCISTA"),1,0)</f>
        <v>0</v>
      </c>
      <c r="AB331">
        <f>+IF(AND(R331="ALCISTA",S331="BAJISTA",T331="BAJISTA"),1,0)</f>
        <v>0</v>
      </c>
      <c r="AC331">
        <f>+IF(AND(R331="BAJISTA",S331="BAJISTA",T331="ALCISTA"),1,0)</f>
        <v>0</v>
      </c>
      <c r="AD331">
        <f>+IF(AND(R331="BAJISTA",S331="ALCISTA",T331="BAJISTA"),1,0)</f>
        <v>0</v>
      </c>
      <c r="AE331">
        <f>+IF(AND(R331="BAJISTA",S331="ALCISTA",T331="ALCISTA"),1,0)</f>
        <v>0</v>
      </c>
      <c r="AG331">
        <f t="shared" si="256"/>
        <v>60.800000000000409</v>
      </c>
      <c r="AH331">
        <f t="shared" si="257"/>
        <v>0</v>
      </c>
      <c r="AI331">
        <f t="shared" si="258"/>
        <v>0</v>
      </c>
      <c r="AJ331">
        <f t="shared" si="259"/>
        <v>0</v>
      </c>
      <c r="AK331">
        <f t="shared" si="260"/>
        <v>0</v>
      </c>
      <c r="AL331">
        <f t="shared" si="261"/>
        <v>0</v>
      </c>
      <c r="AM331">
        <f t="shared" si="262"/>
        <v>0</v>
      </c>
      <c r="AN331">
        <f t="shared" si="263"/>
        <v>0</v>
      </c>
      <c r="AP331">
        <f t="shared" si="264"/>
        <v>-10.099999999999909</v>
      </c>
      <c r="AQ331">
        <f t="shared" si="265"/>
        <v>0</v>
      </c>
      <c r="AR331">
        <f t="shared" si="266"/>
        <v>0</v>
      </c>
      <c r="AS331">
        <f t="shared" si="267"/>
        <v>0</v>
      </c>
      <c r="AT331">
        <f t="shared" si="268"/>
        <v>0</v>
      </c>
      <c r="AU331">
        <f t="shared" si="269"/>
        <v>0</v>
      </c>
      <c r="AV331">
        <f t="shared" si="270"/>
        <v>0</v>
      </c>
      <c r="AW331">
        <f t="shared" si="271"/>
        <v>0</v>
      </c>
      <c r="AZ331" t="str">
        <f t="shared" si="272"/>
        <v>X</v>
      </c>
      <c r="BA331">
        <f t="shared" si="242"/>
        <v>0</v>
      </c>
      <c r="BB331">
        <f t="shared" si="243"/>
        <v>0</v>
      </c>
      <c r="BC331">
        <f t="shared" si="244"/>
        <v>0</v>
      </c>
      <c r="BD331">
        <f t="shared" si="245"/>
        <v>0</v>
      </c>
      <c r="BE331">
        <f t="shared" si="246"/>
        <v>0</v>
      </c>
      <c r="BF331">
        <f t="shared" si="247"/>
        <v>0</v>
      </c>
      <c r="BG331">
        <f t="shared" si="248"/>
        <v>0</v>
      </c>
      <c r="BH331">
        <f>+IF(P331=0,0,1)</f>
        <v>1</v>
      </c>
      <c r="BK331">
        <f t="shared" si="273"/>
        <v>1</v>
      </c>
      <c r="BL331">
        <f t="shared" si="274"/>
        <v>0</v>
      </c>
      <c r="BM331">
        <f t="shared" si="275"/>
        <v>0</v>
      </c>
      <c r="BN331">
        <f t="shared" si="276"/>
        <v>0</v>
      </c>
      <c r="BO331">
        <f t="shared" si="277"/>
        <v>0</v>
      </c>
      <c r="BP331">
        <f t="shared" si="278"/>
        <v>0</v>
      </c>
      <c r="BQ331">
        <f t="shared" si="279"/>
        <v>0</v>
      </c>
      <c r="BR331">
        <f t="shared" si="280"/>
        <v>0</v>
      </c>
      <c r="BV331">
        <f>+IF(X331=1,$Q331,0)</f>
        <v>0</v>
      </c>
      <c r="BW331">
        <f>+IF(Y331=1,$Q331,0)</f>
        <v>0</v>
      </c>
      <c r="BX331">
        <f>+IF(Z331=1,$Q331,0)</f>
        <v>0</v>
      </c>
      <c r="BY331">
        <f>+IF(AA331=1,$Q331,0)</f>
        <v>0</v>
      </c>
      <c r="BZ331">
        <f>+IF(AB331=1,$Q331,0)</f>
        <v>0</v>
      </c>
      <c r="CA331">
        <f>+IF(AC331=1,$Q331,0)</f>
        <v>0</v>
      </c>
      <c r="CB331">
        <f>+IF(AD331=1,$Q331,0)</f>
        <v>0</v>
      </c>
      <c r="CC331">
        <f>+IF(AE331=1,$Q331,0)</f>
        <v>0</v>
      </c>
      <c r="CD331">
        <f t="shared" si="281"/>
        <v>0</v>
      </c>
      <c r="CF331">
        <f t="shared" si="282"/>
        <v>0</v>
      </c>
      <c r="CG331">
        <f t="shared" si="249"/>
        <v>0</v>
      </c>
      <c r="CH331">
        <f t="shared" si="250"/>
        <v>0</v>
      </c>
      <c r="CI331">
        <f t="shared" si="251"/>
        <v>0</v>
      </c>
      <c r="CJ331">
        <f t="shared" si="252"/>
        <v>0</v>
      </c>
      <c r="CK331">
        <f t="shared" si="253"/>
        <v>0</v>
      </c>
      <c r="CL331">
        <f t="shared" si="254"/>
        <v>0</v>
      </c>
      <c r="CM331">
        <f t="shared" si="255"/>
        <v>0</v>
      </c>
    </row>
    <row r="332" spans="1:91" x14ac:dyDescent="0.25">
      <c r="A332" s="25">
        <f t="shared" si="283"/>
        <v>330</v>
      </c>
      <c r="B332" s="26" t="s">
        <v>39</v>
      </c>
      <c r="C332" s="27">
        <v>43931</v>
      </c>
      <c r="D332" s="28">
        <v>3.125E-2</v>
      </c>
      <c r="E332" s="29" t="s">
        <v>23</v>
      </c>
      <c r="F332" s="30">
        <v>108.49</v>
      </c>
      <c r="G332" s="31" t="s">
        <v>26</v>
      </c>
      <c r="H332" s="32">
        <v>109.054</v>
      </c>
      <c r="I332" s="32">
        <v>108.19799999999999</v>
      </c>
      <c r="J332" s="33">
        <f t="shared" si="238"/>
        <v>85.600000000000875</v>
      </c>
      <c r="K332" s="34">
        <v>108.316</v>
      </c>
      <c r="L332" s="34">
        <v>108.578</v>
      </c>
      <c r="M332" s="35">
        <f t="shared" si="240"/>
        <v>8.8000000000008072</v>
      </c>
      <c r="N332" s="36">
        <f t="shared" si="241"/>
        <v>-17.399999999999238</v>
      </c>
      <c r="O332" s="30">
        <f t="shared" si="239"/>
        <v>108.68688</v>
      </c>
      <c r="P332" s="37"/>
      <c r="Q332" s="37"/>
      <c r="R332" s="38" t="s">
        <v>29</v>
      </c>
      <c r="S332" s="38" t="s">
        <v>28</v>
      </c>
      <c r="T332" s="39" t="s">
        <v>28</v>
      </c>
      <c r="U332" s="38"/>
      <c r="V332" s="38"/>
      <c r="W332" s="38"/>
      <c r="X332">
        <f>+IF(AND(R332="ALCISTA",S332="ALCISTA",T332="ALCISTA"),1,0)</f>
        <v>0</v>
      </c>
      <c r="Y332">
        <f>+IF(AND(R332="BAJISTA",S332="BAJISTA",T332="BAJISTA"),1,0)</f>
        <v>0</v>
      </c>
      <c r="Z332">
        <f>+IF(AND(R332="ALCISTA",S332="ALCISTA",T332="BAJISTA"),1,0)</f>
        <v>0</v>
      </c>
      <c r="AA332">
        <f>+IF(AND(R332="ALCISTA",S332="BAJISTA",T332="ALCISTA"),1,0)</f>
        <v>0</v>
      </c>
      <c r="AB332">
        <f>+IF(AND(R332="ALCISTA",S332="BAJISTA",T332="BAJISTA"),1,0)</f>
        <v>0</v>
      </c>
      <c r="AC332">
        <f>+IF(AND(R332="BAJISTA",S332="BAJISTA",T332="ALCISTA"),1,0)</f>
        <v>0</v>
      </c>
      <c r="AD332">
        <f>+IF(AND(R332="BAJISTA",S332="ALCISTA",T332="BAJISTA"),1,0)</f>
        <v>0</v>
      </c>
      <c r="AE332">
        <f>+IF(AND(R332="BAJISTA",S332="ALCISTA",T332="ALCISTA"),1,0)</f>
        <v>1</v>
      </c>
      <c r="AG332">
        <f t="shared" si="256"/>
        <v>0</v>
      </c>
      <c r="AH332">
        <f t="shared" si="257"/>
        <v>0</v>
      </c>
      <c r="AI332">
        <f t="shared" si="258"/>
        <v>0</v>
      </c>
      <c r="AJ332">
        <f t="shared" si="259"/>
        <v>0</v>
      </c>
      <c r="AK332">
        <f t="shared" si="260"/>
        <v>0</v>
      </c>
      <c r="AL332">
        <f t="shared" si="261"/>
        <v>0</v>
      </c>
      <c r="AM332">
        <f t="shared" si="262"/>
        <v>0</v>
      </c>
      <c r="AN332">
        <f t="shared" si="263"/>
        <v>8.8000000000008072</v>
      </c>
      <c r="AP332">
        <f t="shared" si="264"/>
        <v>0</v>
      </c>
      <c r="AQ332">
        <f t="shared" si="265"/>
        <v>0</v>
      </c>
      <c r="AR332">
        <f t="shared" si="266"/>
        <v>0</v>
      </c>
      <c r="AS332">
        <f t="shared" si="267"/>
        <v>0</v>
      </c>
      <c r="AT332">
        <f t="shared" si="268"/>
        <v>0</v>
      </c>
      <c r="AU332">
        <f t="shared" si="269"/>
        <v>0</v>
      </c>
      <c r="AV332">
        <f t="shared" si="270"/>
        <v>0</v>
      </c>
      <c r="AW332">
        <f t="shared" si="271"/>
        <v>-17.399999999999238</v>
      </c>
      <c r="AZ332">
        <f t="shared" si="272"/>
        <v>0</v>
      </c>
      <c r="BA332">
        <f t="shared" si="242"/>
        <v>0</v>
      </c>
      <c r="BB332">
        <f t="shared" si="243"/>
        <v>0</v>
      </c>
      <c r="BC332">
        <f t="shared" si="244"/>
        <v>0</v>
      </c>
      <c r="BD332">
        <f t="shared" si="245"/>
        <v>0</v>
      </c>
      <c r="BE332">
        <f t="shared" si="246"/>
        <v>0</v>
      </c>
      <c r="BF332">
        <f t="shared" si="247"/>
        <v>0</v>
      </c>
      <c r="BG332">
        <f t="shared" si="248"/>
        <v>0</v>
      </c>
      <c r="BH332">
        <f>+IF(P332=0,0,1)</f>
        <v>0</v>
      </c>
      <c r="BK332">
        <f t="shared" si="273"/>
        <v>0</v>
      </c>
      <c r="BL332">
        <f t="shared" si="274"/>
        <v>0</v>
      </c>
      <c r="BM332">
        <f t="shared" si="275"/>
        <v>0</v>
      </c>
      <c r="BN332">
        <f t="shared" si="276"/>
        <v>0</v>
      </c>
      <c r="BO332">
        <f t="shared" si="277"/>
        <v>0</v>
      </c>
      <c r="BP332">
        <f t="shared" si="278"/>
        <v>0</v>
      </c>
      <c r="BQ332">
        <f t="shared" si="279"/>
        <v>0</v>
      </c>
      <c r="BR332">
        <f t="shared" si="280"/>
        <v>0</v>
      </c>
      <c r="BV332">
        <f>+IF(X332=1,$Q332,0)</f>
        <v>0</v>
      </c>
      <c r="BW332">
        <f>+IF(Y332=1,$Q332,0)</f>
        <v>0</v>
      </c>
      <c r="BX332">
        <f>+IF(Z332=1,$Q332,0)</f>
        <v>0</v>
      </c>
      <c r="BY332">
        <f>+IF(AA332=1,$Q332,0)</f>
        <v>0</v>
      </c>
      <c r="BZ332">
        <f>+IF(AB332=1,$Q332,0)</f>
        <v>0</v>
      </c>
      <c r="CA332">
        <f>+IF(AC332=1,$Q332,0)</f>
        <v>0</v>
      </c>
      <c r="CB332">
        <f>+IF(AD332=1,$Q332,0)</f>
        <v>0</v>
      </c>
      <c r="CC332">
        <f>+IF(AE332=1,$Q332,0)</f>
        <v>0</v>
      </c>
      <c r="CD332">
        <f t="shared" si="281"/>
        <v>0</v>
      </c>
      <c r="CF332">
        <f t="shared" si="282"/>
        <v>0</v>
      </c>
      <c r="CG332">
        <f t="shared" si="249"/>
        <v>0</v>
      </c>
      <c r="CH332">
        <f t="shared" si="250"/>
        <v>0</v>
      </c>
      <c r="CI332">
        <f t="shared" si="251"/>
        <v>0</v>
      </c>
      <c r="CJ332">
        <f t="shared" si="252"/>
        <v>0</v>
      </c>
      <c r="CK332">
        <f t="shared" si="253"/>
        <v>0</v>
      </c>
      <c r="CL332">
        <f t="shared" si="254"/>
        <v>0</v>
      </c>
      <c r="CM332">
        <f t="shared" si="255"/>
        <v>0</v>
      </c>
    </row>
    <row r="333" spans="1:91" x14ac:dyDescent="0.25">
      <c r="A333" s="25">
        <f t="shared" si="283"/>
        <v>331</v>
      </c>
      <c r="B333" s="26" t="s">
        <v>40</v>
      </c>
      <c r="C333" s="27">
        <v>43934</v>
      </c>
      <c r="D333" s="28">
        <v>0.125</v>
      </c>
      <c r="E333" s="29" t="s">
        <v>23</v>
      </c>
      <c r="F333" s="30">
        <v>108.19499999999999</v>
      </c>
      <c r="G333" s="31" t="s">
        <v>30</v>
      </c>
      <c r="H333" s="32">
        <v>108.578</v>
      </c>
      <c r="I333" s="32">
        <v>108.316</v>
      </c>
      <c r="J333" s="33">
        <f t="shared" si="238"/>
        <v>26.200000000000045</v>
      </c>
      <c r="K333" s="34">
        <v>107.49299999999999</v>
      </c>
      <c r="L333" s="34">
        <v>108.279</v>
      </c>
      <c r="M333" s="34">
        <f t="shared" si="240"/>
        <v>70.199999999999818</v>
      </c>
      <c r="N333" s="41">
        <f t="shared" si="241"/>
        <v>-8.4000000000003183</v>
      </c>
      <c r="O333" s="30">
        <f t="shared" si="239"/>
        <v>108.13473999999999</v>
      </c>
      <c r="P333" s="37" t="s">
        <v>27</v>
      </c>
      <c r="Q333" s="37"/>
      <c r="R333" s="38" t="s">
        <v>29</v>
      </c>
      <c r="S333" s="38" t="s">
        <v>28</v>
      </c>
      <c r="T333" s="39" t="s">
        <v>28</v>
      </c>
      <c r="U333" s="38"/>
      <c r="V333" s="38"/>
      <c r="W333" s="38"/>
      <c r="X333">
        <f>+IF(AND(R333="ALCISTA",S333="ALCISTA",T333="ALCISTA"),1,0)</f>
        <v>0</v>
      </c>
      <c r="Y333">
        <f>+IF(AND(R333="BAJISTA",S333="BAJISTA",T333="BAJISTA"),1,0)</f>
        <v>0</v>
      </c>
      <c r="Z333">
        <f>+IF(AND(R333="ALCISTA",S333="ALCISTA",T333="BAJISTA"),1,0)</f>
        <v>0</v>
      </c>
      <c r="AA333">
        <f>+IF(AND(R333="ALCISTA",S333="BAJISTA",T333="ALCISTA"),1,0)</f>
        <v>0</v>
      </c>
      <c r="AB333">
        <f>+IF(AND(R333="ALCISTA",S333="BAJISTA",T333="BAJISTA"),1,0)</f>
        <v>0</v>
      </c>
      <c r="AC333">
        <f>+IF(AND(R333="BAJISTA",S333="BAJISTA",T333="ALCISTA"),1,0)</f>
        <v>0</v>
      </c>
      <c r="AD333">
        <f>+IF(AND(R333="BAJISTA",S333="ALCISTA",T333="BAJISTA"),1,0)</f>
        <v>0</v>
      </c>
      <c r="AE333">
        <f>+IF(AND(R333="BAJISTA",S333="ALCISTA",T333="ALCISTA"),1,0)</f>
        <v>1</v>
      </c>
      <c r="AG333">
        <f t="shared" si="256"/>
        <v>0</v>
      </c>
      <c r="AH333">
        <f t="shared" si="257"/>
        <v>0</v>
      </c>
      <c r="AI333">
        <f t="shared" si="258"/>
        <v>0</v>
      </c>
      <c r="AJ333">
        <f t="shared" si="259"/>
        <v>0</v>
      </c>
      <c r="AK333">
        <f t="shared" si="260"/>
        <v>0</v>
      </c>
      <c r="AL333">
        <f t="shared" si="261"/>
        <v>0</v>
      </c>
      <c r="AM333">
        <f t="shared" si="262"/>
        <v>0</v>
      </c>
      <c r="AN333">
        <f t="shared" si="263"/>
        <v>70.199999999999818</v>
      </c>
      <c r="AP333">
        <f t="shared" si="264"/>
        <v>0</v>
      </c>
      <c r="AQ333">
        <f t="shared" si="265"/>
        <v>0</v>
      </c>
      <c r="AR333">
        <f t="shared" si="266"/>
        <v>0</v>
      </c>
      <c r="AS333">
        <f t="shared" si="267"/>
        <v>0</v>
      </c>
      <c r="AT333">
        <f t="shared" si="268"/>
        <v>0</v>
      </c>
      <c r="AU333">
        <f t="shared" si="269"/>
        <v>0</v>
      </c>
      <c r="AV333">
        <f t="shared" si="270"/>
        <v>0</v>
      </c>
      <c r="AW333">
        <f t="shared" si="271"/>
        <v>-8.4000000000003183</v>
      </c>
      <c r="AZ333">
        <f t="shared" si="272"/>
        <v>0</v>
      </c>
      <c r="BA333">
        <f t="shared" si="242"/>
        <v>0</v>
      </c>
      <c r="BB333">
        <f t="shared" si="243"/>
        <v>0</v>
      </c>
      <c r="BC333">
        <f t="shared" si="244"/>
        <v>0</v>
      </c>
      <c r="BD333">
        <f t="shared" si="245"/>
        <v>0</v>
      </c>
      <c r="BE333">
        <f t="shared" si="246"/>
        <v>0</v>
      </c>
      <c r="BF333">
        <f t="shared" si="247"/>
        <v>0</v>
      </c>
      <c r="BG333" t="str">
        <f t="shared" si="248"/>
        <v>X</v>
      </c>
      <c r="BH333">
        <f>+IF(P333=0,0,1)</f>
        <v>1</v>
      </c>
      <c r="BK333">
        <f t="shared" si="273"/>
        <v>0</v>
      </c>
      <c r="BL333">
        <f t="shared" si="274"/>
        <v>0</v>
      </c>
      <c r="BM333">
        <f t="shared" si="275"/>
        <v>0</v>
      </c>
      <c r="BN333">
        <f t="shared" si="276"/>
        <v>0</v>
      </c>
      <c r="BO333">
        <f t="shared" si="277"/>
        <v>0</v>
      </c>
      <c r="BP333">
        <f t="shared" si="278"/>
        <v>0</v>
      </c>
      <c r="BQ333">
        <f t="shared" si="279"/>
        <v>0</v>
      </c>
      <c r="BR333">
        <f t="shared" si="280"/>
        <v>1</v>
      </c>
      <c r="BV333">
        <f>+IF(X333=1,$Q333,0)</f>
        <v>0</v>
      </c>
      <c r="BW333">
        <f>+IF(Y333=1,$Q333,0)</f>
        <v>0</v>
      </c>
      <c r="BX333">
        <f>+IF(Z333=1,$Q333,0)</f>
        <v>0</v>
      </c>
      <c r="BY333">
        <f>+IF(AA333=1,$Q333,0)</f>
        <v>0</v>
      </c>
      <c r="BZ333">
        <f>+IF(AB333=1,$Q333,0)</f>
        <v>0</v>
      </c>
      <c r="CA333">
        <f>+IF(AC333=1,$Q333,0)</f>
        <v>0</v>
      </c>
      <c r="CB333">
        <f>+IF(AD333=1,$Q333,0)</f>
        <v>0</v>
      </c>
      <c r="CC333">
        <f>+IF(AE333=1,$Q333,0)</f>
        <v>0</v>
      </c>
      <c r="CD333">
        <f t="shared" si="281"/>
        <v>0</v>
      </c>
      <c r="CF333">
        <f t="shared" si="282"/>
        <v>0</v>
      </c>
      <c r="CG333">
        <f t="shared" si="249"/>
        <v>0</v>
      </c>
      <c r="CH333">
        <f t="shared" si="250"/>
        <v>0</v>
      </c>
      <c r="CI333">
        <f t="shared" si="251"/>
        <v>0</v>
      </c>
      <c r="CJ333">
        <f t="shared" si="252"/>
        <v>0</v>
      </c>
      <c r="CK333">
        <f t="shared" si="253"/>
        <v>0</v>
      </c>
      <c r="CL333">
        <f t="shared" si="254"/>
        <v>0</v>
      </c>
      <c r="CM333">
        <f t="shared" si="255"/>
        <v>0</v>
      </c>
    </row>
    <row r="334" spans="1:91" x14ac:dyDescent="0.25">
      <c r="A334" s="25">
        <f t="shared" si="283"/>
        <v>332</v>
      </c>
      <c r="B334" s="26" t="s">
        <v>41</v>
      </c>
      <c r="C334" s="27">
        <v>43935</v>
      </c>
      <c r="D334" s="28">
        <v>8.3333333333333329E-2</v>
      </c>
      <c r="E334" s="29" t="s">
        <v>23</v>
      </c>
      <c r="F334" s="30">
        <v>107.574</v>
      </c>
      <c r="G334" s="31" t="s">
        <v>30</v>
      </c>
      <c r="H334" s="32">
        <v>108.489</v>
      </c>
      <c r="I334" s="32">
        <v>107.49299999999999</v>
      </c>
      <c r="J334" s="33">
        <f t="shared" si="238"/>
        <v>99.600000000000932</v>
      </c>
      <c r="K334" s="34">
        <v>106.97199999999999</v>
      </c>
      <c r="L334" s="34">
        <v>107.75</v>
      </c>
      <c r="M334" s="34">
        <f t="shared" si="240"/>
        <v>60.200000000000387</v>
      </c>
      <c r="N334" s="41">
        <f t="shared" si="241"/>
        <v>-17.600000000000193</v>
      </c>
      <c r="O334" s="30">
        <f t="shared" si="239"/>
        <v>107.34492</v>
      </c>
      <c r="P334" s="37" t="s">
        <v>27</v>
      </c>
      <c r="Q334" s="37"/>
      <c r="R334" s="38" t="s">
        <v>29</v>
      </c>
      <c r="S334" s="38" t="s">
        <v>28</v>
      </c>
      <c r="T334" s="39" t="s">
        <v>28</v>
      </c>
      <c r="U334" s="38"/>
      <c r="V334" s="38"/>
      <c r="W334" s="38"/>
      <c r="X334">
        <f>+IF(AND(R334="ALCISTA",S334="ALCISTA",T334="ALCISTA"),1,0)</f>
        <v>0</v>
      </c>
      <c r="Y334">
        <f>+IF(AND(R334="BAJISTA",S334="BAJISTA",T334="BAJISTA"),1,0)</f>
        <v>0</v>
      </c>
      <c r="Z334">
        <f>+IF(AND(R334="ALCISTA",S334="ALCISTA",T334="BAJISTA"),1,0)</f>
        <v>0</v>
      </c>
      <c r="AA334">
        <f>+IF(AND(R334="ALCISTA",S334="BAJISTA",T334="ALCISTA"),1,0)</f>
        <v>0</v>
      </c>
      <c r="AB334">
        <f>+IF(AND(R334="ALCISTA",S334="BAJISTA",T334="BAJISTA"),1,0)</f>
        <v>0</v>
      </c>
      <c r="AC334">
        <f>+IF(AND(R334="BAJISTA",S334="BAJISTA",T334="ALCISTA"),1,0)</f>
        <v>0</v>
      </c>
      <c r="AD334">
        <f>+IF(AND(R334="BAJISTA",S334="ALCISTA",T334="BAJISTA"),1,0)</f>
        <v>0</v>
      </c>
      <c r="AE334">
        <f>+IF(AND(R334="BAJISTA",S334="ALCISTA",T334="ALCISTA"),1,0)</f>
        <v>1</v>
      </c>
      <c r="AG334">
        <f t="shared" si="256"/>
        <v>0</v>
      </c>
      <c r="AH334">
        <f t="shared" si="257"/>
        <v>0</v>
      </c>
      <c r="AI334">
        <f t="shared" si="258"/>
        <v>0</v>
      </c>
      <c r="AJ334">
        <f t="shared" si="259"/>
        <v>0</v>
      </c>
      <c r="AK334">
        <f t="shared" si="260"/>
        <v>0</v>
      </c>
      <c r="AL334">
        <f t="shared" si="261"/>
        <v>0</v>
      </c>
      <c r="AM334">
        <f t="shared" si="262"/>
        <v>0</v>
      </c>
      <c r="AN334">
        <f t="shared" si="263"/>
        <v>60.200000000000387</v>
      </c>
      <c r="AP334">
        <f t="shared" si="264"/>
        <v>0</v>
      </c>
      <c r="AQ334">
        <f t="shared" si="265"/>
        <v>0</v>
      </c>
      <c r="AR334">
        <f t="shared" si="266"/>
        <v>0</v>
      </c>
      <c r="AS334">
        <f t="shared" si="267"/>
        <v>0</v>
      </c>
      <c r="AT334">
        <f t="shared" si="268"/>
        <v>0</v>
      </c>
      <c r="AU334">
        <f t="shared" si="269"/>
        <v>0</v>
      </c>
      <c r="AV334">
        <f t="shared" si="270"/>
        <v>0</v>
      </c>
      <c r="AW334">
        <f t="shared" si="271"/>
        <v>-17.600000000000193</v>
      </c>
      <c r="AZ334">
        <f t="shared" si="272"/>
        <v>0</v>
      </c>
      <c r="BA334">
        <f t="shared" si="242"/>
        <v>0</v>
      </c>
      <c r="BB334">
        <f t="shared" si="243"/>
        <v>0</v>
      </c>
      <c r="BC334">
        <f t="shared" si="244"/>
        <v>0</v>
      </c>
      <c r="BD334">
        <f t="shared" si="245"/>
        <v>0</v>
      </c>
      <c r="BE334">
        <f t="shared" si="246"/>
        <v>0</v>
      </c>
      <c r="BF334">
        <f t="shared" si="247"/>
        <v>0</v>
      </c>
      <c r="BG334" t="str">
        <f t="shared" si="248"/>
        <v>X</v>
      </c>
      <c r="BH334">
        <f>+IF(P334=0,0,1)</f>
        <v>1</v>
      </c>
      <c r="BK334">
        <f t="shared" si="273"/>
        <v>0</v>
      </c>
      <c r="BL334">
        <f t="shared" si="274"/>
        <v>0</v>
      </c>
      <c r="BM334">
        <f t="shared" si="275"/>
        <v>0</v>
      </c>
      <c r="BN334">
        <f t="shared" si="276"/>
        <v>0</v>
      </c>
      <c r="BO334">
        <f t="shared" si="277"/>
        <v>0</v>
      </c>
      <c r="BP334">
        <f t="shared" si="278"/>
        <v>0</v>
      </c>
      <c r="BQ334">
        <f t="shared" si="279"/>
        <v>0</v>
      </c>
      <c r="BR334">
        <f t="shared" si="280"/>
        <v>1</v>
      </c>
      <c r="BV334">
        <f>+IF(X334=1,$Q334,0)</f>
        <v>0</v>
      </c>
      <c r="BW334">
        <f>+IF(Y334=1,$Q334,0)</f>
        <v>0</v>
      </c>
      <c r="BX334">
        <f>+IF(Z334=1,$Q334,0)</f>
        <v>0</v>
      </c>
      <c r="BY334">
        <f>+IF(AA334=1,$Q334,0)</f>
        <v>0</v>
      </c>
      <c r="BZ334">
        <f>+IF(AB334=1,$Q334,0)</f>
        <v>0</v>
      </c>
      <c r="CA334">
        <f>+IF(AC334=1,$Q334,0)</f>
        <v>0</v>
      </c>
      <c r="CB334">
        <f>+IF(AD334=1,$Q334,0)</f>
        <v>0</v>
      </c>
      <c r="CC334">
        <f>+IF(AE334=1,$Q334,0)</f>
        <v>0</v>
      </c>
      <c r="CD334">
        <f t="shared" si="281"/>
        <v>0</v>
      </c>
      <c r="CF334">
        <f t="shared" si="282"/>
        <v>0</v>
      </c>
      <c r="CG334">
        <f t="shared" si="249"/>
        <v>0</v>
      </c>
      <c r="CH334">
        <f t="shared" si="250"/>
        <v>0</v>
      </c>
      <c r="CI334">
        <f t="shared" si="251"/>
        <v>0</v>
      </c>
      <c r="CJ334">
        <f t="shared" si="252"/>
        <v>0</v>
      </c>
      <c r="CK334">
        <f t="shared" si="253"/>
        <v>0</v>
      </c>
      <c r="CL334">
        <f t="shared" si="254"/>
        <v>0</v>
      </c>
      <c r="CM334">
        <f t="shared" si="255"/>
        <v>0</v>
      </c>
    </row>
    <row r="335" spans="1:91" x14ac:dyDescent="0.25">
      <c r="A335" s="25">
        <f t="shared" si="283"/>
        <v>333</v>
      </c>
      <c r="B335" s="26" t="s">
        <v>37</v>
      </c>
      <c r="C335" s="27">
        <v>43936</v>
      </c>
      <c r="D335" s="28">
        <v>6.25E-2</v>
      </c>
      <c r="E335" s="29" t="s">
        <v>23</v>
      </c>
      <c r="F335" s="30">
        <v>107.107</v>
      </c>
      <c r="G335" s="31" t="s">
        <v>30</v>
      </c>
      <c r="H335" s="32">
        <v>107.75</v>
      </c>
      <c r="I335" s="32">
        <v>106.97199999999999</v>
      </c>
      <c r="J335" s="33">
        <f t="shared" si="238"/>
        <v>77.80000000000058</v>
      </c>
      <c r="K335" s="34">
        <v>106.91800000000001</v>
      </c>
      <c r="L335" s="34">
        <v>107.861</v>
      </c>
      <c r="M335" s="35">
        <f t="shared" ref="M335" si="284">+IF(G335="COMPRA",((L335-F335)/0.01),((F335-K335)/0.01))</f>
        <v>18.899999999999295</v>
      </c>
      <c r="N335" s="36">
        <f t="shared" ref="N335" si="285">+IF(G335="COMPRA",((K335-F335)/0.01),((F335-L335)/0.01))</f>
        <v>-75.400000000000489</v>
      </c>
      <c r="O335" s="30">
        <f t="shared" ref="O335" si="286">+IF(G335="COMPRA",F335+((J335*23%)*0.01),F335-((J335*23%)*0.01))</f>
        <v>106.92806</v>
      </c>
      <c r="P335" s="37"/>
      <c r="Q335" s="37" t="s">
        <v>27</v>
      </c>
      <c r="R335" s="38" t="s">
        <v>29</v>
      </c>
      <c r="S335" s="38" t="s">
        <v>28</v>
      </c>
      <c r="T335" s="39" t="s">
        <v>28</v>
      </c>
      <c r="U335" s="38"/>
      <c r="V335" s="38"/>
      <c r="W335" s="38"/>
      <c r="X335">
        <f>+IF(AND(R335="ALCISTA",S335="ALCISTA",T335="ALCISTA"),1,0)</f>
        <v>0</v>
      </c>
      <c r="Y335">
        <f>+IF(AND(R335="BAJISTA",S335="BAJISTA",T335="BAJISTA"),1,0)</f>
        <v>0</v>
      </c>
      <c r="Z335">
        <f>+IF(AND(R335="ALCISTA",S335="ALCISTA",T335="BAJISTA"),1,0)</f>
        <v>0</v>
      </c>
      <c r="AA335">
        <f>+IF(AND(R335="ALCISTA",S335="BAJISTA",T335="ALCISTA"),1,0)</f>
        <v>0</v>
      </c>
      <c r="AB335">
        <f>+IF(AND(R335="ALCISTA",S335="BAJISTA",T335="BAJISTA"),1,0)</f>
        <v>0</v>
      </c>
      <c r="AC335">
        <f>+IF(AND(R335="BAJISTA",S335="BAJISTA",T335="ALCISTA"),1,0)</f>
        <v>0</v>
      </c>
      <c r="AD335">
        <f>+IF(AND(R335="BAJISTA",S335="ALCISTA",T335="BAJISTA"),1,0)</f>
        <v>0</v>
      </c>
      <c r="AE335">
        <f>+IF(AND(R335="BAJISTA",S335="ALCISTA",T335="ALCISTA"),1,0)</f>
        <v>1</v>
      </c>
      <c r="AG335">
        <f t="shared" si="256"/>
        <v>0</v>
      </c>
      <c r="AH335">
        <f t="shared" si="257"/>
        <v>0</v>
      </c>
      <c r="AI335">
        <f t="shared" si="258"/>
        <v>0</v>
      </c>
      <c r="AJ335">
        <f t="shared" si="259"/>
        <v>0</v>
      </c>
      <c r="AK335">
        <f t="shared" si="260"/>
        <v>0</v>
      </c>
      <c r="AL335">
        <f t="shared" si="261"/>
        <v>0</v>
      </c>
      <c r="AM335">
        <f t="shared" si="262"/>
        <v>0</v>
      </c>
      <c r="AN335">
        <f t="shared" si="263"/>
        <v>18.899999999999295</v>
      </c>
      <c r="AP335">
        <f t="shared" si="264"/>
        <v>0</v>
      </c>
      <c r="AQ335">
        <f t="shared" si="265"/>
        <v>0</v>
      </c>
      <c r="AR335">
        <f t="shared" si="266"/>
        <v>0</v>
      </c>
      <c r="AS335">
        <f t="shared" si="267"/>
        <v>0</v>
      </c>
      <c r="AT335">
        <f t="shared" si="268"/>
        <v>0</v>
      </c>
      <c r="AU335">
        <f t="shared" si="269"/>
        <v>0</v>
      </c>
      <c r="AV335">
        <f t="shared" si="270"/>
        <v>0</v>
      </c>
      <c r="AW335">
        <f t="shared" si="271"/>
        <v>-75.400000000000489</v>
      </c>
      <c r="AZ335">
        <f t="shared" si="272"/>
        <v>0</v>
      </c>
      <c r="BA335">
        <f t="shared" si="242"/>
        <v>0</v>
      </c>
      <c r="BB335">
        <f t="shared" si="243"/>
        <v>0</v>
      </c>
      <c r="BC335">
        <f t="shared" si="244"/>
        <v>0</v>
      </c>
      <c r="BD335">
        <f t="shared" si="245"/>
        <v>0</v>
      </c>
      <c r="BE335">
        <f t="shared" si="246"/>
        <v>0</v>
      </c>
      <c r="BF335">
        <f t="shared" si="247"/>
        <v>0</v>
      </c>
      <c r="BG335">
        <f t="shared" si="248"/>
        <v>0</v>
      </c>
      <c r="BH335">
        <f>+IF(P335=0,0,1)</f>
        <v>0</v>
      </c>
      <c r="BK335">
        <f t="shared" si="273"/>
        <v>0</v>
      </c>
      <c r="BL335">
        <f t="shared" si="274"/>
        <v>0</v>
      </c>
      <c r="BM335">
        <f t="shared" si="275"/>
        <v>0</v>
      </c>
      <c r="BN335">
        <f t="shared" si="276"/>
        <v>0</v>
      </c>
      <c r="BO335">
        <f t="shared" si="277"/>
        <v>0</v>
      </c>
      <c r="BP335">
        <f t="shared" si="278"/>
        <v>0</v>
      </c>
      <c r="BQ335">
        <f t="shared" si="279"/>
        <v>0</v>
      </c>
      <c r="BR335">
        <f t="shared" si="280"/>
        <v>0</v>
      </c>
      <c r="BV335">
        <f>+IF(X335=1,$Q335,0)</f>
        <v>0</v>
      </c>
      <c r="BW335">
        <f>+IF(Y335=1,$Q335,0)</f>
        <v>0</v>
      </c>
      <c r="BX335">
        <f>+IF(Z335=1,$Q335,0)</f>
        <v>0</v>
      </c>
      <c r="BY335">
        <f>+IF(AA335=1,$Q335,0)</f>
        <v>0</v>
      </c>
      <c r="BZ335">
        <f>+IF(AB335=1,$Q335,0)</f>
        <v>0</v>
      </c>
      <c r="CA335">
        <f>+IF(AC335=1,$Q335,0)</f>
        <v>0</v>
      </c>
      <c r="CB335">
        <f>+IF(AD335=1,$Q335,0)</f>
        <v>0</v>
      </c>
      <c r="CC335" t="str">
        <f>+IF(AE335=1,$Q335,0)</f>
        <v>X</v>
      </c>
      <c r="CD335">
        <f t="shared" si="281"/>
        <v>1</v>
      </c>
      <c r="CF335">
        <f t="shared" si="282"/>
        <v>0</v>
      </c>
      <c r="CG335">
        <f t="shared" si="249"/>
        <v>0</v>
      </c>
      <c r="CH335">
        <f t="shared" si="250"/>
        <v>0</v>
      </c>
      <c r="CI335">
        <f t="shared" si="251"/>
        <v>0</v>
      </c>
      <c r="CJ335">
        <f t="shared" si="252"/>
        <v>0</v>
      </c>
      <c r="CK335">
        <f t="shared" si="253"/>
        <v>0</v>
      </c>
      <c r="CL335">
        <f t="shared" si="254"/>
        <v>0</v>
      </c>
      <c r="CM335">
        <f t="shared" si="255"/>
        <v>1</v>
      </c>
    </row>
    <row r="336" spans="1:91" x14ac:dyDescent="0.25">
      <c r="A336" s="25">
        <f t="shared" si="283"/>
        <v>334</v>
      </c>
      <c r="B336" s="26" t="s">
        <v>38</v>
      </c>
      <c r="C336" s="27">
        <v>43937</v>
      </c>
      <c r="D336" s="28">
        <v>2.0833333333333332E-2</v>
      </c>
      <c r="E336" s="29" t="s">
        <v>23</v>
      </c>
      <c r="F336" s="30">
        <v>107.429</v>
      </c>
      <c r="G336" s="31" t="s">
        <v>26</v>
      </c>
      <c r="H336" s="32">
        <v>107.861</v>
      </c>
      <c r="I336" s="32">
        <v>106.91800000000001</v>
      </c>
      <c r="J336" s="33">
        <f t="shared" si="238"/>
        <v>94.299999999999784</v>
      </c>
      <c r="K336" s="34">
        <v>107.155</v>
      </c>
      <c r="L336" s="34">
        <v>108.072</v>
      </c>
      <c r="M336" s="35">
        <f t="shared" si="240"/>
        <v>64.300000000000068</v>
      </c>
      <c r="N336" s="36">
        <f t="shared" si="241"/>
        <v>-27.400000000000091</v>
      </c>
      <c r="O336" s="30">
        <f t="shared" si="239"/>
        <v>107.64589000000001</v>
      </c>
      <c r="P336" s="37" t="s">
        <v>27</v>
      </c>
      <c r="Q336" s="37"/>
      <c r="R336" s="38" t="s">
        <v>28</v>
      </c>
      <c r="S336" s="38" t="s">
        <v>28</v>
      </c>
      <c r="T336" s="39" t="s">
        <v>28</v>
      </c>
      <c r="U336" s="38"/>
      <c r="V336" s="38"/>
      <c r="W336" s="38"/>
      <c r="X336">
        <f>+IF(AND(R336="ALCISTA",S336="ALCISTA",T336="ALCISTA"),1,0)</f>
        <v>1</v>
      </c>
      <c r="Y336">
        <f>+IF(AND(R336="BAJISTA",S336="BAJISTA",T336="BAJISTA"),1,0)</f>
        <v>0</v>
      </c>
      <c r="Z336">
        <f>+IF(AND(R336="ALCISTA",S336="ALCISTA",T336="BAJISTA"),1,0)</f>
        <v>0</v>
      </c>
      <c r="AA336">
        <f>+IF(AND(R336="ALCISTA",S336="BAJISTA",T336="ALCISTA"),1,0)</f>
        <v>0</v>
      </c>
      <c r="AB336">
        <f>+IF(AND(R336="ALCISTA",S336="BAJISTA",T336="BAJISTA"),1,0)</f>
        <v>0</v>
      </c>
      <c r="AC336">
        <f>+IF(AND(R336="BAJISTA",S336="BAJISTA",T336="ALCISTA"),1,0)</f>
        <v>0</v>
      </c>
      <c r="AD336">
        <f>+IF(AND(R336="BAJISTA",S336="ALCISTA",T336="BAJISTA"),1,0)</f>
        <v>0</v>
      </c>
      <c r="AE336">
        <f>+IF(AND(R336="BAJISTA",S336="ALCISTA",T336="ALCISTA"),1,0)</f>
        <v>0</v>
      </c>
      <c r="AG336">
        <f t="shared" si="256"/>
        <v>64.300000000000068</v>
      </c>
      <c r="AH336">
        <f t="shared" si="257"/>
        <v>0</v>
      </c>
      <c r="AI336">
        <f t="shared" si="258"/>
        <v>0</v>
      </c>
      <c r="AJ336">
        <f t="shared" si="259"/>
        <v>0</v>
      </c>
      <c r="AK336">
        <f t="shared" si="260"/>
        <v>0</v>
      </c>
      <c r="AL336">
        <f t="shared" si="261"/>
        <v>0</v>
      </c>
      <c r="AM336">
        <f t="shared" si="262"/>
        <v>0</v>
      </c>
      <c r="AN336">
        <f t="shared" si="263"/>
        <v>0</v>
      </c>
      <c r="AP336">
        <f t="shared" si="264"/>
        <v>-27.400000000000091</v>
      </c>
      <c r="AQ336">
        <f t="shared" si="265"/>
        <v>0</v>
      </c>
      <c r="AR336">
        <f t="shared" si="266"/>
        <v>0</v>
      </c>
      <c r="AS336">
        <f t="shared" si="267"/>
        <v>0</v>
      </c>
      <c r="AT336">
        <f t="shared" si="268"/>
        <v>0</v>
      </c>
      <c r="AU336">
        <f t="shared" si="269"/>
        <v>0</v>
      </c>
      <c r="AV336">
        <f t="shared" si="270"/>
        <v>0</v>
      </c>
      <c r="AW336">
        <f t="shared" si="271"/>
        <v>0</v>
      </c>
      <c r="AZ336" t="str">
        <f t="shared" si="272"/>
        <v>X</v>
      </c>
      <c r="BA336">
        <f t="shared" si="242"/>
        <v>0</v>
      </c>
      <c r="BB336">
        <f t="shared" si="243"/>
        <v>0</v>
      </c>
      <c r="BC336">
        <f t="shared" si="244"/>
        <v>0</v>
      </c>
      <c r="BD336">
        <f t="shared" si="245"/>
        <v>0</v>
      </c>
      <c r="BE336">
        <f t="shared" si="246"/>
        <v>0</v>
      </c>
      <c r="BF336">
        <f t="shared" si="247"/>
        <v>0</v>
      </c>
      <c r="BG336">
        <f t="shared" si="248"/>
        <v>0</v>
      </c>
      <c r="BH336">
        <f>+IF(P336=0,0,1)</f>
        <v>1</v>
      </c>
      <c r="BK336">
        <f t="shared" si="273"/>
        <v>1</v>
      </c>
      <c r="BL336">
        <f t="shared" si="274"/>
        <v>0</v>
      </c>
      <c r="BM336">
        <f t="shared" si="275"/>
        <v>0</v>
      </c>
      <c r="BN336">
        <f t="shared" si="276"/>
        <v>0</v>
      </c>
      <c r="BO336">
        <f t="shared" si="277"/>
        <v>0</v>
      </c>
      <c r="BP336">
        <f t="shared" si="278"/>
        <v>0</v>
      </c>
      <c r="BQ336">
        <f t="shared" si="279"/>
        <v>0</v>
      </c>
      <c r="BR336">
        <f t="shared" si="280"/>
        <v>0</v>
      </c>
      <c r="BV336">
        <f>+IF(X336=1,$Q336,0)</f>
        <v>0</v>
      </c>
      <c r="BW336">
        <f>+IF(Y336=1,$Q336,0)</f>
        <v>0</v>
      </c>
      <c r="BX336">
        <f>+IF(Z336=1,$Q336,0)</f>
        <v>0</v>
      </c>
      <c r="BY336">
        <f>+IF(AA336=1,$Q336,0)</f>
        <v>0</v>
      </c>
      <c r="BZ336">
        <f>+IF(AB336=1,$Q336,0)</f>
        <v>0</v>
      </c>
      <c r="CA336">
        <f>+IF(AC336=1,$Q336,0)</f>
        <v>0</v>
      </c>
      <c r="CB336">
        <f>+IF(AD336=1,$Q336,0)</f>
        <v>0</v>
      </c>
      <c r="CC336">
        <f>+IF(AE336=1,$Q336,0)</f>
        <v>0</v>
      </c>
      <c r="CD336">
        <f t="shared" si="281"/>
        <v>0</v>
      </c>
      <c r="CF336">
        <f t="shared" si="282"/>
        <v>0</v>
      </c>
      <c r="CG336">
        <f t="shared" si="249"/>
        <v>0</v>
      </c>
      <c r="CH336">
        <f t="shared" si="250"/>
        <v>0</v>
      </c>
      <c r="CI336">
        <f t="shared" si="251"/>
        <v>0</v>
      </c>
      <c r="CJ336">
        <f t="shared" si="252"/>
        <v>0</v>
      </c>
      <c r="CK336">
        <f t="shared" si="253"/>
        <v>0</v>
      </c>
      <c r="CL336">
        <f t="shared" si="254"/>
        <v>0</v>
      </c>
      <c r="CM336">
        <f t="shared" si="255"/>
        <v>0</v>
      </c>
    </row>
    <row r="337" spans="1:91" x14ac:dyDescent="0.25">
      <c r="A337" s="25">
        <f t="shared" si="283"/>
        <v>335</v>
      </c>
      <c r="B337" s="26" t="s">
        <v>39</v>
      </c>
      <c r="C337" s="27">
        <v>43938</v>
      </c>
      <c r="D337" s="28">
        <v>9.375E-2</v>
      </c>
      <c r="E337" s="29" t="s">
        <v>23</v>
      </c>
      <c r="F337" s="30">
        <v>107.79300000000001</v>
      </c>
      <c r="G337" s="31" t="s">
        <v>30</v>
      </c>
      <c r="H337" s="32">
        <v>108.072</v>
      </c>
      <c r="I337" s="32">
        <v>107.155</v>
      </c>
      <c r="J337" s="33">
        <f t="shared" si="238"/>
        <v>91.700000000000159</v>
      </c>
      <c r="K337" s="34">
        <v>107.29</v>
      </c>
      <c r="L337" s="34">
        <v>107.943</v>
      </c>
      <c r="M337" s="34">
        <f t="shared" si="240"/>
        <v>50.300000000000011</v>
      </c>
      <c r="N337" s="41">
        <f>+IF(G337="COMPRA",((K337-F337)/0.01),((F337-L337)/0.01))</f>
        <v>-14.999999999999147</v>
      </c>
      <c r="O337" s="30">
        <f t="shared" si="239"/>
        <v>107.58209000000001</v>
      </c>
      <c r="P337" s="37" t="s">
        <v>27</v>
      </c>
      <c r="Q337" s="37"/>
      <c r="R337" s="38" t="s">
        <v>28</v>
      </c>
      <c r="S337" s="38" t="s">
        <v>28</v>
      </c>
      <c r="T337" s="39" t="s">
        <v>28</v>
      </c>
      <c r="U337" s="38"/>
      <c r="V337" s="38"/>
      <c r="W337" s="38"/>
      <c r="X337">
        <f>+IF(AND(R337="ALCISTA",S337="ALCISTA",T337="ALCISTA"),1,0)</f>
        <v>1</v>
      </c>
      <c r="Y337">
        <f>+IF(AND(R337="BAJISTA",S337="BAJISTA",T337="BAJISTA"),1,0)</f>
        <v>0</v>
      </c>
      <c r="Z337">
        <f>+IF(AND(R337="ALCISTA",S337="ALCISTA",T337="BAJISTA"),1,0)</f>
        <v>0</v>
      </c>
      <c r="AA337">
        <f>+IF(AND(R337="ALCISTA",S337="BAJISTA",T337="ALCISTA"),1,0)</f>
        <v>0</v>
      </c>
      <c r="AB337">
        <f>+IF(AND(R337="ALCISTA",S337="BAJISTA",T337="BAJISTA"),1,0)</f>
        <v>0</v>
      </c>
      <c r="AC337">
        <f>+IF(AND(R337="BAJISTA",S337="BAJISTA",T337="ALCISTA"),1,0)</f>
        <v>0</v>
      </c>
      <c r="AD337">
        <f>+IF(AND(R337="BAJISTA",S337="ALCISTA",T337="BAJISTA"),1,0)</f>
        <v>0</v>
      </c>
      <c r="AE337">
        <f>+IF(AND(R337="BAJISTA",S337="ALCISTA",T337="ALCISTA"),1,0)</f>
        <v>0</v>
      </c>
      <c r="AG337">
        <f t="shared" si="256"/>
        <v>50.300000000000011</v>
      </c>
      <c r="AH337">
        <f t="shared" si="257"/>
        <v>0</v>
      </c>
      <c r="AI337">
        <f t="shared" si="258"/>
        <v>0</v>
      </c>
      <c r="AJ337">
        <f t="shared" si="259"/>
        <v>0</v>
      </c>
      <c r="AK337">
        <f t="shared" si="260"/>
        <v>0</v>
      </c>
      <c r="AL337">
        <f t="shared" si="261"/>
        <v>0</v>
      </c>
      <c r="AM337">
        <f t="shared" si="262"/>
        <v>0</v>
      </c>
      <c r="AN337">
        <f t="shared" si="263"/>
        <v>0</v>
      </c>
      <c r="AP337">
        <f t="shared" si="264"/>
        <v>-14.999999999999147</v>
      </c>
      <c r="AQ337">
        <f t="shared" si="265"/>
        <v>0</v>
      </c>
      <c r="AR337">
        <f t="shared" si="266"/>
        <v>0</v>
      </c>
      <c r="AS337">
        <f t="shared" si="267"/>
        <v>0</v>
      </c>
      <c r="AT337">
        <f t="shared" si="268"/>
        <v>0</v>
      </c>
      <c r="AU337">
        <f t="shared" si="269"/>
        <v>0</v>
      </c>
      <c r="AV337">
        <f t="shared" si="270"/>
        <v>0</v>
      </c>
      <c r="AW337">
        <f t="shared" si="271"/>
        <v>0</v>
      </c>
      <c r="AZ337" t="str">
        <f t="shared" si="272"/>
        <v>X</v>
      </c>
      <c r="BA337">
        <f t="shared" si="242"/>
        <v>0</v>
      </c>
      <c r="BB337">
        <f t="shared" si="243"/>
        <v>0</v>
      </c>
      <c r="BC337">
        <f t="shared" si="244"/>
        <v>0</v>
      </c>
      <c r="BD337">
        <f t="shared" si="245"/>
        <v>0</v>
      </c>
      <c r="BE337">
        <f t="shared" si="246"/>
        <v>0</v>
      </c>
      <c r="BF337">
        <f t="shared" si="247"/>
        <v>0</v>
      </c>
      <c r="BG337">
        <f t="shared" si="248"/>
        <v>0</v>
      </c>
      <c r="BH337">
        <f>+IF(P337=0,0,1)</f>
        <v>1</v>
      </c>
      <c r="BK337">
        <f t="shared" si="273"/>
        <v>1</v>
      </c>
      <c r="BL337">
        <f t="shared" si="274"/>
        <v>0</v>
      </c>
      <c r="BM337">
        <f t="shared" si="275"/>
        <v>0</v>
      </c>
      <c r="BN337">
        <f t="shared" si="276"/>
        <v>0</v>
      </c>
      <c r="BO337">
        <f t="shared" si="277"/>
        <v>0</v>
      </c>
      <c r="BP337">
        <f t="shared" si="278"/>
        <v>0</v>
      </c>
      <c r="BQ337">
        <f t="shared" si="279"/>
        <v>0</v>
      </c>
      <c r="BR337">
        <f t="shared" si="280"/>
        <v>0</v>
      </c>
      <c r="BV337">
        <f>+IF(X337=1,$Q337,0)</f>
        <v>0</v>
      </c>
      <c r="BW337">
        <f>+IF(Y337=1,$Q337,0)</f>
        <v>0</v>
      </c>
      <c r="BX337">
        <f>+IF(Z337=1,$Q337,0)</f>
        <v>0</v>
      </c>
      <c r="BY337">
        <f>+IF(AA337=1,$Q337,0)</f>
        <v>0</v>
      </c>
      <c r="BZ337">
        <f>+IF(AB337=1,$Q337,0)</f>
        <v>0</v>
      </c>
      <c r="CA337">
        <f>+IF(AC337=1,$Q337,0)</f>
        <v>0</v>
      </c>
      <c r="CB337">
        <f>+IF(AD337=1,$Q337,0)</f>
        <v>0</v>
      </c>
      <c r="CC337">
        <f>+IF(AE337=1,$Q337,0)</f>
        <v>0</v>
      </c>
      <c r="CD337">
        <f t="shared" si="281"/>
        <v>0</v>
      </c>
      <c r="CF337">
        <f t="shared" si="282"/>
        <v>0</v>
      </c>
      <c r="CG337">
        <f t="shared" si="249"/>
        <v>0</v>
      </c>
      <c r="CH337">
        <f t="shared" si="250"/>
        <v>0</v>
      </c>
      <c r="CI337">
        <f t="shared" si="251"/>
        <v>0</v>
      </c>
      <c r="CJ337">
        <f t="shared" si="252"/>
        <v>0</v>
      </c>
      <c r="CK337">
        <f t="shared" si="253"/>
        <v>0</v>
      </c>
      <c r="CL337">
        <f t="shared" si="254"/>
        <v>0</v>
      </c>
      <c r="CM337">
        <f t="shared" si="255"/>
        <v>0</v>
      </c>
    </row>
    <row r="338" spans="1:91" x14ac:dyDescent="0.25">
      <c r="A338" s="25">
        <f t="shared" si="283"/>
        <v>336</v>
      </c>
      <c r="B338" s="26" t="s">
        <v>40</v>
      </c>
      <c r="C338" s="27">
        <v>43941</v>
      </c>
      <c r="D338" s="28">
        <v>2.0833333333333332E-2</v>
      </c>
      <c r="E338" s="29" t="s">
        <v>23</v>
      </c>
      <c r="F338" s="30">
        <v>107.554</v>
      </c>
      <c r="G338" s="31" t="s">
        <v>26</v>
      </c>
      <c r="H338" s="32">
        <v>107.943</v>
      </c>
      <c r="I338" s="32">
        <v>107.29</v>
      </c>
      <c r="J338" s="33">
        <f t="shared" si="238"/>
        <v>65.299999999999159</v>
      </c>
      <c r="K338" s="34">
        <v>107.509</v>
      </c>
      <c r="L338" s="34">
        <v>107.94</v>
      </c>
      <c r="M338" s="34">
        <f t="shared" si="240"/>
        <v>38.599999999999568</v>
      </c>
      <c r="N338" s="41">
        <f t="shared" si="241"/>
        <v>-4.5000000000001705</v>
      </c>
      <c r="O338" s="30">
        <f t="shared" si="239"/>
        <v>107.70419</v>
      </c>
      <c r="P338" s="37" t="s">
        <v>27</v>
      </c>
      <c r="Q338" s="37"/>
      <c r="R338" s="38" t="s">
        <v>29</v>
      </c>
      <c r="S338" s="38" t="s">
        <v>28</v>
      </c>
      <c r="T338" s="39" t="s">
        <v>28</v>
      </c>
      <c r="U338" s="38"/>
      <c r="V338" s="38"/>
      <c r="W338" s="38"/>
      <c r="X338">
        <f>+IF(AND(R338="ALCISTA",S338="ALCISTA",T338="ALCISTA"),1,0)</f>
        <v>0</v>
      </c>
      <c r="Y338">
        <f>+IF(AND(R338="BAJISTA",S338="BAJISTA",T338="BAJISTA"),1,0)</f>
        <v>0</v>
      </c>
      <c r="Z338">
        <f>+IF(AND(R338="ALCISTA",S338="ALCISTA",T338="BAJISTA"),1,0)</f>
        <v>0</v>
      </c>
      <c r="AA338">
        <f>+IF(AND(R338="ALCISTA",S338="BAJISTA",T338="ALCISTA"),1,0)</f>
        <v>0</v>
      </c>
      <c r="AB338">
        <f>+IF(AND(R338="ALCISTA",S338="BAJISTA",T338="BAJISTA"),1,0)</f>
        <v>0</v>
      </c>
      <c r="AC338">
        <f>+IF(AND(R338="BAJISTA",S338="BAJISTA",T338="ALCISTA"),1,0)</f>
        <v>0</v>
      </c>
      <c r="AD338">
        <f>+IF(AND(R338="BAJISTA",S338="ALCISTA",T338="BAJISTA"),1,0)</f>
        <v>0</v>
      </c>
      <c r="AE338">
        <f>+IF(AND(R338="BAJISTA",S338="ALCISTA",T338="ALCISTA"),1,0)</f>
        <v>1</v>
      </c>
      <c r="AG338">
        <f t="shared" si="256"/>
        <v>0</v>
      </c>
      <c r="AH338">
        <f t="shared" si="257"/>
        <v>0</v>
      </c>
      <c r="AI338">
        <f t="shared" si="258"/>
        <v>0</v>
      </c>
      <c r="AJ338">
        <f t="shared" si="259"/>
        <v>0</v>
      </c>
      <c r="AK338">
        <f t="shared" si="260"/>
        <v>0</v>
      </c>
      <c r="AL338">
        <f t="shared" si="261"/>
        <v>0</v>
      </c>
      <c r="AM338">
        <f t="shared" si="262"/>
        <v>0</v>
      </c>
      <c r="AN338">
        <f t="shared" si="263"/>
        <v>38.599999999999568</v>
      </c>
      <c r="AP338">
        <f t="shared" si="264"/>
        <v>0</v>
      </c>
      <c r="AQ338">
        <f t="shared" si="265"/>
        <v>0</v>
      </c>
      <c r="AR338">
        <f t="shared" si="266"/>
        <v>0</v>
      </c>
      <c r="AS338">
        <f t="shared" si="267"/>
        <v>0</v>
      </c>
      <c r="AT338">
        <f t="shared" si="268"/>
        <v>0</v>
      </c>
      <c r="AU338">
        <f t="shared" si="269"/>
        <v>0</v>
      </c>
      <c r="AV338">
        <f t="shared" si="270"/>
        <v>0</v>
      </c>
      <c r="AW338">
        <f t="shared" si="271"/>
        <v>-4.5000000000001705</v>
      </c>
      <c r="AZ338">
        <f t="shared" si="272"/>
        <v>0</v>
      </c>
      <c r="BA338">
        <f t="shared" si="242"/>
        <v>0</v>
      </c>
      <c r="BB338">
        <f t="shared" si="243"/>
        <v>0</v>
      </c>
      <c r="BC338">
        <f t="shared" si="244"/>
        <v>0</v>
      </c>
      <c r="BD338">
        <f t="shared" si="245"/>
        <v>0</v>
      </c>
      <c r="BE338">
        <f t="shared" si="246"/>
        <v>0</v>
      </c>
      <c r="BF338">
        <f t="shared" si="247"/>
        <v>0</v>
      </c>
      <c r="BG338" t="str">
        <f t="shared" si="248"/>
        <v>X</v>
      </c>
      <c r="BH338">
        <f>+IF(P338=0,0,1)</f>
        <v>1</v>
      </c>
      <c r="BK338">
        <f t="shared" si="273"/>
        <v>0</v>
      </c>
      <c r="BL338">
        <f t="shared" si="274"/>
        <v>0</v>
      </c>
      <c r="BM338">
        <f t="shared" si="275"/>
        <v>0</v>
      </c>
      <c r="BN338">
        <f t="shared" si="276"/>
        <v>0</v>
      </c>
      <c r="BO338">
        <f t="shared" si="277"/>
        <v>0</v>
      </c>
      <c r="BP338">
        <f t="shared" si="278"/>
        <v>0</v>
      </c>
      <c r="BQ338">
        <f t="shared" si="279"/>
        <v>0</v>
      </c>
      <c r="BR338">
        <f t="shared" si="280"/>
        <v>1</v>
      </c>
      <c r="BV338">
        <f>+IF(X338=1,$Q338,0)</f>
        <v>0</v>
      </c>
      <c r="BW338">
        <f>+IF(Y338=1,$Q338,0)</f>
        <v>0</v>
      </c>
      <c r="BX338">
        <f>+IF(Z338=1,$Q338,0)</f>
        <v>0</v>
      </c>
      <c r="BY338">
        <f>+IF(AA338=1,$Q338,0)</f>
        <v>0</v>
      </c>
      <c r="BZ338">
        <f>+IF(AB338=1,$Q338,0)</f>
        <v>0</v>
      </c>
      <c r="CA338">
        <f>+IF(AC338=1,$Q338,0)</f>
        <v>0</v>
      </c>
      <c r="CB338">
        <f>+IF(AD338=1,$Q338,0)</f>
        <v>0</v>
      </c>
      <c r="CC338">
        <f>+IF(AE338=1,$Q338,0)</f>
        <v>0</v>
      </c>
      <c r="CD338">
        <f t="shared" si="281"/>
        <v>0</v>
      </c>
      <c r="CF338">
        <f t="shared" si="282"/>
        <v>0</v>
      </c>
      <c r="CG338">
        <f t="shared" si="249"/>
        <v>0</v>
      </c>
      <c r="CH338">
        <f t="shared" si="250"/>
        <v>0</v>
      </c>
      <c r="CI338">
        <f t="shared" si="251"/>
        <v>0</v>
      </c>
      <c r="CJ338">
        <f t="shared" si="252"/>
        <v>0</v>
      </c>
      <c r="CK338">
        <f t="shared" si="253"/>
        <v>0</v>
      </c>
      <c r="CL338">
        <f t="shared" si="254"/>
        <v>0</v>
      </c>
      <c r="CM338">
        <f t="shared" si="255"/>
        <v>0</v>
      </c>
    </row>
    <row r="339" spans="1:91" x14ac:dyDescent="0.25">
      <c r="A339" s="25">
        <f t="shared" si="283"/>
        <v>337</v>
      </c>
      <c r="B339" s="26" t="s">
        <v>41</v>
      </c>
      <c r="C339" s="27">
        <v>43942</v>
      </c>
      <c r="D339" s="28">
        <v>3.125E-2</v>
      </c>
      <c r="E339" s="29" t="s">
        <v>23</v>
      </c>
      <c r="F339" s="30">
        <v>107.691</v>
      </c>
      <c r="G339" s="31" t="s">
        <v>26</v>
      </c>
      <c r="H339" s="32">
        <v>107.94</v>
      </c>
      <c r="I339" s="32">
        <v>107.39</v>
      </c>
      <c r="J339" s="33">
        <f t="shared" si="238"/>
        <v>54.999999999999716</v>
      </c>
      <c r="K339" s="34">
        <v>107.273</v>
      </c>
      <c r="L339" s="34">
        <v>107.884</v>
      </c>
      <c r="M339" s="34">
        <f t="shared" si="240"/>
        <v>19.299999999999784</v>
      </c>
      <c r="N339" s="41">
        <f t="shared" si="241"/>
        <v>-41.800000000000637</v>
      </c>
      <c r="O339" s="30">
        <f t="shared" si="239"/>
        <v>107.8175</v>
      </c>
      <c r="P339" s="37"/>
      <c r="Q339" s="37" t="s">
        <v>27</v>
      </c>
      <c r="R339" s="38" t="s">
        <v>29</v>
      </c>
      <c r="S339" s="38" t="s">
        <v>29</v>
      </c>
      <c r="T339" s="39" t="s">
        <v>28</v>
      </c>
      <c r="U339" s="38"/>
      <c r="V339" s="38"/>
      <c r="W339" s="38"/>
      <c r="X339">
        <f>+IF(AND(R339="ALCISTA",S339="ALCISTA",T339="ALCISTA"),1,0)</f>
        <v>0</v>
      </c>
      <c r="Y339">
        <f>+IF(AND(R339="BAJISTA",S339="BAJISTA",T339="BAJISTA"),1,0)</f>
        <v>0</v>
      </c>
      <c r="Z339">
        <f>+IF(AND(R339="ALCISTA",S339="ALCISTA",T339="BAJISTA"),1,0)</f>
        <v>0</v>
      </c>
      <c r="AA339">
        <f>+IF(AND(R339="ALCISTA",S339="BAJISTA",T339="ALCISTA"),1,0)</f>
        <v>0</v>
      </c>
      <c r="AB339">
        <f>+IF(AND(R339="ALCISTA",S339="BAJISTA",T339="BAJISTA"),1,0)</f>
        <v>0</v>
      </c>
      <c r="AC339">
        <f>+IF(AND(R339="BAJISTA",S339="BAJISTA",T339="ALCISTA"),1,0)</f>
        <v>1</v>
      </c>
      <c r="AD339">
        <f>+IF(AND(R339="BAJISTA",S339="ALCISTA",T339="BAJISTA"),1,0)</f>
        <v>0</v>
      </c>
      <c r="AE339">
        <f>+IF(AND(R339="BAJISTA",S339="ALCISTA",T339="ALCISTA"),1,0)</f>
        <v>0</v>
      </c>
      <c r="AG339">
        <f t="shared" si="256"/>
        <v>0</v>
      </c>
      <c r="AH339">
        <f t="shared" si="257"/>
        <v>0</v>
      </c>
      <c r="AI339">
        <f t="shared" si="258"/>
        <v>0</v>
      </c>
      <c r="AJ339">
        <f t="shared" si="259"/>
        <v>0</v>
      </c>
      <c r="AK339">
        <f t="shared" si="260"/>
        <v>0</v>
      </c>
      <c r="AL339">
        <f t="shared" si="261"/>
        <v>19.299999999999784</v>
      </c>
      <c r="AM339">
        <f t="shared" si="262"/>
        <v>0</v>
      </c>
      <c r="AN339">
        <f t="shared" si="263"/>
        <v>0</v>
      </c>
      <c r="AP339">
        <f t="shared" si="264"/>
        <v>0</v>
      </c>
      <c r="AQ339">
        <f t="shared" si="265"/>
        <v>0</v>
      </c>
      <c r="AR339">
        <f t="shared" si="266"/>
        <v>0</v>
      </c>
      <c r="AS339">
        <f t="shared" si="267"/>
        <v>0</v>
      </c>
      <c r="AT339">
        <f t="shared" si="268"/>
        <v>0</v>
      </c>
      <c r="AU339">
        <f t="shared" si="269"/>
        <v>-41.800000000000637</v>
      </c>
      <c r="AV339">
        <f t="shared" si="270"/>
        <v>0</v>
      </c>
      <c r="AW339">
        <f t="shared" si="271"/>
        <v>0</v>
      </c>
      <c r="AZ339">
        <f t="shared" si="272"/>
        <v>0</v>
      </c>
      <c r="BA339">
        <f t="shared" si="242"/>
        <v>0</v>
      </c>
      <c r="BB339">
        <f t="shared" si="243"/>
        <v>0</v>
      </c>
      <c r="BC339">
        <f t="shared" si="244"/>
        <v>0</v>
      </c>
      <c r="BD339">
        <f t="shared" si="245"/>
        <v>0</v>
      </c>
      <c r="BE339">
        <f t="shared" si="246"/>
        <v>0</v>
      </c>
      <c r="BF339">
        <f t="shared" si="247"/>
        <v>0</v>
      </c>
      <c r="BG339">
        <f t="shared" si="248"/>
        <v>0</v>
      </c>
      <c r="BH339">
        <f>+IF(P339=0,0,1)</f>
        <v>0</v>
      </c>
      <c r="BK339">
        <f t="shared" si="273"/>
        <v>0</v>
      </c>
      <c r="BL339">
        <f t="shared" si="274"/>
        <v>0</v>
      </c>
      <c r="BM339">
        <f t="shared" si="275"/>
        <v>0</v>
      </c>
      <c r="BN339">
        <f t="shared" si="276"/>
        <v>0</v>
      </c>
      <c r="BO339">
        <f t="shared" si="277"/>
        <v>0</v>
      </c>
      <c r="BP339">
        <f t="shared" si="278"/>
        <v>0</v>
      </c>
      <c r="BQ339">
        <f t="shared" si="279"/>
        <v>0</v>
      </c>
      <c r="BR339">
        <f t="shared" si="280"/>
        <v>0</v>
      </c>
      <c r="BV339">
        <f>+IF(X339=1,$Q339,0)</f>
        <v>0</v>
      </c>
      <c r="BW339">
        <f>+IF(Y339=1,$Q339,0)</f>
        <v>0</v>
      </c>
      <c r="BX339">
        <f>+IF(Z339=1,$Q339,0)</f>
        <v>0</v>
      </c>
      <c r="BY339">
        <f>+IF(AA339=1,$Q339,0)</f>
        <v>0</v>
      </c>
      <c r="BZ339">
        <f>+IF(AB339=1,$Q339,0)</f>
        <v>0</v>
      </c>
      <c r="CA339" t="str">
        <f>+IF(AC339=1,$Q339,0)</f>
        <v>X</v>
      </c>
      <c r="CB339">
        <f>+IF(AD339=1,$Q339,0)</f>
        <v>0</v>
      </c>
      <c r="CC339">
        <f>+IF(AE339=1,$Q339,0)</f>
        <v>0</v>
      </c>
      <c r="CD339">
        <f t="shared" si="281"/>
        <v>1</v>
      </c>
      <c r="CF339">
        <f t="shared" si="282"/>
        <v>0</v>
      </c>
      <c r="CG339">
        <f t="shared" si="249"/>
        <v>0</v>
      </c>
      <c r="CH339">
        <f t="shared" si="250"/>
        <v>0</v>
      </c>
      <c r="CI339">
        <f t="shared" si="251"/>
        <v>0</v>
      </c>
      <c r="CJ339">
        <f t="shared" si="252"/>
        <v>0</v>
      </c>
      <c r="CK339">
        <f t="shared" si="253"/>
        <v>1</v>
      </c>
      <c r="CL339">
        <f t="shared" si="254"/>
        <v>0</v>
      </c>
      <c r="CM339">
        <f t="shared" si="255"/>
        <v>0</v>
      </c>
    </row>
    <row r="340" spans="1:91" x14ac:dyDescent="0.25">
      <c r="A340" s="25">
        <f t="shared" si="283"/>
        <v>338</v>
      </c>
      <c r="B340" s="26" t="s">
        <v>37</v>
      </c>
      <c r="C340" s="27">
        <v>43943</v>
      </c>
      <c r="D340" s="28">
        <v>1.0416666666666666E-2</v>
      </c>
      <c r="E340" s="29" t="s">
        <v>23</v>
      </c>
      <c r="F340" s="30">
        <v>107.80200000000001</v>
      </c>
      <c r="G340" s="31" t="s">
        <v>26</v>
      </c>
      <c r="H340" s="32">
        <v>107.884</v>
      </c>
      <c r="I340" s="32">
        <v>107.273</v>
      </c>
      <c r="J340" s="33">
        <f t="shared" si="238"/>
        <v>61.100000000000421</v>
      </c>
      <c r="K340" s="34">
        <v>107.505</v>
      </c>
      <c r="L340" s="34">
        <v>107.929</v>
      </c>
      <c r="M340" s="34">
        <f t="shared" si="240"/>
        <v>12.699999999999534</v>
      </c>
      <c r="N340" s="41">
        <f t="shared" si="241"/>
        <v>-29.700000000001125</v>
      </c>
      <c r="O340" s="30">
        <f t="shared" si="239"/>
        <v>107.94253</v>
      </c>
      <c r="P340" s="37" t="s">
        <v>27</v>
      </c>
      <c r="Q340" s="37"/>
      <c r="R340" s="38" t="s">
        <v>28</v>
      </c>
      <c r="S340" s="38" t="s">
        <v>28</v>
      </c>
      <c r="T340" s="39" t="s">
        <v>28</v>
      </c>
      <c r="U340" s="38"/>
      <c r="V340" s="38"/>
      <c r="W340" s="38"/>
      <c r="X340">
        <f>+IF(AND(R340="ALCISTA",S340="ALCISTA",T340="ALCISTA"),1,0)</f>
        <v>1</v>
      </c>
      <c r="Y340">
        <f>+IF(AND(R340="BAJISTA",S340="BAJISTA",T340="BAJISTA"),1,0)</f>
        <v>0</v>
      </c>
      <c r="Z340">
        <f>+IF(AND(R340="ALCISTA",S340="ALCISTA",T340="BAJISTA"),1,0)</f>
        <v>0</v>
      </c>
      <c r="AA340">
        <f>+IF(AND(R340="ALCISTA",S340="BAJISTA",T340="ALCISTA"),1,0)</f>
        <v>0</v>
      </c>
      <c r="AB340">
        <f>+IF(AND(R340="ALCISTA",S340="BAJISTA",T340="BAJISTA"),1,0)</f>
        <v>0</v>
      </c>
      <c r="AC340">
        <f>+IF(AND(R340="BAJISTA",S340="BAJISTA",T340="ALCISTA"),1,0)</f>
        <v>0</v>
      </c>
      <c r="AD340">
        <f>+IF(AND(R340="BAJISTA",S340="ALCISTA",T340="BAJISTA"),1,0)</f>
        <v>0</v>
      </c>
      <c r="AE340">
        <f>+IF(AND(R340="BAJISTA",S340="ALCISTA",T340="ALCISTA"),1,0)</f>
        <v>0</v>
      </c>
      <c r="AG340">
        <f t="shared" si="256"/>
        <v>12.699999999999534</v>
      </c>
      <c r="AH340">
        <f t="shared" si="257"/>
        <v>0</v>
      </c>
      <c r="AI340">
        <f t="shared" si="258"/>
        <v>0</v>
      </c>
      <c r="AJ340">
        <f t="shared" si="259"/>
        <v>0</v>
      </c>
      <c r="AK340">
        <f t="shared" si="260"/>
        <v>0</v>
      </c>
      <c r="AL340">
        <f t="shared" si="261"/>
        <v>0</v>
      </c>
      <c r="AM340">
        <f t="shared" si="262"/>
        <v>0</v>
      </c>
      <c r="AN340">
        <f t="shared" si="263"/>
        <v>0</v>
      </c>
      <c r="AP340">
        <f t="shared" si="264"/>
        <v>-29.700000000001125</v>
      </c>
      <c r="AQ340">
        <f t="shared" si="265"/>
        <v>0</v>
      </c>
      <c r="AR340">
        <f t="shared" si="266"/>
        <v>0</v>
      </c>
      <c r="AS340">
        <f t="shared" si="267"/>
        <v>0</v>
      </c>
      <c r="AT340">
        <f t="shared" si="268"/>
        <v>0</v>
      </c>
      <c r="AU340">
        <f t="shared" si="269"/>
        <v>0</v>
      </c>
      <c r="AV340">
        <f t="shared" si="270"/>
        <v>0</v>
      </c>
      <c r="AW340">
        <f t="shared" si="271"/>
        <v>0</v>
      </c>
      <c r="AZ340" t="str">
        <f t="shared" si="272"/>
        <v>X</v>
      </c>
      <c r="BA340">
        <f t="shared" si="242"/>
        <v>0</v>
      </c>
      <c r="BB340">
        <f t="shared" si="243"/>
        <v>0</v>
      </c>
      <c r="BC340">
        <f t="shared" si="244"/>
        <v>0</v>
      </c>
      <c r="BD340">
        <f t="shared" si="245"/>
        <v>0</v>
      </c>
      <c r="BE340">
        <f t="shared" si="246"/>
        <v>0</v>
      </c>
      <c r="BF340">
        <f t="shared" si="247"/>
        <v>0</v>
      </c>
      <c r="BG340">
        <f t="shared" si="248"/>
        <v>0</v>
      </c>
      <c r="BH340">
        <f>+IF(P340=0,0,1)</f>
        <v>1</v>
      </c>
      <c r="BK340">
        <f t="shared" si="273"/>
        <v>1</v>
      </c>
      <c r="BL340">
        <f t="shared" si="274"/>
        <v>0</v>
      </c>
      <c r="BM340">
        <f t="shared" si="275"/>
        <v>0</v>
      </c>
      <c r="BN340">
        <f t="shared" si="276"/>
        <v>0</v>
      </c>
      <c r="BO340">
        <f t="shared" si="277"/>
        <v>0</v>
      </c>
      <c r="BP340">
        <f t="shared" si="278"/>
        <v>0</v>
      </c>
      <c r="BQ340">
        <f t="shared" si="279"/>
        <v>0</v>
      </c>
      <c r="BR340">
        <f t="shared" si="280"/>
        <v>0</v>
      </c>
      <c r="BV340">
        <f>+IF(X340=1,$Q340,0)</f>
        <v>0</v>
      </c>
      <c r="BW340">
        <f>+IF(Y340=1,$Q340,0)</f>
        <v>0</v>
      </c>
      <c r="BX340">
        <f>+IF(Z340=1,$Q340,0)</f>
        <v>0</v>
      </c>
      <c r="BY340">
        <f>+IF(AA340=1,$Q340,0)</f>
        <v>0</v>
      </c>
      <c r="BZ340">
        <f>+IF(AB340=1,$Q340,0)</f>
        <v>0</v>
      </c>
      <c r="CA340">
        <f>+IF(AC340=1,$Q340,0)</f>
        <v>0</v>
      </c>
      <c r="CB340">
        <f>+IF(AD340=1,$Q340,0)</f>
        <v>0</v>
      </c>
      <c r="CC340">
        <f>+IF(AE340=1,$Q340,0)</f>
        <v>0</v>
      </c>
      <c r="CD340">
        <f t="shared" si="281"/>
        <v>0</v>
      </c>
      <c r="CF340">
        <f t="shared" si="282"/>
        <v>0</v>
      </c>
      <c r="CG340">
        <f t="shared" si="249"/>
        <v>0</v>
      </c>
      <c r="CH340">
        <f t="shared" si="250"/>
        <v>0</v>
      </c>
      <c r="CI340">
        <f t="shared" si="251"/>
        <v>0</v>
      </c>
      <c r="CJ340">
        <f t="shared" si="252"/>
        <v>0</v>
      </c>
      <c r="CK340">
        <f t="shared" si="253"/>
        <v>0</v>
      </c>
      <c r="CL340">
        <f t="shared" si="254"/>
        <v>0</v>
      </c>
      <c r="CM340">
        <f t="shared" si="255"/>
        <v>0</v>
      </c>
    </row>
    <row r="341" spans="1:91" x14ac:dyDescent="0.25">
      <c r="A341" s="25">
        <f t="shared" si="283"/>
        <v>339</v>
      </c>
      <c r="B341" s="26" t="s">
        <v>38</v>
      </c>
      <c r="C341" s="27">
        <v>43944</v>
      </c>
      <c r="D341" s="28">
        <v>1.0416666666666666E-2</v>
      </c>
      <c r="E341" s="29" t="s">
        <v>23</v>
      </c>
      <c r="F341" s="30">
        <v>107.791</v>
      </c>
      <c r="G341" s="31" t="s">
        <v>26</v>
      </c>
      <c r="H341" s="32">
        <v>107.929</v>
      </c>
      <c r="I341" s="32">
        <v>107.505</v>
      </c>
      <c r="J341" s="33">
        <f t="shared" si="238"/>
        <v>42.400000000000659</v>
      </c>
      <c r="K341" s="34">
        <v>107.337</v>
      </c>
      <c r="L341" s="34">
        <v>108.032</v>
      </c>
      <c r="M341" s="34">
        <f t="shared" si="240"/>
        <v>24.099999999999966</v>
      </c>
      <c r="N341" s="41">
        <f t="shared" si="241"/>
        <v>-45.399999999999352</v>
      </c>
      <c r="O341" s="30">
        <f t="shared" si="239"/>
        <v>107.88852</v>
      </c>
      <c r="P341" s="37" t="s">
        <v>27</v>
      </c>
      <c r="Q341" s="37"/>
      <c r="R341" s="38" t="s">
        <v>28</v>
      </c>
      <c r="S341" s="38" t="s">
        <v>28</v>
      </c>
      <c r="T341" s="39" t="s">
        <v>28</v>
      </c>
      <c r="U341" s="38"/>
      <c r="V341" s="38"/>
      <c r="W341" s="38"/>
      <c r="X341">
        <f>+IF(AND(R341="ALCISTA",S341="ALCISTA",T341="ALCISTA"),1,0)</f>
        <v>1</v>
      </c>
      <c r="Y341">
        <f>+IF(AND(R341="BAJISTA",S341="BAJISTA",T341="BAJISTA"),1,0)</f>
        <v>0</v>
      </c>
      <c r="Z341">
        <f>+IF(AND(R341="ALCISTA",S341="ALCISTA",T341="BAJISTA"),1,0)</f>
        <v>0</v>
      </c>
      <c r="AA341">
        <f>+IF(AND(R341="ALCISTA",S341="BAJISTA",T341="ALCISTA"),1,0)</f>
        <v>0</v>
      </c>
      <c r="AB341">
        <f>+IF(AND(R341="ALCISTA",S341="BAJISTA",T341="BAJISTA"),1,0)</f>
        <v>0</v>
      </c>
      <c r="AC341">
        <f>+IF(AND(R341="BAJISTA",S341="BAJISTA",T341="ALCISTA"),1,0)</f>
        <v>0</v>
      </c>
      <c r="AD341">
        <f>+IF(AND(R341="BAJISTA",S341="ALCISTA",T341="BAJISTA"),1,0)</f>
        <v>0</v>
      </c>
      <c r="AE341">
        <f>+IF(AND(R341="BAJISTA",S341="ALCISTA",T341="ALCISTA"),1,0)</f>
        <v>0</v>
      </c>
      <c r="AG341">
        <f t="shared" si="256"/>
        <v>24.099999999999966</v>
      </c>
      <c r="AH341">
        <f t="shared" si="257"/>
        <v>0</v>
      </c>
      <c r="AI341">
        <f t="shared" si="258"/>
        <v>0</v>
      </c>
      <c r="AJ341">
        <f t="shared" si="259"/>
        <v>0</v>
      </c>
      <c r="AK341">
        <f t="shared" si="260"/>
        <v>0</v>
      </c>
      <c r="AL341">
        <f t="shared" si="261"/>
        <v>0</v>
      </c>
      <c r="AM341">
        <f t="shared" si="262"/>
        <v>0</v>
      </c>
      <c r="AN341">
        <f t="shared" si="263"/>
        <v>0</v>
      </c>
      <c r="AP341">
        <f t="shared" si="264"/>
        <v>-45.399999999999352</v>
      </c>
      <c r="AQ341">
        <f t="shared" si="265"/>
        <v>0</v>
      </c>
      <c r="AR341">
        <f t="shared" si="266"/>
        <v>0</v>
      </c>
      <c r="AS341">
        <f t="shared" si="267"/>
        <v>0</v>
      </c>
      <c r="AT341">
        <f t="shared" si="268"/>
        <v>0</v>
      </c>
      <c r="AU341">
        <f t="shared" si="269"/>
        <v>0</v>
      </c>
      <c r="AV341">
        <f t="shared" si="270"/>
        <v>0</v>
      </c>
      <c r="AW341">
        <f t="shared" si="271"/>
        <v>0</v>
      </c>
      <c r="AZ341" t="str">
        <f t="shared" si="272"/>
        <v>X</v>
      </c>
      <c r="BA341">
        <f t="shared" si="242"/>
        <v>0</v>
      </c>
      <c r="BB341">
        <f t="shared" si="243"/>
        <v>0</v>
      </c>
      <c r="BC341">
        <f t="shared" si="244"/>
        <v>0</v>
      </c>
      <c r="BD341">
        <f t="shared" si="245"/>
        <v>0</v>
      </c>
      <c r="BE341">
        <f t="shared" si="246"/>
        <v>0</v>
      </c>
      <c r="BF341">
        <f t="shared" si="247"/>
        <v>0</v>
      </c>
      <c r="BG341">
        <f t="shared" si="248"/>
        <v>0</v>
      </c>
      <c r="BH341">
        <f>+IF(P341=0,0,1)</f>
        <v>1</v>
      </c>
      <c r="BK341">
        <f t="shared" si="273"/>
        <v>1</v>
      </c>
      <c r="BL341">
        <f t="shared" si="274"/>
        <v>0</v>
      </c>
      <c r="BM341">
        <f t="shared" si="275"/>
        <v>0</v>
      </c>
      <c r="BN341">
        <f t="shared" si="276"/>
        <v>0</v>
      </c>
      <c r="BO341">
        <f t="shared" si="277"/>
        <v>0</v>
      </c>
      <c r="BP341">
        <f t="shared" si="278"/>
        <v>0</v>
      </c>
      <c r="BQ341">
        <f t="shared" si="279"/>
        <v>0</v>
      </c>
      <c r="BR341">
        <f t="shared" si="280"/>
        <v>0</v>
      </c>
      <c r="BV341">
        <f>+IF(X341=1,$Q341,0)</f>
        <v>0</v>
      </c>
      <c r="BW341">
        <f>+IF(Y341=1,$Q341,0)</f>
        <v>0</v>
      </c>
      <c r="BX341">
        <f>+IF(Z341=1,$Q341,0)</f>
        <v>0</v>
      </c>
      <c r="BY341">
        <f>+IF(AA341=1,$Q341,0)</f>
        <v>0</v>
      </c>
      <c r="BZ341">
        <f>+IF(AB341=1,$Q341,0)</f>
        <v>0</v>
      </c>
      <c r="CA341">
        <f>+IF(AC341=1,$Q341,0)</f>
        <v>0</v>
      </c>
      <c r="CB341">
        <f>+IF(AD341=1,$Q341,0)</f>
        <v>0</v>
      </c>
      <c r="CC341">
        <f>+IF(AE341=1,$Q341,0)</f>
        <v>0</v>
      </c>
      <c r="CD341">
        <f t="shared" si="281"/>
        <v>0</v>
      </c>
      <c r="CF341">
        <f t="shared" si="282"/>
        <v>0</v>
      </c>
      <c r="CG341">
        <f t="shared" si="249"/>
        <v>0</v>
      </c>
      <c r="CH341">
        <f t="shared" si="250"/>
        <v>0</v>
      </c>
      <c r="CI341">
        <f t="shared" si="251"/>
        <v>0</v>
      </c>
      <c r="CJ341">
        <f t="shared" si="252"/>
        <v>0</v>
      </c>
      <c r="CK341">
        <f t="shared" si="253"/>
        <v>0</v>
      </c>
      <c r="CL341">
        <f t="shared" si="254"/>
        <v>0</v>
      </c>
      <c r="CM341">
        <f t="shared" si="255"/>
        <v>0</v>
      </c>
    </row>
    <row r="342" spans="1:91" x14ac:dyDescent="0.25">
      <c r="A342" s="25">
        <f t="shared" si="283"/>
        <v>340</v>
      </c>
      <c r="B342" s="26" t="s">
        <v>39</v>
      </c>
      <c r="C342" s="27">
        <v>43945</v>
      </c>
      <c r="D342" s="28">
        <v>0.10416666666666667</v>
      </c>
      <c r="E342" s="29" t="s">
        <v>23</v>
      </c>
      <c r="F342" s="30">
        <v>107.72799999999999</v>
      </c>
      <c r="G342" s="31" t="s">
        <v>26</v>
      </c>
      <c r="H342" s="32">
        <v>108.032</v>
      </c>
      <c r="I342" s="32">
        <v>107.337</v>
      </c>
      <c r="J342" s="33">
        <f t="shared" si="238"/>
        <v>69.499999999999318</v>
      </c>
      <c r="K342" s="34">
        <v>107.35899999999999</v>
      </c>
      <c r="L342" s="34">
        <v>107.75</v>
      </c>
      <c r="M342" s="35">
        <f t="shared" si="240"/>
        <v>2.2000000000005571</v>
      </c>
      <c r="N342" s="36">
        <f t="shared" si="241"/>
        <v>-36.899999999999977</v>
      </c>
      <c r="O342" s="30">
        <f t="shared" si="239"/>
        <v>107.88784999999999</v>
      </c>
      <c r="P342" s="37"/>
      <c r="Q342" s="37"/>
      <c r="R342" s="38" t="s">
        <v>29</v>
      </c>
      <c r="S342" s="38" t="s">
        <v>29</v>
      </c>
      <c r="T342" s="39" t="s">
        <v>28</v>
      </c>
      <c r="U342" s="38"/>
      <c r="V342" s="38"/>
      <c r="W342" s="38"/>
      <c r="X342">
        <f>+IF(AND(R342="ALCISTA",S342="ALCISTA",T342="ALCISTA"),1,0)</f>
        <v>0</v>
      </c>
      <c r="Y342">
        <f>+IF(AND(R342="BAJISTA",S342="BAJISTA",T342="BAJISTA"),1,0)</f>
        <v>0</v>
      </c>
      <c r="Z342">
        <f>+IF(AND(R342="ALCISTA",S342="ALCISTA",T342="BAJISTA"),1,0)</f>
        <v>0</v>
      </c>
      <c r="AA342">
        <f>+IF(AND(R342="ALCISTA",S342="BAJISTA",T342="ALCISTA"),1,0)</f>
        <v>0</v>
      </c>
      <c r="AB342">
        <f>+IF(AND(R342="ALCISTA",S342="BAJISTA",T342="BAJISTA"),1,0)</f>
        <v>0</v>
      </c>
      <c r="AC342">
        <f>+IF(AND(R342="BAJISTA",S342="BAJISTA",T342="ALCISTA"),1,0)</f>
        <v>1</v>
      </c>
      <c r="AD342">
        <f>+IF(AND(R342="BAJISTA",S342="ALCISTA",T342="BAJISTA"),1,0)</f>
        <v>0</v>
      </c>
      <c r="AE342">
        <f>+IF(AND(R342="BAJISTA",S342="ALCISTA",T342="ALCISTA"),1,0)</f>
        <v>0</v>
      </c>
      <c r="AG342">
        <f t="shared" si="256"/>
        <v>0</v>
      </c>
      <c r="AH342">
        <f t="shared" si="257"/>
        <v>0</v>
      </c>
      <c r="AI342">
        <f t="shared" si="258"/>
        <v>0</v>
      </c>
      <c r="AJ342">
        <f t="shared" si="259"/>
        <v>0</v>
      </c>
      <c r="AK342">
        <f t="shared" si="260"/>
        <v>0</v>
      </c>
      <c r="AL342">
        <f t="shared" si="261"/>
        <v>2.2000000000005571</v>
      </c>
      <c r="AM342">
        <f t="shared" si="262"/>
        <v>0</v>
      </c>
      <c r="AN342">
        <f t="shared" si="263"/>
        <v>0</v>
      </c>
      <c r="AP342">
        <f t="shared" si="264"/>
        <v>0</v>
      </c>
      <c r="AQ342">
        <f t="shared" si="265"/>
        <v>0</v>
      </c>
      <c r="AR342">
        <f t="shared" si="266"/>
        <v>0</v>
      </c>
      <c r="AS342">
        <f t="shared" si="267"/>
        <v>0</v>
      </c>
      <c r="AT342">
        <f t="shared" si="268"/>
        <v>0</v>
      </c>
      <c r="AU342">
        <f t="shared" si="269"/>
        <v>-36.899999999999977</v>
      </c>
      <c r="AV342">
        <f t="shared" si="270"/>
        <v>0</v>
      </c>
      <c r="AW342">
        <f t="shared" si="271"/>
        <v>0</v>
      </c>
      <c r="AZ342">
        <f t="shared" si="272"/>
        <v>0</v>
      </c>
      <c r="BA342">
        <f t="shared" si="242"/>
        <v>0</v>
      </c>
      <c r="BB342">
        <f t="shared" si="243"/>
        <v>0</v>
      </c>
      <c r="BC342">
        <f t="shared" si="244"/>
        <v>0</v>
      </c>
      <c r="BD342">
        <f t="shared" si="245"/>
        <v>0</v>
      </c>
      <c r="BE342">
        <f t="shared" si="246"/>
        <v>0</v>
      </c>
      <c r="BF342">
        <f t="shared" si="247"/>
        <v>0</v>
      </c>
      <c r="BG342">
        <f t="shared" si="248"/>
        <v>0</v>
      </c>
      <c r="BH342">
        <f>+IF(P342=0,0,1)</f>
        <v>0</v>
      </c>
      <c r="BK342">
        <f t="shared" si="273"/>
        <v>0</v>
      </c>
      <c r="BL342">
        <f t="shared" si="274"/>
        <v>0</v>
      </c>
      <c r="BM342">
        <f t="shared" si="275"/>
        <v>0</v>
      </c>
      <c r="BN342">
        <f t="shared" si="276"/>
        <v>0</v>
      </c>
      <c r="BO342">
        <f t="shared" si="277"/>
        <v>0</v>
      </c>
      <c r="BP342">
        <f t="shared" si="278"/>
        <v>0</v>
      </c>
      <c r="BQ342">
        <f t="shared" si="279"/>
        <v>0</v>
      </c>
      <c r="BR342">
        <f t="shared" si="280"/>
        <v>0</v>
      </c>
      <c r="BV342">
        <f>+IF(X342=1,$Q342,0)</f>
        <v>0</v>
      </c>
      <c r="BW342">
        <f>+IF(Y342=1,$Q342,0)</f>
        <v>0</v>
      </c>
      <c r="BX342">
        <f>+IF(Z342=1,$Q342,0)</f>
        <v>0</v>
      </c>
      <c r="BY342">
        <f>+IF(AA342=1,$Q342,0)</f>
        <v>0</v>
      </c>
      <c r="BZ342">
        <f>+IF(AB342=1,$Q342,0)</f>
        <v>0</v>
      </c>
      <c r="CA342">
        <f>+IF(AC342=1,$Q342,0)</f>
        <v>0</v>
      </c>
      <c r="CB342">
        <f>+IF(AD342=1,$Q342,0)</f>
        <v>0</v>
      </c>
      <c r="CC342">
        <f>+IF(AE342=1,$Q342,0)</f>
        <v>0</v>
      </c>
      <c r="CD342">
        <f t="shared" si="281"/>
        <v>0</v>
      </c>
      <c r="CF342">
        <f t="shared" si="282"/>
        <v>0</v>
      </c>
      <c r="CG342">
        <f t="shared" si="249"/>
        <v>0</v>
      </c>
      <c r="CH342">
        <f t="shared" si="250"/>
        <v>0</v>
      </c>
      <c r="CI342">
        <f t="shared" si="251"/>
        <v>0</v>
      </c>
      <c r="CJ342">
        <f t="shared" si="252"/>
        <v>0</v>
      </c>
      <c r="CK342">
        <f t="shared" si="253"/>
        <v>0</v>
      </c>
      <c r="CL342">
        <f t="shared" si="254"/>
        <v>0</v>
      </c>
      <c r="CM342">
        <f t="shared" si="255"/>
        <v>0</v>
      </c>
    </row>
    <row r="343" spans="1:91" x14ac:dyDescent="0.25">
      <c r="A343" s="25">
        <f t="shared" si="283"/>
        <v>341</v>
      </c>
      <c r="B343" s="26" t="s">
        <v>40</v>
      </c>
      <c r="C343" s="27">
        <v>43948</v>
      </c>
      <c r="D343" s="28">
        <v>2.0833333333333332E-2</v>
      </c>
      <c r="E343" s="29" t="s">
        <v>23</v>
      </c>
      <c r="F343" s="30">
        <v>107.444</v>
      </c>
      <c r="G343" s="31" t="s">
        <v>30</v>
      </c>
      <c r="H343" s="32">
        <v>107.75</v>
      </c>
      <c r="I343" s="32">
        <v>107.35899999999999</v>
      </c>
      <c r="J343" s="33">
        <f t="shared" si="238"/>
        <v>39.100000000000534</v>
      </c>
      <c r="K343" s="34">
        <v>106.988</v>
      </c>
      <c r="L343" s="34">
        <v>107.61499999999999</v>
      </c>
      <c r="M343" s="35">
        <f t="shared" si="240"/>
        <v>45.600000000000307</v>
      </c>
      <c r="N343" s="36">
        <f t="shared" si="241"/>
        <v>-17.099999999999227</v>
      </c>
      <c r="O343" s="30">
        <f t="shared" si="239"/>
        <v>107.35407000000001</v>
      </c>
      <c r="P343" s="37" t="s">
        <v>27</v>
      </c>
      <c r="Q343" s="37"/>
      <c r="R343" s="38" t="s">
        <v>29</v>
      </c>
      <c r="S343" s="38" t="s">
        <v>29</v>
      </c>
      <c r="T343" s="39" t="s">
        <v>28</v>
      </c>
      <c r="U343" s="38"/>
      <c r="V343" s="38"/>
      <c r="W343" s="38"/>
      <c r="X343">
        <f>+IF(AND(R343="ALCISTA",S343="ALCISTA",T343="ALCISTA"),1,0)</f>
        <v>0</v>
      </c>
      <c r="Y343">
        <f>+IF(AND(R343="BAJISTA",S343="BAJISTA",T343="BAJISTA"),1,0)</f>
        <v>0</v>
      </c>
      <c r="Z343">
        <f>+IF(AND(R343="ALCISTA",S343="ALCISTA",T343="BAJISTA"),1,0)</f>
        <v>0</v>
      </c>
      <c r="AA343">
        <f>+IF(AND(R343="ALCISTA",S343="BAJISTA",T343="ALCISTA"),1,0)</f>
        <v>0</v>
      </c>
      <c r="AB343">
        <f>+IF(AND(R343="ALCISTA",S343="BAJISTA",T343="BAJISTA"),1,0)</f>
        <v>0</v>
      </c>
      <c r="AC343">
        <f>+IF(AND(R343="BAJISTA",S343="BAJISTA",T343="ALCISTA"),1,0)</f>
        <v>1</v>
      </c>
      <c r="AD343">
        <f>+IF(AND(R343="BAJISTA",S343="ALCISTA",T343="BAJISTA"),1,0)</f>
        <v>0</v>
      </c>
      <c r="AE343">
        <f>+IF(AND(R343="BAJISTA",S343="ALCISTA",T343="ALCISTA"),1,0)</f>
        <v>0</v>
      </c>
      <c r="AG343">
        <f t="shared" si="256"/>
        <v>0</v>
      </c>
      <c r="AH343">
        <f t="shared" si="257"/>
        <v>0</v>
      </c>
      <c r="AI343">
        <f t="shared" si="258"/>
        <v>0</v>
      </c>
      <c r="AJ343">
        <f t="shared" si="259"/>
        <v>0</v>
      </c>
      <c r="AK343">
        <f t="shared" si="260"/>
        <v>0</v>
      </c>
      <c r="AL343">
        <f t="shared" si="261"/>
        <v>45.600000000000307</v>
      </c>
      <c r="AM343">
        <f t="shared" si="262"/>
        <v>0</v>
      </c>
      <c r="AN343">
        <f t="shared" si="263"/>
        <v>0</v>
      </c>
      <c r="AP343">
        <f t="shared" si="264"/>
        <v>0</v>
      </c>
      <c r="AQ343">
        <f t="shared" si="265"/>
        <v>0</v>
      </c>
      <c r="AR343">
        <f t="shared" si="266"/>
        <v>0</v>
      </c>
      <c r="AS343">
        <f t="shared" si="267"/>
        <v>0</v>
      </c>
      <c r="AT343">
        <f t="shared" si="268"/>
        <v>0</v>
      </c>
      <c r="AU343">
        <f t="shared" si="269"/>
        <v>-17.099999999999227</v>
      </c>
      <c r="AV343">
        <f t="shared" si="270"/>
        <v>0</v>
      </c>
      <c r="AW343">
        <f t="shared" si="271"/>
        <v>0</v>
      </c>
      <c r="AZ343">
        <f t="shared" si="272"/>
        <v>0</v>
      </c>
      <c r="BA343">
        <f t="shared" si="242"/>
        <v>0</v>
      </c>
      <c r="BB343">
        <f t="shared" si="243"/>
        <v>0</v>
      </c>
      <c r="BC343">
        <f t="shared" si="244"/>
        <v>0</v>
      </c>
      <c r="BD343">
        <f t="shared" si="245"/>
        <v>0</v>
      </c>
      <c r="BE343" t="str">
        <f t="shared" si="246"/>
        <v>X</v>
      </c>
      <c r="BF343">
        <f t="shared" si="247"/>
        <v>0</v>
      </c>
      <c r="BG343">
        <f t="shared" si="248"/>
        <v>0</v>
      </c>
      <c r="BH343">
        <f>+IF(P343=0,0,1)</f>
        <v>1</v>
      </c>
      <c r="BK343">
        <f t="shared" si="273"/>
        <v>0</v>
      </c>
      <c r="BL343">
        <f t="shared" si="274"/>
        <v>0</v>
      </c>
      <c r="BM343">
        <f t="shared" si="275"/>
        <v>0</v>
      </c>
      <c r="BN343">
        <f t="shared" si="276"/>
        <v>0</v>
      </c>
      <c r="BO343">
        <f t="shared" si="277"/>
        <v>0</v>
      </c>
      <c r="BP343">
        <f t="shared" si="278"/>
        <v>1</v>
      </c>
      <c r="BQ343">
        <f t="shared" si="279"/>
        <v>0</v>
      </c>
      <c r="BR343">
        <f t="shared" si="280"/>
        <v>0</v>
      </c>
      <c r="BV343">
        <f>+IF(X343=1,$Q343,0)</f>
        <v>0</v>
      </c>
      <c r="BW343">
        <f>+IF(Y343=1,$Q343,0)</f>
        <v>0</v>
      </c>
      <c r="BX343">
        <f>+IF(Z343=1,$Q343,0)</f>
        <v>0</v>
      </c>
      <c r="BY343">
        <f>+IF(AA343=1,$Q343,0)</f>
        <v>0</v>
      </c>
      <c r="BZ343">
        <f>+IF(AB343=1,$Q343,0)</f>
        <v>0</v>
      </c>
      <c r="CA343">
        <f>+IF(AC343=1,$Q343,0)</f>
        <v>0</v>
      </c>
      <c r="CB343">
        <f>+IF(AD343=1,$Q343,0)</f>
        <v>0</v>
      </c>
      <c r="CC343">
        <f>+IF(AE343=1,$Q343,0)</f>
        <v>0</v>
      </c>
      <c r="CD343">
        <f t="shared" si="281"/>
        <v>0</v>
      </c>
      <c r="CF343">
        <f t="shared" si="282"/>
        <v>0</v>
      </c>
      <c r="CG343">
        <f t="shared" si="249"/>
        <v>0</v>
      </c>
      <c r="CH343">
        <f t="shared" si="250"/>
        <v>0</v>
      </c>
      <c r="CI343">
        <f t="shared" si="251"/>
        <v>0</v>
      </c>
      <c r="CJ343">
        <f t="shared" si="252"/>
        <v>0</v>
      </c>
      <c r="CK343">
        <f t="shared" si="253"/>
        <v>0</v>
      </c>
      <c r="CL343">
        <f t="shared" si="254"/>
        <v>0</v>
      </c>
      <c r="CM343">
        <f t="shared" si="255"/>
        <v>0</v>
      </c>
    </row>
    <row r="344" spans="1:91" x14ac:dyDescent="0.25">
      <c r="A344" s="25">
        <f t="shared" si="283"/>
        <v>342</v>
      </c>
      <c r="B344" s="26" t="s">
        <v>41</v>
      </c>
      <c r="C344" s="27">
        <v>43949</v>
      </c>
      <c r="D344" s="28">
        <v>5.2083333333333336E-2</v>
      </c>
      <c r="E344" s="29" t="s">
        <v>23</v>
      </c>
      <c r="F344" s="30">
        <v>107.252</v>
      </c>
      <c r="G344" s="31" t="s">
        <v>26</v>
      </c>
      <c r="H344" s="32">
        <v>107.61499999999999</v>
      </c>
      <c r="I344" s="32">
        <v>106.988</v>
      </c>
      <c r="J344" s="33">
        <f>+(H344-I344)/0.01</f>
        <v>62.699999999999534</v>
      </c>
      <c r="K344" s="34">
        <v>106.55200000000001</v>
      </c>
      <c r="L344" s="34">
        <v>107.32899999999999</v>
      </c>
      <c r="M344" s="35">
        <f t="shared" si="240"/>
        <v>7.6999999999998181</v>
      </c>
      <c r="N344" s="36">
        <f t="shared" si="241"/>
        <v>-69.999999999998863</v>
      </c>
      <c r="O344" s="30">
        <f t="shared" si="239"/>
        <v>107.39621</v>
      </c>
      <c r="P344" s="37"/>
      <c r="Q344" s="37" t="s">
        <v>27</v>
      </c>
      <c r="R344" s="38" t="s">
        <v>29</v>
      </c>
      <c r="S344" s="38" t="s">
        <v>29</v>
      </c>
      <c r="T344" s="39" t="s">
        <v>28</v>
      </c>
      <c r="U344" s="38"/>
      <c r="V344" s="38"/>
      <c r="W344" s="38"/>
      <c r="X344">
        <f>+IF(AND(R344="ALCISTA",S344="ALCISTA",T344="ALCISTA"),1,0)</f>
        <v>0</v>
      </c>
      <c r="Y344">
        <f>+IF(AND(R344="BAJISTA",S344="BAJISTA",T344="BAJISTA"),1,0)</f>
        <v>0</v>
      </c>
      <c r="Z344">
        <f>+IF(AND(R344="ALCISTA",S344="ALCISTA",T344="BAJISTA"),1,0)</f>
        <v>0</v>
      </c>
      <c r="AA344">
        <f>+IF(AND(R344="ALCISTA",S344="BAJISTA",T344="ALCISTA"),1,0)</f>
        <v>0</v>
      </c>
      <c r="AB344">
        <f>+IF(AND(R344="ALCISTA",S344="BAJISTA",T344="BAJISTA"),1,0)</f>
        <v>0</v>
      </c>
      <c r="AC344">
        <f>+IF(AND(R344="BAJISTA",S344="BAJISTA",T344="ALCISTA"),1,0)</f>
        <v>1</v>
      </c>
      <c r="AD344">
        <f>+IF(AND(R344="BAJISTA",S344="ALCISTA",T344="BAJISTA"),1,0)</f>
        <v>0</v>
      </c>
      <c r="AE344">
        <f>+IF(AND(R344="BAJISTA",S344="ALCISTA",T344="ALCISTA"),1,0)</f>
        <v>0</v>
      </c>
      <c r="AG344">
        <f t="shared" si="256"/>
        <v>0</v>
      </c>
      <c r="AH344">
        <f t="shared" si="257"/>
        <v>0</v>
      </c>
      <c r="AI344">
        <f t="shared" si="258"/>
        <v>0</v>
      </c>
      <c r="AJ344">
        <f t="shared" si="259"/>
        <v>0</v>
      </c>
      <c r="AK344">
        <f t="shared" si="260"/>
        <v>0</v>
      </c>
      <c r="AL344">
        <f t="shared" si="261"/>
        <v>7.6999999999998181</v>
      </c>
      <c r="AM344">
        <f t="shared" si="262"/>
        <v>0</v>
      </c>
      <c r="AN344">
        <f t="shared" si="263"/>
        <v>0</v>
      </c>
      <c r="AP344">
        <f t="shared" si="264"/>
        <v>0</v>
      </c>
      <c r="AQ344">
        <f t="shared" si="265"/>
        <v>0</v>
      </c>
      <c r="AR344">
        <f t="shared" si="266"/>
        <v>0</v>
      </c>
      <c r="AS344">
        <f t="shared" si="267"/>
        <v>0</v>
      </c>
      <c r="AT344">
        <f t="shared" si="268"/>
        <v>0</v>
      </c>
      <c r="AU344">
        <f t="shared" si="269"/>
        <v>-69.999999999998863</v>
      </c>
      <c r="AV344">
        <f t="shared" si="270"/>
        <v>0</v>
      </c>
      <c r="AW344">
        <f t="shared" si="271"/>
        <v>0</v>
      </c>
      <c r="AZ344">
        <f t="shared" si="272"/>
        <v>0</v>
      </c>
      <c r="BA344">
        <f t="shared" si="242"/>
        <v>0</v>
      </c>
      <c r="BB344">
        <f t="shared" si="243"/>
        <v>0</v>
      </c>
      <c r="BC344">
        <f t="shared" si="244"/>
        <v>0</v>
      </c>
      <c r="BD344">
        <f t="shared" si="245"/>
        <v>0</v>
      </c>
      <c r="BE344">
        <f t="shared" si="246"/>
        <v>0</v>
      </c>
      <c r="BF344">
        <f t="shared" si="247"/>
        <v>0</v>
      </c>
      <c r="BG344">
        <f t="shared" si="248"/>
        <v>0</v>
      </c>
      <c r="BH344">
        <f>+IF(P344=0,0,1)</f>
        <v>0</v>
      </c>
      <c r="BK344">
        <f t="shared" si="273"/>
        <v>0</v>
      </c>
      <c r="BL344">
        <f t="shared" si="274"/>
        <v>0</v>
      </c>
      <c r="BM344">
        <f t="shared" si="275"/>
        <v>0</v>
      </c>
      <c r="BN344">
        <f t="shared" si="276"/>
        <v>0</v>
      </c>
      <c r="BO344">
        <f t="shared" si="277"/>
        <v>0</v>
      </c>
      <c r="BP344">
        <f t="shared" si="278"/>
        <v>0</v>
      </c>
      <c r="BQ344">
        <f t="shared" si="279"/>
        <v>0</v>
      </c>
      <c r="BR344">
        <f t="shared" si="280"/>
        <v>0</v>
      </c>
      <c r="BV344">
        <f>+IF(X344=1,$Q344,0)</f>
        <v>0</v>
      </c>
      <c r="BW344">
        <f>+IF(Y344=1,$Q344,0)</f>
        <v>0</v>
      </c>
      <c r="BX344">
        <f>+IF(Z344=1,$Q344,0)</f>
        <v>0</v>
      </c>
      <c r="BY344">
        <f>+IF(AA344=1,$Q344,0)</f>
        <v>0</v>
      </c>
      <c r="BZ344">
        <f>+IF(AB344=1,$Q344,0)</f>
        <v>0</v>
      </c>
      <c r="CA344" t="str">
        <f>+IF(AC344=1,$Q344,0)</f>
        <v>X</v>
      </c>
      <c r="CB344">
        <f>+IF(AD344=1,$Q344,0)</f>
        <v>0</v>
      </c>
      <c r="CC344">
        <f>+IF(AE344=1,$Q344,0)</f>
        <v>0</v>
      </c>
      <c r="CD344">
        <f t="shared" si="281"/>
        <v>1</v>
      </c>
      <c r="CF344">
        <f t="shared" si="282"/>
        <v>0</v>
      </c>
      <c r="CG344">
        <f t="shared" si="249"/>
        <v>0</v>
      </c>
      <c r="CH344">
        <f t="shared" si="250"/>
        <v>0</v>
      </c>
      <c r="CI344">
        <f t="shared" si="251"/>
        <v>0</v>
      </c>
      <c r="CJ344">
        <f t="shared" si="252"/>
        <v>0</v>
      </c>
      <c r="CK344">
        <f t="shared" si="253"/>
        <v>1</v>
      </c>
      <c r="CL344">
        <f t="shared" si="254"/>
        <v>0</v>
      </c>
      <c r="CM344">
        <f t="shared" si="255"/>
        <v>0</v>
      </c>
    </row>
    <row r="345" spans="1:91" x14ac:dyDescent="0.25">
      <c r="A345" s="25">
        <f t="shared" si="283"/>
        <v>343</v>
      </c>
      <c r="B345" s="26" t="s">
        <v>37</v>
      </c>
      <c r="C345" s="27">
        <v>43950</v>
      </c>
      <c r="D345" s="28">
        <v>4.1666666666666664E-2</v>
      </c>
      <c r="E345" s="29" t="s">
        <v>23</v>
      </c>
      <c r="F345" s="30">
        <v>106.812</v>
      </c>
      <c r="G345" s="31" t="s">
        <v>30</v>
      </c>
      <c r="H345" s="32">
        <v>107.32899999999999</v>
      </c>
      <c r="I345" s="32">
        <v>106.55200000000001</v>
      </c>
      <c r="J345" s="33">
        <f t="shared" si="238"/>
        <v>77.699999999998681</v>
      </c>
      <c r="K345" s="34">
        <v>106.35</v>
      </c>
      <c r="L345" s="34">
        <v>106.83199999999999</v>
      </c>
      <c r="M345" s="34">
        <f>+IF(G345="COMPRA",((L345-F345)/0.01),((F345-K345)/0.01))</f>
        <v>46.20000000000033</v>
      </c>
      <c r="N345" s="41">
        <f t="shared" si="241"/>
        <v>-1.9999999999996021</v>
      </c>
      <c r="O345" s="30">
        <f t="shared" si="239"/>
        <v>106.63329</v>
      </c>
      <c r="P345" s="37" t="s">
        <v>27</v>
      </c>
      <c r="Q345" s="37"/>
      <c r="R345" s="38" t="s">
        <v>29</v>
      </c>
      <c r="S345" s="38" t="s">
        <v>29</v>
      </c>
      <c r="T345" s="39" t="s">
        <v>28</v>
      </c>
      <c r="U345" s="38"/>
      <c r="V345" s="38"/>
      <c r="W345" s="38"/>
      <c r="X345">
        <f>+IF(AND(R345="ALCISTA",S345="ALCISTA",T345="ALCISTA"),1,0)</f>
        <v>0</v>
      </c>
      <c r="Y345">
        <f>+IF(AND(R345="BAJISTA",S345="BAJISTA",T345="BAJISTA"),1,0)</f>
        <v>0</v>
      </c>
      <c r="Z345">
        <f>+IF(AND(R345="ALCISTA",S345="ALCISTA",T345="BAJISTA"),1,0)</f>
        <v>0</v>
      </c>
      <c r="AA345">
        <f>+IF(AND(R345="ALCISTA",S345="BAJISTA",T345="ALCISTA"),1,0)</f>
        <v>0</v>
      </c>
      <c r="AB345">
        <f>+IF(AND(R345="ALCISTA",S345="BAJISTA",T345="BAJISTA"),1,0)</f>
        <v>0</v>
      </c>
      <c r="AC345">
        <f>+IF(AND(R345="BAJISTA",S345="BAJISTA",T345="ALCISTA"),1,0)</f>
        <v>1</v>
      </c>
      <c r="AD345">
        <f>+IF(AND(R345="BAJISTA",S345="ALCISTA",T345="BAJISTA"),1,0)</f>
        <v>0</v>
      </c>
      <c r="AE345">
        <f>+IF(AND(R345="BAJISTA",S345="ALCISTA",T345="ALCISTA"),1,0)</f>
        <v>0</v>
      </c>
      <c r="AG345">
        <f t="shared" si="256"/>
        <v>0</v>
      </c>
      <c r="AH345">
        <f t="shared" si="257"/>
        <v>0</v>
      </c>
      <c r="AI345">
        <f t="shared" si="258"/>
        <v>0</v>
      </c>
      <c r="AJ345">
        <f t="shared" si="259"/>
        <v>0</v>
      </c>
      <c r="AK345">
        <f t="shared" si="260"/>
        <v>0</v>
      </c>
      <c r="AL345">
        <f t="shared" si="261"/>
        <v>46.20000000000033</v>
      </c>
      <c r="AM345">
        <f t="shared" si="262"/>
        <v>0</v>
      </c>
      <c r="AN345">
        <f t="shared" si="263"/>
        <v>0</v>
      </c>
      <c r="AP345">
        <f t="shared" si="264"/>
        <v>0</v>
      </c>
      <c r="AQ345">
        <f t="shared" si="265"/>
        <v>0</v>
      </c>
      <c r="AR345">
        <f t="shared" si="266"/>
        <v>0</v>
      </c>
      <c r="AS345">
        <f t="shared" si="267"/>
        <v>0</v>
      </c>
      <c r="AT345">
        <f t="shared" si="268"/>
        <v>0</v>
      </c>
      <c r="AU345">
        <f t="shared" si="269"/>
        <v>-1.9999999999996021</v>
      </c>
      <c r="AV345">
        <f t="shared" si="270"/>
        <v>0</v>
      </c>
      <c r="AW345">
        <f t="shared" si="271"/>
        <v>0</v>
      </c>
      <c r="AZ345">
        <f t="shared" si="272"/>
        <v>0</v>
      </c>
      <c r="BA345">
        <f t="shared" si="242"/>
        <v>0</v>
      </c>
      <c r="BB345">
        <f t="shared" si="243"/>
        <v>0</v>
      </c>
      <c r="BC345">
        <f t="shared" si="244"/>
        <v>0</v>
      </c>
      <c r="BD345">
        <f t="shared" si="245"/>
        <v>0</v>
      </c>
      <c r="BE345" t="str">
        <f t="shared" si="246"/>
        <v>X</v>
      </c>
      <c r="BF345">
        <f t="shared" si="247"/>
        <v>0</v>
      </c>
      <c r="BG345">
        <f t="shared" si="248"/>
        <v>0</v>
      </c>
      <c r="BH345">
        <f>+IF(P345=0,0,1)</f>
        <v>1</v>
      </c>
      <c r="BK345">
        <f t="shared" si="273"/>
        <v>0</v>
      </c>
      <c r="BL345">
        <f t="shared" si="274"/>
        <v>0</v>
      </c>
      <c r="BM345">
        <f t="shared" si="275"/>
        <v>0</v>
      </c>
      <c r="BN345">
        <f t="shared" si="276"/>
        <v>0</v>
      </c>
      <c r="BO345">
        <f t="shared" si="277"/>
        <v>0</v>
      </c>
      <c r="BP345">
        <f t="shared" si="278"/>
        <v>1</v>
      </c>
      <c r="BQ345">
        <f t="shared" si="279"/>
        <v>0</v>
      </c>
      <c r="BR345">
        <f t="shared" si="280"/>
        <v>0</v>
      </c>
      <c r="BV345">
        <f>+IF(X345=1,$Q345,0)</f>
        <v>0</v>
      </c>
      <c r="BW345">
        <f>+IF(Y345=1,$Q345,0)</f>
        <v>0</v>
      </c>
      <c r="BX345">
        <f>+IF(Z345=1,$Q345,0)</f>
        <v>0</v>
      </c>
      <c r="BY345">
        <f>+IF(AA345=1,$Q345,0)</f>
        <v>0</v>
      </c>
      <c r="BZ345">
        <f>+IF(AB345=1,$Q345,0)</f>
        <v>0</v>
      </c>
      <c r="CA345">
        <f>+IF(AC345=1,$Q345,0)</f>
        <v>0</v>
      </c>
      <c r="CB345">
        <f>+IF(AD345=1,$Q345,0)</f>
        <v>0</v>
      </c>
      <c r="CC345">
        <f>+IF(AE345=1,$Q345,0)</f>
        <v>0</v>
      </c>
      <c r="CD345">
        <f t="shared" si="281"/>
        <v>0</v>
      </c>
      <c r="CF345">
        <f t="shared" si="282"/>
        <v>0</v>
      </c>
      <c r="CG345">
        <f t="shared" si="249"/>
        <v>0</v>
      </c>
      <c r="CH345">
        <f t="shared" si="250"/>
        <v>0</v>
      </c>
      <c r="CI345">
        <f t="shared" si="251"/>
        <v>0</v>
      </c>
      <c r="CJ345">
        <f t="shared" si="252"/>
        <v>0</v>
      </c>
      <c r="CK345">
        <f t="shared" si="253"/>
        <v>0</v>
      </c>
      <c r="CL345">
        <f t="shared" si="254"/>
        <v>0</v>
      </c>
      <c r="CM345">
        <f t="shared" si="255"/>
        <v>0</v>
      </c>
    </row>
    <row r="346" spans="1:91" ht="15.75" thickBot="1" x14ac:dyDescent="0.3">
      <c r="A346" s="43">
        <f t="shared" si="283"/>
        <v>344</v>
      </c>
      <c r="B346" s="44" t="s">
        <v>38</v>
      </c>
      <c r="C346" s="45">
        <v>43951</v>
      </c>
      <c r="D346" s="46">
        <v>0.10416666666666667</v>
      </c>
      <c r="E346" s="47" t="s">
        <v>23</v>
      </c>
      <c r="F346" s="48">
        <v>106.7</v>
      </c>
      <c r="G346" s="49" t="s">
        <v>26</v>
      </c>
      <c r="H346" s="50">
        <v>106.88500000000001</v>
      </c>
      <c r="I346" s="50">
        <v>106.35</v>
      </c>
      <c r="J346" s="51">
        <f t="shared" si="238"/>
        <v>53.50000000000108</v>
      </c>
      <c r="K346" s="52">
        <v>106.39700000000001</v>
      </c>
      <c r="L346" s="52">
        <v>107.49</v>
      </c>
      <c r="M346" s="52">
        <f t="shared" si="240"/>
        <v>78.999999999999204</v>
      </c>
      <c r="N346" s="53">
        <f t="shared" si="241"/>
        <v>-30.299999999999727</v>
      </c>
      <c r="O346" s="48">
        <f t="shared" si="239"/>
        <v>106.82305000000001</v>
      </c>
      <c r="P346" s="54" t="s">
        <v>27</v>
      </c>
      <c r="Q346" s="54"/>
      <c r="R346" s="55" t="s">
        <v>29</v>
      </c>
      <c r="S346" s="55" t="s">
        <v>29</v>
      </c>
      <c r="T346" s="56" t="s">
        <v>29</v>
      </c>
      <c r="U346" s="38"/>
      <c r="V346" s="38"/>
      <c r="W346" s="38"/>
      <c r="X346">
        <f>+IF(AND(R346="ALCISTA",S346="ALCISTA",T346="ALCISTA"),1,0)</f>
        <v>0</v>
      </c>
      <c r="Y346">
        <f>+IF(AND(R346="BAJISTA",S346="BAJISTA",T346="BAJISTA"),1,0)</f>
        <v>1</v>
      </c>
      <c r="Z346">
        <f>+IF(AND(R346="ALCISTA",S346="ALCISTA",T346="BAJISTA"),1,0)</f>
        <v>0</v>
      </c>
      <c r="AA346">
        <f>+IF(AND(R346="ALCISTA",S346="BAJISTA",T346="ALCISTA"),1,0)</f>
        <v>0</v>
      </c>
      <c r="AB346">
        <f>+IF(AND(R346="ALCISTA",S346="BAJISTA",T346="BAJISTA"),1,0)</f>
        <v>0</v>
      </c>
      <c r="AC346">
        <f>+IF(AND(R346="BAJISTA",S346="BAJISTA",T346="ALCISTA"),1,0)</f>
        <v>0</v>
      </c>
      <c r="AD346">
        <f>+IF(AND(R346="BAJISTA",S346="ALCISTA",T346="BAJISTA"),1,0)</f>
        <v>0</v>
      </c>
      <c r="AE346">
        <f>+IF(AND(R346="BAJISTA",S346="ALCISTA",T346="ALCISTA"),1,0)</f>
        <v>0</v>
      </c>
      <c r="AG346">
        <f t="shared" si="256"/>
        <v>0</v>
      </c>
      <c r="AH346">
        <f t="shared" si="257"/>
        <v>78.999999999999204</v>
      </c>
      <c r="AI346">
        <f t="shared" si="258"/>
        <v>0</v>
      </c>
      <c r="AJ346">
        <f t="shared" si="259"/>
        <v>0</v>
      </c>
      <c r="AK346">
        <f t="shared" si="260"/>
        <v>0</v>
      </c>
      <c r="AL346">
        <f t="shared" si="261"/>
        <v>0</v>
      </c>
      <c r="AM346">
        <f t="shared" si="262"/>
        <v>0</v>
      </c>
      <c r="AN346">
        <f t="shared" si="263"/>
        <v>0</v>
      </c>
      <c r="AP346">
        <f t="shared" si="264"/>
        <v>0</v>
      </c>
      <c r="AQ346">
        <f t="shared" si="265"/>
        <v>-30.299999999999727</v>
      </c>
      <c r="AR346">
        <f t="shared" si="266"/>
        <v>0</v>
      </c>
      <c r="AS346">
        <f t="shared" si="267"/>
        <v>0</v>
      </c>
      <c r="AT346">
        <f t="shared" si="268"/>
        <v>0</v>
      </c>
      <c r="AU346">
        <f t="shared" si="269"/>
        <v>0</v>
      </c>
      <c r="AV346">
        <f t="shared" si="270"/>
        <v>0</v>
      </c>
      <c r="AW346">
        <f t="shared" si="271"/>
        <v>0</v>
      </c>
      <c r="AZ346">
        <f t="shared" si="272"/>
        <v>0</v>
      </c>
      <c r="BA346" t="str">
        <f t="shared" si="242"/>
        <v>X</v>
      </c>
      <c r="BB346">
        <f t="shared" si="243"/>
        <v>0</v>
      </c>
      <c r="BC346">
        <f t="shared" si="244"/>
        <v>0</v>
      </c>
      <c r="BD346">
        <f t="shared" si="245"/>
        <v>0</v>
      </c>
      <c r="BE346">
        <f t="shared" si="246"/>
        <v>0</v>
      </c>
      <c r="BF346">
        <f t="shared" si="247"/>
        <v>0</v>
      </c>
      <c r="BG346">
        <f t="shared" si="248"/>
        <v>0</v>
      </c>
      <c r="BH346">
        <f>+IF(P346=0,0,1)</f>
        <v>1</v>
      </c>
      <c r="BK346">
        <f t="shared" si="273"/>
        <v>0</v>
      </c>
      <c r="BL346">
        <f t="shared" si="274"/>
        <v>1</v>
      </c>
      <c r="BM346">
        <f t="shared" si="275"/>
        <v>0</v>
      </c>
      <c r="BN346">
        <f t="shared" si="276"/>
        <v>0</v>
      </c>
      <c r="BO346">
        <f t="shared" si="277"/>
        <v>0</v>
      </c>
      <c r="BP346">
        <f t="shared" si="278"/>
        <v>0</v>
      </c>
      <c r="BQ346">
        <f t="shared" si="279"/>
        <v>0</v>
      </c>
      <c r="BR346">
        <f t="shared" si="280"/>
        <v>0</v>
      </c>
      <c r="BV346">
        <f>+IF(X346=1,$Q346,0)</f>
        <v>0</v>
      </c>
      <c r="BW346">
        <f>+IF(Y346=1,$Q346,0)</f>
        <v>0</v>
      </c>
      <c r="BX346">
        <f>+IF(Z346=1,$Q346,0)</f>
        <v>0</v>
      </c>
      <c r="BY346">
        <f>+IF(AA346=1,$Q346,0)</f>
        <v>0</v>
      </c>
      <c r="BZ346">
        <f>+IF(AB346=1,$Q346,0)</f>
        <v>0</v>
      </c>
      <c r="CA346">
        <f>+IF(AC346=1,$Q346,0)</f>
        <v>0</v>
      </c>
      <c r="CB346">
        <f>+IF(AD346=1,$Q346,0)</f>
        <v>0</v>
      </c>
      <c r="CC346">
        <f>+IF(AE346=1,$Q346,0)</f>
        <v>0</v>
      </c>
      <c r="CD346">
        <f t="shared" si="281"/>
        <v>0</v>
      </c>
      <c r="CF346">
        <f t="shared" si="282"/>
        <v>0</v>
      </c>
      <c r="CG346">
        <f t="shared" si="249"/>
        <v>0</v>
      </c>
      <c r="CH346">
        <f t="shared" si="250"/>
        <v>0</v>
      </c>
      <c r="CI346">
        <f t="shared" si="251"/>
        <v>0</v>
      </c>
      <c r="CJ346">
        <f t="shared" si="252"/>
        <v>0</v>
      </c>
      <c r="CK346">
        <f t="shared" si="253"/>
        <v>0</v>
      </c>
      <c r="CL346">
        <f t="shared" si="254"/>
        <v>0</v>
      </c>
      <c r="CM346">
        <f t="shared" si="255"/>
        <v>0</v>
      </c>
    </row>
    <row r="347" spans="1:91" x14ac:dyDescent="0.25">
      <c r="C347" s="6"/>
      <c r="D347" s="10"/>
      <c r="E347" s="9"/>
      <c r="F347" s="14"/>
      <c r="G347" s="7"/>
      <c r="H347" s="12"/>
      <c r="I347" s="12"/>
      <c r="J347" s="7"/>
      <c r="K347" s="15"/>
      <c r="L347" s="15"/>
      <c r="M347" s="7"/>
      <c r="N347" s="7"/>
      <c r="O347" s="7"/>
      <c r="P347" s="8"/>
      <c r="Q347" s="8"/>
      <c r="R347" s="11"/>
      <c r="S347" s="11"/>
      <c r="T347" s="11"/>
      <c r="U347" s="11"/>
      <c r="V347" s="11"/>
      <c r="W347" s="11"/>
      <c r="X347" s="58"/>
      <c r="Y347" s="58"/>
      <c r="Z347" s="58"/>
      <c r="AA347" s="58"/>
      <c r="AB347" s="58"/>
      <c r="AC347" s="58"/>
      <c r="AD347" s="58"/>
      <c r="AE347" s="58"/>
      <c r="AF347" s="59"/>
      <c r="BH347">
        <f>+SUM(BH3:BH346)</f>
        <v>228</v>
      </c>
      <c r="CD347">
        <f>+SUM(CD3:CD346)</f>
        <v>89</v>
      </c>
    </row>
    <row r="348" spans="1:91" x14ac:dyDescent="0.25">
      <c r="C348" s="6"/>
      <c r="D348" s="10"/>
      <c r="E348" s="9"/>
      <c r="F348" s="14"/>
      <c r="G348" s="7"/>
      <c r="H348" s="12"/>
      <c r="I348" s="12"/>
      <c r="J348" s="7"/>
      <c r="K348" s="15"/>
      <c r="L348" s="15"/>
      <c r="M348" s="7"/>
      <c r="N348" s="7"/>
      <c r="O348" s="7"/>
      <c r="P348" s="8"/>
      <c r="Q348" s="8"/>
      <c r="R348" s="11"/>
      <c r="S348" s="11"/>
      <c r="T348" s="11"/>
      <c r="U348" s="11"/>
      <c r="V348" s="11"/>
      <c r="W348" s="11"/>
    </row>
    <row r="349" spans="1:91" x14ac:dyDescent="0.25">
      <c r="C349" s="6"/>
      <c r="D349" s="10"/>
      <c r="E349" s="9"/>
      <c r="F349" s="14"/>
      <c r="G349" s="7"/>
      <c r="H349" s="12"/>
      <c r="I349" s="12"/>
      <c r="J349" s="7"/>
      <c r="K349" s="15"/>
      <c r="L349" s="15"/>
      <c r="M349" s="7"/>
      <c r="N349" s="7"/>
      <c r="O349" s="7"/>
      <c r="P349" s="8"/>
      <c r="Q349" s="8"/>
      <c r="R349" s="11"/>
      <c r="S349" s="11"/>
      <c r="T349" s="11"/>
      <c r="U349" s="11"/>
      <c r="V349" s="11"/>
      <c r="W349" s="11"/>
    </row>
    <row r="350" spans="1:91" x14ac:dyDescent="0.25">
      <c r="C350" s="6"/>
      <c r="D350" s="10"/>
      <c r="E350" s="9"/>
      <c r="F350" s="14"/>
      <c r="G350" s="7"/>
      <c r="H350" s="12"/>
      <c r="I350" s="12"/>
      <c r="J350" s="7"/>
      <c r="K350" s="15"/>
      <c r="L350" s="15"/>
      <c r="M350" s="7"/>
      <c r="N350" s="7"/>
      <c r="O350" s="7"/>
      <c r="P350" s="8"/>
      <c r="Q350" s="8"/>
      <c r="R350" s="11"/>
      <c r="S350" s="11"/>
      <c r="T350" s="11"/>
      <c r="U350" s="11"/>
      <c r="V350" s="11"/>
      <c r="W350" s="11"/>
    </row>
    <row r="351" spans="1:91" x14ac:dyDescent="0.25">
      <c r="C351" s="6"/>
      <c r="D351" s="10"/>
      <c r="E351" s="9"/>
      <c r="F351" s="14"/>
      <c r="G351" s="7"/>
      <c r="H351" s="12"/>
      <c r="I351" s="12"/>
      <c r="J351" s="7"/>
      <c r="K351" s="15"/>
      <c r="L351" s="15"/>
      <c r="M351" s="7"/>
      <c r="N351" s="7"/>
      <c r="O351" s="7"/>
      <c r="P351" s="8"/>
      <c r="Q351" s="8"/>
      <c r="R351" s="11"/>
      <c r="S351" s="11"/>
      <c r="T351" s="11"/>
      <c r="U351" s="11"/>
      <c r="V351" s="11"/>
      <c r="W351" s="11"/>
    </row>
    <row r="352" spans="1:91" x14ac:dyDescent="0.25">
      <c r="C352" s="6"/>
      <c r="D352" s="10"/>
      <c r="E352" s="9"/>
      <c r="F352" s="14"/>
      <c r="G352" s="7"/>
      <c r="H352" s="12"/>
      <c r="I352" s="12"/>
      <c r="J352" s="7"/>
      <c r="K352" s="15"/>
      <c r="L352" s="15"/>
      <c r="M352" s="7"/>
      <c r="N352" s="7"/>
      <c r="O352" s="7"/>
      <c r="P352" s="8"/>
      <c r="Q352" s="8"/>
      <c r="R352" s="11"/>
      <c r="S352" s="11"/>
      <c r="T352" s="11"/>
      <c r="U352" s="11"/>
      <c r="V352" s="11"/>
      <c r="W352" s="11"/>
    </row>
    <row r="353" spans="3:23" x14ac:dyDescent="0.25">
      <c r="C353" s="6"/>
      <c r="D353" s="10"/>
      <c r="E353" s="9"/>
      <c r="F353" s="14"/>
      <c r="G353" s="7"/>
      <c r="H353" s="12"/>
      <c r="I353" s="12"/>
      <c r="J353" s="7"/>
      <c r="K353" s="15"/>
      <c r="L353" s="15"/>
      <c r="M353" s="7"/>
      <c r="N353" s="7"/>
      <c r="O353" s="7"/>
      <c r="P353" s="8"/>
      <c r="Q353" s="8"/>
      <c r="R353" s="11"/>
      <c r="S353" s="11"/>
      <c r="T353" s="11"/>
      <c r="U353" s="11"/>
      <c r="V353" s="11"/>
      <c r="W353" s="11"/>
    </row>
    <row r="354" spans="3:23" x14ac:dyDescent="0.25">
      <c r="C354" s="6"/>
      <c r="D354" s="10"/>
      <c r="E354" s="9"/>
      <c r="F354" s="14"/>
      <c r="G354" s="7"/>
      <c r="H354" s="12"/>
      <c r="I354" s="12"/>
      <c r="J354" s="7"/>
      <c r="K354" s="15"/>
      <c r="L354" s="15"/>
      <c r="M354" s="7"/>
      <c r="N354" s="7"/>
      <c r="O354" s="7"/>
      <c r="P354" s="8"/>
      <c r="Q354" s="8"/>
      <c r="R354" s="11"/>
      <c r="S354" s="11"/>
      <c r="T354" s="11"/>
      <c r="U354" s="11"/>
      <c r="V354" s="11"/>
      <c r="W354" s="11"/>
    </row>
    <row r="355" spans="3:23" x14ac:dyDescent="0.25">
      <c r="C355" s="6"/>
      <c r="D355" s="10"/>
      <c r="E355" s="9"/>
      <c r="F355" s="14"/>
      <c r="G355" s="7"/>
      <c r="H355" s="12"/>
      <c r="I355" s="12"/>
      <c r="J355" s="7"/>
      <c r="K355" s="15"/>
      <c r="L355" s="15"/>
      <c r="M355" s="7"/>
      <c r="N355" s="7"/>
      <c r="O355" s="7"/>
      <c r="P355" s="8"/>
      <c r="Q355" s="8"/>
      <c r="R355" s="11"/>
      <c r="S355" s="11"/>
      <c r="T355" s="11"/>
      <c r="U355" s="11"/>
      <c r="V355" s="11"/>
      <c r="W355" s="11"/>
    </row>
    <row r="356" spans="3:23" x14ac:dyDescent="0.25">
      <c r="C356" s="6"/>
      <c r="D356" s="10"/>
      <c r="E356" s="9"/>
      <c r="F356" s="14"/>
      <c r="G356" s="7"/>
      <c r="H356" s="12"/>
      <c r="I356" s="12"/>
      <c r="J356" s="7"/>
      <c r="K356" s="15"/>
      <c r="L356" s="15"/>
      <c r="M356" s="7"/>
      <c r="N356" s="7"/>
      <c r="O356" s="7"/>
      <c r="P356" s="8"/>
      <c r="Q356" s="8"/>
      <c r="R356" s="11"/>
      <c r="S356" s="11"/>
      <c r="T356" s="11"/>
      <c r="U356" s="11"/>
      <c r="V356" s="11"/>
      <c r="W356" s="11"/>
    </row>
    <row r="357" spans="3:23" x14ac:dyDescent="0.25">
      <c r="C357" s="6"/>
      <c r="D357" s="10"/>
      <c r="E357" s="9"/>
      <c r="F357" s="14"/>
      <c r="G357" s="7"/>
      <c r="H357" s="12"/>
      <c r="I357" s="12"/>
      <c r="J357" s="7"/>
      <c r="K357" s="15"/>
      <c r="L357" s="15"/>
      <c r="M357" s="7"/>
      <c r="N357" s="7"/>
      <c r="O357" s="7"/>
      <c r="P357" s="8"/>
      <c r="Q357" s="8"/>
      <c r="R357" s="11"/>
      <c r="S357" s="11"/>
      <c r="T357" s="11"/>
      <c r="U357" s="11"/>
      <c r="V357" s="11"/>
      <c r="W357" s="11"/>
    </row>
    <row r="358" spans="3:23" x14ac:dyDescent="0.25">
      <c r="C358" s="6"/>
      <c r="D358" s="10"/>
      <c r="E358" s="9"/>
      <c r="F358" s="14"/>
      <c r="G358" s="7"/>
      <c r="H358" s="12"/>
      <c r="I358" s="12"/>
      <c r="J358" s="7"/>
      <c r="K358" s="15"/>
      <c r="L358" s="15"/>
      <c r="M358" s="7"/>
      <c r="N358" s="7"/>
      <c r="O358" s="7"/>
      <c r="P358" s="8"/>
      <c r="Q358" s="8"/>
      <c r="R358" s="11"/>
      <c r="S358" s="11"/>
      <c r="T358" s="11"/>
      <c r="U358" s="11"/>
      <c r="V358" s="11"/>
      <c r="W358" s="11"/>
    </row>
    <row r="359" spans="3:23" x14ac:dyDescent="0.25">
      <c r="C359" s="6"/>
      <c r="D359" s="10"/>
      <c r="E359" s="9"/>
      <c r="F359" s="14"/>
      <c r="G359" s="7"/>
      <c r="H359" s="12"/>
      <c r="I359" s="12"/>
      <c r="J359" s="7"/>
      <c r="K359" s="15"/>
      <c r="L359" s="15"/>
      <c r="M359" s="7"/>
      <c r="N359" s="7"/>
      <c r="O359" s="7"/>
      <c r="P359" s="8"/>
      <c r="Q359" s="8"/>
      <c r="R359" s="11"/>
      <c r="S359" s="11"/>
      <c r="T359" s="11"/>
      <c r="U359" s="11"/>
      <c r="V359" s="11"/>
      <c r="W359" s="11"/>
    </row>
    <row r="360" spans="3:23" x14ac:dyDescent="0.25">
      <c r="C360" s="6"/>
      <c r="D360" s="10"/>
      <c r="E360" s="9"/>
      <c r="F360" s="14"/>
      <c r="G360" s="7"/>
      <c r="H360" s="12"/>
      <c r="I360" s="12"/>
      <c r="J360" s="7"/>
      <c r="K360" s="15"/>
      <c r="L360" s="15"/>
      <c r="M360" s="7"/>
      <c r="N360" s="7"/>
      <c r="O360" s="7"/>
      <c r="P360" s="8"/>
      <c r="Q360" s="8"/>
      <c r="R360" s="11"/>
      <c r="S360" s="11"/>
      <c r="T360" s="11"/>
      <c r="U360" s="11"/>
      <c r="V360" s="11"/>
      <c r="W360" s="11"/>
    </row>
    <row r="361" spans="3:23" x14ac:dyDescent="0.25">
      <c r="C361" s="6"/>
      <c r="D361" s="10"/>
      <c r="E361" s="9"/>
      <c r="F361" s="14"/>
      <c r="G361" s="7"/>
      <c r="H361" s="12"/>
      <c r="I361" s="12"/>
      <c r="J361" s="7"/>
      <c r="K361" s="15"/>
      <c r="L361" s="15"/>
      <c r="M361" s="7"/>
      <c r="N361" s="7"/>
      <c r="O361" s="7"/>
      <c r="P361" s="8"/>
      <c r="Q361" s="8"/>
      <c r="R361" s="11"/>
      <c r="S361" s="11"/>
      <c r="T361" s="11"/>
      <c r="U361" s="11"/>
      <c r="V361" s="11"/>
      <c r="W361" s="11"/>
    </row>
    <row r="362" spans="3:23" x14ac:dyDescent="0.25">
      <c r="C362" s="6"/>
      <c r="D362" s="10"/>
      <c r="E362" s="9"/>
      <c r="F362" s="14"/>
      <c r="G362" s="7"/>
      <c r="H362" s="12"/>
      <c r="I362" s="12"/>
      <c r="J362" s="7"/>
      <c r="K362" s="15"/>
      <c r="L362" s="15"/>
      <c r="M362" s="7"/>
      <c r="N362" s="7"/>
      <c r="O362" s="7"/>
      <c r="P362" s="8"/>
      <c r="Q362" s="8"/>
      <c r="R362" s="11"/>
      <c r="S362" s="11"/>
      <c r="T362" s="11"/>
      <c r="U362" s="11"/>
      <c r="V362" s="11"/>
      <c r="W362" s="11"/>
    </row>
    <row r="363" spans="3:23" x14ac:dyDescent="0.25">
      <c r="C363" s="6"/>
      <c r="D363" s="10"/>
      <c r="E363" s="9"/>
      <c r="F363" s="14"/>
      <c r="G363" s="7"/>
      <c r="H363" s="12"/>
      <c r="I363" s="12"/>
      <c r="J363" s="7"/>
      <c r="K363" s="15"/>
      <c r="L363" s="15"/>
      <c r="M363" s="7"/>
      <c r="N363" s="7"/>
      <c r="O363" s="7"/>
      <c r="P363" s="8"/>
      <c r="Q363" s="8"/>
      <c r="R363" s="11"/>
      <c r="S363" s="11"/>
      <c r="T363" s="11"/>
      <c r="U363" s="11"/>
      <c r="V363" s="11"/>
      <c r="W363" s="11"/>
    </row>
    <row r="364" spans="3:23" x14ac:dyDescent="0.25">
      <c r="C364" s="6"/>
      <c r="D364" s="10"/>
      <c r="E364" s="9"/>
      <c r="F364" s="14"/>
      <c r="G364" s="7"/>
      <c r="H364" s="12"/>
      <c r="I364" s="12"/>
      <c r="J364" s="7"/>
      <c r="K364" s="15"/>
      <c r="L364" s="15"/>
      <c r="M364" s="7"/>
      <c r="N364" s="7"/>
      <c r="O364" s="7"/>
      <c r="P364" s="8"/>
      <c r="Q364" s="8"/>
      <c r="R364" s="11"/>
      <c r="S364" s="11"/>
      <c r="T364" s="11"/>
      <c r="U364" s="11"/>
      <c r="V364" s="11"/>
      <c r="W364" s="11"/>
    </row>
    <row r="365" spans="3:23" x14ac:dyDescent="0.25">
      <c r="C365" s="6"/>
      <c r="D365" s="10"/>
      <c r="E365" s="9"/>
      <c r="F365" s="14"/>
      <c r="G365" s="7"/>
      <c r="H365" s="12"/>
      <c r="I365" s="12"/>
      <c r="J365" s="7"/>
      <c r="K365" s="15"/>
      <c r="L365" s="15"/>
      <c r="M365" s="7"/>
      <c r="N365" s="7"/>
      <c r="O365" s="7"/>
      <c r="P365" s="8"/>
      <c r="Q365" s="8"/>
      <c r="R365" s="11"/>
      <c r="S365" s="11"/>
      <c r="T365" s="11"/>
      <c r="U365" s="11"/>
      <c r="V365" s="11"/>
      <c r="W365" s="11"/>
    </row>
    <row r="366" spans="3:23" x14ac:dyDescent="0.25">
      <c r="C366" s="6"/>
      <c r="D366" s="10"/>
      <c r="E366" s="9"/>
      <c r="F366" s="14"/>
      <c r="G366" s="7"/>
      <c r="H366" s="12"/>
      <c r="I366" s="12"/>
      <c r="J366" s="7"/>
      <c r="K366" s="15"/>
      <c r="L366" s="15"/>
      <c r="M366" s="7"/>
      <c r="N366" s="7"/>
      <c r="O366" s="7"/>
      <c r="P366" s="8"/>
      <c r="Q366" s="8"/>
      <c r="R366" s="11"/>
      <c r="S366" s="11"/>
      <c r="T366" s="11"/>
      <c r="U366" s="11"/>
      <c r="V366" s="11"/>
      <c r="W366" s="11"/>
    </row>
    <row r="367" spans="3:23" x14ac:dyDescent="0.25">
      <c r="C367" s="6"/>
      <c r="D367" s="10"/>
      <c r="E367" s="9"/>
      <c r="F367" s="14"/>
      <c r="G367" s="7"/>
      <c r="H367" s="12"/>
      <c r="I367" s="12"/>
      <c r="J367" s="7"/>
      <c r="K367" s="15"/>
      <c r="L367" s="15"/>
      <c r="M367" s="7"/>
      <c r="N367" s="7"/>
      <c r="O367" s="7"/>
      <c r="P367" s="8"/>
      <c r="Q367" s="8"/>
      <c r="R367" s="11"/>
      <c r="S367" s="11"/>
      <c r="T367" s="11"/>
      <c r="U367" s="11"/>
      <c r="V367" s="11"/>
      <c r="W367" s="11"/>
    </row>
    <row r="368" spans="3:23" x14ac:dyDescent="0.25">
      <c r="C368" s="6"/>
      <c r="D368" s="10"/>
      <c r="E368" s="9"/>
      <c r="F368" s="14"/>
      <c r="G368" s="7"/>
      <c r="H368" s="12"/>
      <c r="I368" s="12"/>
      <c r="J368" s="7"/>
      <c r="K368" s="15"/>
      <c r="L368" s="15"/>
      <c r="M368" s="7"/>
      <c r="N368" s="7"/>
      <c r="O368" s="7"/>
      <c r="P368" s="8"/>
      <c r="Q368" s="8"/>
      <c r="R368" s="11"/>
      <c r="S368" s="11"/>
      <c r="T368" s="11"/>
      <c r="U368" s="11"/>
      <c r="V368" s="11"/>
      <c r="W368" s="11"/>
    </row>
    <row r="369" spans="3:23" x14ac:dyDescent="0.25">
      <c r="C369" s="6"/>
      <c r="D369" s="10"/>
      <c r="E369" s="9"/>
      <c r="F369" s="14"/>
      <c r="G369" s="7"/>
      <c r="H369" s="12"/>
      <c r="I369" s="12"/>
      <c r="J369" s="7"/>
      <c r="K369" s="15"/>
      <c r="L369" s="15"/>
      <c r="M369" s="7"/>
      <c r="N369" s="7"/>
      <c r="O369" s="7"/>
      <c r="P369" s="8"/>
      <c r="Q369" s="8"/>
      <c r="R369" s="11"/>
      <c r="S369" s="11"/>
      <c r="T369" s="11"/>
      <c r="U369" s="11"/>
      <c r="V369" s="11"/>
      <c r="W369" s="11"/>
    </row>
    <row r="370" spans="3:23" x14ac:dyDescent="0.25">
      <c r="C370" s="6"/>
      <c r="D370" s="10"/>
      <c r="E370" s="9"/>
      <c r="F370" s="14"/>
      <c r="G370" s="7"/>
      <c r="H370" s="12"/>
      <c r="I370" s="12"/>
      <c r="J370" s="7"/>
      <c r="K370" s="15"/>
      <c r="L370" s="15"/>
      <c r="M370" s="7"/>
      <c r="N370" s="7"/>
      <c r="O370" s="7"/>
      <c r="P370" s="8"/>
      <c r="Q370" s="8"/>
      <c r="R370" s="11"/>
      <c r="S370" s="11"/>
      <c r="T370" s="11"/>
      <c r="U370" s="11"/>
      <c r="V370" s="11"/>
      <c r="W370" s="11"/>
    </row>
    <row r="371" spans="3:23" x14ac:dyDescent="0.25">
      <c r="C371" s="6"/>
      <c r="D371" s="10"/>
      <c r="E371" s="9"/>
      <c r="F371" s="14"/>
      <c r="G371" s="7"/>
      <c r="H371" s="12"/>
      <c r="I371" s="12"/>
      <c r="J371" s="7"/>
      <c r="K371" s="15"/>
      <c r="L371" s="15"/>
      <c r="M371" s="7"/>
      <c r="N371" s="7"/>
      <c r="O371" s="7"/>
      <c r="P371" s="8"/>
      <c r="Q371" s="8"/>
      <c r="R371" s="11"/>
      <c r="S371" s="11"/>
      <c r="T371" s="11"/>
      <c r="U371" s="11"/>
      <c r="V371" s="11"/>
      <c r="W371" s="11"/>
    </row>
    <row r="372" spans="3:23" x14ac:dyDescent="0.25">
      <c r="C372" s="6"/>
      <c r="D372" s="10"/>
      <c r="E372" s="9"/>
      <c r="F372" s="14"/>
      <c r="G372" s="7"/>
      <c r="H372" s="12"/>
      <c r="I372" s="12"/>
      <c r="J372" s="7"/>
      <c r="K372" s="15"/>
      <c r="L372" s="15"/>
      <c r="M372" s="7"/>
      <c r="N372" s="7"/>
      <c r="O372" s="7"/>
      <c r="P372" s="8"/>
      <c r="Q372" s="8"/>
      <c r="R372" s="11"/>
      <c r="S372" s="11"/>
      <c r="T372" s="11"/>
      <c r="U372" s="11"/>
      <c r="V372" s="11"/>
      <c r="W372" s="11"/>
    </row>
    <row r="373" spans="3:23" x14ac:dyDescent="0.25">
      <c r="C373" s="6"/>
      <c r="D373" s="10"/>
      <c r="E373" s="9"/>
      <c r="F373" s="14"/>
      <c r="G373" s="7"/>
      <c r="H373" s="12"/>
      <c r="I373" s="12"/>
      <c r="J373" s="7"/>
      <c r="K373" s="15"/>
      <c r="L373" s="15"/>
      <c r="M373" s="7"/>
      <c r="N373" s="7"/>
      <c r="O373" s="7"/>
      <c r="P373" s="8"/>
      <c r="Q373" s="8"/>
      <c r="R373" s="11"/>
      <c r="S373" s="11"/>
      <c r="T373" s="11"/>
      <c r="U373" s="11"/>
      <c r="V373" s="11"/>
      <c r="W373" s="11"/>
    </row>
    <row r="374" spans="3:23" x14ac:dyDescent="0.25">
      <c r="C374" s="6"/>
      <c r="F374" s="14"/>
      <c r="G374" s="7"/>
      <c r="H374" s="12"/>
      <c r="I374" s="12"/>
      <c r="J374" s="7"/>
      <c r="K374" s="15"/>
      <c r="L374" s="15"/>
      <c r="M374" s="7"/>
      <c r="N374" s="7"/>
      <c r="O374" s="7"/>
      <c r="P374" s="7"/>
    </row>
    <row r="375" spans="3:23" x14ac:dyDescent="0.25">
      <c r="C375" s="6"/>
      <c r="F375" s="14"/>
      <c r="G375" s="7"/>
      <c r="H375" s="12"/>
      <c r="I375" s="12"/>
      <c r="J375" s="7"/>
      <c r="K375" s="15"/>
      <c r="L375" s="15"/>
      <c r="M375" s="7"/>
      <c r="N375" s="7"/>
      <c r="O375" s="7"/>
      <c r="P375" s="7"/>
    </row>
    <row r="376" spans="3:23" x14ac:dyDescent="0.25">
      <c r="C376" s="6"/>
      <c r="F376" s="14"/>
      <c r="G376" s="7"/>
      <c r="H376" s="12"/>
      <c r="I376" s="12"/>
      <c r="J376" s="7"/>
      <c r="K376" s="15"/>
      <c r="L376" s="15"/>
      <c r="M376" s="7"/>
      <c r="N376" s="7"/>
      <c r="O376" s="7"/>
      <c r="P376" s="7"/>
    </row>
    <row r="377" spans="3:23" x14ac:dyDescent="0.25">
      <c r="C377" s="6"/>
      <c r="F377" s="14"/>
      <c r="G377" s="7"/>
      <c r="H377" s="12"/>
      <c r="I377" s="12"/>
      <c r="J377" s="7"/>
      <c r="K377" s="15"/>
      <c r="L377" s="15"/>
      <c r="M377" s="7"/>
      <c r="N377" s="7"/>
      <c r="O377" s="7"/>
      <c r="P377" s="7"/>
    </row>
    <row r="378" spans="3:23" x14ac:dyDescent="0.25">
      <c r="C378" s="6"/>
      <c r="F378" s="14"/>
      <c r="G378" s="7"/>
      <c r="H378" s="12"/>
      <c r="I378" s="12"/>
      <c r="J378" s="7"/>
      <c r="K378" s="15"/>
      <c r="L378" s="15"/>
      <c r="M378" s="7"/>
      <c r="N378" s="7"/>
      <c r="O378" s="7"/>
      <c r="P378" s="7"/>
    </row>
    <row r="379" spans="3:23" x14ac:dyDescent="0.25">
      <c r="C379" s="6"/>
      <c r="F379" s="14"/>
      <c r="G379" s="7"/>
      <c r="H379" s="12"/>
      <c r="I379" s="12"/>
      <c r="J379" s="7"/>
      <c r="K379" s="15"/>
      <c r="L379" s="15"/>
      <c r="M379" s="7"/>
      <c r="N379" s="7"/>
      <c r="O379" s="7"/>
      <c r="P379" s="7"/>
    </row>
    <row r="380" spans="3:23" x14ac:dyDescent="0.25">
      <c r="C380" s="6"/>
      <c r="F380" s="14"/>
      <c r="G380" s="7"/>
      <c r="H380" s="12"/>
      <c r="I380" s="12"/>
      <c r="J380" s="7"/>
      <c r="K380" s="15"/>
      <c r="L380" s="15"/>
      <c r="M380" s="7"/>
      <c r="N380" s="7"/>
      <c r="O380" s="7"/>
      <c r="P380" s="7"/>
    </row>
    <row r="381" spans="3:23" x14ac:dyDescent="0.25">
      <c r="C381" s="6"/>
      <c r="F381" s="12"/>
      <c r="G381" s="7"/>
      <c r="H381" s="12"/>
      <c r="I381" s="12"/>
      <c r="J381" s="7"/>
      <c r="K381" s="15"/>
      <c r="L381" s="15"/>
      <c r="M381" s="7"/>
      <c r="N381" s="7"/>
      <c r="O381" s="7"/>
      <c r="P381" s="7"/>
    </row>
    <row r="382" spans="3:23" x14ac:dyDescent="0.25">
      <c r="C382" s="6"/>
      <c r="F382" s="12"/>
      <c r="G382" s="7"/>
      <c r="H382" s="12"/>
      <c r="I382" s="12"/>
      <c r="J382" s="7"/>
      <c r="K382" s="15"/>
      <c r="L382" s="15"/>
      <c r="M382" s="7"/>
      <c r="N382" s="7"/>
      <c r="O382" s="7"/>
      <c r="P382" s="7"/>
    </row>
    <row r="383" spans="3:23" x14ac:dyDescent="0.25">
      <c r="C383" s="6"/>
      <c r="F383" s="12"/>
      <c r="G383" s="7"/>
      <c r="H383" s="12"/>
      <c r="I383" s="12"/>
      <c r="J383" s="7"/>
      <c r="K383" s="15"/>
      <c r="L383" s="15"/>
      <c r="M383" s="7"/>
      <c r="N383" s="7"/>
      <c r="O383" s="7"/>
      <c r="P383" s="7"/>
    </row>
    <row r="384" spans="3:23" x14ac:dyDescent="0.25">
      <c r="C384" s="6"/>
      <c r="F384" s="12"/>
      <c r="G384" s="7"/>
      <c r="H384" s="12"/>
      <c r="I384" s="12"/>
      <c r="J384" s="7"/>
      <c r="K384" s="15"/>
      <c r="L384" s="15"/>
      <c r="M384" s="7"/>
      <c r="N384" s="7"/>
      <c r="O384" s="7"/>
      <c r="P384" s="7"/>
    </row>
    <row r="385" spans="3:16" x14ac:dyDescent="0.25">
      <c r="C385" s="6"/>
      <c r="F385" s="12"/>
      <c r="G385" s="7"/>
      <c r="H385" s="12"/>
      <c r="I385" s="12"/>
      <c r="J385" s="7"/>
      <c r="K385" s="15"/>
      <c r="L385" s="15"/>
      <c r="M385" s="7"/>
      <c r="N385" s="7"/>
      <c r="O385" s="7"/>
      <c r="P385" s="7"/>
    </row>
    <row r="386" spans="3:16" x14ac:dyDescent="0.25">
      <c r="C386" s="6"/>
      <c r="F386" s="12"/>
      <c r="G386" s="7"/>
      <c r="H386" s="12"/>
      <c r="I386" s="12"/>
      <c r="J386" s="7"/>
      <c r="K386" s="15"/>
      <c r="L386" s="15"/>
      <c r="M386" s="7"/>
      <c r="N386" s="7"/>
      <c r="O386" s="7"/>
      <c r="P386" s="7"/>
    </row>
    <row r="387" spans="3:16" x14ac:dyDescent="0.25">
      <c r="C387" s="6"/>
      <c r="F387" s="12"/>
      <c r="G387" s="7"/>
      <c r="H387" s="12"/>
      <c r="I387" s="12"/>
      <c r="J387" s="7"/>
      <c r="K387" s="15"/>
      <c r="L387" s="15"/>
      <c r="M387" s="7"/>
      <c r="N387" s="7"/>
      <c r="O387" s="7"/>
      <c r="P387" s="7"/>
    </row>
    <row r="388" spans="3:16" x14ac:dyDescent="0.25">
      <c r="C388" s="6"/>
      <c r="F388" s="12"/>
      <c r="G388" s="7"/>
      <c r="H388" s="12"/>
      <c r="I388" s="12"/>
      <c r="J388" s="7"/>
      <c r="K388" s="15"/>
      <c r="L388" s="15"/>
      <c r="M388" s="7"/>
      <c r="N388" s="7"/>
      <c r="O388" s="7"/>
      <c r="P388" s="7"/>
    </row>
    <row r="389" spans="3:16" x14ac:dyDescent="0.25">
      <c r="C389" s="6"/>
      <c r="F389" s="12"/>
      <c r="G389" s="7"/>
      <c r="H389" s="12"/>
      <c r="I389" s="12"/>
      <c r="J389" s="7"/>
      <c r="K389" s="15"/>
      <c r="L389" s="15"/>
      <c r="M389" s="7"/>
      <c r="N389" s="7"/>
      <c r="O389" s="7"/>
      <c r="P389" s="7"/>
    </row>
    <row r="390" spans="3:16" x14ac:dyDescent="0.25">
      <c r="C390" s="6"/>
      <c r="F390" s="12"/>
      <c r="G390" s="7"/>
      <c r="H390" s="12"/>
      <c r="I390" s="12"/>
      <c r="J390" s="7"/>
      <c r="K390" s="15"/>
      <c r="L390" s="15"/>
      <c r="M390" s="7"/>
      <c r="N390" s="7"/>
      <c r="O390" s="7"/>
      <c r="P390" s="7"/>
    </row>
    <row r="391" spans="3:16" x14ac:dyDescent="0.25">
      <c r="C391" s="6"/>
      <c r="F391" s="12"/>
      <c r="G391" s="7"/>
      <c r="H391" s="12"/>
      <c r="I391" s="12"/>
      <c r="J391" s="7"/>
      <c r="K391" s="15"/>
      <c r="L391" s="15"/>
      <c r="M391" s="7"/>
      <c r="N391" s="7"/>
      <c r="O391" s="7"/>
      <c r="P391" s="7"/>
    </row>
    <row r="392" spans="3:16" x14ac:dyDescent="0.25">
      <c r="C392" s="6"/>
      <c r="F392" s="12"/>
      <c r="G392" s="7"/>
      <c r="H392" s="12"/>
      <c r="I392" s="12"/>
      <c r="J392" s="7"/>
      <c r="K392" s="15"/>
      <c r="L392" s="15"/>
      <c r="M392" s="7"/>
      <c r="N392" s="7"/>
      <c r="O392" s="7"/>
      <c r="P392" s="7"/>
    </row>
    <row r="393" spans="3:16" x14ac:dyDescent="0.25">
      <c r="C393" s="6"/>
      <c r="F393" s="12"/>
      <c r="G393" s="7"/>
      <c r="H393" s="12"/>
      <c r="I393" s="12"/>
      <c r="J393" s="7"/>
      <c r="K393" s="15"/>
      <c r="L393" s="15"/>
      <c r="M393" s="7"/>
      <c r="N393" s="7"/>
      <c r="O393" s="7"/>
      <c r="P393" s="7"/>
    </row>
    <row r="394" spans="3:16" x14ac:dyDescent="0.25">
      <c r="C394" s="6"/>
      <c r="F394" s="12"/>
      <c r="G394" s="7"/>
      <c r="H394" s="12"/>
      <c r="I394" s="12"/>
      <c r="J394" s="7"/>
      <c r="K394" s="15"/>
      <c r="L394" s="15"/>
      <c r="M394" s="7"/>
      <c r="N394" s="7"/>
      <c r="O394" s="7"/>
      <c r="P394" s="7"/>
    </row>
    <row r="395" spans="3:16" x14ac:dyDescent="0.25">
      <c r="C395" s="6"/>
      <c r="F395" s="12"/>
      <c r="G395" s="7"/>
      <c r="H395" s="12"/>
      <c r="I395" s="12"/>
      <c r="J395" s="7"/>
      <c r="K395" s="15"/>
      <c r="L395" s="15"/>
      <c r="M395" s="7"/>
      <c r="N395" s="7"/>
      <c r="O395" s="7"/>
      <c r="P395" s="7"/>
    </row>
    <row r="396" spans="3:16" x14ac:dyDescent="0.25">
      <c r="C396" s="6"/>
    </row>
    <row r="397" spans="3:16" x14ac:dyDescent="0.25">
      <c r="C397" s="6"/>
    </row>
    <row r="398" spans="3:16" x14ac:dyDescent="0.25">
      <c r="C398" s="6"/>
    </row>
    <row r="399" spans="3:16" x14ac:dyDescent="0.25">
      <c r="C399" s="6"/>
    </row>
    <row r="400" spans="3:16" x14ac:dyDescent="0.25">
      <c r="C400" s="6"/>
    </row>
    <row r="401" spans="3:3" x14ac:dyDescent="0.25">
      <c r="C401" s="6"/>
    </row>
    <row r="402" spans="3:3" x14ac:dyDescent="0.25">
      <c r="C402" s="6"/>
    </row>
    <row r="403" spans="3:3" x14ac:dyDescent="0.25">
      <c r="C403" s="6"/>
    </row>
    <row r="404" spans="3:3" x14ac:dyDescent="0.25">
      <c r="C404" s="6"/>
    </row>
    <row r="405" spans="3:3" x14ac:dyDescent="0.25">
      <c r="C405" s="6"/>
    </row>
    <row r="406" spans="3:3" x14ac:dyDescent="0.25">
      <c r="C406" s="6"/>
    </row>
    <row r="407" spans="3:3" x14ac:dyDescent="0.25">
      <c r="C407" s="6"/>
    </row>
    <row r="408" spans="3:3" x14ac:dyDescent="0.25">
      <c r="C408" s="6"/>
    </row>
    <row r="409" spans="3:3" x14ac:dyDescent="0.25">
      <c r="C409" s="6"/>
    </row>
    <row r="410" spans="3:3" x14ac:dyDescent="0.25">
      <c r="C410" s="6"/>
    </row>
    <row r="411" spans="3:3" x14ac:dyDescent="0.25">
      <c r="C411" s="6"/>
    </row>
    <row r="412" spans="3:3" x14ac:dyDescent="0.25">
      <c r="C412" s="6"/>
    </row>
    <row r="413" spans="3:3" x14ac:dyDescent="0.25">
      <c r="C413" s="6"/>
    </row>
    <row r="414" spans="3:3" x14ac:dyDescent="0.25">
      <c r="C414" s="6"/>
    </row>
    <row r="415" spans="3:3" x14ac:dyDescent="0.25">
      <c r="C415" s="6"/>
    </row>
    <row r="416" spans="3:3" x14ac:dyDescent="0.25">
      <c r="C416" s="6"/>
    </row>
    <row r="417" spans="3:3" x14ac:dyDescent="0.25">
      <c r="C417" s="6"/>
    </row>
    <row r="418" spans="3:3" x14ac:dyDescent="0.25">
      <c r="C418" s="6"/>
    </row>
    <row r="419" spans="3:3" x14ac:dyDescent="0.25">
      <c r="C419" s="6"/>
    </row>
    <row r="420" spans="3:3" x14ac:dyDescent="0.25">
      <c r="C420" s="6"/>
    </row>
    <row r="421" spans="3:3" x14ac:dyDescent="0.25">
      <c r="C421" s="6"/>
    </row>
    <row r="422" spans="3:3" x14ac:dyDescent="0.25">
      <c r="C422" s="6"/>
    </row>
    <row r="423" spans="3:3" x14ac:dyDescent="0.25">
      <c r="C423" s="6"/>
    </row>
    <row r="424" spans="3:3" x14ac:dyDescent="0.25">
      <c r="C424" s="6"/>
    </row>
    <row r="425" spans="3:3" x14ac:dyDescent="0.25">
      <c r="C425" s="6"/>
    </row>
    <row r="426" spans="3:3" x14ac:dyDescent="0.25">
      <c r="C426" s="6"/>
    </row>
    <row r="427" spans="3:3" x14ac:dyDescent="0.25">
      <c r="C427" s="6"/>
    </row>
    <row r="428" spans="3:3" x14ac:dyDescent="0.25">
      <c r="C428" s="6"/>
    </row>
    <row r="429" spans="3:3" x14ac:dyDescent="0.25">
      <c r="C429" s="6"/>
    </row>
    <row r="430" spans="3:3" x14ac:dyDescent="0.25">
      <c r="C430" s="6"/>
    </row>
    <row r="431" spans="3:3" x14ac:dyDescent="0.25">
      <c r="C431" s="6"/>
    </row>
    <row r="432" spans="3:3" x14ac:dyDescent="0.25">
      <c r="C432" s="6"/>
    </row>
    <row r="433" spans="3:3" x14ac:dyDescent="0.25">
      <c r="C433" s="6"/>
    </row>
    <row r="434" spans="3:3" x14ac:dyDescent="0.25">
      <c r="C434" s="6"/>
    </row>
    <row r="435" spans="3:3" x14ac:dyDescent="0.25">
      <c r="C435" s="6"/>
    </row>
    <row r="436" spans="3:3" x14ac:dyDescent="0.25">
      <c r="C436" s="6"/>
    </row>
    <row r="437" spans="3:3" x14ac:dyDescent="0.25">
      <c r="C437" s="6"/>
    </row>
    <row r="438" spans="3:3" x14ac:dyDescent="0.25">
      <c r="C438" s="6"/>
    </row>
    <row r="439" spans="3:3" x14ac:dyDescent="0.25">
      <c r="C439" s="6"/>
    </row>
    <row r="440" spans="3:3" x14ac:dyDescent="0.25">
      <c r="C440" s="6"/>
    </row>
    <row r="441" spans="3:3" x14ac:dyDescent="0.25">
      <c r="C441" s="6"/>
    </row>
    <row r="442" spans="3:3" x14ac:dyDescent="0.25">
      <c r="C442" s="6"/>
    </row>
    <row r="443" spans="3:3" x14ac:dyDescent="0.25">
      <c r="C443" s="6"/>
    </row>
    <row r="444" spans="3:3" x14ac:dyDescent="0.25">
      <c r="C444" s="6"/>
    </row>
    <row r="445" spans="3:3" x14ac:dyDescent="0.25">
      <c r="C445" s="6"/>
    </row>
    <row r="446" spans="3:3" x14ac:dyDescent="0.25">
      <c r="C446" s="6"/>
    </row>
    <row r="447" spans="3:3" x14ac:dyDescent="0.25">
      <c r="C447" s="6"/>
    </row>
    <row r="448" spans="3:3" x14ac:dyDescent="0.25">
      <c r="C448" s="6"/>
    </row>
    <row r="449" spans="3:3" x14ac:dyDescent="0.25">
      <c r="C449" s="6"/>
    </row>
    <row r="450" spans="3:3" x14ac:dyDescent="0.25">
      <c r="C450" s="6"/>
    </row>
    <row r="451" spans="3:3" x14ac:dyDescent="0.25">
      <c r="C451" s="6"/>
    </row>
    <row r="452" spans="3:3" x14ac:dyDescent="0.25">
      <c r="C452" s="6"/>
    </row>
    <row r="453" spans="3:3" x14ac:dyDescent="0.25">
      <c r="C453" s="6"/>
    </row>
    <row r="454" spans="3:3" x14ac:dyDescent="0.25">
      <c r="C454" s="6"/>
    </row>
    <row r="455" spans="3:3" x14ac:dyDescent="0.25">
      <c r="C455" s="6"/>
    </row>
    <row r="456" spans="3:3" x14ac:dyDescent="0.25">
      <c r="C456" s="6"/>
    </row>
    <row r="457" spans="3:3" x14ac:dyDescent="0.25">
      <c r="C457" s="6"/>
    </row>
    <row r="458" spans="3:3" x14ac:dyDescent="0.25">
      <c r="C458" s="6"/>
    </row>
    <row r="459" spans="3:3" x14ac:dyDescent="0.25">
      <c r="C459" s="6"/>
    </row>
    <row r="460" spans="3:3" x14ac:dyDescent="0.25">
      <c r="C460" s="6"/>
    </row>
    <row r="461" spans="3:3" x14ac:dyDescent="0.25">
      <c r="C461" s="6"/>
    </row>
    <row r="462" spans="3:3" x14ac:dyDescent="0.25">
      <c r="C462" s="6"/>
    </row>
    <row r="463" spans="3:3" x14ac:dyDescent="0.25">
      <c r="C463" s="6"/>
    </row>
    <row r="464" spans="3:3" x14ac:dyDescent="0.25">
      <c r="C464" s="6"/>
    </row>
    <row r="465" spans="3:3" x14ac:dyDescent="0.25">
      <c r="C465" s="6"/>
    </row>
    <row r="466" spans="3:3" x14ac:dyDescent="0.25">
      <c r="C466" s="6"/>
    </row>
    <row r="467" spans="3:3" x14ac:dyDescent="0.25">
      <c r="C467" s="6"/>
    </row>
    <row r="468" spans="3:3" x14ac:dyDescent="0.25">
      <c r="C468" s="6"/>
    </row>
    <row r="469" spans="3:3" x14ac:dyDescent="0.25">
      <c r="C469" s="6"/>
    </row>
    <row r="470" spans="3:3" x14ac:dyDescent="0.25">
      <c r="C470" s="6"/>
    </row>
    <row r="471" spans="3:3" x14ac:dyDescent="0.25">
      <c r="C471" s="6"/>
    </row>
    <row r="472" spans="3:3" x14ac:dyDescent="0.25">
      <c r="C472" s="6"/>
    </row>
    <row r="473" spans="3:3" x14ac:dyDescent="0.25">
      <c r="C473" s="6"/>
    </row>
    <row r="474" spans="3:3" x14ac:dyDescent="0.25">
      <c r="C474" s="6"/>
    </row>
    <row r="475" spans="3:3" x14ac:dyDescent="0.25">
      <c r="C475" s="6"/>
    </row>
    <row r="476" spans="3:3" x14ac:dyDescent="0.25">
      <c r="C476" s="6"/>
    </row>
    <row r="477" spans="3:3" x14ac:dyDescent="0.25">
      <c r="C477" s="6"/>
    </row>
    <row r="478" spans="3:3" x14ac:dyDescent="0.25">
      <c r="C478" s="6"/>
    </row>
    <row r="479" spans="3:3" x14ac:dyDescent="0.25">
      <c r="C479" s="6"/>
    </row>
    <row r="480" spans="3:3" x14ac:dyDescent="0.25">
      <c r="C480" s="6"/>
    </row>
    <row r="481" spans="3:3" x14ac:dyDescent="0.25">
      <c r="C481" s="6"/>
    </row>
    <row r="482" spans="3:3" x14ac:dyDescent="0.25">
      <c r="C482" s="6"/>
    </row>
    <row r="483" spans="3:3" x14ac:dyDescent="0.25">
      <c r="C483" s="6"/>
    </row>
    <row r="484" spans="3:3" x14ac:dyDescent="0.25">
      <c r="C484" s="6"/>
    </row>
    <row r="485" spans="3:3" x14ac:dyDescent="0.25">
      <c r="C485" s="6"/>
    </row>
    <row r="486" spans="3:3" x14ac:dyDescent="0.25">
      <c r="C486" s="6"/>
    </row>
    <row r="487" spans="3:3" x14ac:dyDescent="0.25">
      <c r="C487" s="6"/>
    </row>
    <row r="488" spans="3:3" x14ac:dyDescent="0.25">
      <c r="C488" s="6"/>
    </row>
    <row r="489" spans="3:3" x14ac:dyDescent="0.25">
      <c r="C489" s="6"/>
    </row>
    <row r="490" spans="3:3" x14ac:dyDescent="0.25">
      <c r="C490" s="6"/>
    </row>
    <row r="491" spans="3:3" x14ac:dyDescent="0.25">
      <c r="C491" s="6"/>
    </row>
    <row r="492" spans="3:3" x14ac:dyDescent="0.25">
      <c r="C492" s="6"/>
    </row>
    <row r="493" spans="3:3" x14ac:dyDescent="0.25">
      <c r="C493" s="6"/>
    </row>
    <row r="494" spans="3:3" x14ac:dyDescent="0.25">
      <c r="C494" s="6"/>
    </row>
    <row r="495" spans="3:3" x14ac:dyDescent="0.25">
      <c r="C495" s="6"/>
    </row>
    <row r="496" spans="3:3" x14ac:dyDescent="0.25">
      <c r="C496" s="6"/>
    </row>
    <row r="497" spans="3:3" x14ac:dyDescent="0.25">
      <c r="C497" s="6"/>
    </row>
    <row r="498" spans="3:3" x14ac:dyDescent="0.25">
      <c r="C498" s="6"/>
    </row>
    <row r="499" spans="3:3" x14ac:dyDescent="0.25">
      <c r="C499" s="6"/>
    </row>
    <row r="500" spans="3:3" x14ac:dyDescent="0.25">
      <c r="C500" s="6"/>
    </row>
    <row r="501" spans="3:3" x14ac:dyDescent="0.25">
      <c r="C501" s="6"/>
    </row>
    <row r="502" spans="3:3" x14ac:dyDescent="0.25">
      <c r="C502" s="6"/>
    </row>
    <row r="503" spans="3:3" x14ac:dyDescent="0.25">
      <c r="C503" s="6"/>
    </row>
    <row r="504" spans="3:3" x14ac:dyDescent="0.25">
      <c r="C504" s="6"/>
    </row>
    <row r="505" spans="3:3" x14ac:dyDescent="0.25">
      <c r="C505" s="6"/>
    </row>
    <row r="506" spans="3:3" x14ac:dyDescent="0.25">
      <c r="C506" s="6"/>
    </row>
    <row r="507" spans="3:3" x14ac:dyDescent="0.25">
      <c r="C507" s="6"/>
    </row>
    <row r="508" spans="3:3" x14ac:dyDescent="0.25">
      <c r="C508" s="6"/>
    </row>
    <row r="509" spans="3:3" x14ac:dyDescent="0.25">
      <c r="C509" s="6"/>
    </row>
    <row r="510" spans="3:3" x14ac:dyDescent="0.25">
      <c r="C510" s="6"/>
    </row>
    <row r="511" spans="3:3" x14ac:dyDescent="0.25">
      <c r="C511" s="6"/>
    </row>
    <row r="512" spans="3:3" x14ac:dyDescent="0.25">
      <c r="C512" s="6"/>
    </row>
    <row r="513" spans="3:3" x14ac:dyDescent="0.25">
      <c r="C513" s="6"/>
    </row>
    <row r="514" spans="3:3" x14ac:dyDescent="0.25">
      <c r="C514" s="6"/>
    </row>
    <row r="515" spans="3:3" x14ac:dyDescent="0.25">
      <c r="C515" s="6"/>
    </row>
    <row r="516" spans="3:3" x14ac:dyDescent="0.25">
      <c r="C516" s="6"/>
    </row>
    <row r="517" spans="3:3" x14ac:dyDescent="0.25">
      <c r="C517" s="6"/>
    </row>
    <row r="518" spans="3:3" x14ac:dyDescent="0.25">
      <c r="C518" s="6"/>
    </row>
    <row r="519" spans="3:3" x14ac:dyDescent="0.25">
      <c r="C519" s="6"/>
    </row>
    <row r="520" spans="3:3" x14ac:dyDescent="0.25">
      <c r="C520" s="6"/>
    </row>
    <row r="521" spans="3:3" x14ac:dyDescent="0.25">
      <c r="C521" s="6"/>
    </row>
    <row r="522" spans="3:3" x14ac:dyDescent="0.25">
      <c r="C522" s="6"/>
    </row>
    <row r="523" spans="3:3" x14ac:dyDescent="0.25">
      <c r="C523" s="6"/>
    </row>
    <row r="524" spans="3:3" x14ac:dyDescent="0.25">
      <c r="C524" s="6"/>
    </row>
    <row r="525" spans="3:3" x14ac:dyDescent="0.25">
      <c r="C525" s="6"/>
    </row>
    <row r="526" spans="3:3" x14ac:dyDescent="0.25">
      <c r="C526" s="6"/>
    </row>
    <row r="527" spans="3:3" x14ac:dyDescent="0.25">
      <c r="C527" s="6"/>
    </row>
    <row r="528" spans="3:3" x14ac:dyDescent="0.25">
      <c r="C528" s="6"/>
    </row>
    <row r="529" spans="3:3" x14ac:dyDescent="0.25">
      <c r="C529" s="6"/>
    </row>
    <row r="530" spans="3:3" x14ac:dyDescent="0.25">
      <c r="C530" s="6"/>
    </row>
    <row r="531" spans="3:3" x14ac:dyDescent="0.25">
      <c r="C531" s="6"/>
    </row>
    <row r="532" spans="3:3" x14ac:dyDescent="0.25">
      <c r="C532" s="6"/>
    </row>
    <row r="533" spans="3:3" x14ac:dyDescent="0.25">
      <c r="C533" s="6"/>
    </row>
    <row r="534" spans="3:3" x14ac:dyDescent="0.25">
      <c r="C534" s="6"/>
    </row>
    <row r="535" spans="3:3" x14ac:dyDescent="0.25">
      <c r="C535" s="6"/>
    </row>
    <row r="536" spans="3:3" x14ac:dyDescent="0.25">
      <c r="C536" s="6"/>
    </row>
    <row r="537" spans="3:3" x14ac:dyDescent="0.25">
      <c r="C537" s="6"/>
    </row>
    <row r="538" spans="3:3" x14ac:dyDescent="0.25">
      <c r="C538" s="6"/>
    </row>
    <row r="539" spans="3:3" x14ac:dyDescent="0.25">
      <c r="C539" s="6"/>
    </row>
    <row r="540" spans="3:3" x14ac:dyDescent="0.25">
      <c r="C540" s="6"/>
    </row>
    <row r="541" spans="3:3" x14ac:dyDescent="0.25">
      <c r="C541" s="6"/>
    </row>
    <row r="542" spans="3:3" x14ac:dyDescent="0.25">
      <c r="C542" s="6"/>
    </row>
    <row r="543" spans="3:3" x14ac:dyDescent="0.25">
      <c r="C543" s="6"/>
    </row>
    <row r="544" spans="3:3" x14ac:dyDescent="0.25">
      <c r="C544" s="6"/>
    </row>
    <row r="545" spans="3:3" x14ac:dyDescent="0.25">
      <c r="C545" s="6"/>
    </row>
    <row r="546" spans="3:3" x14ac:dyDescent="0.25">
      <c r="C546" s="6"/>
    </row>
    <row r="547" spans="3:3" x14ac:dyDescent="0.25">
      <c r="C547" s="6"/>
    </row>
    <row r="548" spans="3:3" x14ac:dyDescent="0.25">
      <c r="C548" s="6"/>
    </row>
    <row r="549" spans="3:3" x14ac:dyDescent="0.25">
      <c r="C549" s="6"/>
    </row>
    <row r="550" spans="3:3" x14ac:dyDescent="0.25">
      <c r="C550" s="6"/>
    </row>
    <row r="551" spans="3:3" x14ac:dyDescent="0.25">
      <c r="C551" s="6"/>
    </row>
    <row r="552" spans="3:3" x14ac:dyDescent="0.25">
      <c r="C552" s="6"/>
    </row>
    <row r="553" spans="3:3" x14ac:dyDescent="0.25">
      <c r="C553" s="6"/>
    </row>
    <row r="554" spans="3:3" x14ac:dyDescent="0.25">
      <c r="C554" s="6"/>
    </row>
    <row r="555" spans="3:3" x14ac:dyDescent="0.25">
      <c r="C555" s="6"/>
    </row>
    <row r="556" spans="3:3" x14ac:dyDescent="0.25">
      <c r="C556" s="6"/>
    </row>
    <row r="557" spans="3:3" x14ac:dyDescent="0.25">
      <c r="C557" s="6"/>
    </row>
    <row r="558" spans="3:3" x14ac:dyDescent="0.25">
      <c r="C558" s="6"/>
    </row>
    <row r="559" spans="3:3" x14ac:dyDescent="0.25">
      <c r="C559" s="6"/>
    </row>
    <row r="560" spans="3:3" x14ac:dyDescent="0.25">
      <c r="C560" s="6"/>
    </row>
    <row r="561" spans="3:3" x14ac:dyDescent="0.25">
      <c r="C561" s="6"/>
    </row>
    <row r="562" spans="3:3" x14ac:dyDescent="0.25">
      <c r="C562" s="6"/>
    </row>
    <row r="563" spans="3:3" x14ac:dyDescent="0.25">
      <c r="C563" s="6"/>
    </row>
    <row r="564" spans="3:3" x14ac:dyDescent="0.25">
      <c r="C564" s="6"/>
    </row>
    <row r="565" spans="3:3" x14ac:dyDescent="0.25">
      <c r="C565" s="6"/>
    </row>
    <row r="566" spans="3:3" x14ac:dyDescent="0.25">
      <c r="C566" s="6"/>
    </row>
    <row r="567" spans="3:3" x14ac:dyDescent="0.25">
      <c r="C567" s="6"/>
    </row>
    <row r="568" spans="3:3" x14ac:dyDescent="0.25">
      <c r="C568" s="6"/>
    </row>
    <row r="569" spans="3:3" x14ac:dyDescent="0.25">
      <c r="C569" s="6"/>
    </row>
    <row r="570" spans="3:3" x14ac:dyDescent="0.25">
      <c r="C570" s="6"/>
    </row>
    <row r="571" spans="3:3" x14ac:dyDescent="0.25">
      <c r="C571" s="6"/>
    </row>
    <row r="572" spans="3:3" x14ac:dyDescent="0.25">
      <c r="C572" s="6"/>
    </row>
    <row r="573" spans="3:3" x14ac:dyDescent="0.25">
      <c r="C573" s="6"/>
    </row>
    <row r="574" spans="3:3" x14ac:dyDescent="0.25">
      <c r="C574" s="6"/>
    </row>
    <row r="575" spans="3:3" x14ac:dyDescent="0.25">
      <c r="C575" s="6"/>
    </row>
    <row r="576" spans="3:3" x14ac:dyDescent="0.25">
      <c r="C576" s="6"/>
    </row>
    <row r="577" spans="3:3" x14ac:dyDescent="0.25">
      <c r="C577" s="6"/>
    </row>
    <row r="578" spans="3:3" x14ac:dyDescent="0.25">
      <c r="C578" s="6"/>
    </row>
    <row r="579" spans="3:3" x14ac:dyDescent="0.25">
      <c r="C579" s="6"/>
    </row>
    <row r="580" spans="3:3" x14ac:dyDescent="0.25">
      <c r="C580" s="6"/>
    </row>
    <row r="581" spans="3:3" x14ac:dyDescent="0.25">
      <c r="C581" s="6"/>
    </row>
    <row r="582" spans="3:3" x14ac:dyDescent="0.25">
      <c r="C582" s="6"/>
    </row>
    <row r="583" spans="3:3" x14ac:dyDescent="0.25">
      <c r="C583" s="6"/>
    </row>
    <row r="584" spans="3:3" x14ac:dyDescent="0.25">
      <c r="C584" s="6"/>
    </row>
    <row r="585" spans="3:3" x14ac:dyDescent="0.25">
      <c r="C585" s="6"/>
    </row>
    <row r="586" spans="3:3" x14ac:dyDescent="0.25">
      <c r="C586" s="6"/>
    </row>
    <row r="587" spans="3:3" x14ac:dyDescent="0.25">
      <c r="C587" s="6"/>
    </row>
    <row r="588" spans="3:3" x14ac:dyDescent="0.25">
      <c r="C588" s="6"/>
    </row>
    <row r="589" spans="3:3" x14ac:dyDescent="0.25">
      <c r="C589" s="6"/>
    </row>
    <row r="590" spans="3:3" x14ac:dyDescent="0.25">
      <c r="C590" s="6"/>
    </row>
    <row r="591" spans="3:3" x14ac:dyDescent="0.25">
      <c r="C591" s="6"/>
    </row>
    <row r="592" spans="3:3" x14ac:dyDescent="0.25">
      <c r="C592" s="6"/>
    </row>
    <row r="593" spans="3:3" x14ac:dyDescent="0.25">
      <c r="C593" s="6"/>
    </row>
    <row r="594" spans="3:3" x14ac:dyDescent="0.25">
      <c r="C594" s="6"/>
    </row>
    <row r="595" spans="3:3" x14ac:dyDescent="0.25">
      <c r="C595" s="6"/>
    </row>
    <row r="596" spans="3:3" x14ac:dyDescent="0.25">
      <c r="C596" s="6"/>
    </row>
    <row r="597" spans="3:3" x14ac:dyDescent="0.25">
      <c r="C597" s="6"/>
    </row>
    <row r="598" spans="3:3" x14ac:dyDescent="0.25">
      <c r="C598" s="6"/>
    </row>
    <row r="599" spans="3:3" x14ac:dyDescent="0.25">
      <c r="C599" s="6"/>
    </row>
    <row r="600" spans="3:3" x14ac:dyDescent="0.25">
      <c r="C600" s="6"/>
    </row>
    <row r="601" spans="3:3" x14ac:dyDescent="0.25">
      <c r="C601" s="6"/>
    </row>
    <row r="602" spans="3:3" x14ac:dyDescent="0.25">
      <c r="C602" s="6"/>
    </row>
    <row r="603" spans="3:3" x14ac:dyDescent="0.25">
      <c r="C603" s="6"/>
    </row>
    <row r="604" spans="3:3" x14ac:dyDescent="0.25">
      <c r="C604" s="6"/>
    </row>
    <row r="605" spans="3:3" x14ac:dyDescent="0.25">
      <c r="C605" s="6"/>
    </row>
    <row r="606" spans="3:3" x14ac:dyDescent="0.25">
      <c r="C606" s="6"/>
    </row>
    <row r="607" spans="3:3" x14ac:dyDescent="0.25">
      <c r="C607" s="6"/>
    </row>
    <row r="608" spans="3:3" x14ac:dyDescent="0.25">
      <c r="C608" s="6"/>
    </row>
    <row r="609" spans="3:3" x14ac:dyDescent="0.25">
      <c r="C609" s="6"/>
    </row>
    <row r="610" spans="3:3" x14ac:dyDescent="0.25">
      <c r="C610" s="6"/>
    </row>
    <row r="611" spans="3:3" x14ac:dyDescent="0.25">
      <c r="C611" s="6"/>
    </row>
    <row r="612" spans="3:3" x14ac:dyDescent="0.25">
      <c r="C612" s="6"/>
    </row>
    <row r="613" spans="3:3" x14ac:dyDescent="0.25">
      <c r="C613" s="6"/>
    </row>
    <row r="614" spans="3:3" x14ac:dyDescent="0.25">
      <c r="C614" s="6"/>
    </row>
    <row r="615" spans="3:3" x14ac:dyDescent="0.25">
      <c r="C615" s="6"/>
    </row>
    <row r="616" spans="3:3" x14ac:dyDescent="0.25">
      <c r="C616" s="6"/>
    </row>
    <row r="617" spans="3:3" x14ac:dyDescent="0.25">
      <c r="C617" s="6"/>
    </row>
    <row r="618" spans="3:3" x14ac:dyDescent="0.25">
      <c r="C618" s="6"/>
    </row>
    <row r="619" spans="3:3" x14ac:dyDescent="0.25">
      <c r="C619" s="6"/>
    </row>
    <row r="620" spans="3:3" x14ac:dyDescent="0.25">
      <c r="C620" s="6"/>
    </row>
    <row r="621" spans="3:3" x14ac:dyDescent="0.25">
      <c r="C621" s="6"/>
    </row>
    <row r="622" spans="3:3" x14ac:dyDescent="0.25">
      <c r="C622" s="6"/>
    </row>
    <row r="623" spans="3:3" x14ac:dyDescent="0.25">
      <c r="C623" s="6"/>
    </row>
    <row r="624" spans="3:3" x14ac:dyDescent="0.25">
      <c r="C624" s="6"/>
    </row>
    <row r="625" spans="3:3" x14ac:dyDescent="0.25">
      <c r="C625" s="6"/>
    </row>
    <row r="626" spans="3:3" x14ac:dyDescent="0.25">
      <c r="C626" s="6"/>
    </row>
    <row r="627" spans="3:3" x14ac:dyDescent="0.25">
      <c r="C627" s="6"/>
    </row>
    <row r="628" spans="3:3" x14ac:dyDescent="0.25">
      <c r="C628" s="6"/>
    </row>
    <row r="629" spans="3:3" x14ac:dyDescent="0.25">
      <c r="C629" s="6"/>
    </row>
    <row r="630" spans="3:3" x14ac:dyDescent="0.25">
      <c r="C630" s="6"/>
    </row>
    <row r="631" spans="3:3" x14ac:dyDescent="0.25">
      <c r="C631" s="6"/>
    </row>
    <row r="632" spans="3:3" x14ac:dyDescent="0.25">
      <c r="C632" s="6"/>
    </row>
    <row r="633" spans="3:3" x14ac:dyDescent="0.25">
      <c r="C633" s="6"/>
    </row>
    <row r="634" spans="3:3" x14ac:dyDescent="0.25">
      <c r="C634" s="6"/>
    </row>
    <row r="635" spans="3:3" x14ac:dyDescent="0.25">
      <c r="C635" s="6"/>
    </row>
    <row r="636" spans="3:3" x14ac:dyDescent="0.25">
      <c r="C636" s="6"/>
    </row>
    <row r="637" spans="3:3" x14ac:dyDescent="0.25">
      <c r="C637" s="6"/>
    </row>
    <row r="638" spans="3:3" x14ac:dyDescent="0.25">
      <c r="C638" s="6"/>
    </row>
    <row r="639" spans="3:3" x14ac:dyDescent="0.25">
      <c r="C639" s="6"/>
    </row>
    <row r="640" spans="3:3" x14ac:dyDescent="0.25">
      <c r="C640" s="6"/>
    </row>
    <row r="641" spans="3:3" x14ac:dyDescent="0.25">
      <c r="C641" s="6"/>
    </row>
    <row r="642" spans="3:3" x14ac:dyDescent="0.25">
      <c r="C642" s="6"/>
    </row>
    <row r="643" spans="3:3" x14ac:dyDescent="0.25">
      <c r="C643" s="6"/>
    </row>
    <row r="644" spans="3:3" x14ac:dyDescent="0.25">
      <c r="C644" s="6"/>
    </row>
    <row r="645" spans="3:3" x14ac:dyDescent="0.25">
      <c r="C645" s="6"/>
    </row>
    <row r="646" spans="3:3" x14ac:dyDescent="0.25">
      <c r="C646" s="6"/>
    </row>
    <row r="647" spans="3:3" x14ac:dyDescent="0.25">
      <c r="C647" s="6"/>
    </row>
    <row r="648" spans="3:3" x14ac:dyDescent="0.25">
      <c r="C648" s="6"/>
    </row>
    <row r="649" spans="3:3" x14ac:dyDescent="0.25">
      <c r="C649" s="6"/>
    </row>
    <row r="650" spans="3:3" x14ac:dyDescent="0.25">
      <c r="C650" s="6"/>
    </row>
    <row r="651" spans="3:3" x14ac:dyDescent="0.25">
      <c r="C651" s="6"/>
    </row>
    <row r="652" spans="3:3" x14ac:dyDescent="0.25">
      <c r="C652" s="6"/>
    </row>
    <row r="653" spans="3:3" x14ac:dyDescent="0.25">
      <c r="C653" s="6"/>
    </row>
    <row r="654" spans="3:3" x14ac:dyDescent="0.25">
      <c r="C654" s="6"/>
    </row>
    <row r="655" spans="3:3" x14ac:dyDescent="0.25">
      <c r="C655" s="6"/>
    </row>
    <row r="656" spans="3:3" x14ac:dyDescent="0.25">
      <c r="C656" s="6"/>
    </row>
    <row r="657" spans="3:3" x14ac:dyDescent="0.25">
      <c r="C657" s="6"/>
    </row>
    <row r="658" spans="3:3" x14ac:dyDescent="0.25">
      <c r="C658" s="6"/>
    </row>
    <row r="659" spans="3:3" x14ac:dyDescent="0.25">
      <c r="C659" s="6"/>
    </row>
    <row r="660" spans="3:3" x14ac:dyDescent="0.25">
      <c r="C660" s="6"/>
    </row>
    <row r="661" spans="3:3" x14ac:dyDescent="0.25">
      <c r="C661" s="6"/>
    </row>
    <row r="662" spans="3:3" x14ac:dyDescent="0.25">
      <c r="C662" s="6"/>
    </row>
    <row r="663" spans="3:3" x14ac:dyDescent="0.25">
      <c r="C663" s="6"/>
    </row>
    <row r="664" spans="3:3" x14ac:dyDescent="0.25">
      <c r="C664" s="6"/>
    </row>
    <row r="665" spans="3:3" x14ac:dyDescent="0.25">
      <c r="C665" s="6"/>
    </row>
    <row r="666" spans="3:3" x14ac:dyDescent="0.25">
      <c r="C666" s="6"/>
    </row>
    <row r="667" spans="3:3" x14ac:dyDescent="0.25">
      <c r="C667" s="6"/>
    </row>
    <row r="668" spans="3:3" x14ac:dyDescent="0.25">
      <c r="C668" s="6"/>
    </row>
    <row r="669" spans="3:3" x14ac:dyDescent="0.25">
      <c r="C669" s="6"/>
    </row>
    <row r="670" spans="3:3" x14ac:dyDescent="0.25">
      <c r="C670" s="6"/>
    </row>
    <row r="671" spans="3:3" x14ac:dyDescent="0.25">
      <c r="C671" s="6"/>
    </row>
    <row r="672" spans="3:3" x14ac:dyDescent="0.25">
      <c r="C672" s="6"/>
    </row>
    <row r="673" spans="3:3" x14ac:dyDescent="0.25">
      <c r="C673" s="6"/>
    </row>
    <row r="674" spans="3:3" x14ac:dyDescent="0.25">
      <c r="C674" s="6"/>
    </row>
    <row r="675" spans="3:3" x14ac:dyDescent="0.25">
      <c r="C675" s="6"/>
    </row>
    <row r="676" spans="3:3" x14ac:dyDescent="0.25">
      <c r="C676" s="6"/>
    </row>
    <row r="677" spans="3:3" x14ac:dyDescent="0.25">
      <c r="C677" s="6"/>
    </row>
    <row r="678" spans="3:3" x14ac:dyDescent="0.25">
      <c r="C678" s="6"/>
    </row>
    <row r="679" spans="3:3" x14ac:dyDescent="0.25">
      <c r="C679" s="6"/>
    </row>
    <row r="680" spans="3:3" x14ac:dyDescent="0.25">
      <c r="C680" s="6"/>
    </row>
    <row r="681" spans="3:3" x14ac:dyDescent="0.25">
      <c r="C681" s="6"/>
    </row>
    <row r="682" spans="3:3" x14ac:dyDescent="0.25">
      <c r="C682" s="6"/>
    </row>
    <row r="683" spans="3:3" x14ac:dyDescent="0.25">
      <c r="C683" s="6"/>
    </row>
    <row r="684" spans="3:3" x14ac:dyDescent="0.25">
      <c r="C684" s="6"/>
    </row>
    <row r="685" spans="3:3" x14ac:dyDescent="0.25">
      <c r="C685" s="6"/>
    </row>
    <row r="686" spans="3:3" x14ac:dyDescent="0.25">
      <c r="C686" s="6"/>
    </row>
    <row r="687" spans="3:3" x14ac:dyDescent="0.25">
      <c r="C687" s="6"/>
    </row>
    <row r="688" spans="3:3" x14ac:dyDescent="0.25">
      <c r="C688" s="6"/>
    </row>
    <row r="689" spans="3:3" x14ac:dyDescent="0.25">
      <c r="C689" s="6"/>
    </row>
    <row r="690" spans="3:3" x14ac:dyDescent="0.25">
      <c r="C690" s="6"/>
    </row>
    <row r="691" spans="3:3" x14ac:dyDescent="0.25">
      <c r="C691" s="6"/>
    </row>
    <row r="692" spans="3:3" x14ac:dyDescent="0.25">
      <c r="C692" s="6"/>
    </row>
    <row r="693" spans="3:3" x14ac:dyDescent="0.25">
      <c r="C693" s="6"/>
    </row>
    <row r="694" spans="3:3" x14ac:dyDescent="0.25">
      <c r="C694" s="6"/>
    </row>
    <row r="695" spans="3:3" x14ac:dyDescent="0.25">
      <c r="C695" s="6"/>
    </row>
    <row r="696" spans="3:3" x14ac:dyDescent="0.25">
      <c r="C696" s="6"/>
    </row>
    <row r="697" spans="3:3" x14ac:dyDescent="0.25">
      <c r="C697" s="6"/>
    </row>
    <row r="698" spans="3:3" x14ac:dyDescent="0.25">
      <c r="C698" s="6"/>
    </row>
    <row r="699" spans="3:3" x14ac:dyDescent="0.25">
      <c r="C699" s="6"/>
    </row>
    <row r="700" spans="3:3" x14ac:dyDescent="0.25">
      <c r="C700" s="6"/>
    </row>
    <row r="701" spans="3:3" x14ac:dyDescent="0.25">
      <c r="C701" s="6"/>
    </row>
    <row r="702" spans="3:3" x14ac:dyDescent="0.25">
      <c r="C702" s="6"/>
    </row>
    <row r="703" spans="3:3" x14ac:dyDescent="0.25">
      <c r="C703" s="6"/>
    </row>
    <row r="704" spans="3:3" x14ac:dyDescent="0.25">
      <c r="C704" s="6"/>
    </row>
    <row r="705" spans="3:3" x14ac:dyDescent="0.25">
      <c r="C705" s="6"/>
    </row>
    <row r="706" spans="3:3" x14ac:dyDescent="0.25">
      <c r="C706" s="6"/>
    </row>
    <row r="707" spans="3:3" x14ac:dyDescent="0.25">
      <c r="C707" s="6"/>
    </row>
    <row r="708" spans="3:3" x14ac:dyDescent="0.25">
      <c r="C708" s="6"/>
    </row>
    <row r="709" spans="3:3" x14ac:dyDescent="0.25">
      <c r="C709" s="6"/>
    </row>
    <row r="710" spans="3:3" x14ac:dyDescent="0.25">
      <c r="C710" s="6"/>
    </row>
    <row r="711" spans="3:3" x14ac:dyDescent="0.25">
      <c r="C711" s="6"/>
    </row>
    <row r="712" spans="3:3" x14ac:dyDescent="0.25">
      <c r="C712" s="6"/>
    </row>
    <row r="713" spans="3:3" x14ac:dyDescent="0.25">
      <c r="C713" s="6"/>
    </row>
    <row r="714" spans="3:3" x14ac:dyDescent="0.25">
      <c r="C714" s="6"/>
    </row>
    <row r="715" spans="3:3" x14ac:dyDescent="0.25">
      <c r="C715" s="6"/>
    </row>
    <row r="716" spans="3:3" x14ac:dyDescent="0.25">
      <c r="C716" s="6"/>
    </row>
    <row r="717" spans="3:3" x14ac:dyDescent="0.25">
      <c r="C717" s="6"/>
    </row>
    <row r="718" spans="3:3" x14ac:dyDescent="0.25">
      <c r="C718" s="6"/>
    </row>
    <row r="719" spans="3:3" x14ac:dyDescent="0.25">
      <c r="C719" s="6"/>
    </row>
    <row r="720" spans="3:3" x14ac:dyDescent="0.25">
      <c r="C720" s="6"/>
    </row>
    <row r="721" spans="3:3" x14ac:dyDescent="0.25">
      <c r="C721" s="6"/>
    </row>
    <row r="722" spans="3:3" x14ac:dyDescent="0.25">
      <c r="C722" s="6"/>
    </row>
    <row r="723" spans="3:3" x14ac:dyDescent="0.25">
      <c r="C723" s="6"/>
    </row>
    <row r="724" spans="3:3" x14ac:dyDescent="0.25">
      <c r="C724" s="6"/>
    </row>
    <row r="725" spans="3:3" x14ac:dyDescent="0.25">
      <c r="C725" s="6"/>
    </row>
    <row r="726" spans="3:3" x14ac:dyDescent="0.25">
      <c r="C726" s="6"/>
    </row>
    <row r="727" spans="3:3" x14ac:dyDescent="0.25">
      <c r="C727" s="6"/>
    </row>
    <row r="728" spans="3:3" x14ac:dyDescent="0.25">
      <c r="C728" s="6"/>
    </row>
    <row r="729" spans="3:3" x14ac:dyDescent="0.25">
      <c r="C729" s="6"/>
    </row>
    <row r="730" spans="3:3" x14ac:dyDescent="0.25">
      <c r="C730" s="6"/>
    </row>
    <row r="731" spans="3:3" x14ac:dyDescent="0.25">
      <c r="C731" s="6"/>
    </row>
    <row r="732" spans="3:3" x14ac:dyDescent="0.25">
      <c r="C732" s="6"/>
    </row>
  </sheetData>
  <mergeCells count="10">
    <mergeCell ref="X1:AD1"/>
    <mergeCell ref="AH1:AN1"/>
    <mergeCell ref="AQ1:AW1"/>
    <mergeCell ref="BA1:BR1"/>
    <mergeCell ref="BW1:CL1"/>
    <mergeCell ref="C1:E1"/>
    <mergeCell ref="Q1:R1"/>
    <mergeCell ref="A1:B1"/>
    <mergeCell ref="J1:L1"/>
    <mergeCell ref="F1:I1"/>
  </mergeCells>
  <conditionalFormatting sqref="E3:E346">
    <cfRule type="cellIs" dxfId="0" priority="2" operator="equal">
      <formula>$E$292</formula>
    </cfRule>
    <cfRule type="cellIs" dxfId="1" priority="1" operator="equal">
      <formula>$E$331</formula>
    </cfRule>
  </conditionalFormatting>
  <pageMargins left="0.7" right="0.7" top="0.75" bottom="0.75" header="0.3" footer="0.3"/>
  <pageSetup paperSize="9" orientation="portrait" horizontalDpi="360" verticalDpi="36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34"/>
  <sheetViews>
    <sheetView showGridLines="0" tabSelected="1" topLeftCell="B1" zoomScale="68" zoomScaleNormal="59" workbookViewId="0">
      <selection activeCell="I11" sqref="I11"/>
    </sheetView>
  </sheetViews>
  <sheetFormatPr baseColWidth="10" defaultRowHeight="15" x14ac:dyDescent="0.25"/>
  <cols>
    <col min="1" max="1" width="7" customWidth="1"/>
    <col min="2" max="2" width="63.28515625" customWidth="1"/>
    <col min="3" max="3" width="8.5703125" customWidth="1"/>
    <col min="4" max="5" width="9.140625" bestFit="1" customWidth="1"/>
    <col min="6" max="6" width="8.140625" bestFit="1" customWidth="1"/>
    <col min="7" max="7" width="9.140625" bestFit="1" customWidth="1"/>
    <col min="8" max="8" width="5.42578125" customWidth="1"/>
    <col min="9" max="9" width="60.42578125" customWidth="1"/>
    <col min="10" max="10" width="8.140625" bestFit="1" customWidth="1"/>
    <col min="11" max="11" width="10.28515625" bestFit="1" customWidth="1"/>
  </cols>
  <sheetData>
    <row r="1" spans="9:18" ht="15.75" thickBot="1" x14ac:dyDescent="0.3"/>
    <row r="2" spans="9:18" x14ac:dyDescent="0.25">
      <c r="I2" s="91" t="s">
        <v>61</v>
      </c>
      <c r="J2" s="73" t="s">
        <v>64</v>
      </c>
      <c r="K2" s="74" t="s">
        <v>65</v>
      </c>
      <c r="L2" s="75" t="s">
        <v>66</v>
      </c>
      <c r="M2" s="76" t="s">
        <v>67</v>
      </c>
      <c r="N2" s="77" t="s">
        <v>68</v>
      </c>
      <c r="O2" s="78" t="s">
        <v>69</v>
      </c>
      <c r="P2" s="79" t="s">
        <v>70</v>
      </c>
      <c r="Q2" s="80" t="s">
        <v>71</v>
      </c>
      <c r="R2" s="81" t="s">
        <v>72</v>
      </c>
    </row>
    <row r="3" spans="9:18" x14ac:dyDescent="0.25">
      <c r="I3" s="92"/>
      <c r="J3" s="72"/>
      <c r="K3" s="65"/>
      <c r="L3" s="66"/>
      <c r="M3" s="67"/>
      <c r="N3" s="68"/>
      <c r="O3" s="69"/>
      <c r="P3" s="70"/>
      <c r="Q3" s="71"/>
      <c r="R3" s="82"/>
    </row>
    <row r="4" spans="9:18" x14ac:dyDescent="0.25">
      <c r="I4" s="83" t="s">
        <v>42</v>
      </c>
      <c r="J4" s="84">
        <f>+AVERAGE('TIME FRAME ( 15M  )'!AG3:AG346)</f>
        <v>7.3870930232558267</v>
      </c>
      <c r="K4" s="84">
        <f>+AVERAGE('TIME FRAME ( 15M  )'!AH3:AH346)</f>
        <v>6.2220930232558205</v>
      </c>
      <c r="L4" s="84">
        <f>+AVERAGE('TIME FRAME ( 15M  )'!AI3:AI346)</f>
        <v>3.5933139534883733</v>
      </c>
      <c r="M4" s="84">
        <f>+AVERAGE('TIME FRAME ( 15M  )'!AJ3:AJ346)</f>
        <v>1.9529069767441911</v>
      </c>
      <c r="N4" s="84">
        <f>+AVERAGE('TIME FRAME ( 15M  )'!AK3:AK346)</f>
        <v>4.2319767441860563</v>
      </c>
      <c r="O4" s="84">
        <f>+AVERAGE('TIME FRAME ( 15M  )'!AL3:AL346)</f>
        <v>3.9805232558139494</v>
      </c>
      <c r="P4" s="84">
        <f>+AVERAGE('TIME FRAME ( 15M  )'!AM3:AM346)</f>
        <v>2.0360465116279087</v>
      </c>
      <c r="Q4" s="84">
        <f>+AVERAGE('TIME FRAME ( 15M  )'!AN3:AN346)</f>
        <v>4.9447674418604652</v>
      </c>
      <c r="R4" s="85">
        <f>+AVERAGE('TIME FRAME ( 15M  )'!M3:M346)</f>
        <v>34.348720930232616</v>
      </c>
    </row>
    <row r="5" spans="9:18" x14ac:dyDescent="0.25">
      <c r="I5" s="83" t="s">
        <v>43</v>
      </c>
      <c r="J5" s="84">
        <f>+AVERAGE('TIME FRAME ( 15M  )'!AP3:AP346)</f>
        <v>-6.1739534883720673</v>
      </c>
      <c r="K5" s="84">
        <f>+AVERAGE('TIME FRAME ( 15M  )'!AQ3:AQ346)</f>
        <v>-6.6043604651162635</v>
      </c>
      <c r="L5" s="84">
        <f>+AVERAGE('TIME FRAME ( 15M  )'!AR3:AR346)</f>
        <v>-2.2343023255813979</v>
      </c>
      <c r="M5" s="84">
        <f>+AVERAGE('TIME FRAME ( 15M  )'!AS3:AS346)</f>
        <v>-1.209883720930226</v>
      </c>
      <c r="N5" s="84">
        <f>+AVERAGE('TIME FRAME ( 15M  )'!AT3:AT346)</f>
        <v>-2.9482558139535078</v>
      </c>
      <c r="O5" s="84">
        <f>+AVERAGE('TIME FRAME ( 15M  )'!AU3:AU346)</f>
        <v>-2.5723837209302469</v>
      </c>
      <c r="P5" s="84">
        <f>+AVERAGE('TIME FRAME ( 15M  )'!AV3:AV346)</f>
        <v>-2.6970930232558197</v>
      </c>
      <c r="Q5" s="84">
        <f>+AVERAGE('TIME FRAME ( 15M  )'!AW3:AW346)</f>
        <v>-4.129360465116279</v>
      </c>
      <c r="R5" s="85">
        <f>+AVERAGE('TIME FRAME ( 15M  )'!N3:N346)</f>
        <v>-28.569593023255816</v>
      </c>
    </row>
    <row r="6" spans="9:18" x14ac:dyDescent="0.25">
      <c r="I6" s="83" t="s">
        <v>44</v>
      </c>
      <c r="J6" s="86">
        <f>+MAX('TIME FRAME ( 15M  )'!AG3:AG346)</f>
        <v>165.99999999999966</v>
      </c>
      <c r="K6" s="86">
        <f>+MAX('TIME FRAME ( 15M  )'!AH3:AH346)</f>
        <v>341.6000000000011</v>
      </c>
      <c r="L6" s="86">
        <f>+MAX('TIME FRAME ( 15M  )'!AI3:AI346)</f>
        <v>263.7999999999991</v>
      </c>
      <c r="M6" s="86">
        <f>+MAX('TIME FRAME ( 15M  )'!AJ3:AJ346)</f>
        <v>95.499999999999829</v>
      </c>
      <c r="N6" s="86">
        <f>+MAX('TIME FRAME ( 15M  )'!AK3:AK346)</f>
        <v>336.59999999999997</v>
      </c>
      <c r="O6" s="86">
        <f>+MAX('TIME FRAME ( 15M  )'!AL3:AL346)</f>
        <v>176.59999999999911</v>
      </c>
      <c r="P6" s="86">
        <f>+MAX('TIME FRAME ( 15M  )'!AM3:AM346)</f>
        <v>120.40000000000077</v>
      </c>
      <c r="Q6" s="86">
        <f>+MAX('TIME FRAME ( 15M  )'!AN3:AN346)</f>
        <v>171.99999999999989</v>
      </c>
      <c r="R6" s="87">
        <f>+MAX('TIME FRAME ( 15M  )'!M3:M346)</f>
        <v>341.6000000000011</v>
      </c>
    </row>
    <row r="7" spans="9:18" x14ac:dyDescent="0.25">
      <c r="I7" s="83" t="s">
        <v>45</v>
      </c>
      <c r="J7" s="86">
        <f>+MIN('TIME FRAME ( 15M  )'!AP3:AP346)</f>
        <v>-152.60000000000105</v>
      </c>
      <c r="K7" s="86">
        <f>+MIN('TIME FRAME ( 15M  )'!AQ3:AQ346)</f>
        <v>-240.89999999999918</v>
      </c>
      <c r="L7" s="86">
        <f>+MIN('TIME FRAME ( 15M  )'!AR3:AR346)</f>
        <v>-145.00000000000028</v>
      </c>
      <c r="M7" s="86">
        <f>+MIN('TIME FRAME ( 15M  )'!AS3:AS346)</f>
        <v>-88.400000000000034</v>
      </c>
      <c r="N7" s="86">
        <f>+MIN('TIME FRAME ( 15M  )'!AT3:AT346)</f>
        <v>-169.70000000000027</v>
      </c>
      <c r="O7" s="86">
        <f>+MIN('TIME FRAME ( 15M  )'!AU3:AU346)</f>
        <v>-69.999999999998863</v>
      </c>
      <c r="P7" s="86">
        <f>+MIN('TIME FRAME ( 15M  )'!AV3:AV346)</f>
        <v>-166.40000000000015</v>
      </c>
      <c r="Q7" s="86">
        <f>+MIN('TIME FRAME ( 15M  )'!AW3:AW346)</f>
        <v>-154.60000000000065</v>
      </c>
      <c r="R7" s="87">
        <f>+MIN('TIME FRAME ( 15M  )'!N3:N346)</f>
        <v>-240.89999999999918</v>
      </c>
    </row>
    <row r="8" spans="9:18" x14ac:dyDescent="0.25">
      <c r="I8" s="83" t="s">
        <v>46</v>
      </c>
      <c r="J8" s="86">
        <f>+SUM('TIME FRAME ( 15M  )'!BK3:BK346)</f>
        <v>58</v>
      </c>
      <c r="K8" s="86">
        <f>+SUM('TIME FRAME ( 15M  )'!BL3:BL346)</f>
        <v>33</v>
      </c>
      <c r="L8" s="86">
        <f>+SUM('TIME FRAME ( 15M  )'!BM3:BM346)</f>
        <v>18</v>
      </c>
      <c r="M8" s="86">
        <f>+SUM('TIME FRAME ( 15M  )'!BN3:BN346)</f>
        <v>14</v>
      </c>
      <c r="N8" s="86">
        <f>+SUM('TIME FRAME ( 15M  )'!BO3:BO346)</f>
        <v>20</v>
      </c>
      <c r="O8" s="86">
        <f>+SUM('TIME FRAME ( 15M  )'!BP3:BP346)</f>
        <v>26</v>
      </c>
      <c r="P8" s="86">
        <f>+SUM('TIME FRAME ( 15M  )'!BQ3:BQ346)</f>
        <v>15</v>
      </c>
      <c r="Q8" s="86">
        <f>+SUM('TIME FRAME ( 15M  )'!BR3:BR346)</f>
        <v>44</v>
      </c>
      <c r="R8" s="87">
        <f>+SUM('TIME FRAME ( 15M  )'!BH4:BH346)</f>
        <v>228</v>
      </c>
    </row>
    <row r="9" spans="9:18" x14ac:dyDescent="0.25">
      <c r="I9" s="83" t="s">
        <v>47</v>
      </c>
      <c r="J9" s="86">
        <f>+SUM('TIME FRAME ( 15M  )'!CF3:CF346)</f>
        <v>19</v>
      </c>
      <c r="K9" s="86">
        <f>+SUM('TIME FRAME ( 15M  )'!CG3:CG346)</f>
        <v>17</v>
      </c>
      <c r="L9" s="86">
        <f>+SUM('TIME FRAME ( 15M  )'!CH3:CH346)</f>
        <v>9</v>
      </c>
      <c r="M9" s="86">
        <f>+SUM('TIME FRAME ( 15M  )'!CI3:CI346)</f>
        <v>2</v>
      </c>
      <c r="N9" s="86">
        <f>+SUM('TIME FRAME ( 15M  )'!CJ3:CJ346)</f>
        <v>10</v>
      </c>
      <c r="O9" s="86">
        <f>+SUM('TIME FRAME ( 15M  )'!CK3:CK346)</f>
        <v>12</v>
      </c>
      <c r="P9" s="86">
        <f>+SUM('TIME FRAME ( 15M  )'!CL3:CL346)</f>
        <v>5</v>
      </c>
      <c r="Q9" s="86">
        <f>+SUM('TIME FRAME ( 15M  )'!CM3:CM346)</f>
        <v>15</v>
      </c>
      <c r="R9" s="87">
        <f>+SUM('TIME FRAME ( 15M  )'!CD3:CD346)</f>
        <v>89</v>
      </c>
    </row>
    <row r="10" spans="9:18" ht="15.75" thickBot="1" x14ac:dyDescent="0.3">
      <c r="I10" s="88" t="s">
        <v>55</v>
      </c>
      <c r="J10" s="89">
        <f>+SUM('TIME FRAME ( 15M  )'!X3:X346)</f>
        <v>87</v>
      </c>
      <c r="K10" s="89">
        <f>+SUM('TIME FRAME ( 15M  )'!Y3:Y346)</f>
        <v>53</v>
      </c>
      <c r="L10" s="89">
        <f>+SUM('TIME FRAME ( 15M  )'!Z3:Z346)</f>
        <v>31</v>
      </c>
      <c r="M10" s="89">
        <f>+SUM('TIME FRAME ( 15M  )'!AA3:AA346)</f>
        <v>17</v>
      </c>
      <c r="N10" s="89">
        <f>+SUM('TIME FRAME ( 15M  )'!AB3:AB346)</f>
        <v>32</v>
      </c>
      <c r="O10" s="89">
        <f>+SUM('TIME FRAME ( 15M  )'!AC3:AC346)</f>
        <v>41</v>
      </c>
      <c r="P10" s="89">
        <f>+SUM('TIME FRAME ( 15M  )'!AD3:AD346)</f>
        <v>21</v>
      </c>
      <c r="Q10" s="89">
        <f>+SUM('TIME FRAME ( 15M  )'!AE3:AE346)</f>
        <v>62</v>
      </c>
      <c r="R10" s="90">
        <f>+COUNT('TIME FRAME ( 15M  )'!O3:O346)</f>
        <v>344</v>
      </c>
    </row>
    <row r="13" spans="9:18" x14ac:dyDescent="0.25">
      <c r="I13" s="72" t="s">
        <v>63</v>
      </c>
      <c r="J13" s="72"/>
      <c r="K13" s="72" t="s">
        <v>64</v>
      </c>
      <c r="L13" s="72"/>
    </row>
    <row r="14" spans="9:18" x14ac:dyDescent="0.25">
      <c r="I14" s="65" t="s">
        <v>48</v>
      </c>
      <c r="J14" s="65"/>
      <c r="K14" s="65" t="s">
        <v>65</v>
      </c>
      <c r="L14" s="65"/>
    </row>
    <row r="15" spans="9:18" x14ac:dyDescent="0.25">
      <c r="I15" s="66" t="s">
        <v>49</v>
      </c>
      <c r="J15" s="66"/>
      <c r="K15" s="66" t="s">
        <v>66</v>
      </c>
      <c r="L15" s="66"/>
    </row>
    <row r="16" spans="9:18" x14ac:dyDescent="0.25">
      <c r="I16" s="67" t="s">
        <v>50</v>
      </c>
      <c r="J16" s="67"/>
      <c r="K16" s="67" t="s">
        <v>67</v>
      </c>
      <c r="L16" s="67"/>
    </row>
    <row r="17" spans="9:12" x14ac:dyDescent="0.25">
      <c r="I17" s="68" t="s">
        <v>51</v>
      </c>
      <c r="J17" s="68"/>
      <c r="K17" s="68" t="s">
        <v>68</v>
      </c>
      <c r="L17" s="68"/>
    </row>
    <row r="18" spans="9:12" x14ac:dyDescent="0.25">
      <c r="I18" s="69" t="s">
        <v>52</v>
      </c>
      <c r="J18" s="69"/>
      <c r="K18" s="69" t="s">
        <v>69</v>
      </c>
      <c r="L18" s="69"/>
    </row>
    <row r="19" spans="9:12" x14ac:dyDescent="0.25">
      <c r="I19" s="70" t="s">
        <v>53</v>
      </c>
      <c r="J19" s="70"/>
      <c r="K19" s="70" t="s">
        <v>70</v>
      </c>
      <c r="L19" s="70"/>
    </row>
    <row r="20" spans="9:12" x14ac:dyDescent="0.25">
      <c r="I20" s="71" t="s">
        <v>54</v>
      </c>
      <c r="J20" s="71"/>
      <c r="K20" s="71" t="s">
        <v>71</v>
      </c>
      <c r="L20" s="71"/>
    </row>
    <row r="34" spans="2:4" x14ac:dyDescent="0.25">
      <c r="B34" s="64"/>
      <c r="C34" s="64"/>
      <c r="D34" s="64"/>
    </row>
  </sheetData>
  <mergeCells count="27">
    <mergeCell ref="O2:O3"/>
    <mergeCell ref="P2:P3"/>
    <mergeCell ref="Q2:Q3"/>
    <mergeCell ref="R2:R3"/>
    <mergeCell ref="I2:I3"/>
    <mergeCell ref="J2:J3"/>
    <mergeCell ref="K2:K3"/>
    <mergeCell ref="L2:L3"/>
    <mergeCell ref="M2:M3"/>
    <mergeCell ref="K19:L19"/>
    <mergeCell ref="K20:L20"/>
    <mergeCell ref="I18:J18"/>
    <mergeCell ref="I19:J19"/>
    <mergeCell ref="I20:J20"/>
    <mergeCell ref="B34:D34"/>
    <mergeCell ref="K13:L13"/>
    <mergeCell ref="K14:L14"/>
    <mergeCell ref="K15:L15"/>
    <mergeCell ref="K16:L16"/>
    <mergeCell ref="K17:L17"/>
    <mergeCell ref="K18:L18"/>
    <mergeCell ref="I13:J13"/>
    <mergeCell ref="I14:J14"/>
    <mergeCell ref="I15:J15"/>
    <mergeCell ref="I16:J16"/>
    <mergeCell ref="I17:J17"/>
    <mergeCell ref="N2:N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TIME FRAME ( 15M  )</vt:lpstr>
      <vt:lpstr>Resumen Resultados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Daniela Garcia Aguirre</cp:lastModifiedBy>
  <dcterms:created xsi:type="dcterms:W3CDTF">2010-04-16T14:12:51Z</dcterms:created>
  <dcterms:modified xsi:type="dcterms:W3CDTF">2020-05-28T05:15:12Z</dcterms:modified>
</cp:coreProperties>
</file>