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s excel OPHC\Ejercicio 07\"/>
    </mc:Choice>
  </mc:AlternateContent>
  <xr:revisionPtr revIDLastSave="0" documentId="13_ncr:1_{237EE484-8659-46FB-8C1E-F337C187B86D}" xr6:coauthVersionLast="36" xr6:coauthVersionMax="36" xr10:uidLastSave="{00000000-0000-0000-0000-000000000000}"/>
  <bookViews>
    <workbookView xWindow="0" yWindow="0" windowWidth="24000" windowHeight="9525" activeTab="2" xr2:uid="{1F7C9A1E-DDB8-4A67-9993-70B03D67A352}"/>
  </bookViews>
  <sheets>
    <sheet name="ALUMNOS " sheetId="1" r:id="rId1"/>
    <sheet name="DETALLES" sheetId="2" r:id="rId2"/>
    <sheet name="COSTOS" sheetId="3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3" l="1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12" i="3"/>
  <c r="C21" i="2"/>
  <c r="C19" i="2"/>
  <c r="C20" i="2"/>
  <c r="B20" i="2"/>
  <c r="B21" i="2"/>
  <c r="B19" i="2"/>
  <c r="B5" i="2"/>
  <c r="B4" i="2"/>
  <c r="B3" i="2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D4" i="3" l="1"/>
  <c r="E4" i="3" s="1"/>
  <c r="D5" i="3"/>
  <c r="E5" i="3" s="1"/>
  <c r="D6" i="3"/>
  <c r="E6" i="3" s="1"/>
  <c r="D7" i="3"/>
  <c r="E7" i="3" s="1"/>
  <c r="D8" i="3"/>
  <c r="E8" i="3" s="1"/>
  <c r="D3" i="3"/>
  <c r="E3" i="3" s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<sst xmlns="http://schemas.openxmlformats.org/spreadsheetml/2006/main" count="259" uniqueCount="61">
  <si>
    <t>LISTA DE ALUMNOS CECINFO</t>
  </si>
  <si>
    <t>NOMBRE</t>
  </si>
  <si>
    <t xml:space="preserve">CURSO </t>
  </si>
  <si>
    <t xml:space="preserve">HORARIO </t>
  </si>
  <si>
    <t>NOTA</t>
  </si>
  <si>
    <t xml:space="preserve">JUICIO </t>
  </si>
  <si>
    <t xml:space="preserve">Carlos Peña </t>
  </si>
  <si>
    <t>Celeste Perez</t>
  </si>
  <si>
    <t xml:space="preserve">Cecilia Sosa </t>
  </si>
  <si>
    <t>Diana Martinez</t>
  </si>
  <si>
    <t xml:space="preserve">Elena Sosa </t>
  </si>
  <si>
    <t xml:space="preserve">Daniel Saravia </t>
  </si>
  <si>
    <t>Word</t>
  </si>
  <si>
    <t xml:space="preserve">Excel </t>
  </si>
  <si>
    <t>Windows</t>
  </si>
  <si>
    <t xml:space="preserve">Mañana </t>
  </si>
  <si>
    <t xml:space="preserve">Tarde </t>
  </si>
  <si>
    <t>EXCEL</t>
  </si>
  <si>
    <t xml:space="preserve">ALUMNOS </t>
  </si>
  <si>
    <t>CURSOS</t>
  </si>
  <si>
    <t>Alumnos por TIPO DE curso</t>
  </si>
  <si>
    <t xml:space="preserve">APROVACION POR CURSO </t>
  </si>
  <si>
    <t xml:space="preserve">Word </t>
  </si>
  <si>
    <t xml:space="preserve">Windows </t>
  </si>
  <si>
    <t xml:space="preserve">APROBADOS </t>
  </si>
  <si>
    <t>DESAPROVADOS</t>
  </si>
  <si>
    <t>PRECIO</t>
  </si>
  <si>
    <t>PRECIO DESCUENTO</t>
  </si>
  <si>
    <t>Esteban Da Silva</t>
  </si>
  <si>
    <t>Tarde</t>
  </si>
  <si>
    <t>Fernanda Arriola</t>
  </si>
  <si>
    <t>Mañana</t>
  </si>
  <si>
    <t>Fernanda Castro</t>
  </si>
  <si>
    <t>Jose Pioli</t>
  </si>
  <si>
    <t>Jose Rosas</t>
  </si>
  <si>
    <t>Juan Lopez</t>
  </si>
  <si>
    <t>Adrian Carbajal</t>
  </si>
  <si>
    <t>Juana Alvez</t>
  </si>
  <si>
    <t>Julia Pereira</t>
  </si>
  <si>
    <t>Laura Perez</t>
  </si>
  <si>
    <t>Laura Soria</t>
  </si>
  <si>
    <t>Lorena Alonso</t>
  </si>
  <si>
    <t>Leticia Costa</t>
  </si>
  <si>
    <t>Marcelo Perea</t>
  </si>
  <si>
    <t>Marcos Peralta</t>
  </si>
  <si>
    <t>Maria Sosa</t>
  </si>
  <si>
    <t>Marisa Terra</t>
  </si>
  <si>
    <t>Marianela Ceballos</t>
  </si>
  <si>
    <t>Mariana Estevez</t>
  </si>
  <si>
    <t>Mario Garcia</t>
  </si>
  <si>
    <t>Mariano Sanchez</t>
  </si>
  <si>
    <t>Mauricio Cabrera</t>
  </si>
  <si>
    <t>Mauro Gestido</t>
  </si>
  <si>
    <t>Monica Peña</t>
  </si>
  <si>
    <t>Monica Perdomo</t>
  </si>
  <si>
    <t>Pablo Gimenez</t>
  </si>
  <si>
    <t>Pedro Quintana</t>
  </si>
  <si>
    <t>Walter Fajardo</t>
  </si>
  <si>
    <t>Amadeo Miranda</t>
  </si>
  <si>
    <t xml:space="preserve">PRECIO </t>
  </si>
  <si>
    <t xml:space="preserve">PRECIO DESCUENTO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</si>
</sst>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4"/>
      <color rgb="FFFF0000"/>
      <name val="Arial"/>
      <family val="2"/>
    </font>
    <font>
      <sz val="10"/>
      <color theme="4"/>
      <name val="Arial"/>
      <family val="2"/>
    </font>
    <font>
      <b/>
      <i/>
      <sz val="11"/>
      <color theme="4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3E7E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39BE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3" borderId="0" xfId="0" applyFill="1"/>
    <xf numFmtId="0" fontId="2" fillId="0" borderId="0" xfId="0" applyFont="1" applyFill="1" applyAlignment="1">
      <alignment vertical="center"/>
    </xf>
    <xf numFmtId="0" fontId="1" fillId="0" borderId="0" xfId="0" applyFont="1"/>
    <xf numFmtId="0" fontId="3" fillId="0" borderId="0" xfId="0" applyFont="1"/>
    <xf numFmtId="0" fontId="4" fillId="0" borderId="1" xfId="0" applyFont="1" applyFill="1" applyBorder="1" applyAlignment="1"/>
    <xf numFmtId="0" fontId="0" fillId="0" borderId="0" xfId="0" applyBorder="1"/>
    <xf numFmtId="0" fontId="4" fillId="0" borderId="0" xfId="0" applyFont="1" applyFill="1" applyBorder="1" applyAlignment="1"/>
    <xf numFmtId="0" fontId="2" fillId="2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2" xfId="0" applyFont="1" applyFill="1" applyBorder="1"/>
    <xf numFmtId="0" fontId="0" fillId="0" borderId="2" xfId="0" applyBorder="1"/>
    <xf numFmtId="0" fontId="4" fillId="2" borderId="2" xfId="0" applyFont="1" applyFill="1" applyBorder="1" applyAlignment="1"/>
    <xf numFmtId="0" fontId="5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9BE1"/>
      <color rgb="FF83E7E9"/>
      <color rgb="FF24C8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FF0000"/>
                </a:solidFill>
              </a:rPr>
              <a:t>Alumnos por TIPO DE curso ALUMNOS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18097222222222226"/>
          <c:w val="0.89655796150481193"/>
          <c:h val="0.720887649460484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DETALLES!$B$1:$B$2</c:f>
              <c:strCache>
                <c:ptCount val="2"/>
                <c:pt idx="0">
                  <c:v>Alumnos por TIPO DE curso</c:v>
                </c:pt>
                <c:pt idx="1">
                  <c:v>ALUMNOS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DETALLES!$A$3:$A$5</c:f>
              <c:strCache>
                <c:ptCount val="3"/>
                <c:pt idx="0">
                  <c:v>Word</c:v>
                </c:pt>
                <c:pt idx="1">
                  <c:v>Excel </c:v>
                </c:pt>
                <c:pt idx="2">
                  <c:v>Windows</c:v>
                </c:pt>
              </c:strCache>
            </c:strRef>
          </c:cat>
          <c:val>
            <c:numRef>
              <c:f>DETALLES!$B$3:$B$5</c:f>
              <c:numCache>
                <c:formatCode>General</c:formatCode>
                <c:ptCount val="3"/>
                <c:pt idx="0">
                  <c:v>10</c:v>
                </c:pt>
                <c:pt idx="1">
                  <c:v>11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4-478A-BE0A-5734D87F4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0389704"/>
        <c:axId val="350386424"/>
        <c:axId val="0"/>
      </c:bar3DChart>
      <c:catAx>
        <c:axId val="350389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0386424"/>
        <c:crosses val="autoZero"/>
        <c:auto val="1"/>
        <c:lblAlgn val="ctr"/>
        <c:lblOffset val="100"/>
        <c:noMultiLvlLbl val="0"/>
      </c:catAx>
      <c:valAx>
        <c:axId val="350386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0389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rgbClr val="FF0000"/>
                </a:solidFill>
              </a:rPr>
              <a:t>APROVACION</a:t>
            </a:r>
            <a:r>
              <a:rPr lang="es-MX" baseline="0">
                <a:solidFill>
                  <a:srgbClr val="FF0000"/>
                </a:solidFill>
              </a:rPr>
              <a:t> POR CURSOS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DETALLES!$B$17:$B$18</c:f>
              <c:strCache>
                <c:ptCount val="2"/>
                <c:pt idx="0">
                  <c:v>APROVACION POR CURSO </c:v>
                </c:pt>
                <c:pt idx="1">
                  <c:v>APROBADOS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DETALLES!$A$19:$A$21</c:f>
              <c:strCache>
                <c:ptCount val="3"/>
                <c:pt idx="0">
                  <c:v>Word </c:v>
                </c:pt>
                <c:pt idx="1">
                  <c:v>Excel </c:v>
                </c:pt>
                <c:pt idx="2">
                  <c:v>Windows </c:v>
                </c:pt>
              </c:strCache>
            </c:strRef>
          </c:cat>
          <c:val>
            <c:numRef>
              <c:f>DETALLES!$B$19:$B$21</c:f>
              <c:numCache>
                <c:formatCode>General</c:formatCode>
                <c:ptCount val="3"/>
                <c:pt idx="0">
                  <c:v>8</c:v>
                </c:pt>
                <c:pt idx="1">
                  <c:v>8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2-4C55-A5DA-DA341DA0E595}"/>
            </c:ext>
          </c:extLst>
        </c:ser>
        <c:ser>
          <c:idx val="1"/>
          <c:order val="1"/>
          <c:tx>
            <c:strRef>
              <c:f>DETALLES!$C$17:$C$18</c:f>
              <c:strCache>
                <c:ptCount val="2"/>
                <c:pt idx="0">
                  <c:v>APROVACION POR CURSO </c:v>
                </c:pt>
                <c:pt idx="1">
                  <c:v>DESAPROVADOS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DETALLES!$A$19:$A$21</c:f>
              <c:strCache>
                <c:ptCount val="3"/>
                <c:pt idx="0">
                  <c:v>Word </c:v>
                </c:pt>
                <c:pt idx="1">
                  <c:v>Excel </c:v>
                </c:pt>
                <c:pt idx="2">
                  <c:v>Windows </c:v>
                </c:pt>
              </c:strCache>
            </c:strRef>
          </c:cat>
          <c:val>
            <c:numRef>
              <c:f>DETALLES!$C$19:$C$21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2-4C55-A5DA-DA341DA0E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292592"/>
        <c:axId val="457299480"/>
      </c:barChart>
      <c:catAx>
        <c:axId val="457292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7299480"/>
        <c:crosses val="autoZero"/>
        <c:auto val="1"/>
        <c:lblAlgn val="ctr"/>
        <c:lblOffset val="100"/>
        <c:noMultiLvlLbl val="0"/>
      </c:catAx>
      <c:valAx>
        <c:axId val="457299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729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</xdr:colOff>
      <xdr:row>0</xdr:row>
      <xdr:rowOff>0</xdr:rowOff>
    </xdr:from>
    <xdr:to>
      <xdr:col>7</xdr:col>
      <xdr:colOff>576262</xdr:colOff>
      <xdr:row>14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A2A0412-4804-4657-A30D-0472143487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33337</xdr:colOff>
      <xdr:row>15</xdr:row>
      <xdr:rowOff>185737</xdr:rowOff>
    </xdr:from>
    <xdr:to>
      <xdr:col>9</xdr:col>
      <xdr:colOff>33337</xdr:colOff>
      <xdr:row>30</xdr:row>
      <xdr:rowOff>61912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EAA772-F106-4F97-A9AA-35489CD69E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4BA17-5444-4BB2-A4CA-053BD560559F}">
  <dimension ref="A1:G38"/>
  <sheetViews>
    <sheetView workbookViewId="0">
      <selection sqref="A1:E37"/>
    </sheetView>
  </sheetViews>
  <sheetFormatPr baseColWidth="10" defaultRowHeight="15" x14ac:dyDescent="0.25"/>
  <cols>
    <col min="1" max="1" width="15.5703125" customWidth="1"/>
    <col min="5" max="5" width="17" customWidth="1"/>
  </cols>
  <sheetData>
    <row r="1" spans="1:7" ht="24" customHeight="1" x14ac:dyDescent="0.25">
      <c r="A1" s="8" t="s">
        <v>0</v>
      </c>
      <c r="B1" s="8"/>
      <c r="C1" s="8"/>
      <c r="D1" s="8"/>
      <c r="E1" s="8"/>
      <c r="F1" s="2"/>
      <c r="G1" s="2"/>
    </row>
    <row r="2" spans="1:7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7" x14ac:dyDescent="0.25">
      <c r="A3" t="s">
        <v>6</v>
      </c>
      <c r="B3" t="s">
        <v>12</v>
      </c>
      <c r="C3" t="s">
        <v>15</v>
      </c>
      <c r="D3">
        <v>44</v>
      </c>
      <c r="E3" s="3" t="str">
        <f>IF(D3&gt;70,"APROVADO","DESAPROVADO")</f>
        <v>DESAPROVADO</v>
      </c>
    </row>
    <row r="4" spans="1:7" x14ac:dyDescent="0.25">
      <c r="A4" t="s">
        <v>7</v>
      </c>
      <c r="B4" t="s">
        <v>12</v>
      </c>
      <c r="C4" t="s">
        <v>15</v>
      </c>
      <c r="D4">
        <v>39</v>
      </c>
      <c r="E4" s="3" t="str">
        <f t="shared" ref="E4:E37" si="0">IF(D4&gt;70,"APROVADO","DESAPROVADO")</f>
        <v>DESAPROVADO</v>
      </c>
    </row>
    <row r="5" spans="1:7" x14ac:dyDescent="0.25">
      <c r="A5" t="s">
        <v>8</v>
      </c>
      <c r="B5" t="s">
        <v>17</v>
      </c>
      <c r="C5" t="s">
        <v>15</v>
      </c>
      <c r="D5">
        <v>75</v>
      </c>
      <c r="E5" s="4" t="str">
        <f t="shared" si="0"/>
        <v>APROVADO</v>
      </c>
    </row>
    <row r="6" spans="1:7" x14ac:dyDescent="0.25">
      <c r="A6" t="s">
        <v>9</v>
      </c>
      <c r="B6" t="s">
        <v>17</v>
      </c>
      <c r="C6" t="s">
        <v>16</v>
      </c>
      <c r="D6">
        <v>95</v>
      </c>
      <c r="E6" s="4" t="str">
        <f t="shared" si="0"/>
        <v>APROVADO</v>
      </c>
    </row>
    <row r="7" spans="1:7" x14ac:dyDescent="0.25">
      <c r="A7" t="s">
        <v>11</v>
      </c>
      <c r="B7" t="s">
        <v>14</v>
      </c>
      <c r="C7" t="s">
        <v>15</v>
      </c>
      <c r="D7">
        <v>85</v>
      </c>
      <c r="E7" s="4" t="str">
        <f t="shared" si="0"/>
        <v>APROVADO</v>
      </c>
    </row>
    <row r="8" spans="1:7" x14ac:dyDescent="0.25">
      <c r="A8" t="s">
        <v>10</v>
      </c>
      <c r="B8" t="s">
        <v>14</v>
      </c>
      <c r="C8" t="s">
        <v>15</v>
      </c>
      <c r="D8">
        <v>80</v>
      </c>
      <c r="E8" s="4" t="str">
        <f t="shared" si="0"/>
        <v>APROVADO</v>
      </c>
    </row>
    <row r="9" spans="1:7" x14ac:dyDescent="0.25">
      <c r="A9" t="s">
        <v>28</v>
      </c>
      <c r="B9" t="s">
        <v>12</v>
      </c>
      <c r="C9" t="s">
        <v>29</v>
      </c>
      <c r="D9">
        <v>76</v>
      </c>
      <c r="E9" s="4" t="str">
        <f t="shared" si="0"/>
        <v>APROVADO</v>
      </c>
    </row>
    <row r="10" spans="1:7" x14ac:dyDescent="0.25">
      <c r="A10" t="s">
        <v>30</v>
      </c>
      <c r="B10" t="s">
        <v>14</v>
      </c>
      <c r="C10" t="s">
        <v>31</v>
      </c>
      <c r="D10">
        <v>88</v>
      </c>
      <c r="E10" s="4" t="str">
        <f t="shared" si="0"/>
        <v>APROVADO</v>
      </c>
    </row>
    <row r="11" spans="1:7" x14ac:dyDescent="0.25">
      <c r="A11" t="s">
        <v>32</v>
      </c>
      <c r="B11" t="s">
        <v>14</v>
      </c>
      <c r="C11" t="s">
        <v>29</v>
      </c>
      <c r="D11">
        <v>87</v>
      </c>
      <c r="E11" s="4" t="str">
        <f t="shared" si="0"/>
        <v>APROVADO</v>
      </c>
    </row>
    <row r="12" spans="1:7" x14ac:dyDescent="0.25">
      <c r="A12" t="s">
        <v>33</v>
      </c>
      <c r="B12" t="s">
        <v>14</v>
      </c>
      <c r="C12" t="s">
        <v>29</v>
      </c>
      <c r="D12">
        <v>76</v>
      </c>
      <c r="E12" s="4" t="str">
        <f t="shared" si="0"/>
        <v>APROVADO</v>
      </c>
    </row>
    <row r="13" spans="1:7" x14ac:dyDescent="0.25">
      <c r="A13" t="s">
        <v>34</v>
      </c>
      <c r="B13" t="s">
        <v>17</v>
      </c>
      <c r="C13" t="s">
        <v>29</v>
      </c>
      <c r="D13">
        <v>35</v>
      </c>
      <c r="E13" s="3" t="str">
        <f t="shared" si="0"/>
        <v>DESAPROVADO</v>
      </c>
    </row>
    <row r="14" spans="1:7" x14ac:dyDescent="0.25">
      <c r="A14" t="s">
        <v>35</v>
      </c>
      <c r="B14" t="s">
        <v>14</v>
      </c>
      <c r="C14" t="s">
        <v>29</v>
      </c>
      <c r="D14">
        <v>50</v>
      </c>
      <c r="E14" s="3" t="str">
        <f t="shared" si="0"/>
        <v>DESAPROVADO</v>
      </c>
    </row>
    <row r="15" spans="1:7" x14ac:dyDescent="0.25">
      <c r="A15" t="s">
        <v>36</v>
      </c>
      <c r="B15" t="s">
        <v>14</v>
      </c>
      <c r="C15" t="s">
        <v>31</v>
      </c>
      <c r="D15">
        <v>59</v>
      </c>
      <c r="E15" s="3" t="str">
        <f t="shared" si="0"/>
        <v>DESAPROVADO</v>
      </c>
    </row>
    <row r="16" spans="1:7" x14ac:dyDescent="0.25">
      <c r="A16" t="s">
        <v>37</v>
      </c>
      <c r="B16" t="s">
        <v>17</v>
      </c>
      <c r="C16" t="s">
        <v>31</v>
      </c>
      <c r="D16">
        <v>86</v>
      </c>
      <c r="E16" s="4" t="str">
        <f t="shared" si="0"/>
        <v>APROVADO</v>
      </c>
    </row>
    <row r="17" spans="1:5" x14ac:dyDescent="0.25">
      <c r="A17" t="s">
        <v>38</v>
      </c>
      <c r="B17" t="s">
        <v>14</v>
      </c>
      <c r="C17" t="s">
        <v>29</v>
      </c>
      <c r="D17">
        <v>89</v>
      </c>
      <c r="E17" s="4" t="str">
        <f t="shared" si="0"/>
        <v>APROVADO</v>
      </c>
    </row>
    <row r="18" spans="1:5" x14ac:dyDescent="0.25">
      <c r="A18" t="s">
        <v>39</v>
      </c>
      <c r="B18" t="s">
        <v>14</v>
      </c>
      <c r="C18" t="s">
        <v>31</v>
      </c>
      <c r="D18">
        <v>85</v>
      </c>
      <c r="E18" s="4" t="str">
        <f t="shared" si="0"/>
        <v>APROVADO</v>
      </c>
    </row>
    <row r="19" spans="1:5" x14ac:dyDescent="0.25">
      <c r="A19" t="s">
        <v>40</v>
      </c>
      <c r="B19" t="s">
        <v>17</v>
      </c>
      <c r="C19" t="s">
        <v>31</v>
      </c>
      <c r="D19">
        <v>95</v>
      </c>
      <c r="E19" s="4" t="str">
        <f t="shared" si="0"/>
        <v>APROVADO</v>
      </c>
    </row>
    <row r="20" spans="1:5" x14ac:dyDescent="0.25">
      <c r="A20" t="s">
        <v>41</v>
      </c>
      <c r="B20" t="s">
        <v>14</v>
      </c>
      <c r="C20" t="s">
        <v>31</v>
      </c>
      <c r="D20">
        <v>82</v>
      </c>
      <c r="E20" s="4" t="str">
        <f t="shared" si="0"/>
        <v>APROVADO</v>
      </c>
    </row>
    <row r="21" spans="1:5" x14ac:dyDescent="0.25">
      <c r="A21" t="s">
        <v>42</v>
      </c>
      <c r="B21" t="s">
        <v>12</v>
      </c>
      <c r="C21" t="s">
        <v>29</v>
      </c>
      <c r="D21">
        <v>94</v>
      </c>
      <c r="E21" s="4" t="str">
        <f t="shared" si="0"/>
        <v>APROVADO</v>
      </c>
    </row>
    <row r="22" spans="1:5" x14ac:dyDescent="0.25">
      <c r="A22" t="s">
        <v>43</v>
      </c>
      <c r="B22" t="s">
        <v>14</v>
      </c>
      <c r="C22" t="s">
        <v>31</v>
      </c>
      <c r="D22">
        <v>69</v>
      </c>
      <c r="E22" s="3" t="str">
        <f t="shared" si="0"/>
        <v>DESAPROVADO</v>
      </c>
    </row>
    <row r="23" spans="1:5" x14ac:dyDescent="0.25">
      <c r="A23" t="s">
        <v>44</v>
      </c>
      <c r="B23" t="s">
        <v>17</v>
      </c>
      <c r="C23" t="s">
        <v>29</v>
      </c>
      <c r="D23">
        <v>60</v>
      </c>
      <c r="E23" s="3" t="str">
        <f t="shared" si="0"/>
        <v>DESAPROVADO</v>
      </c>
    </row>
    <row r="24" spans="1:5" x14ac:dyDescent="0.25">
      <c r="A24" t="s">
        <v>45</v>
      </c>
      <c r="B24" t="s">
        <v>12</v>
      </c>
      <c r="C24" t="s">
        <v>31</v>
      </c>
      <c r="D24">
        <v>78</v>
      </c>
      <c r="E24" s="4" t="str">
        <f t="shared" si="0"/>
        <v>APROVADO</v>
      </c>
    </row>
    <row r="25" spans="1:5" x14ac:dyDescent="0.25">
      <c r="A25" t="s">
        <v>46</v>
      </c>
      <c r="B25" t="s">
        <v>17</v>
      </c>
      <c r="C25" t="s">
        <v>29</v>
      </c>
      <c r="D25">
        <v>90</v>
      </c>
      <c r="E25" s="4" t="str">
        <f t="shared" si="0"/>
        <v>APROVADO</v>
      </c>
    </row>
    <row r="26" spans="1:5" x14ac:dyDescent="0.25">
      <c r="A26" t="s">
        <v>47</v>
      </c>
      <c r="B26" t="s">
        <v>12</v>
      </c>
      <c r="C26" t="s">
        <v>31</v>
      </c>
      <c r="D26">
        <v>78</v>
      </c>
      <c r="E26" s="4" t="str">
        <f t="shared" si="0"/>
        <v>APROVADO</v>
      </c>
    </row>
    <row r="27" spans="1:5" x14ac:dyDescent="0.25">
      <c r="A27" t="s">
        <v>48</v>
      </c>
      <c r="B27" t="s">
        <v>14</v>
      </c>
      <c r="C27" t="s">
        <v>31</v>
      </c>
      <c r="D27">
        <v>79</v>
      </c>
      <c r="E27" s="4" t="str">
        <f t="shared" si="0"/>
        <v>APROVADO</v>
      </c>
    </row>
    <row r="28" spans="1:5" x14ac:dyDescent="0.25">
      <c r="A28" t="s">
        <v>49</v>
      </c>
      <c r="B28" t="s">
        <v>12</v>
      </c>
      <c r="C28" t="s">
        <v>31</v>
      </c>
      <c r="D28">
        <v>81</v>
      </c>
      <c r="E28" s="4" t="str">
        <f t="shared" si="0"/>
        <v>APROVADO</v>
      </c>
    </row>
    <row r="29" spans="1:5" x14ac:dyDescent="0.25">
      <c r="A29" t="s">
        <v>50</v>
      </c>
      <c r="B29" t="s">
        <v>12</v>
      </c>
      <c r="C29" t="s">
        <v>31</v>
      </c>
      <c r="D29">
        <v>100</v>
      </c>
      <c r="E29" s="4" t="str">
        <f t="shared" si="0"/>
        <v>APROVADO</v>
      </c>
    </row>
    <row r="30" spans="1:5" x14ac:dyDescent="0.25">
      <c r="A30" t="s">
        <v>51</v>
      </c>
      <c r="B30" t="s">
        <v>17</v>
      </c>
      <c r="C30" t="s">
        <v>29</v>
      </c>
      <c r="D30">
        <v>50</v>
      </c>
      <c r="E30" s="3" t="str">
        <f t="shared" si="0"/>
        <v>DESAPROVADO</v>
      </c>
    </row>
    <row r="31" spans="1:5" x14ac:dyDescent="0.25">
      <c r="A31" t="s">
        <v>52</v>
      </c>
      <c r="B31" t="s">
        <v>14</v>
      </c>
      <c r="C31" t="s">
        <v>29</v>
      </c>
      <c r="D31">
        <v>24</v>
      </c>
      <c r="E31" s="3" t="str">
        <f t="shared" si="0"/>
        <v>DESAPROVADO</v>
      </c>
    </row>
    <row r="32" spans="1:5" x14ac:dyDescent="0.25">
      <c r="A32" t="s">
        <v>53</v>
      </c>
      <c r="B32" t="s">
        <v>12</v>
      </c>
      <c r="C32" t="s">
        <v>31</v>
      </c>
      <c r="D32">
        <v>96</v>
      </c>
      <c r="E32" s="4" t="str">
        <f t="shared" si="0"/>
        <v>APROVADO</v>
      </c>
    </row>
    <row r="33" spans="1:5" x14ac:dyDescent="0.25">
      <c r="A33" t="s">
        <v>54</v>
      </c>
      <c r="B33" t="s">
        <v>12</v>
      </c>
      <c r="C33" t="s">
        <v>31</v>
      </c>
      <c r="D33">
        <v>100</v>
      </c>
      <c r="E33" s="4" t="str">
        <f t="shared" si="0"/>
        <v>APROVADO</v>
      </c>
    </row>
    <row r="34" spans="1:5" x14ac:dyDescent="0.25">
      <c r="A34" t="s">
        <v>55</v>
      </c>
      <c r="B34" t="s">
        <v>17</v>
      </c>
      <c r="C34" t="s">
        <v>29</v>
      </c>
      <c r="D34">
        <v>80</v>
      </c>
      <c r="E34" s="4" t="str">
        <f t="shared" si="0"/>
        <v>APROVADO</v>
      </c>
    </row>
    <row r="35" spans="1:5" x14ac:dyDescent="0.25">
      <c r="A35" t="s">
        <v>56</v>
      </c>
      <c r="B35" t="s">
        <v>17</v>
      </c>
      <c r="C35" t="s">
        <v>29</v>
      </c>
      <c r="D35">
        <v>85</v>
      </c>
      <c r="E35" s="4" t="str">
        <f t="shared" si="0"/>
        <v>APROVADO</v>
      </c>
    </row>
    <row r="36" spans="1:5" x14ac:dyDescent="0.25">
      <c r="A36" t="s">
        <v>57</v>
      </c>
      <c r="B36" t="s">
        <v>14</v>
      </c>
      <c r="C36" t="s">
        <v>29</v>
      </c>
      <c r="D36">
        <v>63</v>
      </c>
      <c r="E36" s="3" t="str">
        <f t="shared" si="0"/>
        <v>DESAPROVADO</v>
      </c>
    </row>
    <row r="37" spans="1:5" x14ac:dyDescent="0.25">
      <c r="A37" t="s">
        <v>58</v>
      </c>
      <c r="B37" t="s">
        <v>17</v>
      </c>
      <c r="C37" t="s">
        <v>29</v>
      </c>
      <c r="D37">
        <v>71</v>
      </c>
      <c r="E37" s="4" t="str">
        <f t="shared" si="0"/>
        <v>APROVADO</v>
      </c>
    </row>
    <row r="38" spans="1:5" x14ac:dyDescent="0.25">
      <c r="E38" s="4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9E53-ED50-4437-B0D9-F8EF1B36E3D4}">
  <dimension ref="A1:D21"/>
  <sheetViews>
    <sheetView topLeftCell="A7" workbookViewId="0">
      <selection activeCell="B9" sqref="B9"/>
    </sheetView>
  </sheetViews>
  <sheetFormatPr baseColWidth="10" defaultRowHeight="15" x14ac:dyDescent="0.25"/>
  <cols>
    <col min="1" max="1" width="21.85546875" customWidth="1"/>
    <col min="2" max="2" width="21.42578125" customWidth="1"/>
    <col min="3" max="3" width="17.28515625" customWidth="1"/>
    <col min="5" max="5" width="11.42578125" customWidth="1"/>
  </cols>
  <sheetData>
    <row r="1" spans="1:4" ht="18" x14ac:dyDescent="0.25">
      <c r="A1" s="14" t="s">
        <v>20</v>
      </c>
      <c r="B1" s="14"/>
      <c r="C1" s="5"/>
      <c r="D1" s="6"/>
    </row>
    <row r="2" spans="1:4" ht="18" customHeight="1" x14ac:dyDescent="0.25">
      <c r="A2" s="15" t="s">
        <v>19</v>
      </c>
      <c r="B2" s="15" t="s">
        <v>18</v>
      </c>
      <c r="C2" s="7"/>
      <c r="D2" s="6"/>
    </row>
    <row r="3" spans="1:4" x14ac:dyDescent="0.25">
      <c r="A3" s="13" t="s">
        <v>12</v>
      </c>
      <c r="B3" s="13">
        <f>COUNTIF('ALUMNOS '!A3:C37,"Word")</f>
        <v>10</v>
      </c>
      <c r="D3" s="6"/>
    </row>
    <row r="4" spans="1:4" x14ac:dyDescent="0.25">
      <c r="A4" s="13" t="s">
        <v>13</v>
      </c>
      <c r="B4" s="13">
        <f>COUNTIF('ALUMNOS '!A4:C38,"Excel")</f>
        <v>11</v>
      </c>
    </row>
    <row r="5" spans="1:4" x14ac:dyDescent="0.25">
      <c r="A5" s="13" t="s">
        <v>14</v>
      </c>
      <c r="B5" s="13">
        <f>COUNTIF('ALUMNOS '!A5:C39,"Windows")</f>
        <v>14</v>
      </c>
    </row>
    <row r="17" spans="1:3" x14ac:dyDescent="0.25">
      <c r="A17" s="9" t="s">
        <v>21</v>
      </c>
      <c r="B17" s="9"/>
      <c r="C17" s="9"/>
    </row>
    <row r="18" spans="1:3" ht="15.75" x14ac:dyDescent="0.25">
      <c r="A18" s="10" t="s">
        <v>19</v>
      </c>
      <c r="B18" s="11" t="s">
        <v>24</v>
      </c>
      <c r="C18" s="12" t="s">
        <v>25</v>
      </c>
    </row>
    <row r="19" spans="1:3" x14ac:dyDescent="0.25">
      <c r="A19" s="13" t="s">
        <v>22</v>
      </c>
      <c r="B19" s="13">
        <f>COUNTIFS('ALUMNOS '!B3:B37,"Word",'ALUMNOS '!E3:E37,"APROVADO")</f>
        <v>8</v>
      </c>
      <c r="C19" s="13">
        <f>COUNTIFS('ALUMNOS '!B3:B37,"Word",'ALUMNOS '!E3:E37,"DESAPROVADO")</f>
        <v>2</v>
      </c>
    </row>
    <row r="20" spans="1:3" x14ac:dyDescent="0.25">
      <c r="A20" s="13" t="s">
        <v>13</v>
      </c>
      <c r="B20" s="13">
        <f>COUNTIFS('ALUMNOS '!B4:B38,"EXCEL",'ALUMNOS '!E4:E38,"APROVADO")</f>
        <v>8</v>
      </c>
      <c r="C20" s="13">
        <f>COUNTIFS('ALUMNOS '!B3:B37,"EXCEL",'ALUMNOS '!E3:E37,"DESAPROVADO")</f>
        <v>3</v>
      </c>
    </row>
    <row r="21" spans="1:3" x14ac:dyDescent="0.25">
      <c r="A21" s="13" t="s">
        <v>23</v>
      </c>
      <c r="B21" s="13">
        <f>COUNTIFS('ALUMNOS '!B5:B39,"Windows",'ALUMNOS '!E5:E39,"APROVADO")</f>
        <v>9</v>
      </c>
      <c r="C21" s="13">
        <f>COUNTIFS('ALUMNOS '!B3:B37,"Windows",'ALUMNOS '!E3:E37,"DESAPROVADO")</f>
        <v>5</v>
      </c>
    </row>
  </sheetData>
  <mergeCells count="1">
    <mergeCell ref="A17:C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ED893-4F45-4AF6-ACE9-452B05D32D43}">
  <dimension ref="A1:F46"/>
  <sheetViews>
    <sheetView tabSelected="1" topLeftCell="C1" workbookViewId="0">
      <selection activeCell="G5" sqref="G5"/>
    </sheetView>
  </sheetViews>
  <sheetFormatPr baseColWidth="10" defaultRowHeight="15" x14ac:dyDescent="0.25"/>
  <cols>
    <col min="1" max="1" width="14" customWidth="1"/>
    <col min="2" max="2" width="27.5703125" customWidth="1"/>
    <col min="3" max="3" width="17.7109375" customWidth="1"/>
    <col min="4" max="4" width="12.7109375" customWidth="1"/>
    <col min="5" max="5" width="20.28515625" customWidth="1"/>
    <col min="6" max="6" width="21.140625" customWidth="1"/>
  </cols>
  <sheetData>
    <row r="1" spans="1:6" x14ac:dyDescent="0.25">
      <c r="A1" s="8" t="s">
        <v>0</v>
      </c>
      <c r="B1" s="8"/>
      <c r="C1" s="8"/>
      <c r="D1" s="8"/>
      <c r="E1" s="8"/>
    </row>
    <row r="2" spans="1:6" x14ac:dyDescent="0.25">
      <c r="A2" s="1" t="s">
        <v>1</v>
      </c>
      <c r="B2" s="1" t="s">
        <v>2</v>
      </c>
      <c r="C2" s="1" t="s">
        <v>3</v>
      </c>
      <c r="D2" s="1" t="s">
        <v>26</v>
      </c>
      <c r="E2" s="1" t="s">
        <v>27</v>
      </c>
    </row>
    <row r="3" spans="1:6" x14ac:dyDescent="0.25">
      <c r="A3" t="s">
        <v>6</v>
      </c>
      <c r="B3" t="s">
        <v>12</v>
      </c>
      <c r="C3" t="s">
        <v>15</v>
      </c>
      <c r="D3">
        <f>IF(B3="Windows",250,300)</f>
        <v>300</v>
      </c>
      <c r="E3">
        <f>D3-(D3*30%)</f>
        <v>210</v>
      </c>
    </row>
    <row r="4" spans="1:6" x14ac:dyDescent="0.25">
      <c r="A4" t="s">
        <v>7</v>
      </c>
      <c r="B4" t="s">
        <v>12</v>
      </c>
      <c r="C4" t="s">
        <v>15</v>
      </c>
      <c r="D4">
        <f t="shared" ref="D4:D8" si="0">IF(B4="Windows",250,300)</f>
        <v>300</v>
      </c>
      <c r="E4">
        <f t="shared" ref="E4:E8" si="1">D4-(D4*30%)</f>
        <v>210</v>
      </c>
    </row>
    <row r="5" spans="1:6" x14ac:dyDescent="0.25">
      <c r="A5" t="s">
        <v>8</v>
      </c>
      <c r="B5" t="s">
        <v>17</v>
      </c>
      <c r="C5" t="s">
        <v>15</v>
      </c>
      <c r="D5">
        <f t="shared" si="0"/>
        <v>300</v>
      </c>
      <c r="E5">
        <f t="shared" si="1"/>
        <v>210</v>
      </c>
    </row>
    <row r="6" spans="1:6" x14ac:dyDescent="0.25">
      <c r="A6" t="s">
        <v>9</v>
      </c>
      <c r="B6" t="s">
        <v>17</v>
      </c>
      <c r="C6" t="s">
        <v>16</v>
      </c>
      <c r="D6">
        <f t="shared" si="0"/>
        <v>300</v>
      </c>
      <c r="E6">
        <f>D6-(D6*0%)</f>
        <v>300</v>
      </c>
    </row>
    <row r="7" spans="1:6" x14ac:dyDescent="0.25">
      <c r="A7" t="s">
        <v>11</v>
      </c>
      <c r="B7" t="s">
        <v>14</v>
      </c>
      <c r="C7" t="s">
        <v>15</v>
      </c>
      <c r="D7">
        <f t="shared" si="0"/>
        <v>250</v>
      </c>
      <c r="E7">
        <f t="shared" si="1"/>
        <v>175</v>
      </c>
    </row>
    <row r="8" spans="1:6" x14ac:dyDescent="0.25">
      <c r="A8" t="s">
        <v>10</v>
      </c>
      <c r="B8" t="s">
        <v>14</v>
      </c>
      <c r="C8" t="s">
        <v>15</v>
      </c>
      <c r="D8">
        <f t="shared" si="0"/>
        <v>250</v>
      </c>
      <c r="E8">
        <f t="shared" si="1"/>
        <v>175</v>
      </c>
    </row>
    <row r="10" spans="1:6" x14ac:dyDescent="0.25">
      <c r="B10" s="8" t="s">
        <v>0</v>
      </c>
      <c r="C10" s="8"/>
      <c r="D10" s="8"/>
      <c r="E10" s="8"/>
      <c r="F10" s="8"/>
    </row>
    <row r="11" spans="1:6" x14ac:dyDescent="0.25">
      <c r="B11" s="1" t="s">
        <v>1</v>
      </c>
      <c r="C11" s="1" t="s">
        <v>2</v>
      </c>
      <c r="D11" s="1" t="s">
        <v>3</v>
      </c>
      <c r="E11" s="1" t="s">
        <v>59</v>
      </c>
      <c r="F11" s="1" t="s">
        <v>60</v>
      </c>
    </row>
    <row r="12" spans="1:6" x14ac:dyDescent="0.25">
      <c r="B12" t="s">
        <v>6</v>
      </c>
      <c r="C12" t="s">
        <v>12</v>
      </c>
      <c r="D12" t="s">
        <v>15</v>
      </c>
      <c r="E12">
        <f>IF(C12="Windows",250,300)</f>
        <v>300</v>
      </c>
    </row>
    <row r="13" spans="1:6" x14ac:dyDescent="0.25">
      <c r="B13" t="s">
        <v>7</v>
      </c>
      <c r="C13" t="s">
        <v>12</v>
      </c>
      <c r="D13" t="s">
        <v>15</v>
      </c>
      <c r="E13">
        <f t="shared" ref="E13:E46" si="2">IF(C13="Windows",250,300)</f>
        <v>300</v>
      </c>
    </row>
    <row r="14" spans="1:6" x14ac:dyDescent="0.25">
      <c r="B14" t="s">
        <v>8</v>
      </c>
      <c r="C14" t="s">
        <v>17</v>
      </c>
      <c r="D14" t="s">
        <v>15</v>
      </c>
      <c r="E14">
        <f t="shared" si="2"/>
        <v>300</v>
      </c>
    </row>
    <row r="15" spans="1:6" x14ac:dyDescent="0.25">
      <c r="B15" t="s">
        <v>9</v>
      </c>
      <c r="C15" t="s">
        <v>17</v>
      </c>
      <c r="D15" t="s">
        <v>16</v>
      </c>
      <c r="E15">
        <f t="shared" si="2"/>
        <v>300</v>
      </c>
    </row>
    <row r="16" spans="1:6" x14ac:dyDescent="0.25">
      <c r="B16" t="s">
        <v>11</v>
      </c>
      <c r="C16" t="s">
        <v>14</v>
      </c>
      <c r="D16" t="s">
        <v>15</v>
      </c>
      <c r="E16">
        <f t="shared" si="2"/>
        <v>250</v>
      </c>
    </row>
    <row r="17" spans="2:5" x14ac:dyDescent="0.25">
      <c r="B17" t="s">
        <v>10</v>
      </c>
      <c r="C17" t="s">
        <v>14</v>
      </c>
      <c r="D17" t="s">
        <v>15</v>
      </c>
      <c r="E17">
        <f t="shared" si="2"/>
        <v>250</v>
      </c>
    </row>
    <row r="18" spans="2:5" x14ac:dyDescent="0.25">
      <c r="B18" t="s">
        <v>28</v>
      </c>
      <c r="C18" t="s">
        <v>12</v>
      </c>
      <c r="D18" t="s">
        <v>29</v>
      </c>
      <c r="E18">
        <f t="shared" si="2"/>
        <v>300</v>
      </c>
    </row>
    <row r="19" spans="2:5" x14ac:dyDescent="0.25">
      <c r="B19" t="s">
        <v>30</v>
      </c>
      <c r="C19" t="s">
        <v>14</v>
      </c>
      <c r="D19" t="s">
        <v>31</v>
      </c>
      <c r="E19">
        <f t="shared" si="2"/>
        <v>250</v>
      </c>
    </row>
    <row r="20" spans="2:5" x14ac:dyDescent="0.25">
      <c r="B20" t="s">
        <v>32</v>
      </c>
      <c r="C20" t="s">
        <v>14</v>
      </c>
      <c r="D20" t="s">
        <v>29</v>
      </c>
      <c r="E20">
        <f t="shared" si="2"/>
        <v>250</v>
      </c>
    </row>
    <row r="21" spans="2:5" x14ac:dyDescent="0.25">
      <c r="B21" t="s">
        <v>33</v>
      </c>
      <c r="C21" t="s">
        <v>14</v>
      </c>
      <c r="D21" t="s">
        <v>29</v>
      </c>
      <c r="E21">
        <f t="shared" si="2"/>
        <v>250</v>
      </c>
    </row>
    <row r="22" spans="2:5" x14ac:dyDescent="0.25">
      <c r="B22" t="s">
        <v>34</v>
      </c>
      <c r="C22" t="s">
        <v>17</v>
      </c>
      <c r="D22" t="s">
        <v>29</v>
      </c>
      <c r="E22">
        <f t="shared" si="2"/>
        <v>300</v>
      </c>
    </row>
    <row r="23" spans="2:5" x14ac:dyDescent="0.25">
      <c r="B23" t="s">
        <v>35</v>
      </c>
      <c r="C23" t="s">
        <v>14</v>
      </c>
      <c r="D23" t="s">
        <v>29</v>
      </c>
      <c r="E23">
        <f t="shared" si="2"/>
        <v>250</v>
      </c>
    </row>
    <row r="24" spans="2:5" x14ac:dyDescent="0.25">
      <c r="B24" t="s">
        <v>36</v>
      </c>
      <c r="C24" t="s">
        <v>14</v>
      </c>
      <c r="D24" t="s">
        <v>31</v>
      </c>
      <c r="E24">
        <f t="shared" si="2"/>
        <v>250</v>
      </c>
    </row>
    <row r="25" spans="2:5" x14ac:dyDescent="0.25">
      <c r="B25" t="s">
        <v>37</v>
      </c>
      <c r="C25" t="s">
        <v>17</v>
      </c>
      <c r="D25" t="s">
        <v>31</v>
      </c>
      <c r="E25">
        <f t="shared" si="2"/>
        <v>300</v>
      </c>
    </row>
    <row r="26" spans="2:5" x14ac:dyDescent="0.25">
      <c r="B26" t="s">
        <v>38</v>
      </c>
      <c r="C26" t="s">
        <v>14</v>
      </c>
      <c r="D26" t="s">
        <v>29</v>
      </c>
      <c r="E26">
        <f t="shared" si="2"/>
        <v>250</v>
      </c>
    </row>
    <row r="27" spans="2:5" x14ac:dyDescent="0.25">
      <c r="B27" t="s">
        <v>39</v>
      </c>
      <c r="C27" t="s">
        <v>14</v>
      </c>
      <c r="D27" t="s">
        <v>31</v>
      </c>
      <c r="E27">
        <f t="shared" si="2"/>
        <v>250</v>
      </c>
    </row>
    <row r="28" spans="2:5" x14ac:dyDescent="0.25">
      <c r="B28" t="s">
        <v>40</v>
      </c>
      <c r="C28" t="s">
        <v>17</v>
      </c>
      <c r="D28" t="s">
        <v>31</v>
      </c>
      <c r="E28">
        <f t="shared" si="2"/>
        <v>300</v>
      </c>
    </row>
    <row r="29" spans="2:5" x14ac:dyDescent="0.25">
      <c r="B29" t="s">
        <v>41</v>
      </c>
      <c r="C29" t="s">
        <v>14</v>
      </c>
      <c r="D29" t="s">
        <v>31</v>
      </c>
      <c r="E29">
        <f t="shared" si="2"/>
        <v>250</v>
      </c>
    </row>
    <row r="30" spans="2:5" x14ac:dyDescent="0.25">
      <c r="B30" t="s">
        <v>42</v>
      </c>
      <c r="C30" t="s">
        <v>12</v>
      </c>
      <c r="D30" t="s">
        <v>29</v>
      </c>
      <c r="E30">
        <f t="shared" si="2"/>
        <v>300</v>
      </c>
    </row>
    <row r="31" spans="2:5" x14ac:dyDescent="0.25">
      <c r="B31" t="s">
        <v>43</v>
      </c>
      <c r="C31" t="s">
        <v>14</v>
      </c>
      <c r="D31" t="s">
        <v>31</v>
      </c>
      <c r="E31">
        <f t="shared" si="2"/>
        <v>250</v>
      </c>
    </row>
    <row r="32" spans="2:5" x14ac:dyDescent="0.25">
      <c r="B32" t="s">
        <v>44</v>
      </c>
      <c r="C32" t="s">
        <v>17</v>
      </c>
      <c r="D32" t="s">
        <v>29</v>
      </c>
      <c r="E32">
        <f t="shared" si="2"/>
        <v>300</v>
      </c>
    </row>
    <row r="33" spans="2:5" x14ac:dyDescent="0.25">
      <c r="B33" t="s">
        <v>45</v>
      </c>
      <c r="C33" t="s">
        <v>12</v>
      </c>
      <c r="D33" t="s">
        <v>31</v>
      </c>
      <c r="E33">
        <f t="shared" si="2"/>
        <v>300</v>
      </c>
    </row>
    <row r="34" spans="2:5" x14ac:dyDescent="0.25">
      <c r="B34" t="s">
        <v>46</v>
      </c>
      <c r="C34" t="s">
        <v>17</v>
      </c>
      <c r="D34" t="s">
        <v>29</v>
      </c>
      <c r="E34">
        <f t="shared" si="2"/>
        <v>300</v>
      </c>
    </row>
    <row r="35" spans="2:5" x14ac:dyDescent="0.25">
      <c r="B35" t="s">
        <v>47</v>
      </c>
      <c r="C35" t="s">
        <v>12</v>
      </c>
      <c r="D35" t="s">
        <v>31</v>
      </c>
      <c r="E35">
        <f t="shared" si="2"/>
        <v>300</v>
      </c>
    </row>
    <row r="36" spans="2:5" x14ac:dyDescent="0.25">
      <c r="B36" t="s">
        <v>48</v>
      </c>
      <c r="C36" t="s">
        <v>14</v>
      </c>
      <c r="D36" t="s">
        <v>31</v>
      </c>
      <c r="E36">
        <f t="shared" si="2"/>
        <v>250</v>
      </c>
    </row>
    <row r="37" spans="2:5" x14ac:dyDescent="0.25">
      <c r="B37" t="s">
        <v>49</v>
      </c>
      <c r="C37" t="s">
        <v>12</v>
      </c>
      <c r="D37" t="s">
        <v>31</v>
      </c>
      <c r="E37">
        <f t="shared" si="2"/>
        <v>300</v>
      </c>
    </row>
    <row r="38" spans="2:5" x14ac:dyDescent="0.25">
      <c r="B38" t="s">
        <v>50</v>
      </c>
      <c r="C38" t="s">
        <v>12</v>
      </c>
      <c r="D38" t="s">
        <v>31</v>
      </c>
      <c r="E38">
        <f t="shared" si="2"/>
        <v>300</v>
      </c>
    </row>
    <row r="39" spans="2:5" x14ac:dyDescent="0.25">
      <c r="B39" t="s">
        <v>51</v>
      </c>
      <c r="C39" t="s">
        <v>17</v>
      </c>
      <c r="D39" t="s">
        <v>29</v>
      </c>
      <c r="E39">
        <f t="shared" si="2"/>
        <v>300</v>
      </c>
    </row>
    <row r="40" spans="2:5" x14ac:dyDescent="0.25">
      <c r="B40" t="s">
        <v>52</v>
      </c>
      <c r="C40" t="s">
        <v>14</v>
      </c>
      <c r="D40" t="s">
        <v>29</v>
      </c>
      <c r="E40">
        <f t="shared" si="2"/>
        <v>250</v>
      </c>
    </row>
    <row r="41" spans="2:5" x14ac:dyDescent="0.25">
      <c r="B41" t="s">
        <v>53</v>
      </c>
      <c r="C41" t="s">
        <v>12</v>
      </c>
      <c r="D41" t="s">
        <v>31</v>
      </c>
      <c r="E41">
        <f t="shared" si="2"/>
        <v>300</v>
      </c>
    </row>
    <row r="42" spans="2:5" x14ac:dyDescent="0.25">
      <c r="B42" t="s">
        <v>54</v>
      </c>
      <c r="C42" t="s">
        <v>12</v>
      </c>
      <c r="D42" t="s">
        <v>31</v>
      </c>
      <c r="E42">
        <f t="shared" si="2"/>
        <v>300</v>
      </c>
    </row>
    <row r="43" spans="2:5" x14ac:dyDescent="0.25">
      <c r="B43" t="s">
        <v>55</v>
      </c>
      <c r="C43" t="s">
        <v>17</v>
      </c>
      <c r="D43" t="s">
        <v>29</v>
      </c>
      <c r="E43">
        <f t="shared" si="2"/>
        <v>300</v>
      </c>
    </row>
    <row r="44" spans="2:5" x14ac:dyDescent="0.25">
      <c r="B44" t="s">
        <v>56</v>
      </c>
      <c r="C44" t="s">
        <v>17</v>
      </c>
      <c r="D44" t="s">
        <v>29</v>
      </c>
      <c r="E44">
        <f t="shared" si="2"/>
        <v>300</v>
      </c>
    </row>
    <row r="45" spans="2:5" x14ac:dyDescent="0.25">
      <c r="B45" t="s">
        <v>57</v>
      </c>
      <c r="C45" t="s">
        <v>14</v>
      </c>
      <c r="D45" t="s">
        <v>29</v>
      </c>
      <c r="E45">
        <f t="shared" si="2"/>
        <v>250</v>
      </c>
    </row>
    <row r="46" spans="2:5" x14ac:dyDescent="0.25">
      <c r="B46" t="s">
        <v>58</v>
      </c>
      <c r="C46" t="s">
        <v>17</v>
      </c>
      <c r="D46" t="s">
        <v>29</v>
      </c>
      <c r="E46">
        <f t="shared" si="2"/>
        <v>300</v>
      </c>
    </row>
  </sheetData>
  <mergeCells count="2">
    <mergeCell ref="A1:E1"/>
    <mergeCell ref="B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ALUMNOS </vt:lpstr>
      <vt:lpstr>DETALLES</vt:lpstr>
      <vt:lpstr>COSTOS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Anayeli yireh Vera Kantun</dc:creator>
  <cp:lastModifiedBy>Anayeli yireh Vera Kantun</cp:lastModifiedBy>
  <dcterms:created xsi:type="dcterms:W3CDTF">2018-09-17T17:49:32Z</dcterms:created>
  <dcterms:modified xsi:type="dcterms:W3CDTF">2018-09-22T02:53:58Z</dcterms:modified>
</cp:coreProperties>
</file>