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8_{FCC6C2BB-BC89-4B6D-ABC6-89E9A25B5BBF}" xr6:coauthVersionLast="37" xr6:coauthVersionMax="37" xr10:uidLastSave="{00000000-0000-0000-0000-000000000000}"/>
  <bookViews>
    <workbookView xWindow="0" yWindow="0" windowWidth="19200" windowHeight="8110" xr2:uid="{FD391362-1FBA-47E6-99EF-9D257DDF7389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I14" i="1"/>
  <c r="H14" i="1"/>
  <c r="I3" i="1"/>
  <c r="H3" i="1"/>
  <c r="C14" i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D14" i="1" s="1"/>
  <c r="F7" i="1" l="1"/>
  <c r="G7" i="1" s="1"/>
  <c r="F11" i="1"/>
  <c r="G11" i="1" s="1"/>
  <c r="F4" i="1"/>
  <c r="G4" i="1"/>
  <c r="F8" i="1"/>
  <c r="G8" i="1"/>
  <c r="F12" i="1"/>
  <c r="G12" i="1"/>
  <c r="F5" i="1"/>
  <c r="G5" i="1" s="1"/>
  <c r="F9" i="1"/>
  <c r="G9" i="1" s="1"/>
  <c r="F13" i="1"/>
  <c r="G13" i="1" s="1"/>
  <c r="F6" i="1"/>
  <c r="G6" i="1" s="1"/>
  <c r="F10" i="1"/>
  <c r="G10" i="1" s="1"/>
  <c r="E3" i="1"/>
  <c r="I6" i="1" l="1"/>
  <c r="H6" i="1"/>
  <c r="I13" i="1"/>
  <c r="H13" i="1"/>
  <c r="H9" i="1"/>
  <c r="I9" i="1"/>
  <c r="I11" i="1"/>
  <c r="H11" i="1"/>
  <c r="I10" i="1"/>
  <c r="H10" i="1"/>
  <c r="I5" i="1"/>
  <c r="H5" i="1"/>
  <c r="I7" i="1"/>
  <c r="H7" i="1"/>
  <c r="I8" i="1"/>
  <c r="H8" i="1"/>
  <c r="I12" i="1"/>
  <c r="H12" i="1"/>
  <c r="I4" i="1"/>
  <c r="H4" i="1"/>
  <c r="E14" i="1"/>
  <c r="F3" i="1"/>
  <c r="D16" i="1" l="1"/>
  <c r="F14" i="1"/>
  <c r="G3" i="1"/>
  <c r="G14" i="1" l="1"/>
  <c r="D18" i="1" l="1"/>
</calcChain>
</file>

<file path=xl/sharedStrings.xml><?xml version="1.0" encoding="utf-8"?>
<sst xmlns="http://schemas.openxmlformats.org/spreadsheetml/2006/main" count="24" uniqueCount="24">
  <si>
    <t>AUTOMÓVILES</t>
  </si>
  <si>
    <t>MARCA</t>
  </si>
  <si>
    <t>PRECIO</t>
  </si>
  <si>
    <t>IVA 21%</t>
  </si>
  <si>
    <t>PRECIO CONTADO</t>
  </si>
  <si>
    <t>INTERÉS 10%</t>
  </si>
  <si>
    <t>PRECIO CON INTERÉS</t>
  </si>
  <si>
    <t>VALOR EN 24 CUOTAS</t>
  </si>
  <si>
    <t>VALOR EN 36 CUOTAS</t>
  </si>
  <si>
    <t>Chevrolet Corsa City</t>
  </si>
  <si>
    <t>Citroen C4</t>
  </si>
  <si>
    <t>Fiat Pallo Weekend</t>
  </si>
  <si>
    <t>Fiat Siena</t>
  </si>
  <si>
    <t>Ford Explorer XLT 4x4</t>
  </si>
  <si>
    <t>Ford Ranger XLT 4x4</t>
  </si>
  <si>
    <t>Peugeut 306</t>
  </si>
  <si>
    <t>Renault Laguna</t>
  </si>
  <si>
    <t>Suzuki Fun</t>
  </si>
  <si>
    <t>Volksqagen Gol</t>
  </si>
  <si>
    <t>Volkswagen Suran</t>
  </si>
  <si>
    <t xml:space="preserve">                   TOTALES</t>
  </si>
  <si>
    <t>Mayor precio con interes</t>
  </si>
  <si>
    <t>Promedio valor en 24 coutas</t>
  </si>
  <si>
    <t>Promedio valor en 36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</si>
</sst>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8" fontId="0" fillId="0" borderId="4" xfId="0" applyNumberFormat="1" applyFill="1" applyBorder="1"/>
    <xf numFmtId="164" fontId="0" fillId="0" borderId="4" xfId="0" applyNumberFormat="1" applyFill="1" applyBorder="1"/>
    <xf numFmtId="8" fontId="0" fillId="0" borderId="4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0" xfId="0" applyFill="1"/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5E8D-8546-4468-9E69-35EEE2D53B68}">
  <dimension ref="A1:I19"/>
  <sheetViews>
    <sheetView tabSelected="1" workbookViewId="0">
      <selection activeCell="D18" sqref="D18"/>
    </sheetView>
  </sheetViews>
  <sheetFormatPr baseColWidth="10" defaultRowHeight="14.5" x14ac:dyDescent="0.35"/>
  <cols>
    <col min="4" max="4" width="12.26953125" bestFit="1" customWidth="1"/>
    <col min="8" max="9" width="13.26953125" bestFit="1" customWidth="1"/>
  </cols>
  <sheetData>
    <row r="1" spans="1:9" x14ac:dyDescent="0.3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3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x14ac:dyDescent="0.35">
      <c r="A3" s="7" t="s">
        <v>9</v>
      </c>
      <c r="B3" s="8"/>
      <c r="C3" s="9">
        <v>39450</v>
      </c>
      <c r="D3" s="10">
        <f>C3*21%</f>
        <v>8284.5</v>
      </c>
      <c r="E3" s="9">
        <f>C3+D3</f>
        <v>47734.5</v>
      </c>
      <c r="F3" s="11">
        <f>E3*10%</f>
        <v>4773.45</v>
      </c>
      <c r="G3" s="9">
        <f>E3+F3</f>
        <v>52507.95</v>
      </c>
      <c r="H3" s="9">
        <f>G3*24</f>
        <v>1260190.7999999998</v>
      </c>
      <c r="I3" s="9">
        <f>G3*36</f>
        <v>1890286.2</v>
      </c>
    </row>
    <row r="4" spans="1:9" x14ac:dyDescent="0.35">
      <c r="A4" s="7" t="s">
        <v>10</v>
      </c>
      <c r="B4" s="8"/>
      <c r="C4" s="10">
        <v>63000</v>
      </c>
      <c r="D4" s="10">
        <f t="shared" ref="D4:D13" si="0">C4*21%</f>
        <v>13230</v>
      </c>
      <c r="E4" s="9">
        <f t="shared" ref="E4:E13" si="1">C4+D4</f>
        <v>76230</v>
      </c>
      <c r="F4" s="11">
        <f t="shared" ref="F4:F13" si="2">E4*10%</f>
        <v>7623</v>
      </c>
      <c r="G4" s="9">
        <f t="shared" ref="G4:G13" si="3">E4+F4</f>
        <v>83853</v>
      </c>
      <c r="H4" s="9">
        <f t="shared" ref="H4:H13" si="4">G4*24</f>
        <v>2012472</v>
      </c>
      <c r="I4" s="9">
        <f t="shared" ref="I4:I13" si="5">G4*36</f>
        <v>3018708</v>
      </c>
    </row>
    <row r="5" spans="1:9" x14ac:dyDescent="0.35">
      <c r="A5" s="7" t="s">
        <v>11</v>
      </c>
      <c r="B5" s="8"/>
      <c r="C5" s="10">
        <v>54400</v>
      </c>
      <c r="D5" s="10">
        <f t="shared" si="0"/>
        <v>11424</v>
      </c>
      <c r="E5" s="9">
        <f t="shared" si="1"/>
        <v>65824</v>
      </c>
      <c r="F5" s="11">
        <f t="shared" si="2"/>
        <v>6582.4000000000005</v>
      </c>
      <c r="G5" s="9">
        <f t="shared" si="3"/>
        <v>72406.399999999994</v>
      </c>
      <c r="H5" s="9">
        <f t="shared" si="4"/>
        <v>1737753.5999999999</v>
      </c>
      <c r="I5" s="9">
        <f t="shared" si="5"/>
        <v>2606630.4</v>
      </c>
    </row>
    <row r="6" spans="1:9" x14ac:dyDescent="0.35">
      <c r="A6" s="7" t="s">
        <v>12</v>
      </c>
      <c r="B6" s="8"/>
      <c r="C6" s="10">
        <v>37200</v>
      </c>
      <c r="D6" s="10">
        <f t="shared" si="0"/>
        <v>7812</v>
      </c>
      <c r="E6" s="9">
        <f t="shared" si="1"/>
        <v>45012</v>
      </c>
      <c r="F6" s="11">
        <f t="shared" si="2"/>
        <v>4501.2</v>
      </c>
      <c r="G6" s="9">
        <f t="shared" si="3"/>
        <v>49513.2</v>
      </c>
      <c r="H6" s="9">
        <f t="shared" si="4"/>
        <v>1188316.7999999998</v>
      </c>
      <c r="I6" s="9">
        <f t="shared" si="5"/>
        <v>1782475.2</v>
      </c>
    </row>
    <row r="7" spans="1:9" x14ac:dyDescent="0.35">
      <c r="A7" s="7" t="s">
        <v>13</v>
      </c>
      <c r="B7" s="8"/>
      <c r="C7" s="10">
        <v>42900</v>
      </c>
      <c r="D7" s="10">
        <f t="shared" si="0"/>
        <v>9009</v>
      </c>
      <c r="E7" s="9">
        <f t="shared" si="1"/>
        <v>51909</v>
      </c>
      <c r="F7" s="11">
        <f t="shared" si="2"/>
        <v>5190.9000000000005</v>
      </c>
      <c r="G7" s="9">
        <f t="shared" si="3"/>
        <v>57099.9</v>
      </c>
      <c r="H7" s="9">
        <f t="shared" si="4"/>
        <v>1370397.6</v>
      </c>
      <c r="I7" s="9">
        <f t="shared" si="5"/>
        <v>2055596.4000000001</v>
      </c>
    </row>
    <row r="8" spans="1:9" x14ac:dyDescent="0.35">
      <c r="A8" s="7" t="s">
        <v>14</v>
      </c>
      <c r="B8" s="8"/>
      <c r="C8" s="10">
        <v>66600</v>
      </c>
      <c r="D8" s="10">
        <f t="shared" si="0"/>
        <v>13986</v>
      </c>
      <c r="E8" s="9">
        <f t="shared" si="1"/>
        <v>80586</v>
      </c>
      <c r="F8" s="11">
        <f t="shared" si="2"/>
        <v>8058.6</v>
      </c>
      <c r="G8" s="9">
        <f t="shared" si="3"/>
        <v>88644.6</v>
      </c>
      <c r="H8" s="9">
        <f t="shared" si="4"/>
        <v>2127470.4000000004</v>
      </c>
      <c r="I8" s="9">
        <f t="shared" si="5"/>
        <v>3191205.6</v>
      </c>
    </row>
    <row r="9" spans="1:9" x14ac:dyDescent="0.35">
      <c r="A9" s="7" t="s">
        <v>15</v>
      </c>
      <c r="B9" s="8"/>
      <c r="C9" s="10">
        <v>25000</v>
      </c>
      <c r="D9" s="10">
        <f t="shared" si="0"/>
        <v>5250</v>
      </c>
      <c r="E9" s="9">
        <f t="shared" si="1"/>
        <v>30250</v>
      </c>
      <c r="F9" s="11">
        <f t="shared" si="2"/>
        <v>3025</v>
      </c>
      <c r="G9" s="9">
        <f t="shared" si="3"/>
        <v>33275</v>
      </c>
      <c r="H9" s="9">
        <f t="shared" si="4"/>
        <v>798600</v>
      </c>
      <c r="I9" s="9">
        <f t="shared" si="5"/>
        <v>1197900</v>
      </c>
    </row>
    <row r="10" spans="1:9" x14ac:dyDescent="0.35">
      <c r="A10" s="7" t="s">
        <v>16</v>
      </c>
      <c r="B10" s="8"/>
      <c r="C10" s="10">
        <v>29500</v>
      </c>
      <c r="D10" s="10">
        <f t="shared" si="0"/>
        <v>6195</v>
      </c>
      <c r="E10" s="9">
        <f t="shared" si="1"/>
        <v>35695</v>
      </c>
      <c r="F10" s="11">
        <f t="shared" si="2"/>
        <v>3569.5</v>
      </c>
      <c r="G10" s="9">
        <f t="shared" si="3"/>
        <v>39264.5</v>
      </c>
      <c r="H10" s="9">
        <f t="shared" si="4"/>
        <v>942348</v>
      </c>
      <c r="I10" s="9">
        <f t="shared" si="5"/>
        <v>1413522</v>
      </c>
    </row>
    <row r="11" spans="1:9" x14ac:dyDescent="0.35">
      <c r="A11" s="7" t="s">
        <v>17</v>
      </c>
      <c r="B11" s="8"/>
      <c r="C11" s="10">
        <v>32590</v>
      </c>
      <c r="D11" s="10">
        <f t="shared" si="0"/>
        <v>6843.9</v>
      </c>
      <c r="E11" s="9">
        <f t="shared" si="1"/>
        <v>39433.9</v>
      </c>
      <c r="F11" s="11">
        <f t="shared" si="2"/>
        <v>3943.3900000000003</v>
      </c>
      <c r="G11" s="9">
        <f t="shared" si="3"/>
        <v>43377.29</v>
      </c>
      <c r="H11" s="9">
        <f t="shared" si="4"/>
        <v>1041054.96</v>
      </c>
      <c r="I11" s="9">
        <f t="shared" si="5"/>
        <v>1561582.44</v>
      </c>
    </row>
    <row r="12" spans="1:9" x14ac:dyDescent="0.35">
      <c r="A12" s="7" t="s">
        <v>18</v>
      </c>
      <c r="B12" s="8"/>
      <c r="C12" s="10">
        <v>39800</v>
      </c>
      <c r="D12" s="10">
        <f t="shared" si="0"/>
        <v>8358</v>
      </c>
      <c r="E12" s="9">
        <f t="shared" si="1"/>
        <v>48158</v>
      </c>
      <c r="F12" s="11">
        <f t="shared" si="2"/>
        <v>4815.8</v>
      </c>
      <c r="G12" s="9">
        <f t="shared" si="3"/>
        <v>52973.8</v>
      </c>
      <c r="H12" s="9">
        <f t="shared" si="4"/>
        <v>1271371.2000000002</v>
      </c>
      <c r="I12" s="9">
        <f t="shared" si="5"/>
        <v>1907056.8</v>
      </c>
    </row>
    <row r="13" spans="1:9" x14ac:dyDescent="0.35">
      <c r="A13" s="7" t="s">
        <v>19</v>
      </c>
      <c r="B13" s="8"/>
      <c r="C13" s="10">
        <v>13320</v>
      </c>
      <c r="D13" s="10">
        <f t="shared" si="0"/>
        <v>2797.2</v>
      </c>
      <c r="E13" s="9">
        <f t="shared" si="1"/>
        <v>16117.2</v>
      </c>
      <c r="F13" s="11">
        <f t="shared" si="2"/>
        <v>1611.7200000000003</v>
      </c>
      <c r="G13" s="9">
        <f t="shared" si="3"/>
        <v>17728.920000000002</v>
      </c>
      <c r="H13" s="9">
        <f t="shared" si="4"/>
        <v>425494.08000000007</v>
      </c>
      <c r="I13" s="9">
        <f t="shared" si="5"/>
        <v>638241.12000000011</v>
      </c>
    </row>
    <row r="14" spans="1:9" x14ac:dyDescent="0.35">
      <c r="A14" s="12" t="s">
        <v>20</v>
      </c>
      <c r="B14" s="13"/>
      <c r="C14" s="9">
        <f>SUM(C3:C13)</f>
        <v>443760</v>
      </c>
      <c r="D14" s="9">
        <f t="shared" ref="D14:I14" si="6">SUM(D3:D13)</f>
        <v>93189.599999999991</v>
      </c>
      <c r="E14" s="9">
        <f t="shared" si="6"/>
        <v>536949.6</v>
      </c>
      <c r="F14" s="9">
        <f t="shared" si="6"/>
        <v>53694.960000000006</v>
      </c>
      <c r="G14" s="9">
        <f t="shared" si="6"/>
        <v>590644.56000000006</v>
      </c>
      <c r="H14" s="9">
        <f>SUM(H3:H13)</f>
        <v>14175469.439999999</v>
      </c>
      <c r="I14" s="9">
        <f>SUM(I3:I13)</f>
        <v>21263204.16</v>
      </c>
    </row>
    <row r="15" spans="1:9" x14ac:dyDescent="0.35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35">
      <c r="A16" s="7" t="s">
        <v>21</v>
      </c>
      <c r="B16" s="15"/>
      <c r="C16" s="8"/>
      <c r="D16" s="9">
        <f>MAX(F3:F13)</f>
        <v>8058.6</v>
      </c>
      <c r="E16" s="14"/>
      <c r="F16" s="14"/>
      <c r="G16" s="14"/>
      <c r="H16" s="14"/>
      <c r="I16" s="14"/>
    </row>
    <row r="17" spans="1:9" x14ac:dyDescent="0.35">
      <c r="A17" s="7" t="s">
        <v>22</v>
      </c>
      <c r="B17" s="15"/>
      <c r="C17" s="8"/>
      <c r="D17" s="9">
        <f>AVERAGE(H3:H13)</f>
        <v>1288679.04</v>
      </c>
      <c r="E17" s="14"/>
      <c r="F17" s="14"/>
      <c r="G17" s="14"/>
      <c r="H17" s="14"/>
      <c r="I17" s="14"/>
    </row>
    <row r="18" spans="1:9" x14ac:dyDescent="0.35">
      <c r="A18" s="7" t="s">
        <v>23</v>
      </c>
      <c r="B18" s="15"/>
      <c r="C18" s="8"/>
      <c r="D18" s="9">
        <f>AVERAGE(I3:I13)</f>
        <v>1933018.56</v>
      </c>
      <c r="E18" s="14"/>
      <c r="F18" s="14"/>
      <c r="G18" s="14"/>
      <c r="H18" s="14"/>
      <c r="I18" s="14"/>
    </row>
    <row r="19" spans="1:9" x14ac:dyDescent="0.35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17">
    <mergeCell ref="A13:B13"/>
    <mergeCell ref="A14:B14"/>
    <mergeCell ref="A16:C16"/>
    <mergeCell ref="A17:C17"/>
    <mergeCell ref="A18:C18"/>
    <mergeCell ref="A7:B7"/>
    <mergeCell ref="A8:B8"/>
    <mergeCell ref="A9:B9"/>
    <mergeCell ref="A10:B10"/>
    <mergeCell ref="A11:B11"/>
    <mergeCell ref="A12:B12"/>
    <mergeCell ref="A1:I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2018-12-02T14:44:47Z</dcterms:created>
  <dcterms:modified xsi:type="dcterms:W3CDTF">2018-12-02T21:21:30Z</dcterms:modified>
</cp:coreProperties>
</file>