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289C9B3F-D293-4E0E-8BB8-0E6CBA20B8A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Несвіч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5" l="1"/>
  <c r="E43" i="5"/>
  <c r="F43" i="5"/>
  <c r="G43" i="5"/>
  <c r="H43" i="5"/>
  <c r="I43" i="5"/>
  <c r="J43" i="5"/>
  <c r="K43" i="5"/>
  <c r="L43" i="5"/>
  <c r="M43" i="5"/>
  <c r="N43" i="5"/>
  <c r="C43" i="5"/>
  <c r="O36" i="5"/>
  <c r="O37" i="5"/>
  <c r="O38" i="5"/>
  <c r="O39" i="5"/>
  <c r="O40" i="5"/>
  <c r="O41" i="5"/>
  <c r="O51" i="5" l="1"/>
  <c r="O52" i="5"/>
  <c r="D48" i="5"/>
  <c r="E48" i="5"/>
  <c r="F48" i="5"/>
  <c r="G48" i="5"/>
  <c r="H48" i="5"/>
  <c r="I48" i="5"/>
  <c r="J48" i="5"/>
  <c r="K48" i="5"/>
  <c r="L48" i="5"/>
  <c r="M48" i="5"/>
  <c r="N48" i="5"/>
  <c r="C48" i="5"/>
  <c r="N12" i="5" l="1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O30" i="5"/>
  <c r="O31" i="5"/>
  <c r="O32" i="5"/>
  <c r="O33" i="5"/>
  <c r="O34" i="5"/>
  <c r="O35" i="5"/>
  <c r="O45" i="5" l="1"/>
  <c r="O46" i="5"/>
  <c r="O47" i="5"/>
  <c r="O49" i="5"/>
  <c r="O50" i="5"/>
  <c r="O44" i="5"/>
  <c r="O24" i="5"/>
  <c r="O25" i="5"/>
  <c r="O26" i="5"/>
  <c r="O27" i="5"/>
  <c r="O28" i="5"/>
  <c r="O29" i="5"/>
  <c r="O23" i="5"/>
  <c r="O14" i="5"/>
  <c r="O15" i="5"/>
  <c r="O16" i="5"/>
  <c r="O17" i="5"/>
  <c r="O18" i="5"/>
  <c r="O19" i="5"/>
  <c r="O21" i="5"/>
  <c r="O13" i="5"/>
  <c r="O4" i="5"/>
  <c r="O5" i="5"/>
  <c r="O6" i="5"/>
  <c r="O7" i="5"/>
  <c r="O3" i="5"/>
  <c r="O43" i="5" l="1"/>
  <c r="O11" i="5"/>
  <c r="O12" i="5"/>
  <c r="O48" i="5"/>
  <c r="O22" i="5" l="1"/>
  <c r="O53" i="5" s="1"/>
  <c r="N22" i="5"/>
  <c r="N53" i="5" s="1"/>
  <c r="M22" i="5"/>
  <c r="M53" i="5" s="1"/>
  <c r="L22" i="5"/>
  <c r="L53" i="5" s="1"/>
  <c r="K22" i="5"/>
  <c r="K53" i="5" s="1"/>
  <c r="J22" i="5"/>
  <c r="J53" i="5" s="1"/>
  <c r="I22" i="5"/>
  <c r="I53" i="5" s="1"/>
  <c r="H22" i="5"/>
  <c r="H53" i="5" s="1"/>
  <c r="G22" i="5"/>
  <c r="G53" i="5" s="1"/>
  <c r="F22" i="5"/>
  <c r="F53" i="5" s="1"/>
  <c r="E22" i="5"/>
  <c r="E53" i="5" s="1"/>
  <c r="D22" i="5"/>
  <c r="D53" i="5" s="1"/>
  <c r="C22" i="5"/>
  <c r="C53" i="5" s="1"/>
</calcChain>
</file>

<file path=xl/sharedStrings.xml><?xml version="1.0" encoding="utf-8"?>
<sst xmlns="http://schemas.openxmlformats.org/spreadsheetml/2006/main" count="54" uniqueCount="48">
  <si>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</si>
  <si>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</si>
  <si>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</si>
  <si>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</si>
  <si>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</si>
  <si>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</si>
  <si>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</si>
  <si>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</si>
  <si>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</si>
  <si>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</si>
  <si>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</si>
  <si>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</si>
  <si>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КЕКВ</t>
  </si>
  <si>
    <t>Найменування</t>
  </si>
  <si>
    <t>січень</t>
  </si>
  <si>
    <t>Заробітна плата</t>
  </si>
  <si>
    <t>Нарахування на оплату праці</t>
  </si>
  <si>
    <t>Субвенція</t>
  </si>
  <si>
    <t>Місцевий бюджет</t>
  </si>
  <si>
    <t>Всього</t>
  </si>
  <si>
    <t xml:space="preserve">Оплата послуг (крім комунальних) </t>
  </si>
  <si>
    <t xml:space="preserve">Предмети, матеріали, обладнання та інвентар </t>
  </si>
  <si>
    <t>Продукти харчування (Всього)</t>
  </si>
  <si>
    <t>Видатки на відрядження (Всього)</t>
  </si>
  <si>
    <t>Оплата теплопостачання(Всього)</t>
  </si>
  <si>
    <t>Оплата інших енергоносіїв та інших комунальних послуг(Всього)</t>
  </si>
  <si>
    <t>Капітальний ремонт інших об'єктів(Всього)</t>
  </si>
  <si>
    <t>Реконструкція та реставрація інших об'єктів(Всього)</t>
  </si>
  <si>
    <t>Оплата електроенергії (реактивна)</t>
  </si>
  <si>
    <t>Оплата електроенергії активна</t>
  </si>
  <si>
    <t>Всього електроенергії</t>
  </si>
  <si>
    <t>Медикаменти та перев`язувальні матеріали (Всього)</t>
  </si>
  <si>
    <t>Інклюзія</t>
  </si>
  <si>
    <t>інтернет</t>
  </si>
  <si>
    <t>бензин</t>
  </si>
  <si>
    <t>миючі засоби</t>
  </si>
  <si>
    <t>свідоцтва</t>
  </si>
  <si>
    <t>клас.журнали</t>
  </si>
  <si>
    <t>фарба</t>
  </si>
  <si>
    <t>нуш</t>
  </si>
  <si>
    <t>ремонт газопроводу</t>
  </si>
  <si>
    <t>аналізи санст</t>
  </si>
  <si>
    <t>перевірка газосигналізаторів</t>
  </si>
  <si>
    <t>заправка катриджа</t>
  </si>
  <si>
    <t>лабораторні дослідження</t>
  </si>
  <si>
    <t>діагностика вогнегасників</t>
  </si>
  <si>
    <t>Придбання обладнання довгострокового використання</t>
  </si>
  <si>
    <t>ремонт укриття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</si>
</sst>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53"/>
  <sheetViews>
    <sheetView tabSelected="1" zoomScaleNormal="100" workbookViewId="0">
      <pane xSplit="2" ySplit="1" topLeftCell="H17" activePane="bottomRight" state="frozenSplit"/>
      <selection activeCell="E27" sqref="E27"/>
      <selection pane="topRight" activeCell="C1" sqref="C1"/>
      <selection pane="bottomLeft"/>
      <selection pane="bottomRight" activeCell="L30" sqref="L30"/>
    </sheetView>
  </sheetViews>
  <sheetFormatPr defaultRowHeight="14.4" x14ac:dyDescent="0.3"/>
  <cols>
    <col min="1" max="1" width="38" customWidth="1"/>
    <col min="2" max="2" width="18.33203125" customWidth="1"/>
    <col min="3" max="3" width="15.44140625" customWidth="1"/>
    <col min="4" max="4" width="15.5546875" customWidth="1"/>
    <col min="5" max="6" width="15.109375" customWidth="1"/>
    <col min="7" max="7" width="15.6640625" customWidth="1"/>
    <col min="8" max="8" width="14.6640625" customWidth="1"/>
    <col min="9" max="9" width="16.44140625" customWidth="1"/>
    <col min="10" max="10" width="15.109375" customWidth="1"/>
    <col min="11" max="11" width="15.33203125" customWidth="1"/>
    <col min="12" max="12" width="15.44140625" customWidth="1"/>
    <col min="13" max="14" width="14.6640625" customWidth="1"/>
    <col min="15" max="15" width="17.33203125" customWidth="1"/>
  </cols>
  <sheetData>
    <row r="1" spans="1:15" ht="15.6" x14ac:dyDescent="0.3">
      <c r="A1" s="1" t="s">
        <v>13</v>
      </c>
      <c r="B1" s="2" t="s">
        <v>12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15.6" x14ac:dyDescent="0.3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6" x14ac:dyDescent="0.3">
      <c r="A3" s="3" t="s">
        <v>15</v>
      </c>
      <c r="B3" s="2">
        <v>2111</v>
      </c>
      <c r="C3" s="21">
        <v>191790.86</v>
      </c>
      <c r="D3" s="21">
        <v>188125.5</v>
      </c>
      <c r="E3" s="21">
        <v>187042.9</v>
      </c>
      <c r="F3" s="21">
        <v>192221.8</v>
      </c>
      <c r="G3" s="21">
        <v>206828.47</v>
      </c>
      <c r="H3" s="21">
        <v>328476.12</v>
      </c>
      <c r="I3" s="21">
        <v>225851.8</v>
      </c>
      <c r="J3" s="21">
        <v>50101.36</v>
      </c>
      <c r="K3" s="21">
        <v>238116.48000000001</v>
      </c>
      <c r="L3" s="21">
        <v>198208.28</v>
      </c>
      <c r="M3" s="21">
        <v>194620.24</v>
      </c>
      <c r="N3" s="21">
        <v>360910.95</v>
      </c>
      <c r="O3" s="21">
        <f>SUM(C3:N3)</f>
        <v>2562294.7600000002</v>
      </c>
    </row>
    <row r="4" spans="1:15" ht="15.6" x14ac:dyDescent="0.3">
      <c r="A4" s="3" t="s">
        <v>16</v>
      </c>
      <c r="B4" s="2">
        <v>2120</v>
      </c>
      <c r="C4" s="21">
        <v>43122.49</v>
      </c>
      <c r="D4" s="21">
        <v>42850.59</v>
      </c>
      <c r="E4" s="21">
        <v>42077.93</v>
      </c>
      <c r="F4" s="21">
        <v>43217.3</v>
      </c>
      <c r="G4" s="21">
        <v>46430.75</v>
      </c>
      <c r="H4" s="21">
        <v>72264.75</v>
      </c>
      <c r="I4" s="21">
        <v>49687.41</v>
      </c>
      <c r="J4" s="21">
        <v>11022.3</v>
      </c>
      <c r="K4" s="21">
        <v>52385.63</v>
      </c>
      <c r="L4" s="21">
        <v>43605.82</v>
      </c>
      <c r="M4" s="21">
        <v>42816.45</v>
      </c>
      <c r="N4" s="21">
        <v>79860.19</v>
      </c>
      <c r="O4" s="21">
        <f>SUM(C4:N4)</f>
        <v>569341.61</v>
      </c>
    </row>
    <row r="5" spans="1:15" ht="15.6" x14ac:dyDescent="0.3">
      <c r="A5" s="1" t="s">
        <v>18</v>
      </c>
      <c r="B5" s="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f>SUM(C5:N5)</f>
        <v>0</v>
      </c>
    </row>
    <row r="6" spans="1:15" ht="15.6" x14ac:dyDescent="0.3">
      <c r="A6" s="3" t="s">
        <v>15</v>
      </c>
      <c r="B6" s="2">
        <v>2111</v>
      </c>
      <c r="C6" s="21">
        <v>55360.88</v>
      </c>
      <c r="D6" s="21">
        <v>54249.77</v>
      </c>
      <c r="E6" s="21">
        <v>57267.17</v>
      </c>
      <c r="F6" s="21">
        <v>37577.440000000002</v>
      </c>
      <c r="G6" s="21">
        <v>33470.050000000003</v>
      </c>
      <c r="H6" s="21">
        <v>33586.78</v>
      </c>
      <c r="I6" s="21">
        <v>38704.97</v>
      </c>
      <c r="J6" s="21">
        <v>33585.78</v>
      </c>
      <c r="K6" s="21">
        <v>35231.82</v>
      </c>
      <c r="L6" s="21">
        <v>42605.71</v>
      </c>
      <c r="M6" s="21">
        <v>56943.79</v>
      </c>
      <c r="N6" s="21">
        <v>106498.56</v>
      </c>
      <c r="O6" s="21">
        <f>SUM(C6:N6)</f>
        <v>585082.72</v>
      </c>
    </row>
    <row r="7" spans="1:15" ht="15.6" x14ac:dyDescent="0.3">
      <c r="A7" s="3" t="s">
        <v>16</v>
      </c>
      <c r="B7" s="2">
        <v>2120</v>
      </c>
      <c r="C7" s="21">
        <v>11935.92</v>
      </c>
      <c r="D7" s="21">
        <v>11486.4</v>
      </c>
      <c r="E7" s="21">
        <v>12756.83</v>
      </c>
      <c r="F7" s="21">
        <v>8505.4</v>
      </c>
      <c r="G7" s="21">
        <v>10363.879999999999</v>
      </c>
      <c r="H7" s="21">
        <v>6505.75</v>
      </c>
      <c r="I7" s="21">
        <v>8865.25</v>
      </c>
      <c r="J7" s="21">
        <v>7454.83</v>
      </c>
      <c r="K7" s="21">
        <v>7866.32</v>
      </c>
      <c r="L7" s="21">
        <v>9487.3700000000008</v>
      </c>
      <c r="M7" s="21">
        <v>12023.19</v>
      </c>
      <c r="N7" s="21">
        <v>22924.3</v>
      </c>
      <c r="O7" s="21">
        <f>SUM(C7:N7)</f>
        <v>130175.43999999999</v>
      </c>
    </row>
    <row r="8" spans="1:15" ht="15.6" x14ac:dyDescent="0.3">
      <c r="A8" s="1" t="s">
        <v>32</v>
      </c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.6" x14ac:dyDescent="0.3">
      <c r="A9" s="3" t="s">
        <v>15</v>
      </c>
      <c r="B9" s="2">
        <v>2111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6" x14ac:dyDescent="0.3">
      <c r="A10" s="3" t="s">
        <v>16</v>
      </c>
      <c r="B10" s="2">
        <v>2120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6" x14ac:dyDescent="0.3">
      <c r="A11" s="28" t="s">
        <v>19</v>
      </c>
      <c r="B11" s="4">
        <v>2111</v>
      </c>
      <c r="C11" s="25">
        <f>SUM(C3,C6,C9)</f>
        <v>247151.74</v>
      </c>
      <c r="D11" s="25">
        <f t="shared" ref="D11:O12" si="0">SUM(D3,D6,D9)</f>
        <v>242375.27</v>
      </c>
      <c r="E11" s="25">
        <f t="shared" si="0"/>
        <v>244310.07</v>
      </c>
      <c r="F11" s="25">
        <f t="shared" si="0"/>
        <v>229799.24</v>
      </c>
      <c r="G11" s="25">
        <f t="shared" si="0"/>
        <v>240298.52000000002</v>
      </c>
      <c r="H11" s="25">
        <f t="shared" si="0"/>
        <v>362062.9</v>
      </c>
      <c r="I11" s="25">
        <f t="shared" si="0"/>
        <v>264556.77</v>
      </c>
      <c r="J11" s="25">
        <f t="shared" si="0"/>
        <v>83687.14</v>
      </c>
      <c r="K11" s="25">
        <f t="shared" si="0"/>
        <v>273348.3</v>
      </c>
      <c r="L11" s="25">
        <f t="shared" si="0"/>
        <v>240813.99</v>
      </c>
      <c r="M11" s="25">
        <f t="shared" si="0"/>
        <v>251564.03</v>
      </c>
      <c r="N11" s="25">
        <f t="shared" si="0"/>
        <v>467409.51</v>
      </c>
      <c r="O11" s="25">
        <f t="shared" si="0"/>
        <v>3147377.4800000004</v>
      </c>
    </row>
    <row r="12" spans="1:15" ht="15.6" x14ac:dyDescent="0.3">
      <c r="A12" s="29"/>
      <c r="B12" s="4">
        <v>2120</v>
      </c>
      <c r="C12" s="25">
        <f>SUM(C4,C7,C10)</f>
        <v>55058.409999999996</v>
      </c>
      <c r="D12" s="25">
        <f t="shared" si="0"/>
        <v>54336.99</v>
      </c>
      <c r="E12" s="25">
        <f t="shared" si="0"/>
        <v>54834.76</v>
      </c>
      <c r="F12" s="25">
        <f t="shared" si="0"/>
        <v>51722.700000000004</v>
      </c>
      <c r="G12" s="25">
        <f t="shared" si="0"/>
        <v>56794.63</v>
      </c>
      <c r="H12" s="25">
        <f t="shared" si="0"/>
        <v>78770.5</v>
      </c>
      <c r="I12" s="25">
        <f t="shared" si="0"/>
        <v>58552.66</v>
      </c>
      <c r="J12" s="25">
        <f t="shared" si="0"/>
        <v>18477.129999999997</v>
      </c>
      <c r="K12" s="25">
        <f t="shared" si="0"/>
        <v>60251.95</v>
      </c>
      <c r="L12" s="25">
        <f t="shared" si="0"/>
        <v>53093.19</v>
      </c>
      <c r="M12" s="25">
        <f t="shared" si="0"/>
        <v>54839.64</v>
      </c>
      <c r="N12" s="25">
        <f t="shared" si="0"/>
        <v>102784.49</v>
      </c>
      <c r="O12" s="25">
        <f t="shared" si="0"/>
        <v>699517.04999999993</v>
      </c>
    </row>
    <row r="13" spans="1:15" ht="15.75" customHeight="1" x14ac:dyDescent="0.3">
      <c r="A13" s="30" t="s">
        <v>21</v>
      </c>
      <c r="B13" s="22">
        <v>2210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f>SUM(C13:N13)</f>
        <v>0</v>
      </c>
    </row>
    <row r="14" spans="1:15" ht="15.75" customHeight="1" x14ac:dyDescent="0.3">
      <c r="A14" s="30"/>
      <c r="B14" s="16" t="s">
        <v>38</v>
      </c>
      <c r="C14" s="21"/>
      <c r="D14" s="21"/>
      <c r="E14" s="21"/>
      <c r="F14" s="21"/>
      <c r="G14" s="21"/>
      <c r="H14" s="21"/>
      <c r="I14" s="21">
        <v>7716.6</v>
      </c>
      <c r="J14" s="21"/>
      <c r="K14" s="21"/>
      <c r="L14" s="21"/>
      <c r="M14" s="21"/>
      <c r="N14" s="21"/>
      <c r="O14" s="21">
        <f t="shared" ref="O14:O41" si="1">SUM(C14:N14)</f>
        <v>7716.6</v>
      </c>
    </row>
    <row r="15" spans="1:15" ht="15.75" customHeight="1" x14ac:dyDescent="0.3">
      <c r="A15" s="30"/>
      <c r="B15" s="22" t="s">
        <v>35</v>
      </c>
      <c r="C15" s="21"/>
      <c r="D15" s="21"/>
      <c r="E15" s="21"/>
      <c r="F15" s="21"/>
      <c r="G15" s="21"/>
      <c r="H15" s="21">
        <v>1705</v>
      </c>
      <c r="I15" s="21"/>
      <c r="J15" s="21"/>
      <c r="K15" s="21"/>
      <c r="L15" s="21"/>
      <c r="M15" s="21"/>
      <c r="N15" s="21"/>
      <c r="O15" s="21">
        <f t="shared" si="1"/>
        <v>1705</v>
      </c>
    </row>
    <row r="16" spans="1:15" ht="15.75" customHeight="1" x14ac:dyDescent="0.3">
      <c r="A16" s="30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t="shared" si="1"/>
        <v>0</v>
      </c>
    </row>
    <row r="17" spans="1:15" ht="15.75" customHeight="1" x14ac:dyDescent="0.3">
      <c r="A17" s="30"/>
      <c r="B17" s="22" t="s">
        <v>34</v>
      </c>
      <c r="C17" s="21"/>
      <c r="D17" s="21"/>
      <c r="E17" s="21"/>
      <c r="F17" s="21"/>
      <c r="G17" s="21">
        <v>450</v>
      </c>
      <c r="H17" s="21"/>
      <c r="I17" s="21"/>
      <c r="J17" s="21"/>
      <c r="K17" s="21"/>
      <c r="L17" s="21"/>
      <c r="M17" s="21"/>
      <c r="N17" s="21"/>
      <c r="O17" s="21">
        <f t="shared" si="1"/>
        <v>450</v>
      </c>
    </row>
    <row r="18" spans="1:15" ht="15.75" customHeight="1" x14ac:dyDescent="0.3">
      <c r="A18" s="30"/>
      <c r="B18" s="22" t="s">
        <v>36</v>
      </c>
      <c r="C18" s="21"/>
      <c r="D18" s="21"/>
      <c r="E18" s="21"/>
      <c r="F18" s="21"/>
      <c r="G18" s="21"/>
      <c r="H18" s="21">
        <v>15.6</v>
      </c>
      <c r="I18" s="21"/>
      <c r="J18" s="21"/>
      <c r="K18" s="21"/>
      <c r="L18" s="21"/>
      <c r="M18" s="21"/>
      <c r="N18" s="21"/>
      <c r="O18" s="21">
        <f t="shared" si="1"/>
        <v>15.6</v>
      </c>
    </row>
    <row r="19" spans="1:15" ht="15.75" customHeight="1" x14ac:dyDescent="0.3">
      <c r="A19" s="30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 t="shared" si="1"/>
        <v>0</v>
      </c>
    </row>
    <row r="20" spans="1:15" ht="15.75" customHeight="1" x14ac:dyDescent="0.3">
      <c r="A20" s="3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75" customHeight="1" x14ac:dyDescent="0.3">
      <c r="A21" s="30"/>
      <c r="B21" s="20" t="s">
        <v>37</v>
      </c>
      <c r="C21" s="21"/>
      <c r="D21" s="21"/>
      <c r="E21" s="21"/>
      <c r="F21" s="21"/>
      <c r="G21" s="21"/>
      <c r="H21" s="21">
        <v>1850.55</v>
      </c>
      <c r="I21" s="21"/>
      <c r="J21" s="21"/>
      <c r="K21" s="21"/>
      <c r="L21" s="21"/>
      <c r="M21" s="21"/>
      <c r="N21" s="21"/>
      <c r="O21" s="21">
        <f t="shared" si="1"/>
        <v>1850.55</v>
      </c>
    </row>
    <row r="22" spans="1:15" ht="15.75" customHeight="1" x14ac:dyDescent="0.3">
      <c r="A22" s="7" t="s">
        <v>19</v>
      </c>
      <c r="B22" s="7">
        <v>2210</v>
      </c>
      <c r="C22" s="25">
        <f>SUM(C13:C21)</f>
        <v>0</v>
      </c>
      <c r="D22" s="25">
        <f t="shared" ref="D22:O22" si="2">SUM(D13:D21)</f>
        <v>0</v>
      </c>
      <c r="E22" s="25">
        <f t="shared" si="2"/>
        <v>0</v>
      </c>
      <c r="F22" s="25">
        <f t="shared" si="2"/>
        <v>0</v>
      </c>
      <c r="G22" s="25">
        <f t="shared" si="2"/>
        <v>450</v>
      </c>
      <c r="H22" s="25">
        <f t="shared" si="2"/>
        <v>3571.1499999999996</v>
      </c>
      <c r="I22" s="25">
        <f t="shared" si="2"/>
        <v>7716.6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11737.75</v>
      </c>
    </row>
    <row r="23" spans="1:15" ht="15.75" customHeight="1" x14ac:dyDescent="0.3">
      <c r="A23" s="14" t="s">
        <v>31</v>
      </c>
      <c r="B23" s="8">
        <v>2220</v>
      </c>
      <c r="C23" s="21"/>
      <c r="D23" s="21"/>
      <c r="E23" s="21"/>
      <c r="F23" s="21"/>
      <c r="G23" s="21"/>
      <c r="H23" s="21"/>
      <c r="I23" s="21"/>
      <c r="J23" s="21">
        <v>1054.47</v>
      </c>
      <c r="K23" s="21"/>
      <c r="L23" s="21"/>
      <c r="M23" s="21"/>
      <c r="N23" s="21"/>
      <c r="O23" s="21">
        <f t="shared" si="1"/>
        <v>1054.47</v>
      </c>
    </row>
    <row r="24" spans="1:15" ht="15.6" x14ac:dyDescent="0.3">
      <c r="A24" s="15" t="s">
        <v>22</v>
      </c>
      <c r="B24" s="9">
        <v>2230</v>
      </c>
      <c r="C24" s="21">
        <v>1404</v>
      </c>
      <c r="D24" s="21">
        <v>10298.74</v>
      </c>
      <c r="E24" s="21"/>
      <c r="F24" s="21"/>
      <c r="G24" s="21"/>
      <c r="H24" s="21"/>
      <c r="I24" s="21"/>
      <c r="J24" s="21"/>
      <c r="K24" s="21">
        <v>11466.6</v>
      </c>
      <c r="L24" s="21">
        <v>10361.81</v>
      </c>
      <c r="M24" s="21">
        <v>9283.7199999999993</v>
      </c>
      <c r="N24" s="21">
        <v>13407.34</v>
      </c>
      <c r="O24" s="21">
        <f t="shared" si="1"/>
        <v>56222.210000000006</v>
      </c>
    </row>
    <row r="25" spans="1:15" ht="19.5" customHeight="1" x14ac:dyDescent="0.3">
      <c r="A25" s="30" t="s">
        <v>20</v>
      </c>
      <c r="B25" s="18" t="s">
        <v>33</v>
      </c>
      <c r="C25" s="21"/>
      <c r="D25" s="21">
        <v>3000</v>
      </c>
      <c r="E25" s="21">
        <v>1500</v>
      </c>
      <c r="F25" s="21">
        <v>1500</v>
      </c>
      <c r="G25" s="21">
        <v>1500</v>
      </c>
      <c r="H25" s="21">
        <v>1500</v>
      </c>
      <c r="I25" s="21">
        <v>1500</v>
      </c>
      <c r="J25" s="21">
        <v>1500</v>
      </c>
      <c r="K25" s="21">
        <v>1500</v>
      </c>
      <c r="L25" s="21">
        <v>1500</v>
      </c>
      <c r="M25" s="21">
        <v>1500</v>
      </c>
      <c r="N25" s="21">
        <v>1500</v>
      </c>
      <c r="O25" s="21">
        <f t="shared" si="1"/>
        <v>18000</v>
      </c>
    </row>
    <row r="26" spans="1:15" ht="17.25" customHeight="1" x14ac:dyDescent="0.3">
      <c r="A26" s="30"/>
      <c r="B26" s="16"/>
      <c r="C26" s="21"/>
      <c r="D26" s="21">
        <v>300</v>
      </c>
      <c r="E26" s="21">
        <v>22</v>
      </c>
      <c r="F26" s="21"/>
      <c r="G26" s="21"/>
      <c r="H26" s="21"/>
      <c r="I26" s="21"/>
      <c r="J26" s="21"/>
      <c r="K26" s="21"/>
      <c r="L26" s="21"/>
      <c r="M26" s="21"/>
      <c r="N26" s="21"/>
      <c r="O26" s="21">
        <f t="shared" si="1"/>
        <v>322</v>
      </c>
    </row>
    <row r="27" spans="1:15" ht="17.25" customHeight="1" x14ac:dyDescent="0.3">
      <c r="A27" s="30"/>
      <c r="B27" s="16"/>
      <c r="C27" s="21"/>
      <c r="D27" s="21">
        <v>1000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f t="shared" si="1"/>
        <v>1000</v>
      </c>
    </row>
    <row r="28" spans="1:15" ht="17.25" customHeight="1" x14ac:dyDescent="0.3">
      <c r="A28" s="30"/>
      <c r="B28" s="19">
        <v>2240</v>
      </c>
      <c r="C28" s="21"/>
      <c r="D28" s="21">
        <v>124.89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f t="shared" si="1"/>
        <v>124.89</v>
      </c>
    </row>
    <row r="29" spans="1:15" ht="16.5" customHeight="1" x14ac:dyDescent="0.3">
      <c r="A29" s="30"/>
      <c r="B29" s="16"/>
      <c r="C29" s="21"/>
      <c r="D29" s="21"/>
      <c r="E29" s="21"/>
      <c r="F29" s="21"/>
      <c r="G29" s="21">
        <v>9550</v>
      </c>
      <c r="H29" s="21"/>
      <c r="I29" s="21"/>
      <c r="J29" s="21"/>
      <c r="K29" s="21"/>
      <c r="L29" s="21"/>
      <c r="M29" s="21"/>
      <c r="N29" s="21"/>
      <c r="O29" s="21">
        <f t="shared" si="1"/>
        <v>9550</v>
      </c>
    </row>
    <row r="30" spans="1:15" ht="27" customHeight="1" x14ac:dyDescent="0.3">
      <c r="A30" s="30"/>
      <c r="B30" s="16" t="s">
        <v>47</v>
      </c>
      <c r="C30" s="21"/>
      <c r="D30" s="21"/>
      <c r="E30" s="21"/>
      <c r="F30" s="21"/>
      <c r="G30" s="21"/>
      <c r="H30" s="21">
        <v>9000</v>
      </c>
      <c r="I30" s="21"/>
      <c r="J30" s="21">
        <v>200976.25</v>
      </c>
      <c r="K30" s="21"/>
      <c r="L30" s="21"/>
      <c r="M30" s="21"/>
      <c r="N30" s="21"/>
      <c r="O30" s="21">
        <f t="shared" si="1"/>
        <v>209976.25</v>
      </c>
    </row>
    <row r="31" spans="1:15" ht="29.25" customHeight="1" x14ac:dyDescent="0.3">
      <c r="A31" s="30"/>
      <c r="B31" s="16" t="s">
        <v>41</v>
      </c>
      <c r="C31" s="21"/>
      <c r="D31" s="21"/>
      <c r="E31" s="21"/>
      <c r="F31" s="21"/>
      <c r="G31" s="21"/>
      <c r="H31" s="21"/>
      <c r="I31" s="21"/>
      <c r="J31" s="21">
        <v>1692.71</v>
      </c>
      <c r="K31" s="21">
        <v>652.5</v>
      </c>
      <c r="L31" s="21"/>
      <c r="M31" s="21"/>
      <c r="N31" s="21"/>
      <c r="O31" s="21">
        <f t="shared" si="1"/>
        <v>2345.21</v>
      </c>
    </row>
    <row r="32" spans="1:15" ht="32.25" customHeight="1" x14ac:dyDescent="0.3">
      <c r="A32" s="30"/>
      <c r="B32" s="16" t="s">
        <v>43</v>
      </c>
      <c r="C32" s="21"/>
      <c r="D32" s="21"/>
      <c r="E32" s="21"/>
      <c r="F32" s="21"/>
      <c r="G32" s="21"/>
      <c r="H32" s="21"/>
      <c r="I32" s="21"/>
      <c r="J32" s="21"/>
      <c r="K32" s="21"/>
      <c r="L32" s="21">
        <v>450</v>
      </c>
      <c r="M32" s="21"/>
      <c r="N32" s="21"/>
      <c r="O32" s="21">
        <f t="shared" si="1"/>
        <v>450</v>
      </c>
    </row>
    <row r="33" spans="1:15" ht="28.5" customHeight="1" x14ac:dyDescent="0.3">
      <c r="A33" s="30"/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 t="shared" si="1"/>
        <v>0</v>
      </c>
    </row>
    <row r="34" spans="1:15" ht="16.5" customHeight="1" x14ac:dyDescent="0.3">
      <c r="A34" s="30"/>
      <c r="B34" s="16" t="s">
        <v>39</v>
      </c>
      <c r="C34" s="21"/>
      <c r="D34" s="21"/>
      <c r="E34" s="21"/>
      <c r="F34" s="21"/>
      <c r="G34" s="21"/>
      <c r="H34" s="21"/>
      <c r="I34" s="21">
        <v>40472</v>
      </c>
      <c r="J34" s="21"/>
      <c r="K34" s="21"/>
      <c r="L34" s="21"/>
      <c r="M34" s="21"/>
      <c r="N34" s="21"/>
      <c r="O34" s="21">
        <f t="shared" si="1"/>
        <v>40472</v>
      </c>
    </row>
    <row r="35" spans="1:15" ht="28.5" customHeight="1" x14ac:dyDescent="0.3">
      <c r="A35" s="30"/>
      <c r="B35" s="17" t="s">
        <v>40</v>
      </c>
      <c r="C35" s="21"/>
      <c r="D35" s="21"/>
      <c r="E35" s="21"/>
      <c r="F35" s="21"/>
      <c r="G35" s="21"/>
      <c r="H35" s="21"/>
      <c r="I35" s="21"/>
      <c r="J35" s="21">
        <v>11680.5</v>
      </c>
      <c r="K35" s="21"/>
      <c r="L35" s="21"/>
      <c r="M35" s="21"/>
      <c r="N35" s="21"/>
      <c r="O35" s="21">
        <f t="shared" si="1"/>
        <v>11680.5</v>
      </c>
    </row>
    <row r="36" spans="1:15" ht="48.75" customHeight="1" x14ac:dyDescent="0.3">
      <c r="A36" s="23"/>
      <c r="B36" s="17" t="s">
        <v>42</v>
      </c>
      <c r="C36" s="21"/>
      <c r="D36" s="21"/>
      <c r="E36" s="21"/>
      <c r="F36" s="21"/>
      <c r="G36" s="21"/>
      <c r="H36" s="21"/>
      <c r="I36" s="21"/>
      <c r="J36" s="21"/>
      <c r="K36" s="21">
        <v>627.91999999999996</v>
      </c>
      <c r="L36" s="21"/>
      <c r="M36" s="21"/>
      <c r="N36" s="21"/>
      <c r="O36" s="21">
        <f t="shared" si="1"/>
        <v>627.91999999999996</v>
      </c>
    </row>
    <row r="37" spans="1:15" ht="31.5" customHeight="1" x14ac:dyDescent="0.3">
      <c r="A37" s="23"/>
      <c r="B37" s="17" t="s">
        <v>44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2840.33</v>
      </c>
      <c r="O37" s="21">
        <f t="shared" si="1"/>
        <v>2840.33</v>
      </c>
    </row>
    <row r="38" spans="1:15" ht="36.75" customHeight="1" x14ac:dyDescent="0.3">
      <c r="A38" s="23"/>
      <c r="B38" s="24" t="s">
        <v>45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>
        <v>1671.32</v>
      </c>
      <c r="N38" s="21"/>
      <c r="O38" s="21">
        <f t="shared" si="1"/>
        <v>1671.32</v>
      </c>
    </row>
    <row r="39" spans="1:15" ht="12.75" customHeight="1" x14ac:dyDescent="0.3">
      <c r="A39" s="23"/>
      <c r="B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>
        <f t="shared" si="1"/>
        <v>0</v>
      </c>
    </row>
    <row r="40" spans="1:15" ht="12" customHeight="1" x14ac:dyDescent="0.3">
      <c r="A40" s="23"/>
      <c r="B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>
        <f t="shared" si="1"/>
        <v>0</v>
      </c>
    </row>
    <row r="41" spans="1:15" ht="15.75" customHeight="1" x14ac:dyDescent="0.3">
      <c r="A41" s="23"/>
      <c r="B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>
        <f t="shared" si="1"/>
        <v>0</v>
      </c>
    </row>
    <row r="42" spans="1:15" ht="15.75" customHeight="1" x14ac:dyDescent="0.3">
      <c r="A42" s="23"/>
      <c r="B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.75" customHeight="1" x14ac:dyDescent="0.3">
      <c r="A43" s="7" t="s">
        <v>19</v>
      </c>
      <c r="B43" s="7">
        <v>2240</v>
      </c>
      <c r="C43" s="25">
        <f>SUM(C25:C41)</f>
        <v>0</v>
      </c>
      <c r="D43" s="25">
        <f t="shared" ref="D43:O43" si="3">SUM(D25:D41)</f>
        <v>4424.8900000000003</v>
      </c>
      <c r="E43" s="25">
        <f t="shared" si="3"/>
        <v>1522</v>
      </c>
      <c r="F43" s="25">
        <f t="shared" si="3"/>
        <v>1500</v>
      </c>
      <c r="G43" s="25">
        <f t="shared" si="3"/>
        <v>11050</v>
      </c>
      <c r="H43" s="25">
        <f t="shared" si="3"/>
        <v>10500</v>
      </c>
      <c r="I43" s="25">
        <f t="shared" si="3"/>
        <v>41972</v>
      </c>
      <c r="J43" s="25">
        <f t="shared" si="3"/>
        <v>215849.46</v>
      </c>
      <c r="K43" s="25">
        <f t="shared" si="3"/>
        <v>2780.42</v>
      </c>
      <c r="L43" s="25">
        <f t="shared" si="3"/>
        <v>1950</v>
      </c>
      <c r="M43" s="25">
        <f t="shared" si="3"/>
        <v>3171.3199999999997</v>
      </c>
      <c r="N43" s="25">
        <f t="shared" si="3"/>
        <v>4340.33</v>
      </c>
      <c r="O43" s="25">
        <f t="shared" si="3"/>
        <v>299060.42</v>
      </c>
    </row>
    <row r="44" spans="1:15" ht="15.6" x14ac:dyDescent="0.3">
      <c r="A44" s="13" t="s">
        <v>23</v>
      </c>
      <c r="B44" s="9">
        <v>2250</v>
      </c>
      <c r="C44" s="21">
        <v>1558.62</v>
      </c>
      <c r="D44" s="21">
        <v>3118.62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f>SUM(C44:N44)</f>
        <v>4677.24</v>
      </c>
    </row>
    <row r="45" spans="1:15" ht="15.6" x14ac:dyDescent="0.3">
      <c r="A45" s="12" t="s">
        <v>24</v>
      </c>
      <c r="B45" s="4">
        <v>2271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f t="shared" ref="O45:O52" si="4">SUM(C45:N45)</f>
        <v>0</v>
      </c>
    </row>
    <row r="46" spans="1:15" ht="15.6" x14ac:dyDescent="0.3">
      <c r="A46" s="10" t="s">
        <v>29</v>
      </c>
      <c r="B46" s="11">
        <v>2273</v>
      </c>
      <c r="C46" s="21"/>
      <c r="D46" s="21">
        <v>18208.36</v>
      </c>
      <c r="E46" s="21">
        <v>11370.51</v>
      </c>
      <c r="F46" s="21">
        <v>10792.67</v>
      </c>
      <c r="G46" s="21">
        <v>2901.66</v>
      </c>
      <c r="H46" s="21">
        <v>832.6</v>
      </c>
      <c r="I46" s="21">
        <v>944.44</v>
      </c>
      <c r="J46" s="21">
        <v>1348.31</v>
      </c>
      <c r="K46" s="21">
        <v>1453.93</v>
      </c>
      <c r="L46" s="21">
        <v>6300.38</v>
      </c>
      <c r="M46" s="21">
        <v>7244.82</v>
      </c>
      <c r="N46" s="21">
        <v>22983.35</v>
      </c>
      <c r="O46" s="21">
        <f t="shared" si="4"/>
        <v>84381.03</v>
      </c>
    </row>
    <row r="47" spans="1:15" ht="15.6" x14ac:dyDescent="0.3">
      <c r="A47" s="10" t="s">
        <v>28</v>
      </c>
      <c r="B47" s="11">
        <v>2273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v>369.64</v>
      </c>
      <c r="O47" s="21">
        <f t="shared" si="4"/>
        <v>369.64</v>
      </c>
    </row>
    <row r="48" spans="1:15" ht="15.6" x14ac:dyDescent="0.3">
      <c r="A48" s="12" t="s">
        <v>30</v>
      </c>
      <c r="B48" s="4">
        <v>2273</v>
      </c>
      <c r="C48" s="21">
        <f>SUM(C46:C47)</f>
        <v>0</v>
      </c>
      <c r="D48" s="21">
        <f t="shared" ref="D48:O48" si="5">SUM(D46:D47)</f>
        <v>18208.36</v>
      </c>
      <c r="E48" s="21">
        <f t="shared" si="5"/>
        <v>11370.51</v>
      </c>
      <c r="F48" s="21">
        <f t="shared" si="5"/>
        <v>10792.67</v>
      </c>
      <c r="G48" s="21">
        <f t="shared" si="5"/>
        <v>2901.66</v>
      </c>
      <c r="H48" s="21">
        <f t="shared" si="5"/>
        <v>832.6</v>
      </c>
      <c r="I48" s="21">
        <f t="shared" si="5"/>
        <v>944.44</v>
      </c>
      <c r="J48" s="21">
        <f t="shared" si="5"/>
        <v>1348.31</v>
      </c>
      <c r="K48" s="21">
        <f t="shared" si="5"/>
        <v>1453.93</v>
      </c>
      <c r="L48" s="21">
        <f t="shared" si="5"/>
        <v>6300.38</v>
      </c>
      <c r="M48" s="21">
        <f t="shared" si="5"/>
        <v>7244.82</v>
      </c>
      <c r="N48" s="21">
        <f t="shared" si="5"/>
        <v>23352.989999999998</v>
      </c>
      <c r="O48" s="21">
        <f t="shared" si="5"/>
        <v>84750.67</v>
      </c>
    </row>
    <row r="49" spans="1:15" ht="30.6" x14ac:dyDescent="0.3">
      <c r="A49" s="27" t="s">
        <v>46</v>
      </c>
      <c r="B49" s="11">
        <v>3110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f t="shared" si="4"/>
        <v>0</v>
      </c>
    </row>
    <row r="50" spans="1:15" ht="45.6" x14ac:dyDescent="0.3">
      <c r="A50" s="13" t="s">
        <v>25</v>
      </c>
      <c r="B50" s="4">
        <v>2275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f t="shared" si="4"/>
        <v>0</v>
      </c>
    </row>
    <row r="51" spans="1:15" ht="30.6" x14ac:dyDescent="0.3">
      <c r="A51" s="13" t="s">
        <v>26</v>
      </c>
      <c r="B51" s="4">
        <v>3132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f t="shared" si="4"/>
        <v>0</v>
      </c>
    </row>
    <row r="52" spans="1:15" ht="30.6" x14ac:dyDescent="0.3">
      <c r="A52" s="13" t="s">
        <v>27</v>
      </c>
      <c r="B52" s="4">
        <v>3142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f t="shared" si="4"/>
        <v>0</v>
      </c>
    </row>
    <row r="53" spans="1:15" ht="17.399999999999999" x14ac:dyDescent="0.3">
      <c r="A53" s="5"/>
      <c r="B53" s="6"/>
      <c r="C53" s="26">
        <f>SUM(C11,C12,C22,C23,C24,C43,C44,C45,C48,C49,C50,C51,C52)</f>
        <v>305172.76999999996</v>
      </c>
      <c r="D53" s="26">
        <f t="shared" ref="D53:O53" si="6">SUM(D11,D12,D22,D23,D24,D43,D44,D45,D48,D49,D50,D51,D52)</f>
        <v>332762.87</v>
      </c>
      <c r="E53" s="26">
        <f t="shared" si="6"/>
        <v>312037.34000000003</v>
      </c>
      <c r="F53" s="26">
        <f t="shared" si="6"/>
        <v>293814.61</v>
      </c>
      <c r="G53" s="26">
        <f t="shared" si="6"/>
        <v>311494.81</v>
      </c>
      <c r="H53" s="26">
        <f t="shared" si="6"/>
        <v>455737.15</v>
      </c>
      <c r="I53" s="26">
        <f t="shared" si="6"/>
        <v>373742.47000000003</v>
      </c>
      <c r="J53" s="26">
        <f t="shared" si="6"/>
        <v>320416.50999999995</v>
      </c>
      <c r="K53" s="26">
        <f t="shared" si="6"/>
        <v>349301.19999999995</v>
      </c>
      <c r="L53" s="26">
        <f t="shared" si="6"/>
        <v>312519.37</v>
      </c>
      <c r="M53" s="26">
        <f t="shared" si="6"/>
        <v>326103.52999999997</v>
      </c>
      <c r="N53" s="26">
        <f t="shared" si="6"/>
        <v>611294.65999999992</v>
      </c>
      <c r="O53" s="26">
        <f t="shared" si="6"/>
        <v>4304397.290000001</v>
      </c>
    </row>
  </sheetData>
  <mergeCells count="3">
    <mergeCell ref="A11:A12"/>
    <mergeCell ref="A13:A21"/>
    <mergeCell ref="A25:A35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Несвіч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2023-02-01T09:43:47Z</dcterms:modified>
</cp:coreProperties>
</file>