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C:\Users\Headmaster\Desktop\VHK RESULTS\"/>
    </mc:Choice>
  </mc:AlternateContent>
  <xr:revisionPtr revIDLastSave="0" documentId="8_{B5B9669C-EB2B-4A2B-A28D-406FF80A261C}" xr6:coauthVersionLast="36" xr6:coauthVersionMax="36" xr10:uidLastSave="{00000000-0000-0000-0000-000000000000}"/>
  <bookViews>
    <workbookView xWindow="0" yWindow="0" windowWidth="24000" windowHeight="9525" xr2:uid="{00000000-000D-0000-FFFF-FFFF00000000}"/>
  </bookViews>
  <sheets>
    <sheet name="0.  MAIN INDEX" sheetId="19" r:id="rId1"/>
    <sheet name="1.  SEPTEMBER" sheetId="1" r:id="rId2"/>
    <sheet name="2.  OCTOBER" sheetId="2" r:id="rId3"/>
    <sheet name="3.  NOVEMBER" sheetId="3" r:id="rId4"/>
    <sheet name="4.  DECEMBER" sheetId="4" r:id="rId5"/>
    <sheet name="5.  JANUARY" sheetId="20" r:id="rId6"/>
    <sheet name="6.  FEBRUARY" sheetId="21" r:id="rId7"/>
    <sheet name="7.  MARCH" sheetId="22" r:id="rId8"/>
    <sheet name="8.  APRIL" sheetId="23" r:id="rId9"/>
    <sheet name="8.  APRIL WEEKEND COMP" sheetId="29" r:id="rId10"/>
    <sheet name="9.  MAY" sheetId="9" r:id="rId11"/>
    <sheet name="10.  JUNE" sheetId="10" r:id="rId12"/>
    <sheet name="11.  JULY" sheetId="11" r:id="rId13"/>
    <sheet name="12.  AUGUST" sheetId="12" r:id="rId14"/>
    <sheet name="13.  TOTAL FISH &amp; WEIGHT - YEAR" sheetId="14" r:id="rId15"/>
    <sheet name="14. TOTAL POINTS - YEAR TO DATE" sheetId="15" r:id="rId16"/>
    <sheet name="15. CLUB RANKING - YEAR TO DATE" sheetId="25" r:id="rId17"/>
    <sheet name="16.  WINTER CHAMP" sheetId="27" r:id="rId18"/>
    <sheet name="17.  BIGGEST FISH SPECIES" sheetId="16" r:id="rId19"/>
    <sheet name="18.  MONTHLY - BIGGEST SPECIE" sheetId="26" r:id="rId20"/>
    <sheet name="19.  GENERAL INFORMATION" sheetId="17" r:id="rId21"/>
    <sheet name="20.  SA FRESH WATER SPECIES" sheetId="18" r:id="rId22"/>
    <sheet name="21.  WEIGHING SHEETS" sheetId="24" r:id="rId23"/>
  </sheets>
  <definedNames>
    <definedName name="_xlnm._FilterDatabase" localSheetId="16" hidden="1">'15. CLUB RANKING - YEAR TO DATE'!$C$18:$C$228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G197" i="25" l="1"/>
  <c r="A248" i="24" l="1"/>
  <c r="B248" i="24"/>
  <c r="B255" i="27"/>
  <c r="C255" i="27"/>
  <c r="C197" i="25"/>
  <c r="B255" i="15"/>
  <c r="C255" i="15"/>
  <c r="D255" i="15"/>
  <c r="E255" i="15"/>
  <c r="F255" i="15"/>
  <c r="G255" i="15"/>
  <c r="H255" i="15"/>
  <c r="I255" i="15"/>
  <c r="J255" i="15"/>
  <c r="K255" i="15"/>
  <c r="L255" i="15"/>
  <c r="M255" i="15"/>
  <c r="N255" i="15"/>
  <c r="O255" i="15"/>
  <c r="P255" i="15"/>
  <c r="B255" i="14"/>
  <c r="C255" i="14"/>
  <c r="G255" i="14"/>
  <c r="K255" i="14"/>
  <c r="O255" i="14"/>
  <c r="S255" i="14"/>
  <c r="W255" i="14"/>
  <c r="AA255" i="14"/>
  <c r="AE255" i="14"/>
  <c r="AI255" i="14"/>
  <c r="AM255" i="14"/>
  <c r="AQ255" i="14"/>
  <c r="AU255" i="14"/>
  <c r="AY255" i="14"/>
  <c r="BC255" i="14"/>
  <c r="BG255" i="14"/>
  <c r="B255" i="12"/>
  <c r="C255" i="12"/>
  <c r="V255" i="12"/>
  <c r="P255" i="27" s="1"/>
  <c r="W255" i="12"/>
  <c r="Q255" i="27" s="1"/>
  <c r="B255" i="11"/>
  <c r="C255" i="11"/>
  <c r="V255" i="11"/>
  <c r="L255" i="27" s="1"/>
  <c r="W255" i="11"/>
  <c r="X255" i="11" s="1"/>
  <c r="N255" i="27" s="1"/>
  <c r="B255" i="10"/>
  <c r="C255" i="10"/>
  <c r="V255" i="10"/>
  <c r="AR197" i="25" s="1"/>
  <c r="W255" i="10"/>
  <c r="I255" i="27" s="1"/>
  <c r="B255" i="9"/>
  <c r="C255" i="9"/>
  <c r="V255" i="9"/>
  <c r="AN255" i="14" s="1"/>
  <c r="W255" i="9"/>
  <c r="E255" i="27" s="1"/>
  <c r="V255" i="29"/>
  <c r="AJ255" i="14" s="1"/>
  <c r="W255" i="29"/>
  <c r="AK197" i="25" s="1"/>
  <c r="X255" i="29"/>
  <c r="AL255" i="14" s="1"/>
  <c r="B255" i="29"/>
  <c r="C255" i="29"/>
  <c r="B255" i="23"/>
  <c r="C255" i="23"/>
  <c r="V255" i="23"/>
  <c r="AF197" i="25" s="1"/>
  <c r="W255" i="23"/>
  <c r="AG197" i="25" s="1"/>
  <c r="B255" i="22"/>
  <c r="C255" i="22"/>
  <c r="V255" i="22"/>
  <c r="X255" i="22" s="1"/>
  <c r="AD255" i="14" s="1"/>
  <c r="W255" i="22"/>
  <c r="AC197" i="25" s="1"/>
  <c r="B255" i="21"/>
  <c r="C255" i="21"/>
  <c r="V255" i="21"/>
  <c r="X255" i="21" s="1"/>
  <c r="Z255" i="14" s="1"/>
  <c r="W255" i="21"/>
  <c r="Y197" i="25" s="1"/>
  <c r="B255" i="20"/>
  <c r="C255" i="20"/>
  <c r="V255" i="20"/>
  <c r="X255" i="20" s="1"/>
  <c r="V255" i="14" s="1"/>
  <c r="W255" i="20"/>
  <c r="U197" i="25" s="1"/>
  <c r="B255" i="4"/>
  <c r="C255" i="4"/>
  <c r="V255" i="4"/>
  <c r="X255" i="4" s="1"/>
  <c r="W255" i="4"/>
  <c r="Q197" i="25" s="1"/>
  <c r="B255" i="3"/>
  <c r="C255" i="3"/>
  <c r="V255" i="3"/>
  <c r="L197" i="25" s="1"/>
  <c r="W255" i="3"/>
  <c r="X255" i="3" s="1"/>
  <c r="N255" i="14" s="1"/>
  <c r="B255" i="2"/>
  <c r="C255" i="2"/>
  <c r="V255" i="2"/>
  <c r="W255" i="2"/>
  <c r="I197" i="25" s="1"/>
  <c r="V255" i="1"/>
  <c r="D255" i="14" s="1"/>
  <c r="W255" i="1"/>
  <c r="E197" i="25" s="1"/>
  <c r="R197" i="25" l="1"/>
  <c r="R255" i="14"/>
  <c r="X255" i="1"/>
  <c r="X255" i="2"/>
  <c r="X255" i="23"/>
  <c r="BA255" i="14"/>
  <c r="AW255" i="14"/>
  <c r="AS255" i="14"/>
  <c r="AO255" i="14"/>
  <c r="AK255" i="14"/>
  <c r="AG255" i="14"/>
  <c r="AC255" i="14"/>
  <c r="Y255" i="14"/>
  <c r="U255" i="14"/>
  <c r="Q255" i="14"/>
  <c r="M255" i="14"/>
  <c r="I255" i="14"/>
  <c r="E255" i="14"/>
  <c r="D197" i="25"/>
  <c r="N197" i="25"/>
  <c r="T197" i="25"/>
  <c r="AD197" i="25"/>
  <c r="AJ197" i="25"/>
  <c r="AO197" i="25"/>
  <c r="AZ197" i="25"/>
  <c r="M255" i="27"/>
  <c r="U255" i="27" s="1"/>
  <c r="H255" i="27"/>
  <c r="AZ255" i="14"/>
  <c r="AV255" i="14"/>
  <c r="AR255" i="14"/>
  <c r="AF255" i="14"/>
  <c r="AB255" i="14"/>
  <c r="X255" i="14"/>
  <c r="T255" i="14"/>
  <c r="P255" i="14"/>
  <c r="L255" i="14"/>
  <c r="H255" i="14"/>
  <c r="BD255" i="14" s="1"/>
  <c r="Q255" i="15"/>
  <c r="P197" i="25"/>
  <c r="Z197" i="25"/>
  <c r="AV197" i="25"/>
  <c r="BA197" i="25"/>
  <c r="V197" i="25"/>
  <c r="AB197" i="25"/>
  <c r="AL197" i="25"/>
  <c r="AW197" i="25"/>
  <c r="X255" i="9"/>
  <c r="X255" i="10"/>
  <c r="X255" i="12"/>
  <c r="AX255" i="14"/>
  <c r="H197" i="25"/>
  <c r="M197" i="25"/>
  <c r="X197" i="25"/>
  <c r="AN197" i="25"/>
  <c r="AS197" i="25"/>
  <c r="AX197" i="25"/>
  <c r="D255" i="27"/>
  <c r="T255" i="27" s="1"/>
  <c r="BG175" i="25"/>
  <c r="BG176" i="25"/>
  <c r="BG177" i="25"/>
  <c r="BG178" i="25"/>
  <c r="BG179" i="25"/>
  <c r="BG180" i="25"/>
  <c r="BG181" i="25"/>
  <c r="BG182" i="25"/>
  <c r="BG183" i="25"/>
  <c r="BG184" i="25"/>
  <c r="BG185" i="25"/>
  <c r="BG186" i="25"/>
  <c r="BG187" i="25"/>
  <c r="BG188" i="25"/>
  <c r="BG189" i="25"/>
  <c r="BG190" i="25"/>
  <c r="BG191" i="25"/>
  <c r="BG192" i="25"/>
  <c r="BG193" i="25"/>
  <c r="BG194" i="25"/>
  <c r="BG195" i="25"/>
  <c r="BG196" i="25"/>
  <c r="BG198" i="25"/>
  <c r="BG199" i="25"/>
  <c r="BG200" i="25"/>
  <c r="BG201" i="25"/>
  <c r="BG202" i="25"/>
  <c r="BG203" i="25"/>
  <c r="BG204" i="25"/>
  <c r="BG205" i="25"/>
  <c r="BG206" i="25"/>
  <c r="BG207" i="25"/>
  <c r="BG208" i="25"/>
  <c r="BG209" i="25"/>
  <c r="BG210" i="25"/>
  <c r="BG211" i="25"/>
  <c r="BG212" i="25"/>
  <c r="BG213" i="25"/>
  <c r="BG214" i="25"/>
  <c r="BG215" i="25"/>
  <c r="BG216" i="25"/>
  <c r="BG217" i="25"/>
  <c r="BG218" i="25"/>
  <c r="BG219" i="25"/>
  <c r="BG220" i="25"/>
  <c r="BG221" i="25"/>
  <c r="BG222" i="25"/>
  <c r="BG223" i="25"/>
  <c r="BG224" i="25"/>
  <c r="BG225" i="25"/>
  <c r="BG226" i="25"/>
  <c r="BG227" i="25"/>
  <c r="BG228" i="25"/>
  <c r="BG19" i="25"/>
  <c r="BG20" i="25"/>
  <c r="BG23" i="25"/>
  <c r="BG26" i="25"/>
  <c r="BG21" i="25"/>
  <c r="BG22" i="25"/>
  <c r="BG29" i="25"/>
  <c r="BG32" i="25"/>
  <c r="BG24" i="25"/>
  <c r="BG35" i="25"/>
  <c r="BG28" i="25"/>
  <c r="BG25" i="25"/>
  <c r="BG27" i="25"/>
  <c r="BG34" i="25"/>
  <c r="BG38" i="25"/>
  <c r="BG30" i="25"/>
  <c r="BG31" i="25"/>
  <c r="BG37" i="25"/>
  <c r="BG33" i="25"/>
  <c r="BG39" i="25"/>
  <c r="BG42" i="25"/>
  <c r="BG40" i="25"/>
  <c r="BG36" i="25"/>
  <c r="BG45" i="25"/>
  <c r="BG47" i="25"/>
  <c r="BG49" i="25"/>
  <c r="BG41" i="25"/>
  <c r="BG44" i="25"/>
  <c r="BG50" i="25"/>
  <c r="BG48" i="25"/>
  <c r="BG43" i="25"/>
  <c r="BG46" i="25"/>
  <c r="BG52" i="25"/>
  <c r="BG51" i="25"/>
  <c r="BG59" i="25"/>
  <c r="BG60" i="25"/>
  <c r="BG61" i="25"/>
  <c r="BG62" i="25"/>
  <c r="BG63" i="25"/>
  <c r="BG53" i="25"/>
  <c r="BG66" i="25"/>
  <c r="BG67" i="25"/>
  <c r="BG55" i="25"/>
  <c r="BG58" i="25"/>
  <c r="BG56" i="25"/>
  <c r="BG54" i="25"/>
  <c r="BG69" i="25"/>
  <c r="BG65" i="25"/>
  <c r="BG70" i="25"/>
  <c r="BG71" i="25"/>
  <c r="BG72" i="25"/>
  <c r="BG57" i="25"/>
  <c r="BG73" i="25"/>
  <c r="BG76" i="25"/>
  <c r="BG77" i="25"/>
  <c r="BG78" i="25"/>
  <c r="BG79" i="25"/>
  <c r="BG68" i="25"/>
  <c r="BG80" i="25"/>
  <c r="BG81" i="25"/>
  <c r="BG82" i="25"/>
  <c r="BG83" i="25"/>
  <c r="BG75" i="25"/>
  <c r="BG74" i="25"/>
  <c r="BG84" i="25"/>
  <c r="BG85" i="25"/>
  <c r="BG64" i="25"/>
  <c r="BG87" i="25"/>
  <c r="BG89" i="25"/>
  <c r="BG92" i="25"/>
  <c r="BG93" i="25"/>
  <c r="BG94" i="25"/>
  <c r="BG86" i="25"/>
  <c r="BG95" i="25"/>
  <c r="BG103" i="25"/>
  <c r="BG117" i="25"/>
  <c r="BG99" i="25"/>
  <c r="BG100" i="25"/>
  <c r="BG101" i="25"/>
  <c r="BG90" i="25"/>
  <c r="BG102" i="25"/>
  <c r="BG104" i="25"/>
  <c r="BG106" i="25"/>
  <c r="BG88" i="25"/>
  <c r="BG111" i="25"/>
  <c r="BG105" i="25"/>
  <c r="BG107" i="25"/>
  <c r="BG96" i="25"/>
  <c r="BG97" i="25"/>
  <c r="BG98" i="25"/>
  <c r="BG108" i="25"/>
  <c r="BG109" i="25"/>
  <c r="BG112" i="25"/>
  <c r="BG113" i="25"/>
  <c r="BG118" i="25"/>
  <c r="BG114" i="25"/>
  <c r="BG110" i="25"/>
  <c r="BG116" i="25"/>
  <c r="BG115" i="25"/>
  <c r="BG119" i="25"/>
  <c r="BG120" i="25"/>
  <c r="BG121" i="25"/>
  <c r="BG122" i="25"/>
  <c r="BG123" i="25"/>
  <c r="BG124" i="25"/>
  <c r="BG125" i="25"/>
  <c r="BG126" i="25"/>
  <c r="BG127" i="25"/>
  <c r="BG128" i="25"/>
  <c r="BG129" i="25"/>
  <c r="BG130" i="25"/>
  <c r="BG131" i="25"/>
  <c r="BG132" i="25"/>
  <c r="BG133" i="25"/>
  <c r="BG134" i="25"/>
  <c r="BG135" i="25"/>
  <c r="BG136" i="25"/>
  <c r="BG137" i="25"/>
  <c r="BG138" i="25"/>
  <c r="BG139" i="25"/>
  <c r="BG140" i="25"/>
  <c r="BG141" i="25"/>
  <c r="BG142" i="25"/>
  <c r="BG143" i="25"/>
  <c r="BG144" i="25"/>
  <c r="BG145" i="25"/>
  <c r="BG146" i="25"/>
  <c r="BG147" i="25"/>
  <c r="BG148" i="25"/>
  <c r="BG149" i="25"/>
  <c r="BG150" i="25"/>
  <c r="BG151" i="25"/>
  <c r="BG152" i="25"/>
  <c r="BG153" i="25"/>
  <c r="BG154" i="25"/>
  <c r="BG155" i="25"/>
  <c r="BG156" i="25"/>
  <c r="BG157" i="25"/>
  <c r="BG158" i="25"/>
  <c r="BG159" i="25"/>
  <c r="BG160" i="25"/>
  <c r="BG161" i="25"/>
  <c r="BG162" i="25"/>
  <c r="BG163" i="25"/>
  <c r="BG164" i="25"/>
  <c r="BG165" i="25"/>
  <c r="BG166" i="25"/>
  <c r="BG167" i="25"/>
  <c r="BG168" i="25"/>
  <c r="BG169" i="25"/>
  <c r="BG170" i="25"/>
  <c r="BG91" i="25"/>
  <c r="BG171" i="25"/>
  <c r="BG172" i="25"/>
  <c r="BG173" i="25"/>
  <c r="BG174" i="25"/>
  <c r="BG18" i="25"/>
  <c r="BB255" i="14" l="1"/>
  <c r="BB197" i="25"/>
  <c r="R255" i="27"/>
  <c r="AH197" i="25"/>
  <c r="AH255" i="14"/>
  <c r="AT255" i="14"/>
  <c r="J255" i="27"/>
  <c r="AT197" i="25"/>
  <c r="J255" i="14"/>
  <c r="J197" i="25"/>
  <c r="AP255" i="14"/>
  <c r="F255" i="27"/>
  <c r="AP197" i="25"/>
  <c r="F255" i="14"/>
  <c r="F197" i="25"/>
  <c r="BE255" i="14"/>
  <c r="AL8" i="26"/>
  <c r="AK215" i="25"/>
  <c r="AL215" i="25"/>
  <c r="AJ215" i="25"/>
  <c r="AL8" i="25"/>
  <c r="L246" i="15"/>
  <c r="L247" i="15"/>
  <c r="L248" i="15"/>
  <c r="L249" i="15"/>
  <c r="L250" i="15"/>
  <c r="L251" i="15"/>
  <c r="L252" i="15"/>
  <c r="L253" i="15"/>
  <c r="L254" i="15"/>
  <c r="L256" i="15"/>
  <c r="L257" i="15"/>
  <c r="L258" i="15"/>
  <c r="L259" i="15"/>
  <c r="L260" i="15"/>
  <c r="L261" i="15"/>
  <c r="L262" i="15"/>
  <c r="L263" i="15"/>
  <c r="L264" i="15"/>
  <c r="L245" i="15"/>
  <c r="L224" i="15"/>
  <c r="L225" i="15"/>
  <c r="L226" i="15"/>
  <c r="L227" i="15"/>
  <c r="L228" i="15"/>
  <c r="L229" i="15"/>
  <c r="L230" i="15"/>
  <c r="L231" i="15"/>
  <c r="L232" i="15"/>
  <c r="L233" i="15"/>
  <c r="L234" i="15"/>
  <c r="L235" i="15"/>
  <c r="L236" i="15"/>
  <c r="L237" i="15"/>
  <c r="L238" i="15"/>
  <c r="L223"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L216" i="15"/>
  <c r="L188"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25"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59"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18" i="15"/>
  <c r="AM246" i="14"/>
  <c r="AM247" i="14"/>
  <c r="AM248" i="14"/>
  <c r="AM249" i="14"/>
  <c r="AM250" i="14"/>
  <c r="AM251" i="14"/>
  <c r="AM252" i="14"/>
  <c r="AM253" i="14"/>
  <c r="AM254" i="14"/>
  <c r="AM256" i="14"/>
  <c r="AM257" i="14"/>
  <c r="AM258" i="14"/>
  <c r="AM259" i="14"/>
  <c r="AM260" i="14"/>
  <c r="AM261" i="14"/>
  <c r="AM262" i="14"/>
  <c r="AM263" i="14"/>
  <c r="AM264" i="14"/>
  <c r="AM245" i="14"/>
  <c r="AM224" i="14"/>
  <c r="AM225" i="14"/>
  <c r="AM226" i="14"/>
  <c r="AM227" i="14"/>
  <c r="AM228" i="14"/>
  <c r="AM229" i="14"/>
  <c r="AM230" i="14"/>
  <c r="AM231" i="14"/>
  <c r="AM232" i="14"/>
  <c r="AM233" i="14"/>
  <c r="AM234" i="14"/>
  <c r="AM235" i="14"/>
  <c r="AM236" i="14"/>
  <c r="AM237" i="14"/>
  <c r="AM238" i="14"/>
  <c r="AM223" i="14"/>
  <c r="AM189" i="14"/>
  <c r="AM190" i="14"/>
  <c r="AM191" i="14"/>
  <c r="AM192" i="14"/>
  <c r="AM193" i="14"/>
  <c r="AM194" i="14"/>
  <c r="AM195" i="14"/>
  <c r="AM196" i="14"/>
  <c r="AM197" i="14"/>
  <c r="AM198" i="14"/>
  <c r="AM199" i="14"/>
  <c r="AM200" i="14"/>
  <c r="AM201" i="14"/>
  <c r="AM202" i="14"/>
  <c r="AM203" i="14"/>
  <c r="AM204" i="14"/>
  <c r="AM205" i="14"/>
  <c r="AM206" i="14"/>
  <c r="AM207" i="14"/>
  <c r="AM208" i="14"/>
  <c r="AM209" i="14"/>
  <c r="AM210" i="14"/>
  <c r="AM211" i="14"/>
  <c r="AM212" i="14"/>
  <c r="AM213" i="14"/>
  <c r="AM214" i="14"/>
  <c r="AM215" i="14"/>
  <c r="AM216" i="14"/>
  <c r="AM188" i="14"/>
  <c r="K105" i="15"/>
  <c r="K106" i="15"/>
  <c r="K107" i="15"/>
  <c r="K108" i="15"/>
  <c r="K109" i="15"/>
  <c r="K110" i="15"/>
  <c r="K101" i="15"/>
  <c r="K102" i="15"/>
  <c r="K103" i="15"/>
  <c r="K69" i="15"/>
  <c r="K70" i="15"/>
  <c r="K71" i="15"/>
  <c r="K61" i="15"/>
  <c r="K62" i="15"/>
  <c r="K63" i="15"/>
  <c r="K64" i="15"/>
  <c r="AM126" i="14"/>
  <c r="AM127" i="14"/>
  <c r="AM128" i="14"/>
  <c r="AM129" i="14"/>
  <c r="AM130" i="14"/>
  <c r="AM131" i="14"/>
  <c r="AM132" i="14"/>
  <c r="AM133" i="14"/>
  <c r="AM134" i="14"/>
  <c r="AM135" i="14"/>
  <c r="AM136" i="14"/>
  <c r="AM137" i="14"/>
  <c r="AM138" i="14"/>
  <c r="AM139" i="14"/>
  <c r="AM140" i="14"/>
  <c r="AM141" i="14"/>
  <c r="AM142" i="14"/>
  <c r="AM143" i="14"/>
  <c r="AM144" i="14"/>
  <c r="AM145" i="14"/>
  <c r="AM146" i="14"/>
  <c r="AM147" i="14"/>
  <c r="AM148" i="14"/>
  <c r="AM149" i="14"/>
  <c r="AM150" i="14"/>
  <c r="AM151" i="14"/>
  <c r="AM152" i="14"/>
  <c r="AM153" i="14"/>
  <c r="AM154" i="14"/>
  <c r="AM155" i="14"/>
  <c r="AM156" i="14"/>
  <c r="AM157" i="14"/>
  <c r="AM158" i="14"/>
  <c r="AM159" i="14"/>
  <c r="AM160" i="14"/>
  <c r="AM161" i="14"/>
  <c r="AM162" i="14"/>
  <c r="AM163" i="14"/>
  <c r="AM164" i="14"/>
  <c r="AM165" i="14"/>
  <c r="AM166" i="14"/>
  <c r="AM167" i="14"/>
  <c r="AM168" i="14"/>
  <c r="AM169" i="14"/>
  <c r="AM170" i="14"/>
  <c r="AM171" i="14"/>
  <c r="AM172" i="14"/>
  <c r="AM173" i="14"/>
  <c r="AM174" i="14"/>
  <c r="AM175" i="14"/>
  <c r="AM176" i="14"/>
  <c r="AM177" i="14"/>
  <c r="AM178" i="14"/>
  <c r="AM179" i="14"/>
  <c r="AM180" i="14"/>
  <c r="AM181" i="14"/>
  <c r="AM125" i="14"/>
  <c r="AM60" i="14"/>
  <c r="AM61" i="14"/>
  <c r="AM62" i="14"/>
  <c r="AM63" i="14"/>
  <c r="AM64" i="14"/>
  <c r="AM65" i="14"/>
  <c r="AM66" i="14"/>
  <c r="AM67" i="14"/>
  <c r="AM68" i="14"/>
  <c r="AM69" i="14"/>
  <c r="AM70" i="14"/>
  <c r="AM71" i="14"/>
  <c r="AM72" i="14"/>
  <c r="AM73" i="14"/>
  <c r="AM74" i="14"/>
  <c r="AM75" i="14"/>
  <c r="AM76" i="14"/>
  <c r="AM77" i="14"/>
  <c r="AM78" i="14"/>
  <c r="AM79" i="14"/>
  <c r="AM80" i="14"/>
  <c r="AM81" i="14"/>
  <c r="AM82" i="14"/>
  <c r="AM83" i="14"/>
  <c r="AM84" i="14"/>
  <c r="AM85" i="14"/>
  <c r="AM86" i="14"/>
  <c r="AM87" i="14"/>
  <c r="AM88" i="14"/>
  <c r="AM89" i="14"/>
  <c r="AM90" i="14"/>
  <c r="AM91" i="14"/>
  <c r="AM92" i="14"/>
  <c r="AM93" i="14"/>
  <c r="AM94" i="14"/>
  <c r="AM95" i="14"/>
  <c r="AM96" i="14"/>
  <c r="AM97" i="14"/>
  <c r="AM98" i="14"/>
  <c r="AM99" i="14"/>
  <c r="AM100" i="14"/>
  <c r="AM101" i="14"/>
  <c r="AM102" i="14"/>
  <c r="AM103" i="14"/>
  <c r="AM104" i="14"/>
  <c r="AM105" i="14"/>
  <c r="AM106" i="14"/>
  <c r="AM107" i="14"/>
  <c r="AM108" i="14"/>
  <c r="AM109" i="14"/>
  <c r="AM110" i="14"/>
  <c r="AM111" i="14"/>
  <c r="AM112" i="14"/>
  <c r="AM113" i="14"/>
  <c r="AM114" i="14"/>
  <c r="AM115" i="14"/>
  <c r="AM116" i="14"/>
  <c r="AM117" i="14"/>
  <c r="AM118" i="14"/>
  <c r="AM59" i="14"/>
  <c r="AI60" i="14"/>
  <c r="AI61" i="14"/>
  <c r="AI62"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I95" i="14"/>
  <c r="AI96" i="14"/>
  <c r="AI97" i="14"/>
  <c r="AI98" i="14"/>
  <c r="AI99" i="14"/>
  <c r="AI100" i="14"/>
  <c r="AI101" i="14"/>
  <c r="AI102" i="14"/>
  <c r="AI103" i="14"/>
  <c r="AI104" i="14"/>
  <c r="AI105" i="14"/>
  <c r="AI106" i="14"/>
  <c r="AI107" i="14"/>
  <c r="AI108" i="14"/>
  <c r="AI109" i="14"/>
  <c r="AI110" i="14"/>
  <c r="AI111" i="14"/>
  <c r="AI112" i="14"/>
  <c r="AI113" i="14"/>
  <c r="AI114" i="14"/>
  <c r="AI115" i="14"/>
  <c r="AI116" i="14"/>
  <c r="AI117" i="14"/>
  <c r="AI118" i="14"/>
  <c r="AI59"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18" i="14"/>
  <c r="AL8" i="14"/>
  <c r="V255" i="27" l="1"/>
  <c r="BF255" i="14"/>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29" i="22"/>
  <c r="C130" i="22"/>
  <c r="C131" i="22"/>
  <c r="C132" i="22"/>
  <c r="C133" i="22"/>
  <c r="C134" i="22"/>
  <c r="C135" i="22"/>
  <c r="C136" i="22"/>
  <c r="C137" i="22"/>
  <c r="C138" i="22"/>
  <c r="C139" i="22"/>
  <c r="C140" i="22"/>
  <c r="C141" i="22"/>
  <c r="C142" i="22"/>
  <c r="C143" i="22"/>
  <c r="C144" i="22"/>
  <c r="C145" i="22"/>
  <c r="C146" i="22"/>
  <c r="C147" i="22"/>
  <c r="C148" i="22"/>
  <c r="C131" i="21"/>
  <c r="C132" i="21"/>
  <c r="C133" i="21"/>
  <c r="C134" i="21"/>
  <c r="C135" i="21"/>
  <c r="C136" i="21"/>
  <c r="C137" i="21"/>
  <c r="C138" i="21"/>
  <c r="C139" i="21"/>
  <c r="C140" i="21"/>
  <c r="C136" i="20"/>
  <c r="C137" i="20"/>
  <c r="C138" i="20"/>
  <c r="C139" i="20"/>
  <c r="C140" i="20"/>
  <c r="C132" i="4"/>
  <c r="C133" i="4"/>
  <c r="C134" i="4"/>
  <c r="C135" i="4"/>
  <c r="C136" i="4"/>
  <c r="C137" i="4"/>
  <c r="C138" i="4"/>
  <c r="C139" i="4"/>
  <c r="C140" i="4"/>
  <c r="C140" i="3"/>
  <c r="C131" i="4"/>
  <c r="C131" i="3"/>
  <c r="C131" i="2"/>
  <c r="C126" i="27"/>
  <c r="C127" i="27"/>
  <c r="C128" i="27"/>
  <c r="C129" i="27"/>
  <c r="C130" i="27"/>
  <c r="C131" i="27"/>
  <c r="C126" i="29"/>
  <c r="C127" i="29"/>
  <c r="C128" i="29"/>
  <c r="C129" i="29"/>
  <c r="C130" i="29"/>
  <c r="C131" i="29"/>
  <c r="C126" i="12"/>
  <c r="C126" i="10"/>
  <c r="C126" i="22"/>
  <c r="C126" i="21"/>
  <c r="V126" i="20"/>
  <c r="X126" i="20" s="1"/>
  <c r="W126" i="20"/>
  <c r="C126" i="20"/>
  <c r="C126" i="3"/>
  <c r="C126" i="2"/>
  <c r="C126" i="23"/>
  <c r="A67" i="24"/>
  <c r="B67" i="24"/>
  <c r="B80" i="27"/>
  <c r="C80" i="27"/>
  <c r="B80" i="29"/>
  <c r="C80" i="29"/>
  <c r="V80" i="29"/>
  <c r="W80" i="29"/>
  <c r="C98" i="25"/>
  <c r="B80" i="15"/>
  <c r="C80" i="15"/>
  <c r="D80" i="15"/>
  <c r="E80" i="15"/>
  <c r="F80" i="15"/>
  <c r="G80" i="15"/>
  <c r="H80" i="15"/>
  <c r="I80" i="15"/>
  <c r="J80" i="15"/>
  <c r="K80" i="15"/>
  <c r="M80" i="15"/>
  <c r="N80" i="15"/>
  <c r="O80" i="15"/>
  <c r="P80" i="15"/>
  <c r="B80" i="14"/>
  <c r="C80" i="14"/>
  <c r="G80" i="14"/>
  <c r="K80" i="14"/>
  <c r="O80" i="14"/>
  <c r="S80" i="14"/>
  <c r="W80" i="14"/>
  <c r="AA80" i="14"/>
  <c r="AE80" i="14"/>
  <c r="AQ80" i="14"/>
  <c r="AU80" i="14"/>
  <c r="AY80" i="14"/>
  <c r="BC80" i="14"/>
  <c r="B80" i="12"/>
  <c r="C80" i="12"/>
  <c r="V80" i="12"/>
  <c r="X80" i="12" s="1"/>
  <c r="R80" i="27" s="1"/>
  <c r="W80" i="12"/>
  <c r="BA80" i="14" s="1"/>
  <c r="B80" i="11"/>
  <c r="C80" i="11"/>
  <c r="V80" i="11"/>
  <c r="X80" i="11" s="1"/>
  <c r="AX98" i="25" s="1"/>
  <c r="W80" i="11"/>
  <c r="M80" i="27" s="1"/>
  <c r="B80" i="10"/>
  <c r="C80" i="10"/>
  <c r="V80" i="10"/>
  <c r="X80" i="10" s="1"/>
  <c r="J80" i="27" s="1"/>
  <c r="W80" i="10"/>
  <c r="AS98" i="25" s="1"/>
  <c r="B80" i="9"/>
  <c r="C80" i="9"/>
  <c r="V80" i="9"/>
  <c r="X80" i="9" s="1"/>
  <c r="AP98" i="25" s="1"/>
  <c r="W80" i="9"/>
  <c r="AO80" i="14" s="1"/>
  <c r="B80" i="23"/>
  <c r="C80" i="23"/>
  <c r="V80" i="23"/>
  <c r="AF80" i="14" s="1"/>
  <c r="W80" i="23"/>
  <c r="AG80" i="14" s="1"/>
  <c r="B80" i="22"/>
  <c r="C80" i="22"/>
  <c r="V80" i="22"/>
  <c r="X80" i="22" s="1"/>
  <c r="AD98" i="25" s="1"/>
  <c r="W80" i="22"/>
  <c r="AC80" i="14" s="1"/>
  <c r="B80" i="21"/>
  <c r="C80" i="21"/>
  <c r="V80" i="21"/>
  <c r="X80" i="21" s="1"/>
  <c r="W80" i="21"/>
  <c r="Y80" i="14" s="1"/>
  <c r="B80" i="20"/>
  <c r="C80" i="20"/>
  <c r="V80" i="20"/>
  <c r="X80" i="20" s="1"/>
  <c r="V80" i="14" s="1"/>
  <c r="W80" i="20"/>
  <c r="U98" i="25" s="1"/>
  <c r="B80" i="4"/>
  <c r="C80" i="4"/>
  <c r="V80" i="4"/>
  <c r="P98" i="25" s="1"/>
  <c r="W80" i="4"/>
  <c r="Q80" i="14" s="1"/>
  <c r="B80" i="3"/>
  <c r="C80" i="3"/>
  <c r="V80" i="3"/>
  <c r="L98" i="25" s="1"/>
  <c r="W80" i="3"/>
  <c r="M80" i="14" s="1"/>
  <c r="B80" i="2"/>
  <c r="C80" i="2"/>
  <c r="V80" i="2"/>
  <c r="H98" i="25" s="1"/>
  <c r="W80" i="2"/>
  <c r="I80" i="14" s="1"/>
  <c r="X80" i="2"/>
  <c r="J98" i="25" s="1"/>
  <c r="V80" i="1"/>
  <c r="X80" i="1" s="1"/>
  <c r="F80" i="14" s="1"/>
  <c r="W80" i="1"/>
  <c r="E98" i="25" s="1"/>
  <c r="W264" i="29"/>
  <c r="V264" i="29"/>
  <c r="C264" i="29"/>
  <c r="B264" i="29"/>
  <c r="W263" i="29"/>
  <c r="V263" i="29"/>
  <c r="C263" i="29"/>
  <c r="B263" i="29"/>
  <c r="W262" i="29"/>
  <c r="V262" i="29"/>
  <c r="C262" i="29"/>
  <c r="B262" i="29"/>
  <c r="W261" i="29"/>
  <c r="V261" i="29"/>
  <c r="C261" i="29"/>
  <c r="B261" i="29"/>
  <c r="W260" i="29"/>
  <c r="V260" i="29"/>
  <c r="C260" i="29"/>
  <c r="B260" i="29"/>
  <c r="W259" i="29"/>
  <c r="V259" i="29"/>
  <c r="C259" i="29"/>
  <c r="B259" i="29"/>
  <c r="W258" i="29"/>
  <c r="V258" i="29"/>
  <c r="C258" i="29"/>
  <c r="B258" i="29"/>
  <c r="W257" i="29"/>
  <c r="V257" i="29"/>
  <c r="C257" i="29"/>
  <c r="B257" i="29"/>
  <c r="W256" i="29"/>
  <c r="V256" i="29"/>
  <c r="C256" i="29"/>
  <c r="B256" i="29"/>
  <c r="W254" i="29"/>
  <c r="V254" i="29"/>
  <c r="C254" i="29"/>
  <c r="B254" i="29"/>
  <c r="W253" i="29"/>
  <c r="V253" i="29"/>
  <c r="C253" i="29"/>
  <c r="B253" i="29"/>
  <c r="W252" i="29"/>
  <c r="V252" i="29"/>
  <c r="C252" i="29"/>
  <c r="B252" i="29"/>
  <c r="X251" i="29"/>
  <c r="W251" i="29"/>
  <c r="V251" i="29"/>
  <c r="C251" i="29"/>
  <c r="B251" i="29"/>
  <c r="W250" i="29"/>
  <c r="V250" i="29"/>
  <c r="C250" i="29"/>
  <c r="B250" i="29"/>
  <c r="W249" i="29"/>
  <c r="V249" i="29"/>
  <c r="C249" i="29"/>
  <c r="B249" i="29"/>
  <c r="W248" i="29"/>
  <c r="V248" i="29"/>
  <c r="C248" i="29"/>
  <c r="B248" i="29"/>
  <c r="W247" i="29"/>
  <c r="V247" i="29"/>
  <c r="C247" i="29"/>
  <c r="B247" i="29"/>
  <c r="W246" i="29"/>
  <c r="V246" i="29"/>
  <c r="C246" i="29"/>
  <c r="B246" i="29"/>
  <c r="W245" i="29"/>
  <c r="V245" i="29"/>
  <c r="C245" i="29"/>
  <c r="B245" i="29"/>
  <c r="W238" i="29"/>
  <c r="V238" i="29"/>
  <c r="C238" i="29"/>
  <c r="B238" i="29"/>
  <c r="W237" i="29"/>
  <c r="V237" i="29"/>
  <c r="C237" i="29"/>
  <c r="B237" i="29"/>
  <c r="W236" i="29"/>
  <c r="V236" i="29"/>
  <c r="C236" i="29"/>
  <c r="B236" i="29"/>
  <c r="W235" i="29"/>
  <c r="V235" i="29"/>
  <c r="C235" i="29"/>
  <c r="B235" i="29"/>
  <c r="W234" i="29"/>
  <c r="V234" i="29"/>
  <c r="C234" i="29"/>
  <c r="B234" i="29"/>
  <c r="W233" i="29"/>
  <c r="V233" i="29"/>
  <c r="C233" i="29"/>
  <c r="B233" i="29"/>
  <c r="W232" i="29"/>
  <c r="V232" i="29"/>
  <c r="C232" i="29"/>
  <c r="B232" i="29"/>
  <c r="W231" i="29"/>
  <c r="V231" i="29"/>
  <c r="C231" i="29"/>
  <c r="B231" i="29"/>
  <c r="W230" i="29"/>
  <c r="V230" i="29"/>
  <c r="C230" i="29"/>
  <c r="B230" i="29"/>
  <c r="X229" i="29"/>
  <c r="W229" i="29"/>
  <c r="V229" i="29"/>
  <c r="C229" i="29"/>
  <c r="B229" i="29"/>
  <c r="W228" i="29"/>
  <c r="V228" i="29"/>
  <c r="C228" i="29"/>
  <c r="B228" i="29"/>
  <c r="W227" i="29"/>
  <c r="V227" i="29"/>
  <c r="C227" i="29"/>
  <c r="B227" i="29"/>
  <c r="W226" i="29"/>
  <c r="V226" i="29"/>
  <c r="C226" i="29"/>
  <c r="B226" i="29"/>
  <c r="W225" i="29"/>
  <c r="V225" i="29"/>
  <c r="C225" i="29"/>
  <c r="B225" i="29"/>
  <c r="W224" i="29"/>
  <c r="V224" i="29"/>
  <c r="C224" i="29"/>
  <c r="B224" i="29"/>
  <c r="W223" i="29"/>
  <c r="V223" i="29"/>
  <c r="C223" i="29"/>
  <c r="W216" i="29"/>
  <c r="V216" i="29"/>
  <c r="C216" i="29"/>
  <c r="B216" i="29"/>
  <c r="W215" i="29"/>
  <c r="V215" i="29"/>
  <c r="C215" i="29"/>
  <c r="B215" i="29"/>
  <c r="W214" i="29"/>
  <c r="V214" i="29"/>
  <c r="C214" i="29"/>
  <c r="B214" i="29"/>
  <c r="W213" i="29"/>
  <c r="V213" i="29"/>
  <c r="C213" i="29"/>
  <c r="B213" i="29"/>
  <c r="W212" i="29"/>
  <c r="AK212" i="14" s="1"/>
  <c r="V212" i="29"/>
  <c r="C212" i="29"/>
  <c r="B212" i="29"/>
  <c r="W211" i="29"/>
  <c r="V211" i="29"/>
  <c r="C211" i="29"/>
  <c r="B211" i="29"/>
  <c r="X210" i="29"/>
  <c r="W210" i="29"/>
  <c r="V210" i="29"/>
  <c r="C210" i="29"/>
  <c r="B210" i="29"/>
  <c r="W209" i="29"/>
  <c r="V209" i="29"/>
  <c r="C209" i="29"/>
  <c r="B209" i="29"/>
  <c r="W208" i="29"/>
  <c r="V208" i="29"/>
  <c r="C208" i="29"/>
  <c r="B208" i="29"/>
  <c r="W207" i="29"/>
  <c r="V207" i="29"/>
  <c r="C207" i="29"/>
  <c r="B207" i="29"/>
  <c r="W206" i="29"/>
  <c r="V206" i="29"/>
  <c r="C206" i="29"/>
  <c r="B206" i="29"/>
  <c r="W205" i="29"/>
  <c r="V205" i="29"/>
  <c r="C205" i="29"/>
  <c r="B205" i="29"/>
  <c r="W204" i="29"/>
  <c r="V204" i="29"/>
  <c r="C204" i="29"/>
  <c r="B204" i="29"/>
  <c r="W203" i="29"/>
  <c r="V203" i="29"/>
  <c r="C203" i="29"/>
  <c r="B203" i="29"/>
  <c r="W202" i="29"/>
  <c r="V202" i="29"/>
  <c r="C202" i="29"/>
  <c r="B202" i="29"/>
  <c r="W201" i="29"/>
  <c r="V201" i="29"/>
  <c r="C201" i="29"/>
  <c r="B201" i="29"/>
  <c r="W200" i="29"/>
  <c r="V200" i="29"/>
  <c r="C200" i="29"/>
  <c r="B200" i="29"/>
  <c r="W199" i="29"/>
  <c r="V199" i="29"/>
  <c r="C199" i="29"/>
  <c r="B199" i="29"/>
  <c r="X198" i="29"/>
  <c r="W198" i="29"/>
  <c r="V198" i="29"/>
  <c r="C198" i="29"/>
  <c r="B198" i="29"/>
  <c r="W197" i="29"/>
  <c r="V197" i="29"/>
  <c r="C197" i="29"/>
  <c r="B197" i="29"/>
  <c r="W196" i="29"/>
  <c r="V196" i="29"/>
  <c r="C196" i="29"/>
  <c r="B196" i="29"/>
  <c r="W195" i="29"/>
  <c r="V195" i="29"/>
  <c r="C195" i="29"/>
  <c r="B195" i="29"/>
  <c r="W194" i="29"/>
  <c r="V194" i="29"/>
  <c r="C194" i="29"/>
  <c r="B194" i="29"/>
  <c r="W193" i="29"/>
  <c r="V193" i="29"/>
  <c r="C193" i="29"/>
  <c r="B193" i="29"/>
  <c r="W192" i="29"/>
  <c r="V192" i="29"/>
  <c r="C192" i="29"/>
  <c r="B192" i="29"/>
  <c r="W191" i="29"/>
  <c r="V191" i="29"/>
  <c r="C191" i="29"/>
  <c r="B191" i="29"/>
  <c r="W190" i="29"/>
  <c r="V190" i="29"/>
  <c r="C190" i="29"/>
  <c r="B190" i="29"/>
  <c r="W189" i="29"/>
  <c r="V189" i="29"/>
  <c r="C189" i="29"/>
  <c r="B189" i="29"/>
  <c r="W188" i="29"/>
  <c r="V188" i="29"/>
  <c r="C188" i="29"/>
  <c r="B188" i="29"/>
  <c r="W181" i="29"/>
  <c r="V181" i="29"/>
  <c r="C181" i="29"/>
  <c r="B181" i="29"/>
  <c r="W180" i="29"/>
  <c r="V180" i="29"/>
  <c r="C180" i="29"/>
  <c r="B180" i="29"/>
  <c r="W179" i="29"/>
  <c r="V179" i="29"/>
  <c r="C179" i="29"/>
  <c r="B179" i="29"/>
  <c r="W178" i="29"/>
  <c r="V178" i="29"/>
  <c r="C178" i="29"/>
  <c r="B178" i="29"/>
  <c r="W177" i="29"/>
  <c r="V177" i="29"/>
  <c r="C177" i="29"/>
  <c r="B177" i="29"/>
  <c r="X176" i="29"/>
  <c r="W176" i="29"/>
  <c r="V176" i="29"/>
  <c r="C176" i="29"/>
  <c r="B176" i="29"/>
  <c r="W175" i="29"/>
  <c r="V175" i="29"/>
  <c r="C175" i="29"/>
  <c r="B175" i="29"/>
  <c r="W174" i="29"/>
  <c r="V174" i="29"/>
  <c r="C174" i="29"/>
  <c r="B174" i="29"/>
  <c r="W173" i="29"/>
  <c r="V173" i="29"/>
  <c r="C173" i="29"/>
  <c r="B173" i="29"/>
  <c r="W172" i="29"/>
  <c r="V172" i="29"/>
  <c r="C172" i="29"/>
  <c r="B172" i="29"/>
  <c r="W171" i="29"/>
  <c r="V171" i="29"/>
  <c r="X170" i="29"/>
  <c r="W170" i="29"/>
  <c r="V170" i="29"/>
  <c r="C170" i="29"/>
  <c r="B170" i="29"/>
  <c r="W169" i="29"/>
  <c r="V169" i="29"/>
  <c r="C169" i="29"/>
  <c r="B169" i="29"/>
  <c r="W168" i="29"/>
  <c r="V168" i="29"/>
  <c r="C168" i="29"/>
  <c r="B168" i="29"/>
  <c r="W167" i="29"/>
  <c r="V167" i="29"/>
  <c r="C167" i="29"/>
  <c r="B167" i="29"/>
  <c r="W166" i="29"/>
  <c r="V166" i="29"/>
  <c r="C166" i="29"/>
  <c r="B166" i="29"/>
  <c r="W165" i="29"/>
  <c r="V165" i="29"/>
  <c r="C165" i="29"/>
  <c r="B165" i="29"/>
  <c r="W164" i="29"/>
  <c r="V164" i="29"/>
  <c r="C164" i="29"/>
  <c r="B164" i="29"/>
  <c r="W163" i="29"/>
  <c r="V163" i="29"/>
  <c r="C163" i="29"/>
  <c r="B163" i="29"/>
  <c r="W162" i="29"/>
  <c r="V162" i="29"/>
  <c r="C162" i="29"/>
  <c r="B162" i="29"/>
  <c r="W161" i="29"/>
  <c r="V161" i="29"/>
  <c r="C161" i="29"/>
  <c r="B161" i="29"/>
  <c r="W160" i="29"/>
  <c r="V160" i="29"/>
  <c r="C160" i="29"/>
  <c r="B160" i="29"/>
  <c r="W159" i="29"/>
  <c r="V159" i="29"/>
  <c r="C159" i="29"/>
  <c r="B159" i="29"/>
  <c r="W158" i="29"/>
  <c r="V158" i="29"/>
  <c r="C158" i="29"/>
  <c r="B158" i="29"/>
  <c r="W157" i="29"/>
  <c r="V157" i="29"/>
  <c r="C157" i="29"/>
  <c r="B157" i="29"/>
  <c r="W156" i="29"/>
  <c r="V156" i="29"/>
  <c r="C156" i="29"/>
  <c r="B156" i="29"/>
  <c r="W155" i="29"/>
  <c r="V155" i="29"/>
  <c r="C155" i="29"/>
  <c r="B155" i="29"/>
  <c r="X154" i="29"/>
  <c r="W154" i="29"/>
  <c r="V154" i="29"/>
  <c r="C154" i="29"/>
  <c r="B154" i="29"/>
  <c r="W153" i="29"/>
  <c r="V153" i="29"/>
  <c r="C153" i="29"/>
  <c r="B153" i="29"/>
  <c r="W152" i="29"/>
  <c r="V152" i="29"/>
  <c r="C152" i="29"/>
  <c r="B152" i="29"/>
  <c r="W151" i="29"/>
  <c r="V151" i="29"/>
  <c r="C151" i="29"/>
  <c r="B151" i="29"/>
  <c r="W150" i="29"/>
  <c r="V150" i="29"/>
  <c r="C150" i="29"/>
  <c r="B150" i="29"/>
  <c r="W149" i="29"/>
  <c r="V149" i="29"/>
  <c r="C149" i="29"/>
  <c r="B149" i="29"/>
  <c r="W148" i="29"/>
  <c r="V148" i="29"/>
  <c r="C148" i="29"/>
  <c r="B148" i="29"/>
  <c r="W147" i="29"/>
  <c r="V147" i="29"/>
  <c r="C147" i="29"/>
  <c r="B147" i="29"/>
  <c r="W146" i="29"/>
  <c r="V146" i="29"/>
  <c r="W145" i="29"/>
  <c r="V145" i="29"/>
  <c r="C145" i="29"/>
  <c r="B145" i="29"/>
  <c r="W144" i="29"/>
  <c r="V144" i="29"/>
  <c r="X144" i="29" s="1"/>
  <c r="C144" i="29"/>
  <c r="B144" i="29"/>
  <c r="W143" i="29"/>
  <c r="V143" i="29"/>
  <c r="C143" i="29"/>
  <c r="B143" i="29"/>
  <c r="W142" i="29"/>
  <c r="V142" i="29"/>
  <c r="C142" i="29"/>
  <c r="B142" i="29"/>
  <c r="W141" i="29"/>
  <c r="V141" i="29"/>
  <c r="C141" i="29"/>
  <c r="B141" i="29"/>
  <c r="W140" i="29"/>
  <c r="V140" i="29"/>
  <c r="W139" i="29"/>
  <c r="V139" i="29"/>
  <c r="C139" i="29"/>
  <c r="B139" i="29"/>
  <c r="W138" i="29"/>
  <c r="V138" i="29"/>
  <c r="C138" i="29"/>
  <c r="B138" i="29"/>
  <c r="W137" i="29"/>
  <c r="V137" i="29"/>
  <c r="X136" i="29"/>
  <c r="W136" i="29"/>
  <c r="V136" i="29"/>
  <c r="C136" i="29"/>
  <c r="B136" i="29"/>
  <c r="W135" i="29"/>
  <c r="V135" i="29"/>
  <c r="C135" i="29"/>
  <c r="B135" i="29"/>
  <c r="W134" i="29"/>
  <c r="V134" i="29"/>
  <c r="C134" i="29"/>
  <c r="B134" i="29"/>
  <c r="W133" i="29"/>
  <c r="V133" i="29"/>
  <c r="C133" i="29"/>
  <c r="B133" i="29"/>
  <c r="X132" i="29"/>
  <c r="W132" i="29"/>
  <c r="V132" i="29"/>
  <c r="C132" i="29"/>
  <c r="B132" i="29"/>
  <c r="W131" i="29"/>
  <c r="V131" i="29"/>
  <c r="X130" i="29"/>
  <c r="W130" i="29"/>
  <c r="V130" i="29"/>
  <c r="B130" i="29"/>
  <c r="W129" i="29"/>
  <c r="V129" i="29"/>
  <c r="B129" i="29"/>
  <c r="W128" i="29"/>
  <c r="V128" i="29"/>
  <c r="B128" i="29"/>
  <c r="W127" i="29"/>
  <c r="V127" i="29"/>
  <c r="B127" i="29"/>
  <c r="W126" i="29"/>
  <c r="V126" i="29"/>
  <c r="W125" i="29"/>
  <c r="V125" i="29"/>
  <c r="C125" i="29"/>
  <c r="B125" i="29"/>
  <c r="X118" i="29"/>
  <c r="W118" i="29"/>
  <c r="V118" i="29"/>
  <c r="C118" i="29"/>
  <c r="B118" i="29"/>
  <c r="W117" i="29"/>
  <c r="V117" i="29"/>
  <c r="C117" i="29"/>
  <c r="B117" i="29"/>
  <c r="W116" i="29"/>
  <c r="V116" i="29"/>
  <c r="C116" i="29"/>
  <c r="B116" i="29"/>
  <c r="W115" i="29"/>
  <c r="V115" i="29"/>
  <c r="C115" i="29"/>
  <c r="B115" i="29"/>
  <c r="W114" i="29"/>
  <c r="V114" i="29"/>
  <c r="C114" i="29"/>
  <c r="B114" i="29"/>
  <c r="W113" i="29"/>
  <c r="V113" i="29"/>
  <c r="C113" i="29"/>
  <c r="B113" i="29"/>
  <c r="W112" i="29"/>
  <c r="V112" i="29"/>
  <c r="C112" i="29"/>
  <c r="B112" i="29"/>
  <c r="W111" i="29"/>
  <c r="V111" i="29"/>
  <c r="C111" i="29"/>
  <c r="B111" i="29"/>
  <c r="X110" i="29"/>
  <c r="W110" i="29"/>
  <c r="V110" i="29"/>
  <c r="C110" i="29"/>
  <c r="B110" i="29"/>
  <c r="W109" i="29"/>
  <c r="V109" i="29"/>
  <c r="C109" i="29"/>
  <c r="B109" i="29"/>
  <c r="W108" i="29"/>
  <c r="V108" i="29"/>
  <c r="C108" i="29"/>
  <c r="B108" i="29"/>
  <c r="W107" i="29"/>
  <c r="V107" i="29"/>
  <c r="C107" i="29"/>
  <c r="B107" i="29"/>
  <c r="W106" i="29"/>
  <c r="V106" i="29"/>
  <c r="C106" i="29"/>
  <c r="B106" i="29"/>
  <c r="W105" i="29"/>
  <c r="V105" i="29"/>
  <c r="C105" i="29"/>
  <c r="B105" i="29"/>
  <c r="W104" i="29"/>
  <c r="V104" i="29"/>
  <c r="C104" i="29"/>
  <c r="B104" i="29"/>
  <c r="W103" i="29"/>
  <c r="V103" i="29"/>
  <c r="C103" i="29"/>
  <c r="B103" i="29"/>
  <c r="W102" i="29"/>
  <c r="V102" i="29"/>
  <c r="C102" i="29"/>
  <c r="B102" i="29"/>
  <c r="W101" i="29"/>
  <c r="V101" i="29"/>
  <c r="C101" i="29"/>
  <c r="B101" i="29"/>
  <c r="W100" i="29"/>
  <c r="V100" i="29"/>
  <c r="C100" i="29"/>
  <c r="B100" i="29"/>
  <c r="W99" i="29"/>
  <c r="V99" i="29"/>
  <c r="C99" i="29"/>
  <c r="B99" i="29"/>
  <c r="W98" i="29"/>
  <c r="V98" i="29"/>
  <c r="C98" i="29"/>
  <c r="B98" i="29"/>
  <c r="W97" i="29"/>
  <c r="V97" i="29"/>
  <c r="C97" i="29"/>
  <c r="B97" i="29"/>
  <c r="W96" i="29"/>
  <c r="V96" i="29"/>
  <c r="C96" i="29"/>
  <c r="B96" i="29"/>
  <c r="W95" i="29"/>
  <c r="V95" i="29"/>
  <c r="C95" i="29"/>
  <c r="B95" i="29"/>
  <c r="X94" i="29"/>
  <c r="W94" i="29"/>
  <c r="V94" i="29"/>
  <c r="C94" i="29"/>
  <c r="B94" i="29"/>
  <c r="W93" i="29"/>
  <c r="V93" i="29"/>
  <c r="C93" i="29"/>
  <c r="B93" i="29"/>
  <c r="W92" i="29"/>
  <c r="V92" i="29"/>
  <c r="C92" i="29"/>
  <c r="B92" i="29"/>
  <c r="W91" i="29"/>
  <c r="V91" i="29"/>
  <c r="C91" i="29"/>
  <c r="B91" i="29"/>
  <c r="W90" i="29"/>
  <c r="V90" i="29"/>
  <c r="C90" i="29"/>
  <c r="B90" i="29"/>
  <c r="W89" i="29"/>
  <c r="V89" i="29"/>
  <c r="C89" i="29"/>
  <c r="B89" i="29"/>
  <c r="W88" i="29"/>
  <c r="V88" i="29"/>
  <c r="C88" i="29"/>
  <c r="B88" i="29"/>
  <c r="W87" i="29"/>
  <c r="V87" i="29"/>
  <c r="C87" i="29"/>
  <c r="B87" i="29"/>
  <c r="W86" i="29"/>
  <c r="V86" i="29"/>
  <c r="C86" i="29"/>
  <c r="B86" i="29"/>
  <c r="W85" i="29"/>
  <c r="V85" i="29"/>
  <c r="C85" i="29"/>
  <c r="B85" i="29"/>
  <c r="W84" i="29"/>
  <c r="V84" i="29"/>
  <c r="C84" i="29"/>
  <c r="B84" i="29"/>
  <c r="W83" i="29"/>
  <c r="V83" i="29"/>
  <c r="C83" i="29"/>
  <c r="B83" i="29"/>
  <c r="W82" i="29"/>
  <c r="V82" i="29"/>
  <c r="C82" i="29"/>
  <c r="B82" i="29"/>
  <c r="W81" i="29"/>
  <c r="V81" i="29"/>
  <c r="C81" i="29"/>
  <c r="B81" i="29"/>
  <c r="W79" i="29"/>
  <c r="V79" i="29"/>
  <c r="C79" i="29"/>
  <c r="B79" i="29"/>
  <c r="W78" i="29"/>
  <c r="V78" i="29"/>
  <c r="C78" i="29"/>
  <c r="B78" i="29"/>
  <c r="X77" i="29"/>
  <c r="W77" i="29"/>
  <c r="V77" i="29"/>
  <c r="C77" i="29"/>
  <c r="B77" i="29"/>
  <c r="W76" i="29"/>
  <c r="V76" i="29"/>
  <c r="C76" i="29"/>
  <c r="B76" i="29"/>
  <c r="W75" i="29"/>
  <c r="V75" i="29"/>
  <c r="C75" i="29"/>
  <c r="B75" i="29"/>
  <c r="W74" i="29"/>
  <c r="V74" i="29"/>
  <c r="C74" i="29"/>
  <c r="B74" i="29"/>
  <c r="W73" i="29"/>
  <c r="V73" i="29"/>
  <c r="C73" i="29"/>
  <c r="B73" i="29"/>
  <c r="W72" i="29"/>
  <c r="V72" i="29"/>
  <c r="C72" i="29"/>
  <c r="B72" i="29"/>
  <c r="W71" i="29"/>
  <c r="V71" i="29"/>
  <c r="C71" i="29"/>
  <c r="B71" i="29"/>
  <c r="W70" i="29"/>
  <c r="V70" i="29"/>
  <c r="C70" i="29"/>
  <c r="B70" i="29"/>
  <c r="W69" i="29"/>
  <c r="V69" i="29"/>
  <c r="C69" i="29"/>
  <c r="B69" i="29"/>
  <c r="W68" i="29"/>
  <c r="V68" i="29"/>
  <c r="C68" i="29"/>
  <c r="B68" i="29"/>
  <c r="W67" i="29"/>
  <c r="V67" i="29"/>
  <c r="C67" i="29"/>
  <c r="B67" i="29"/>
  <c r="W66" i="29"/>
  <c r="V66" i="29"/>
  <c r="C66" i="29"/>
  <c r="B66" i="29"/>
  <c r="W65" i="29"/>
  <c r="V65" i="29"/>
  <c r="C65" i="29"/>
  <c r="B65" i="29"/>
  <c r="W64" i="29"/>
  <c r="V64" i="29"/>
  <c r="C64" i="29"/>
  <c r="B64" i="29"/>
  <c r="W63" i="29"/>
  <c r="V63" i="29"/>
  <c r="C63" i="29"/>
  <c r="B63" i="29"/>
  <c r="W62" i="29"/>
  <c r="V62" i="29"/>
  <c r="C62" i="29"/>
  <c r="B62" i="29"/>
  <c r="X61" i="29"/>
  <c r="W61" i="29"/>
  <c r="V61" i="29"/>
  <c r="C61" i="29"/>
  <c r="B61" i="29"/>
  <c r="W60" i="29"/>
  <c r="V60" i="29"/>
  <c r="C60" i="29"/>
  <c r="B60" i="29"/>
  <c r="W59" i="29"/>
  <c r="V59" i="29"/>
  <c r="C59" i="29"/>
  <c r="B59" i="29"/>
  <c r="W52" i="29"/>
  <c r="V52" i="29"/>
  <c r="C52" i="29"/>
  <c r="B52" i="29"/>
  <c r="W51" i="29"/>
  <c r="V51" i="29"/>
  <c r="C51" i="29"/>
  <c r="B51" i="29"/>
  <c r="W50" i="29"/>
  <c r="V50" i="29"/>
  <c r="C50" i="29"/>
  <c r="B50" i="29"/>
  <c r="W49" i="29"/>
  <c r="V49" i="29"/>
  <c r="C49" i="29"/>
  <c r="B49" i="29"/>
  <c r="W48" i="29"/>
  <c r="V48" i="29"/>
  <c r="AJ48" i="14" s="1"/>
  <c r="C48" i="29"/>
  <c r="B48" i="29"/>
  <c r="W47" i="29"/>
  <c r="AK47" i="14" s="1"/>
  <c r="V47" i="29"/>
  <c r="AJ47" i="14" s="1"/>
  <c r="C47" i="29"/>
  <c r="B47" i="29"/>
  <c r="W46" i="29"/>
  <c r="AK46" i="14" s="1"/>
  <c r="V46" i="29"/>
  <c r="C46" i="29"/>
  <c r="B46" i="29"/>
  <c r="W45" i="29"/>
  <c r="AK45" i="14" s="1"/>
  <c r="V45" i="29"/>
  <c r="C45" i="29"/>
  <c r="B45" i="29"/>
  <c r="W44" i="29"/>
  <c r="V44" i="29"/>
  <c r="AJ44" i="14" s="1"/>
  <c r="C44" i="29"/>
  <c r="B44" i="29"/>
  <c r="X43" i="29"/>
  <c r="AL43" i="14" s="1"/>
  <c r="W43" i="29"/>
  <c r="AK43" i="14" s="1"/>
  <c r="V43" i="29"/>
  <c r="AJ43" i="14" s="1"/>
  <c r="C43" i="29"/>
  <c r="B43" i="29"/>
  <c r="W42" i="29"/>
  <c r="V42" i="29"/>
  <c r="C42" i="29"/>
  <c r="B42" i="29"/>
  <c r="W41" i="29"/>
  <c r="V41" i="29"/>
  <c r="C41" i="29"/>
  <c r="B41" i="29"/>
  <c r="W40" i="29"/>
  <c r="V40" i="29"/>
  <c r="C40" i="29"/>
  <c r="B40" i="29"/>
  <c r="W39" i="29"/>
  <c r="V39" i="29"/>
  <c r="C39" i="29"/>
  <c r="B39" i="29"/>
  <c r="W38" i="29"/>
  <c r="V38" i="29"/>
  <c r="C38" i="29"/>
  <c r="B38" i="29"/>
  <c r="W37" i="29"/>
  <c r="V37" i="29"/>
  <c r="C37" i="29"/>
  <c r="B37" i="29"/>
  <c r="W36" i="29"/>
  <c r="V36" i="29"/>
  <c r="C36" i="29"/>
  <c r="B36" i="29"/>
  <c r="W35" i="29"/>
  <c r="V35" i="29"/>
  <c r="X35" i="29" s="1"/>
  <c r="C35" i="29"/>
  <c r="B35" i="29"/>
  <c r="W34" i="29"/>
  <c r="V34" i="29"/>
  <c r="C34" i="29"/>
  <c r="B34" i="29"/>
  <c r="W33" i="29"/>
  <c r="V33" i="29"/>
  <c r="C33" i="29"/>
  <c r="B33" i="29"/>
  <c r="W32" i="29"/>
  <c r="V32" i="29"/>
  <c r="C32" i="29"/>
  <c r="B32" i="29"/>
  <c r="W31" i="29"/>
  <c r="V31" i="29"/>
  <c r="C31" i="29"/>
  <c r="B31" i="29"/>
  <c r="W30" i="29"/>
  <c r="V30" i="29"/>
  <c r="C30" i="29"/>
  <c r="B30" i="29"/>
  <c r="W29" i="29"/>
  <c r="V29" i="29"/>
  <c r="C29" i="29"/>
  <c r="B29" i="29"/>
  <c r="W28" i="29"/>
  <c r="V28" i="29"/>
  <c r="C28" i="29"/>
  <c r="B28" i="29"/>
  <c r="W27" i="29"/>
  <c r="V27" i="29"/>
  <c r="C27" i="29"/>
  <c r="B27" i="29"/>
  <c r="W26" i="29"/>
  <c r="V26" i="29"/>
  <c r="C26" i="29"/>
  <c r="B26" i="29"/>
  <c r="W25" i="29"/>
  <c r="V25" i="29"/>
  <c r="C25" i="29"/>
  <c r="B25" i="29"/>
  <c r="W24" i="29"/>
  <c r="V24" i="29"/>
  <c r="C24" i="29"/>
  <c r="B24" i="29"/>
  <c r="X23" i="29"/>
  <c r="W23" i="29"/>
  <c r="V23" i="29"/>
  <c r="C23" i="29"/>
  <c r="B23" i="29"/>
  <c r="W22" i="29"/>
  <c r="V22" i="29"/>
  <c r="C22" i="29"/>
  <c r="B22" i="29"/>
  <c r="W21" i="29"/>
  <c r="V21" i="29"/>
  <c r="C21" i="29"/>
  <c r="B21" i="29"/>
  <c r="W20" i="29"/>
  <c r="V20" i="29"/>
  <c r="C20" i="29"/>
  <c r="B20" i="29"/>
  <c r="X19" i="29"/>
  <c r="W19" i="29"/>
  <c r="V19" i="29"/>
  <c r="C19" i="29"/>
  <c r="B19" i="29"/>
  <c r="W18" i="29"/>
  <c r="V18" i="29"/>
  <c r="C18" i="29"/>
  <c r="B18" i="29"/>
  <c r="X6" i="29"/>
  <c r="S6" i="29"/>
  <c r="AL194" i="25" l="1"/>
  <c r="AL35" i="14"/>
  <c r="AL161" i="25"/>
  <c r="AL144" i="14"/>
  <c r="Z98" i="25"/>
  <c r="Z80" i="14"/>
  <c r="AL47" i="25"/>
  <c r="AL19" i="14"/>
  <c r="AK18" i="25"/>
  <c r="AK20" i="14"/>
  <c r="AK56" i="25"/>
  <c r="AK21" i="14"/>
  <c r="AK33" i="25"/>
  <c r="AK22" i="14"/>
  <c r="AK93" i="25"/>
  <c r="AK23" i="14"/>
  <c r="AJ55" i="25"/>
  <c r="AJ24" i="14"/>
  <c r="X25" i="29"/>
  <c r="AJ192" i="25"/>
  <c r="AJ25" i="14"/>
  <c r="X26" i="29"/>
  <c r="AJ60" i="25"/>
  <c r="AJ26" i="14"/>
  <c r="AJ109" i="25"/>
  <c r="AJ27" i="14"/>
  <c r="X36" i="29"/>
  <c r="AK195" i="25"/>
  <c r="AK36" i="14"/>
  <c r="AK62" i="25"/>
  <c r="AK37" i="14"/>
  <c r="AK35" i="25"/>
  <c r="AK38" i="14"/>
  <c r="AK64" i="25"/>
  <c r="AK39" i="14"/>
  <c r="X40" i="29"/>
  <c r="AK29" i="25"/>
  <c r="AK40" i="14"/>
  <c r="AK41" i="25"/>
  <c r="AK41" i="14"/>
  <c r="AK66" i="25"/>
  <c r="AK42" i="14"/>
  <c r="X45" i="29"/>
  <c r="AL45" i="14" s="1"/>
  <c r="AJ45" i="14"/>
  <c r="X46" i="29"/>
  <c r="AL46" i="14" s="1"/>
  <c r="AJ46" i="14"/>
  <c r="AL120" i="25"/>
  <c r="AL61" i="14"/>
  <c r="AK37" i="25"/>
  <c r="AK62" i="14"/>
  <c r="AK121" i="25"/>
  <c r="AK63" i="14"/>
  <c r="AK108" i="25"/>
  <c r="AK64" i="14"/>
  <c r="AK122" i="25"/>
  <c r="AK65" i="14"/>
  <c r="AJ123" i="25"/>
  <c r="AJ66" i="14"/>
  <c r="X67" i="29"/>
  <c r="AJ48" i="25"/>
  <c r="AJ67" i="14"/>
  <c r="X68" i="29"/>
  <c r="AJ124" i="25"/>
  <c r="AJ68" i="14"/>
  <c r="AJ125" i="25"/>
  <c r="AJ69" i="14"/>
  <c r="AL77" i="25"/>
  <c r="AL77" i="14"/>
  <c r="X78" i="29"/>
  <c r="AK132" i="25"/>
  <c r="AK78" i="14"/>
  <c r="AK40" i="25"/>
  <c r="AK79" i="14"/>
  <c r="AK133" i="25"/>
  <c r="AK81" i="14"/>
  <c r="AK134" i="25"/>
  <c r="AK82" i="14"/>
  <c r="AJ135" i="25"/>
  <c r="AJ83" i="14"/>
  <c r="X84" i="29"/>
  <c r="AJ20" i="25"/>
  <c r="AJ84" i="14"/>
  <c r="X85" i="29"/>
  <c r="AJ136" i="25"/>
  <c r="AJ85" i="14"/>
  <c r="AJ137" i="25"/>
  <c r="AJ86" i="14"/>
  <c r="AL140" i="25"/>
  <c r="AL94" i="14"/>
  <c r="AK44" i="25"/>
  <c r="AK95" i="14"/>
  <c r="AK141" i="25"/>
  <c r="AK96" i="14"/>
  <c r="AK142" i="25"/>
  <c r="AK97" i="14"/>
  <c r="AK143" i="25"/>
  <c r="AK98" i="14"/>
  <c r="AJ144" i="25"/>
  <c r="AJ99" i="14"/>
  <c r="X100" i="29"/>
  <c r="AJ46" i="25"/>
  <c r="AJ100" i="14"/>
  <c r="X101" i="29"/>
  <c r="AJ145" i="25"/>
  <c r="AJ101" i="14"/>
  <c r="AJ146" i="25"/>
  <c r="AJ102" i="14"/>
  <c r="AL150" i="25"/>
  <c r="AL110" i="14"/>
  <c r="X111" i="29"/>
  <c r="AK151" i="25"/>
  <c r="AK111" i="14"/>
  <c r="AK32" i="25"/>
  <c r="AK112" i="14"/>
  <c r="AK202" i="25"/>
  <c r="AK113" i="14"/>
  <c r="AK203" i="25"/>
  <c r="AK114" i="14"/>
  <c r="AJ204" i="25"/>
  <c r="AJ115" i="14"/>
  <c r="X116" i="29"/>
  <c r="AJ205" i="25"/>
  <c r="AJ116" i="14"/>
  <c r="X117" i="29"/>
  <c r="AJ206" i="25"/>
  <c r="AJ117" i="14"/>
  <c r="AJ207" i="25"/>
  <c r="AJ118" i="14"/>
  <c r="AK152" i="25"/>
  <c r="AK126" i="14"/>
  <c r="X127" i="29"/>
  <c r="AK153" i="25"/>
  <c r="AK127" i="14"/>
  <c r="AJ155" i="25"/>
  <c r="AJ130" i="14"/>
  <c r="AK156" i="25"/>
  <c r="AK131" i="14"/>
  <c r="AK157" i="25"/>
  <c r="AK132" i="14"/>
  <c r="AJ50" i="25"/>
  <c r="AJ133" i="14"/>
  <c r="X134" i="29"/>
  <c r="AJ65" i="25"/>
  <c r="AJ134" i="14"/>
  <c r="X135" i="29"/>
  <c r="AJ69" i="25"/>
  <c r="AJ135" i="14"/>
  <c r="AJ78" i="25"/>
  <c r="AJ136" i="14"/>
  <c r="AK158" i="25"/>
  <c r="AK137" i="14"/>
  <c r="AK24" i="25"/>
  <c r="AK138" i="14"/>
  <c r="X139" i="29"/>
  <c r="AK52" i="25"/>
  <c r="AK139" i="14"/>
  <c r="X145" i="29"/>
  <c r="AK162" i="25"/>
  <c r="AK145" i="14"/>
  <c r="AL72" i="25"/>
  <c r="AL154" i="14"/>
  <c r="X155" i="29"/>
  <c r="AK166" i="25"/>
  <c r="AK155" i="14"/>
  <c r="AK167" i="25"/>
  <c r="AK156" i="14"/>
  <c r="AK168" i="25"/>
  <c r="AK157" i="14"/>
  <c r="AK107" i="25"/>
  <c r="AK158" i="14"/>
  <c r="AJ73" i="25"/>
  <c r="AJ159" i="14"/>
  <c r="AJ36" i="25"/>
  <c r="AJ160" i="14"/>
  <c r="X161" i="29"/>
  <c r="AJ169" i="25"/>
  <c r="AJ161" i="14"/>
  <c r="AJ94" i="25"/>
  <c r="AJ162" i="14"/>
  <c r="AL171" i="25"/>
  <c r="AL170" i="14"/>
  <c r="AL209" i="25"/>
  <c r="AL176" i="14"/>
  <c r="X177" i="29"/>
  <c r="AK210" i="25"/>
  <c r="AK177" i="14"/>
  <c r="AK211" i="25"/>
  <c r="AK178" i="14"/>
  <c r="AK212" i="25"/>
  <c r="AK179" i="14"/>
  <c r="AK213" i="25"/>
  <c r="AK180" i="14"/>
  <c r="AJ214" i="25"/>
  <c r="AJ181" i="14"/>
  <c r="X188" i="29"/>
  <c r="AJ175" i="25"/>
  <c r="AJ188" i="14"/>
  <c r="X189" i="29"/>
  <c r="AJ176" i="25"/>
  <c r="AJ189" i="14"/>
  <c r="AJ115" i="25"/>
  <c r="AJ190" i="14"/>
  <c r="AL106" i="25"/>
  <c r="AL198" i="14"/>
  <c r="X199" i="29"/>
  <c r="AK196" i="25"/>
  <c r="AK199" i="14"/>
  <c r="AK178" i="25"/>
  <c r="AK200" i="14"/>
  <c r="AK179" i="25"/>
  <c r="AK201" i="14"/>
  <c r="AK68" i="25"/>
  <c r="AK202" i="14"/>
  <c r="X203" i="29"/>
  <c r="AK180" i="25"/>
  <c r="AK203" i="14"/>
  <c r="AK97" i="25"/>
  <c r="AK204" i="14"/>
  <c r="AK181" i="25"/>
  <c r="AK205" i="14"/>
  <c r="AK105" i="25"/>
  <c r="AK206" i="14"/>
  <c r="AJ92" i="25"/>
  <c r="AJ207" i="14"/>
  <c r="X208" i="29"/>
  <c r="AJ49" i="25"/>
  <c r="AJ208" i="14"/>
  <c r="X209" i="29"/>
  <c r="AJ182" i="25"/>
  <c r="AJ209" i="14"/>
  <c r="AJ114" i="25"/>
  <c r="AJ210" i="14"/>
  <c r="AL185" i="25"/>
  <c r="AL229" i="14"/>
  <c r="X230" i="29"/>
  <c r="AK85" i="25"/>
  <c r="AK230" i="14"/>
  <c r="AK186" i="25"/>
  <c r="AK231" i="14"/>
  <c r="AK82" i="25"/>
  <c r="AK232" i="14"/>
  <c r="AK110" i="25"/>
  <c r="AK233" i="14"/>
  <c r="AJ187" i="25"/>
  <c r="AJ234" i="14"/>
  <c r="X235" i="29"/>
  <c r="AJ220" i="25"/>
  <c r="AJ235" i="14"/>
  <c r="X236" i="29"/>
  <c r="AJ221" i="25"/>
  <c r="AJ236" i="14"/>
  <c r="AJ222" i="25"/>
  <c r="AJ237" i="14"/>
  <c r="AL189" i="25"/>
  <c r="AL251" i="14"/>
  <c r="X252" i="29"/>
  <c r="AK116" i="25"/>
  <c r="AK252" i="14"/>
  <c r="AK102" i="25"/>
  <c r="AK253" i="14"/>
  <c r="AK88" i="25"/>
  <c r="AK254" i="14"/>
  <c r="AK58" i="25"/>
  <c r="AK256" i="14"/>
  <c r="X257" i="29"/>
  <c r="AK190" i="25"/>
  <c r="AK257" i="14"/>
  <c r="AK191" i="25"/>
  <c r="AK258" i="14"/>
  <c r="AK103" i="25"/>
  <c r="AK259" i="14"/>
  <c r="AK224" i="25"/>
  <c r="AK260" i="14"/>
  <c r="AJ225" i="25"/>
  <c r="AJ261" i="14"/>
  <c r="X262" i="29"/>
  <c r="AJ226" i="25"/>
  <c r="AJ262" i="14"/>
  <c r="X263" i="29"/>
  <c r="AJ227" i="25"/>
  <c r="AJ263" i="14"/>
  <c r="AJ228" i="25"/>
  <c r="AJ264" i="14"/>
  <c r="AB80" i="14"/>
  <c r="X80" i="14"/>
  <c r="T80" i="14"/>
  <c r="P80" i="14"/>
  <c r="L80" i="14"/>
  <c r="H80" i="14"/>
  <c r="D80" i="14"/>
  <c r="F98" i="25"/>
  <c r="Q98" i="25"/>
  <c r="V98" i="25"/>
  <c r="AB98" i="25"/>
  <c r="AO98" i="25"/>
  <c r="AT98" i="25"/>
  <c r="AZ98" i="25"/>
  <c r="X80" i="29"/>
  <c r="AJ98" i="25"/>
  <c r="AJ80" i="14"/>
  <c r="Q80" i="27"/>
  <c r="L80" i="27"/>
  <c r="F80" i="27"/>
  <c r="AL93" i="25"/>
  <c r="AL23" i="14"/>
  <c r="AK55" i="25"/>
  <c r="AK24" i="14"/>
  <c r="AK192" i="25"/>
  <c r="AK25" i="14"/>
  <c r="AK60" i="25"/>
  <c r="AK26" i="14"/>
  <c r="AK109" i="25"/>
  <c r="AK27" i="14"/>
  <c r="AJ101" i="25"/>
  <c r="AJ28" i="14"/>
  <c r="X29" i="29"/>
  <c r="AJ30" i="25"/>
  <c r="AJ29" i="14"/>
  <c r="X30" i="29"/>
  <c r="AJ31" i="25"/>
  <c r="AJ30" i="14"/>
  <c r="AJ113" i="25"/>
  <c r="AJ31" i="14"/>
  <c r="X44" i="29"/>
  <c r="AL44" i="14" s="1"/>
  <c r="AK44" i="14"/>
  <c r="X49" i="29"/>
  <c r="AJ198" i="25"/>
  <c r="AJ49" i="14"/>
  <c r="X50" i="29"/>
  <c r="AJ199" i="25"/>
  <c r="AJ50" i="14"/>
  <c r="AJ200" i="25"/>
  <c r="AJ51" i="14"/>
  <c r="X65" i="29"/>
  <c r="X66" i="29"/>
  <c r="AK123" i="25"/>
  <c r="AK66" i="14"/>
  <c r="AK48" i="25"/>
  <c r="AK67" i="14"/>
  <c r="AK124" i="25"/>
  <c r="AK68" i="14"/>
  <c r="AK125" i="25"/>
  <c r="AK69" i="14"/>
  <c r="AJ126" i="25"/>
  <c r="AJ70" i="14"/>
  <c r="X71" i="29"/>
  <c r="AJ127" i="25"/>
  <c r="AJ71" i="14"/>
  <c r="X72" i="29"/>
  <c r="AJ128" i="25"/>
  <c r="AJ72" i="14"/>
  <c r="AJ129" i="25"/>
  <c r="AJ73" i="14"/>
  <c r="X82" i="29"/>
  <c r="X83" i="29"/>
  <c r="AK135" i="25"/>
  <c r="AK83" i="14"/>
  <c r="AK20" i="25"/>
  <c r="AK84" i="14"/>
  <c r="AK136" i="25"/>
  <c r="AK85" i="14"/>
  <c r="AK137" i="25"/>
  <c r="AK86" i="14"/>
  <c r="AJ19" i="25"/>
  <c r="AJ87" i="14"/>
  <c r="X88" i="29"/>
  <c r="AJ138" i="25"/>
  <c r="AJ88" i="14"/>
  <c r="X89" i="29"/>
  <c r="AJ139" i="25"/>
  <c r="AJ89" i="14"/>
  <c r="AJ89" i="25"/>
  <c r="AJ90" i="14"/>
  <c r="X98" i="29"/>
  <c r="X99" i="29"/>
  <c r="AK144" i="25"/>
  <c r="AK99" i="14"/>
  <c r="AK46" i="25"/>
  <c r="AK100" i="14"/>
  <c r="AK145" i="25"/>
  <c r="AK101" i="14"/>
  <c r="AK146" i="25"/>
  <c r="AK102" i="14"/>
  <c r="AJ34" i="25"/>
  <c r="AJ103" i="14"/>
  <c r="X104" i="29"/>
  <c r="AJ147" i="25"/>
  <c r="AJ104" i="14"/>
  <c r="AJ21" i="25"/>
  <c r="AJ105" i="14"/>
  <c r="AJ59" i="25"/>
  <c r="AJ106" i="14"/>
  <c r="X114" i="29"/>
  <c r="X115" i="29"/>
  <c r="AK204" i="25"/>
  <c r="AK115" i="14"/>
  <c r="AK205" i="25"/>
  <c r="AK116" i="14"/>
  <c r="AK206" i="25"/>
  <c r="AK117" i="14"/>
  <c r="AK207" i="25"/>
  <c r="AK118" i="14"/>
  <c r="AJ25" i="25"/>
  <c r="AJ125" i="14"/>
  <c r="X126" i="29"/>
  <c r="X129" i="29"/>
  <c r="AJ154" i="25"/>
  <c r="AJ129" i="14"/>
  <c r="AK155" i="25"/>
  <c r="AK130" i="14"/>
  <c r="AL157" i="25"/>
  <c r="AL132" i="14"/>
  <c r="X133" i="29"/>
  <c r="AK50" i="25"/>
  <c r="AK133" i="14"/>
  <c r="AK65" i="25"/>
  <c r="AK134" i="14"/>
  <c r="AK69" i="25"/>
  <c r="AK135" i="14"/>
  <c r="AK78" i="25"/>
  <c r="AK136" i="14"/>
  <c r="AJ159" i="25"/>
  <c r="AJ140" i="14"/>
  <c r="AJ118" i="25"/>
  <c r="AJ146" i="14"/>
  <c r="X158" i="29"/>
  <c r="X159" i="29"/>
  <c r="AK73" i="25"/>
  <c r="AK159" i="14"/>
  <c r="AK36" i="25"/>
  <c r="AK160" i="14"/>
  <c r="AK169" i="25"/>
  <c r="AK161" i="14"/>
  <c r="AK94" i="25"/>
  <c r="AK162" i="14"/>
  <c r="AJ170" i="25"/>
  <c r="AJ163" i="14"/>
  <c r="X164" i="29"/>
  <c r="AJ91" i="25"/>
  <c r="AJ164" i="14"/>
  <c r="X165" i="29"/>
  <c r="AJ45" i="25"/>
  <c r="AJ165" i="14"/>
  <c r="AJ83" i="25"/>
  <c r="AJ166" i="14"/>
  <c r="X171" i="29"/>
  <c r="AJ172" i="25"/>
  <c r="AJ171" i="14"/>
  <c r="AJ173" i="25"/>
  <c r="AJ172" i="14"/>
  <c r="X180" i="29"/>
  <c r="X181" i="29"/>
  <c r="AK214" i="25"/>
  <c r="AK181" i="14"/>
  <c r="AK175" i="25"/>
  <c r="AK188" i="14"/>
  <c r="AK176" i="25"/>
  <c r="AK189" i="14"/>
  <c r="AK115" i="25"/>
  <c r="AK190" i="14"/>
  <c r="AJ84" i="25"/>
  <c r="AJ191" i="14"/>
  <c r="X192" i="29"/>
  <c r="AJ87" i="25"/>
  <c r="AJ192" i="14"/>
  <c r="X193" i="29"/>
  <c r="AJ54" i="25"/>
  <c r="AJ193" i="14"/>
  <c r="AJ177" i="25"/>
  <c r="AJ194" i="14"/>
  <c r="X206" i="29"/>
  <c r="X207" i="29"/>
  <c r="AK92" i="25"/>
  <c r="AK207" i="14"/>
  <c r="AK49" i="25"/>
  <c r="AK208" i="14"/>
  <c r="AK182" i="25"/>
  <c r="AK209" i="14"/>
  <c r="AK114" i="25"/>
  <c r="AK210" i="14"/>
  <c r="AJ26" i="25"/>
  <c r="AJ211" i="14"/>
  <c r="X212" i="29"/>
  <c r="AL212" i="14" s="1"/>
  <c r="AJ212" i="14"/>
  <c r="X213" i="29"/>
  <c r="AJ216" i="25"/>
  <c r="AJ213" i="14"/>
  <c r="AJ217" i="25"/>
  <c r="AJ214" i="14"/>
  <c r="X223" i="29"/>
  <c r="AJ188" i="25"/>
  <c r="AJ223" i="14"/>
  <c r="AJ28" i="25"/>
  <c r="AJ224" i="14"/>
  <c r="AJ183" i="25"/>
  <c r="AJ225" i="14"/>
  <c r="X233" i="29"/>
  <c r="X234" i="29"/>
  <c r="AK187" i="25"/>
  <c r="AK234" i="14"/>
  <c r="AK220" i="25"/>
  <c r="AK235" i="14"/>
  <c r="AK221" i="25"/>
  <c r="AK236" i="14"/>
  <c r="AK222" i="25"/>
  <c r="AK237" i="14"/>
  <c r="AJ223" i="25"/>
  <c r="AJ238" i="14"/>
  <c r="X245" i="29"/>
  <c r="AJ81" i="25"/>
  <c r="AJ245" i="14"/>
  <c r="X246" i="29"/>
  <c r="AJ104" i="25"/>
  <c r="AJ246" i="14"/>
  <c r="AJ99" i="25"/>
  <c r="AJ247" i="14"/>
  <c r="X260" i="29"/>
  <c r="X261" i="29"/>
  <c r="AK225" i="25"/>
  <c r="AK261" i="14"/>
  <c r="AK226" i="25"/>
  <c r="AK262" i="14"/>
  <c r="AK227" i="25"/>
  <c r="AK263" i="14"/>
  <c r="AK228" i="25"/>
  <c r="AK264" i="14"/>
  <c r="BB80" i="14"/>
  <c r="AX80" i="14"/>
  <c r="AT80" i="14"/>
  <c r="AP80" i="14"/>
  <c r="M98" i="25"/>
  <c r="X98" i="25"/>
  <c r="AC98" i="25"/>
  <c r="AV98" i="25"/>
  <c r="BA98" i="25"/>
  <c r="P80" i="27"/>
  <c r="E80" i="27"/>
  <c r="X18" i="29"/>
  <c r="AJ119" i="25"/>
  <c r="AJ18" i="14"/>
  <c r="X27" i="29"/>
  <c r="X28" i="29"/>
  <c r="AK101" i="25"/>
  <c r="AK28" i="14"/>
  <c r="AK30" i="25"/>
  <c r="AK29" i="14"/>
  <c r="AK31" i="25"/>
  <c r="AK30" i="14"/>
  <c r="AK113" i="25"/>
  <c r="AK31" i="14"/>
  <c r="AJ63" i="25"/>
  <c r="AJ32" i="14"/>
  <c r="X33" i="29"/>
  <c r="AJ67" i="25"/>
  <c r="AJ33" i="14"/>
  <c r="X34" i="29"/>
  <c r="AJ193" i="25"/>
  <c r="AJ34" i="14"/>
  <c r="AJ194" i="25"/>
  <c r="AJ35" i="14"/>
  <c r="X47" i="29"/>
  <c r="AL47" i="14" s="1"/>
  <c r="X48" i="29"/>
  <c r="AL48" i="14" s="1"/>
  <c r="AK48" i="14"/>
  <c r="AK198" i="25"/>
  <c r="AK49" i="14"/>
  <c r="AK199" i="25"/>
  <c r="AK50" i="14"/>
  <c r="AK200" i="25"/>
  <c r="AK51" i="14"/>
  <c r="AJ201" i="25"/>
  <c r="AJ52" i="14"/>
  <c r="X59" i="29"/>
  <c r="AJ22" i="25"/>
  <c r="AJ59" i="14"/>
  <c r="X60" i="29"/>
  <c r="AJ71" i="25"/>
  <c r="AJ60" i="14"/>
  <c r="AJ120" i="25"/>
  <c r="AJ61" i="14"/>
  <c r="X69" i="29"/>
  <c r="X70" i="29"/>
  <c r="AK126" i="25"/>
  <c r="AK70" i="14"/>
  <c r="AK127" i="25"/>
  <c r="AK71" i="14"/>
  <c r="AK128" i="25"/>
  <c r="AK72" i="14"/>
  <c r="AK129" i="25"/>
  <c r="AK73" i="14"/>
  <c r="AJ130" i="25"/>
  <c r="AJ74" i="14"/>
  <c r="X75" i="29"/>
  <c r="AJ131" i="25"/>
  <c r="AJ75" i="14"/>
  <c r="X76" i="29"/>
  <c r="AJ75" i="25"/>
  <c r="AJ76" i="14"/>
  <c r="AJ77" i="25"/>
  <c r="AJ77" i="14"/>
  <c r="X86" i="29"/>
  <c r="X87" i="29"/>
  <c r="AK19" i="25"/>
  <c r="AK87" i="14"/>
  <c r="AK138" i="25"/>
  <c r="AK88" i="14"/>
  <c r="AK139" i="25"/>
  <c r="AK89" i="14"/>
  <c r="AK89" i="25"/>
  <c r="AK90" i="14"/>
  <c r="AJ42" i="25"/>
  <c r="AJ91" i="14"/>
  <c r="X92" i="29"/>
  <c r="AJ90" i="25"/>
  <c r="AJ92" i="14"/>
  <c r="X93" i="29"/>
  <c r="AJ23" i="25"/>
  <c r="AJ93" i="14"/>
  <c r="AJ140" i="25"/>
  <c r="AJ94" i="14"/>
  <c r="X102" i="29"/>
  <c r="X103" i="29"/>
  <c r="AK34" i="25"/>
  <c r="AK103" i="14"/>
  <c r="AK147" i="25"/>
  <c r="AK104" i="14"/>
  <c r="AK21" i="25"/>
  <c r="AK105" i="14"/>
  <c r="AK59" i="25"/>
  <c r="AK106" i="14"/>
  <c r="AJ148" i="25"/>
  <c r="AJ107" i="14"/>
  <c r="X108" i="29"/>
  <c r="AJ149" i="25"/>
  <c r="AJ108" i="14"/>
  <c r="X109" i="29"/>
  <c r="AJ61" i="25"/>
  <c r="AJ109" i="14"/>
  <c r="AJ150" i="25"/>
  <c r="AJ110" i="14"/>
  <c r="AL207" i="25"/>
  <c r="AL118" i="14"/>
  <c r="AK25" i="25"/>
  <c r="AK125" i="14"/>
  <c r="AJ86" i="25"/>
  <c r="AJ128" i="14"/>
  <c r="AK154" i="25"/>
  <c r="AK129" i="14"/>
  <c r="AL155" i="25"/>
  <c r="AL130" i="14"/>
  <c r="AL78" i="25"/>
  <c r="AL136" i="14"/>
  <c r="AK159" i="25"/>
  <c r="AK140" i="14"/>
  <c r="AJ160" i="25"/>
  <c r="AJ141" i="14"/>
  <c r="X142" i="29"/>
  <c r="AJ53" i="25"/>
  <c r="AJ142" i="14"/>
  <c r="X143" i="29"/>
  <c r="AJ39" i="25"/>
  <c r="AJ143" i="14"/>
  <c r="AJ161" i="25"/>
  <c r="AJ144" i="14"/>
  <c r="AK118" i="25"/>
  <c r="AK146" i="14"/>
  <c r="AJ163" i="25"/>
  <c r="AJ147" i="14"/>
  <c r="X148" i="29"/>
  <c r="AJ79" i="25"/>
  <c r="AJ148" i="14"/>
  <c r="X149" i="29"/>
  <c r="AJ70" i="25"/>
  <c r="AJ149" i="14"/>
  <c r="AJ51" i="25"/>
  <c r="AJ150" i="14"/>
  <c r="AJ164" i="25"/>
  <c r="AJ151" i="14"/>
  <c r="X152" i="29"/>
  <c r="AJ165" i="25"/>
  <c r="AJ152" i="14"/>
  <c r="AJ27" i="25"/>
  <c r="AJ153" i="14"/>
  <c r="AJ72" i="25"/>
  <c r="AJ154" i="14"/>
  <c r="X162" i="29"/>
  <c r="X163" i="29"/>
  <c r="AK170" i="25"/>
  <c r="AK163" i="14"/>
  <c r="AK91" i="25"/>
  <c r="AK164" i="14"/>
  <c r="AK45" i="25"/>
  <c r="AK165" i="14"/>
  <c r="AK83" i="25"/>
  <c r="AK166" i="14"/>
  <c r="AJ95" i="25"/>
  <c r="AJ167" i="14"/>
  <c r="X168" i="29"/>
  <c r="AJ111" i="25"/>
  <c r="AJ168" i="14"/>
  <c r="X169" i="29"/>
  <c r="AJ96" i="25"/>
  <c r="AJ169" i="14"/>
  <c r="AJ171" i="25"/>
  <c r="AJ170" i="14"/>
  <c r="AK172" i="25"/>
  <c r="AK171" i="14"/>
  <c r="AK173" i="25"/>
  <c r="AK172" i="14"/>
  <c r="AJ43" i="25"/>
  <c r="AJ173" i="14"/>
  <c r="X174" i="29"/>
  <c r="AJ174" i="25"/>
  <c r="AJ174" i="14"/>
  <c r="X175" i="29"/>
  <c r="AJ208" i="25"/>
  <c r="AJ175" i="14"/>
  <c r="AJ209" i="25"/>
  <c r="AJ176" i="14"/>
  <c r="X190" i="29"/>
  <c r="X191" i="29"/>
  <c r="AK84" i="25"/>
  <c r="AK191" i="14"/>
  <c r="AK87" i="25"/>
  <c r="AK192" i="14"/>
  <c r="AK54" i="25"/>
  <c r="AK193" i="14"/>
  <c r="AK177" i="25"/>
  <c r="AK194" i="14"/>
  <c r="AJ76" i="25"/>
  <c r="AJ195" i="14"/>
  <c r="X196" i="29"/>
  <c r="AJ80" i="25"/>
  <c r="AJ196" i="14"/>
  <c r="X197" i="29"/>
  <c r="AJ38" i="25"/>
  <c r="AJ197" i="14"/>
  <c r="AJ106" i="25"/>
  <c r="AJ198" i="14"/>
  <c r="AL114" i="25"/>
  <c r="AL210" i="14"/>
  <c r="X211" i="29"/>
  <c r="AK26" i="25"/>
  <c r="AK211" i="14"/>
  <c r="AK216" i="25"/>
  <c r="AK213" i="14"/>
  <c r="AK217" i="25"/>
  <c r="AK214" i="14"/>
  <c r="AJ218" i="25"/>
  <c r="AJ215" i="14"/>
  <c r="X216" i="29"/>
  <c r="AJ219" i="25"/>
  <c r="AJ216" i="14"/>
  <c r="AK188" i="25"/>
  <c r="AK223" i="14"/>
  <c r="AK28" i="25"/>
  <c r="AK224" i="14"/>
  <c r="AK183" i="25"/>
  <c r="AK225" i="14"/>
  <c r="AJ184" i="25"/>
  <c r="AJ226" i="14"/>
  <c r="X227" i="29"/>
  <c r="AJ74" i="25"/>
  <c r="AJ227" i="14"/>
  <c r="X228" i="29"/>
  <c r="AJ117" i="25"/>
  <c r="AJ228" i="14"/>
  <c r="AJ185" i="25"/>
  <c r="AJ229" i="14"/>
  <c r="X237" i="29"/>
  <c r="X238" i="29"/>
  <c r="AK223" i="25"/>
  <c r="AK238" i="14"/>
  <c r="AK81" i="25"/>
  <c r="AK245" i="14"/>
  <c r="AK104" i="25"/>
  <c r="AK246" i="14"/>
  <c r="AK99" i="25"/>
  <c r="AK247" i="14"/>
  <c r="AJ248" i="14"/>
  <c r="AJ57" i="25"/>
  <c r="X249" i="29"/>
  <c r="AJ100" i="25"/>
  <c r="AJ249" i="14"/>
  <c r="X250" i="29"/>
  <c r="AJ112" i="25"/>
  <c r="AJ250" i="14"/>
  <c r="AJ251" i="14"/>
  <c r="AJ189" i="25"/>
  <c r="X264" i="29"/>
  <c r="X80" i="4"/>
  <c r="AW80" i="14"/>
  <c r="AS80" i="14"/>
  <c r="AD80" i="14"/>
  <c r="J80" i="14"/>
  <c r="D98" i="25"/>
  <c r="I98" i="25"/>
  <c r="T98" i="25"/>
  <c r="Y98" i="25"/>
  <c r="AR98" i="25"/>
  <c r="AW98" i="25"/>
  <c r="BB98" i="25"/>
  <c r="N80" i="27"/>
  <c r="I80" i="27"/>
  <c r="D80" i="27"/>
  <c r="AJ47" i="25"/>
  <c r="AJ19" i="14"/>
  <c r="AK119" i="25"/>
  <c r="AK18" i="14"/>
  <c r="AK47" i="25"/>
  <c r="AK19" i="14"/>
  <c r="AJ18" i="25"/>
  <c r="AJ20" i="14"/>
  <c r="X21" i="29"/>
  <c r="AJ56" i="25"/>
  <c r="AJ21" i="14"/>
  <c r="X22" i="29"/>
  <c r="AJ33" i="25"/>
  <c r="AJ22" i="14"/>
  <c r="AJ93" i="25"/>
  <c r="AJ23" i="14"/>
  <c r="X31" i="29"/>
  <c r="X32" i="29"/>
  <c r="AK63" i="25"/>
  <c r="AK32" i="14"/>
  <c r="AK67" i="25"/>
  <c r="AK33" i="14"/>
  <c r="AK193" i="25"/>
  <c r="AK34" i="14"/>
  <c r="AK194" i="25"/>
  <c r="AK35" i="14"/>
  <c r="AJ195" i="25"/>
  <c r="AJ36" i="14"/>
  <c r="X37" i="29"/>
  <c r="AJ62" i="25"/>
  <c r="AJ37" i="14"/>
  <c r="X38" i="29"/>
  <c r="AJ35" i="25"/>
  <c r="AJ38" i="14"/>
  <c r="X39" i="29"/>
  <c r="AJ64" i="25"/>
  <c r="AJ39" i="14"/>
  <c r="AJ29" i="25"/>
  <c r="AJ40" i="14"/>
  <c r="AJ41" i="25"/>
  <c r="AJ41" i="14"/>
  <c r="X42" i="29"/>
  <c r="AJ66" i="25"/>
  <c r="AJ42" i="14"/>
  <c r="X51" i="29"/>
  <c r="X52" i="29"/>
  <c r="AK201" i="25"/>
  <c r="AK52" i="14"/>
  <c r="AK22" i="25"/>
  <c r="AK59" i="14"/>
  <c r="AK71" i="25"/>
  <c r="AK60" i="14"/>
  <c r="AK120" i="25"/>
  <c r="AK61" i="14"/>
  <c r="AJ37" i="25"/>
  <c r="AJ62" i="14"/>
  <c r="X63" i="29"/>
  <c r="AJ121" i="25"/>
  <c r="AJ63" i="14"/>
  <c r="X64" i="29"/>
  <c r="AJ108" i="25"/>
  <c r="AJ64" i="14"/>
  <c r="AJ122" i="25"/>
  <c r="AJ65" i="14"/>
  <c r="X73" i="29"/>
  <c r="X74" i="29"/>
  <c r="AK130" i="25"/>
  <c r="AK74" i="14"/>
  <c r="AK131" i="25"/>
  <c r="AK75" i="14"/>
  <c r="AK75" i="25"/>
  <c r="AK76" i="14"/>
  <c r="AK77" i="25"/>
  <c r="AK77" i="14"/>
  <c r="AJ132" i="25"/>
  <c r="AJ78" i="14"/>
  <c r="X79" i="29"/>
  <c r="AJ40" i="25"/>
  <c r="AJ79" i="14"/>
  <c r="X81" i="29"/>
  <c r="AJ133" i="25"/>
  <c r="AJ81" i="14"/>
  <c r="AJ134" i="25"/>
  <c r="AJ82" i="14"/>
  <c r="X90" i="29"/>
  <c r="X91" i="29"/>
  <c r="AK42" i="25"/>
  <c r="AK91" i="14"/>
  <c r="AK90" i="25"/>
  <c r="AK92" i="14"/>
  <c r="AK23" i="25"/>
  <c r="AK93" i="14"/>
  <c r="AK140" i="25"/>
  <c r="AK94" i="14"/>
  <c r="AJ44" i="25"/>
  <c r="AJ95" i="14"/>
  <c r="X96" i="29"/>
  <c r="AJ141" i="25"/>
  <c r="AJ96" i="14"/>
  <c r="X97" i="29"/>
  <c r="AJ142" i="25"/>
  <c r="AJ97" i="14"/>
  <c r="AJ143" i="25"/>
  <c r="AJ98" i="14"/>
  <c r="X106" i="29"/>
  <c r="X107" i="29"/>
  <c r="AK148" i="25"/>
  <c r="AK107" i="14"/>
  <c r="AK149" i="25"/>
  <c r="AK108" i="14"/>
  <c r="AK61" i="25"/>
  <c r="AK109" i="14"/>
  <c r="AK150" i="25"/>
  <c r="AK110" i="14"/>
  <c r="AJ151" i="25"/>
  <c r="AJ111" i="14"/>
  <c r="X112" i="29"/>
  <c r="AJ32" i="25"/>
  <c r="AJ112" i="14"/>
  <c r="X113" i="29"/>
  <c r="AJ202" i="25"/>
  <c r="AJ113" i="14"/>
  <c r="AJ203" i="25"/>
  <c r="AJ114" i="14"/>
  <c r="AJ152" i="25"/>
  <c r="AJ126" i="14"/>
  <c r="AJ153" i="25"/>
  <c r="AJ127" i="14"/>
  <c r="AK86" i="25"/>
  <c r="AK128" i="14"/>
  <c r="X131" i="29"/>
  <c r="AJ156" i="25"/>
  <c r="AJ131" i="14"/>
  <c r="AJ157" i="25"/>
  <c r="AJ132" i="14"/>
  <c r="X137" i="29"/>
  <c r="AJ158" i="25"/>
  <c r="AJ137" i="14"/>
  <c r="AJ24" i="25"/>
  <c r="AJ138" i="14"/>
  <c r="AJ52" i="25"/>
  <c r="AJ139" i="14"/>
  <c r="X140" i="29"/>
  <c r="X141" i="29"/>
  <c r="AK160" i="25"/>
  <c r="AK141" i="14"/>
  <c r="AK53" i="25"/>
  <c r="AK142" i="14"/>
  <c r="AK39" i="25"/>
  <c r="AK143" i="14"/>
  <c r="AK161" i="25"/>
  <c r="AK144" i="14"/>
  <c r="AJ162" i="25"/>
  <c r="AJ145" i="14"/>
  <c r="X146" i="29"/>
  <c r="X147" i="29"/>
  <c r="AK163" i="25"/>
  <c r="AK147" i="14"/>
  <c r="AK79" i="25"/>
  <c r="AK148" i="14"/>
  <c r="AK70" i="25"/>
  <c r="AK149" i="14"/>
  <c r="X150" i="29"/>
  <c r="AK51" i="25"/>
  <c r="AK150" i="14"/>
  <c r="X151" i="29"/>
  <c r="AK164" i="25"/>
  <c r="AK151" i="14"/>
  <c r="AK165" i="25"/>
  <c r="AK152" i="14"/>
  <c r="AK27" i="25"/>
  <c r="AK153" i="14"/>
  <c r="AK72" i="25"/>
  <c r="AK154" i="14"/>
  <c r="AJ166" i="25"/>
  <c r="AJ155" i="14"/>
  <c r="X156" i="29"/>
  <c r="AJ167" i="25"/>
  <c r="AJ156" i="14"/>
  <c r="X157" i="29"/>
  <c r="AJ168" i="25"/>
  <c r="AJ157" i="14"/>
  <c r="AJ107" i="25"/>
  <c r="AJ158" i="14"/>
  <c r="X166" i="29"/>
  <c r="X167" i="29"/>
  <c r="AK95" i="25"/>
  <c r="AK167" i="14"/>
  <c r="AK111" i="25"/>
  <c r="AK168" i="14"/>
  <c r="AK96" i="25"/>
  <c r="AK169" i="14"/>
  <c r="AK171" i="25"/>
  <c r="AK170" i="14"/>
  <c r="X172" i="29"/>
  <c r="X173" i="29"/>
  <c r="AK43" i="25"/>
  <c r="AK173" i="14"/>
  <c r="AK174" i="25"/>
  <c r="AK174" i="14"/>
  <c r="AK208" i="25"/>
  <c r="AK175" i="14"/>
  <c r="AK209" i="25"/>
  <c r="AK176" i="14"/>
  <c r="AJ210" i="25"/>
  <c r="AJ177" i="14"/>
  <c r="X178" i="29"/>
  <c r="AJ211" i="25"/>
  <c r="AJ178" i="14"/>
  <c r="X179" i="29"/>
  <c r="AJ212" i="25"/>
  <c r="AJ179" i="14"/>
  <c r="AJ213" i="25"/>
  <c r="AJ180" i="14"/>
  <c r="X194" i="29"/>
  <c r="X195" i="29"/>
  <c r="AK76" i="25"/>
  <c r="AK195" i="14"/>
  <c r="AK80" i="25"/>
  <c r="AK196" i="14"/>
  <c r="AK38" i="25"/>
  <c r="AK197" i="14"/>
  <c r="AK106" i="25"/>
  <c r="AK198" i="14"/>
  <c r="AJ196" i="25"/>
  <c r="AJ199" i="14"/>
  <c r="X200" i="29"/>
  <c r="AJ178" i="25"/>
  <c r="AJ200" i="14"/>
  <c r="X201" i="29"/>
  <c r="AJ179" i="25"/>
  <c r="AJ201" i="14"/>
  <c r="AJ68" i="25"/>
  <c r="AJ202" i="14"/>
  <c r="AJ180" i="25"/>
  <c r="AJ203" i="14"/>
  <c r="X204" i="29"/>
  <c r="AJ97" i="25"/>
  <c r="AJ204" i="14"/>
  <c r="X205" i="29"/>
  <c r="AJ181" i="25"/>
  <c r="AJ205" i="14"/>
  <c r="AJ105" i="25"/>
  <c r="AJ206" i="14"/>
  <c r="X214" i="29"/>
  <c r="X215" i="29"/>
  <c r="AK218" i="25"/>
  <c r="AK215" i="14"/>
  <c r="AK219" i="25"/>
  <c r="AK216" i="14"/>
  <c r="X225" i="29"/>
  <c r="X226" i="29"/>
  <c r="AK184" i="25"/>
  <c r="AK226" i="14"/>
  <c r="AK74" i="25"/>
  <c r="AK227" i="14"/>
  <c r="AK117" i="25"/>
  <c r="AK228" i="14"/>
  <c r="AK185" i="25"/>
  <c r="AK229" i="14"/>
  <c r="AJ85" i="25"/>
  <c r="AJ230" i="14"/>
  <c r="X231" i="29"/>
  <c r="AJ186" i="25"/>
  <c r="AJ231" i="14"/>
  <c r="X232" i="29"/>
  <c r="AJ82" i="25"/>
  <c r="AJ232" i="14"/>
  <c r="AJ110" i="25"/>
  <c r="AJ233" i="14"/>
  <c r="X247" i="29"/>
  <c r="AK57" i="25"/>
  <c r="AK248" i="14"/>
  <c r="AK100" i="25"/>
  <c r="AK249" i="14"/>
  <c r="AK112" i="25"/>
  <c r="AK250" i="14"/>
  <c r="AK189" i="25"/>
  <c r="AK251" i="14"/>
  <c r="AJ116" i="25"/>
  <c r="AJ252" i="14"/>
  <c r="X253" i="29"/>
  <c r="AJ102" i="25"/>
  <c r="AJ253" i="14"/>
  <c r="X254" i="29"/>
  <c r="AJ88" i="25"/>
  <c r="AJ254" i="14"/>
  <c r="X256" i="29"/>
  <c r="AJ58" i="25"/>
  <c r="AJ256" i="14"/>
  <c r="AJ190" i="25"/>
  <c r="AJ257" i="14"/>
  <c r="X258" i="29"/>
  <c r="AJ191" i="25"/>
  <c r="AJ258" i="14"/>
  <c r="X259" i="29"/>
  <c r="AJ103" i="25"/>
  <c r="AJ259" i="14"/>
  <c r="AJ224" i="25"/>
  <c r="AJ260" i="14"/>
  <c r="X80" i="3"/>
  <c r="AZ80" i="14"/>
  <c r="AV80" i="14"/>
  <c r="AR80" i="14"/>
  <c r="BD80" i="14" s="1"/>
  <c r="AN80" i="14"/>
  <c r="U80" i="14"/>
  <c r="E80" i="14"/>
  <c r="BE80" i="14" s="1"/>
  <c r="AN98" i="25"/>
  <c r="AK98" i="25"/>
  <c r="AK80" i="14"/>
  <c r="H80" i="27"/>
  <c r="T80" i="27" s="1"/>
  <c r="V80" i="27"/>
  <c r="U80" i="27"/>
  <c r="BG80" i="14"/>
  <c r="Q80" i="15"/>
  <c r="BE98" i="25"/>
  <c r="X248" i="29"/>
  <c r="X224" i="29"/>
  <c r="X202" i="29"/>
  <c r="X160" i="29"/>
  <c r="X153" i="29"/>
  <c r="X138" i="29"/>
  <c r="X128" i="29"/>
  <c r="X125" i="29"/>
  <c r="X105" i="29"/>
  <c r="X95" i="29"/>
  <c r="X62" i="29"/>
  <c r="X41" i="29"/>
  <c r="X24" i="29"/>
  <c r="X20" i="29"/>
  <c r="AG98" i="25"/>
  <c r="X80" i="23"/>
  <c r="AF98" i="25"/>
  <c r="BD98" i="25" s="1"/>
  <c r="AL27" i="25" l="1"/>
  <c r="AL153" i="14"/>
  <c r="AL103" i="25"/>
  <c r="AL259" i="14"/>
  <c r="AL58" i="25"/>
  <c r="AL256" i="14"/>
  <c r="AL184" i="25"/>
  <c r="AL226" i="14"/>
  <c r="AL181" i="25"/>
  <c r="AL205" i="14"/>
  <c r="AL76" i="25"/>
  <c r="AL195" i="14"/>
  <c r="AL43" i="25"/>
  <c r="AL173" i="14"/>
  <c r="AL168" i="25"/>
  <c r="AL157" i="14"/>
  <c r="AL163" i="25"/>
  <c r="AL147" i="14"/>
  <c r="AL160" i="25"/>
  <c r="AL141" i="14"/>
  <c r="AL158" i="25"/>
  <c r="AL137" i="14"/>
  <c r="AL202" i="25"/>
  <c r="AL113" i="14"/>
  <c r="AL142" i="25"/>
  <c r="AL97" i="14"/>
  <c r="AL133" i="25"/>
  <c r="AL81" i="14"/>
  <c r="AL108" i="25"/>
  <c r="AL64" i="14"/>
  <c r="AL35" i="25"/>
  <c r="AL38" i="14"/>
  <c r="AL33" i="25"/>
  <c r="AL22" i="14"/>
  <c r="AL112" i="25"/>
  <c r="AL250" i="14"/>
  <c r="AL117" i="25"/>
  <c r="AL228" i="14"/>
  <c r="AL84" i="25"/>
  <c r="AL191" i="14"/>
  <c r="AL96" i="25"/>
  <c r="AL169" i="14"/>
  <c r="AL79" i="25"/>
  <c r="AL148" i="14"/>
  <c r="AL53" i="25"/>
  <c r="AL142" i="14"/>
  <c r="AL149" i="25"/>
  <c r="AL108" i="14"/>
  <c r="AL146" i="25"/>
  <c r="AL102" i="14"/>
  <c r="AL90" i="25"/>
  <c r="AL92" i="14"/>
  <c r="AL137" i="25"/>
  <c r="AL86" i="14"/>
  <c r="AL131" i="25"/>
  <c r="AL75" i="14"/>
  <c r="AL125" i="25"/>
  <c r="AL69" i="14"/>
  <c r="AL22" i="25"/>
  <c r="AL59" i="14"/>
  <c r="AL193" i="25"/>
  <c r="AL34" i="14"/>
  <c r="AL104" i="25"/>
  <c r="AL246" i="14"/>
  <c r="AL92" i="25"/>
  <c r="AL207" i="14"/>
  <c r="AL214" i="25"/>
  <c r="AL181" i="14"/>
  <c r="AL30" i="25"/>
  <c r="AL29" i="14"/>
  <c r="AL226" i="25"/>
  <c r="AL262" i="14"/>
  <c r="AL116" i="25"/>
  <c r="AL252" i="14"/>
  <c r="AL182" i="25"/>
  <c r="AL209" i="14"/>
  <c r="AL210" i="25"/>
  <c r="AL177" i="14"/>
  <c r="AL206" i="25"/>
  <c r="AL117" i="14"/>
  <c r="AL46" i="25"/>
  <c r="AL100" i="14"/>
  <c r="AL20" i="25"/>
  <c r="AL84" i="14"/>
  <c r="AL29" i="25"/>
  <c r="AL40" i="14"/>
  <c r="AL21" i="25"/>
  <c r="AL105" i="14"/>
  <c r="AL36" i="25"/>
  <c r="AL160" i="14"/>
  <c r="AL99" i="25"/>
  <c r="AL247" i="14"/>
  <c r="AL186" i="25"/>
  <c r="AL231" i="14"/>
  <c r="AL183" i="25"/>
  <c r="AL225" i="14"/>
  <c r="AL178" i="25"/>
  <c r="AL200" i="14"/>
  <c r="AL177" i="25"/>
  <c r="AL194" i="14"/>
  <c r="AL211" i="25"/>
  <c r="AL178" i="14"/>
  <c r="AL173" i="25"/>
  <c r="AL172" i="14"/>
  <c r="AL51" i="25"/>
  <c r="AL150" i="14"/>
  <c r="AL118" i="25"/>
  <c r="AL146" i="14"/>
  <c r="AL159" i="25"/>
  <c r="AL140" i="14"/>
  <c r="AL156" i="25"/>
  <c r="AL131" i="14"/>
  <c r="AL64" i="25"/>
  <c r="AL39" i="14"/>
  <c r="AL80" i="25"/>
  <c r="AL196" i="14"/>
  <c r="AL115" i="25"/>
  <c r="AL190" i="14"/>
  <c r="AL174" i="25"/>
  <c r="AL174" i="14"/>
  <c r="AL70" i="25"/>
  <c r="AL149" i="14"/>
  <c r="AL39" i="25"/>
  <c r="AL143" i="14"/>
  <c r="AL61" i="25"/>
  <c r="AL109" i="14"/>
  <c r="AL23" i="25"/>
  <c r="AL93" i="14"/>
  <c r="AL75" i="25"/>
  <c r="AL76" i="14"/>
  <c r="AL71" i="25"/>
  <c r="AL60" i="14"/>
  <c r="AL105" i="25"/>
  <c r="AL206" i="14"/>
  <c r="AL87" i="25"/>
  <c r="AL192" i="14"/>
  <c r="AL213" i="25"/>
  <c r="AL180" i="14"/>
  <c r="AL73" i="25"/>
  <c r="AL159" i="14"/>
  <c r="AL144" i="25"/>
  <c r="AL99" i="14"/>
  <c r="AL135" i="25"/>
  <c r="AL83" i="14"/>
  <c r="AL123" i="25"/>
  <c r="AL66" i="14"/>
  <c r="AL31" i="25"/>
  <c r="AL30" i="14"/>
  <c r="AL227" i="25"/>
  <c r="AL263" i="14"/>
  <c r="AL85" i="25"/>
  <c r="AL230" i="14"/>
  <c r="AL175" i="25"/>
  <c r="AL188" i="14"/>
  <c r="AL169" i="25"/>
  <c r="AL161" i="14"/>
  <c r="AL153" i="25"/>
  <c r="AL127" i="14"/>
  <c r="AL145" i="25"/>
  <c r="AL101" i="14"/>
  <c r="AL136" i="25"/>
  <c r="AL85" i="14"/>
  <c r="AL48" i="25"/>
  <c r="AL67" i="14"/>
  <c r="AL195" i="25"/>
  <c r="AL36" i="14"/>
  <c r="AL192" i="25"/>
  <c r="AL25" i="14"/>
  <c r="AL41" i="25"/>
  <c r="AL41" i="14"/>
  <c r="AL25" i="25"/>
  <c r="AL125" i="14"/>
  <c r="AL37" i="25"/>
  <c r="AL62" i="14"/>
  <c r="AL86" i="25"/>
  <c r="AL128" i="14"/>
  <c r="AL68" i="25"/>
  <c r="AL202" i="14"/>
  <c r="AL102" i="25"/>
  <c r="AL253" i="14"/>
  <c r="AL82" i="25"/>
  <c r="AL232" i="14"/>
  <c r="AL218" i="25"/>
  <c r="AL215" i="14"/>
  <c r="AL179" i="25"/>
  <c r="AL201" i="14"/>
  <c r="AL212" i="25"/>
  <c r="AL179" i="14"/>
  <c r="AL95" i="25"/>
  <c r="AL167" i="14"/>
  <c r="AL164" i="25"/>
  <c r="AL151" i="14"/>
  <c r="AL148" i="25"/>
  <c r="AL107" i="14"/>
  <c r="AL42" i="25"/>
  <c r="AL91" i="14"/>
  <c r="AL130" i="25"/>
  <c r="AL74" i="14"/>
  <c r="AL201" i="25"/>
  <c r="AL52" i="14"/>
  <c r="AL66" i="25"/>
  <c r="AL42" i="14"/>
  <c r="AL63" i="25"/>
  <c r="AL32" i="14"/>
  <c r="R80" i="14"/>
  <c r="R98" i="25"/>
  <c r="AL223" i="25"/>
  <c r="AL238" i="14"/>
  <c r="AL219" i="25"/>
  <c r="AL216" i="14"/>
  <c r="AL38" i="25"/>
  <c r="AL197" i="14"/>
  <c r="AL208" i="25"/>
  <c r="AL175" i="14"/>
  <c r="AL170" i="25"/>
  <c r="AL163" i="14"/>
  <c r="AL165" i="25"/>
  <c r="AL152" i="14"/>
  <c r="AL101" i="25"/>
  <c r="AL28" i="14"/>
  <c r="AL119" i="25"/>
  <c r="AL18" i="14"/>
  <c r="AL225" i="25"/>
  <c r="AL261" i="14"/>
  <c r="AL187" i="25"/>
  <c r="AL234" i="14"/>
  <c r="AL188" i="25"/>
  <c r="AL223" i="14"/>
  <c r="AL54" i="25"/>
  <c r="AL193" i="14"/>
  <c r="AL172" i="25"/>
  <c r="AL171" i="14"/>
  <c r="AL91" i="25"/>
  <c r="AL164" i="14"/>
  <c r="AL107" i="25"/>
  <c r="AL158" i="14"/>
  <c r="AL154" i="25"/>
  <c r="AL129" i="14"/>
  <c r="AL204" i="25"/>
  <c r="AL115" i="14"/>
  <c r="AL147" i="25"/>
  <c r="AL104" i="14"/>
  <c r="AL143" i="25"/>
  <c r="AL98" i="14"/>
  <c r="AL138" i="25"/>
  <c r="AL88" i="14"/>
  <c r="AL134" i="25"/>
  <c r="AL82" i="14"/>
  <c r="AL127" i="25"/>
  <c r="AL71" i="14"/>
  <c r="AL122" i="25"/>
  <c r="AL65" i="14"/>
  <c r="AL198" i="25"/>
  <c r="AL49" i="14"/>
  <c r="AL98" i="25"/>
  <c r="AL80" i="14"/>
  <c r="AL220" i="25"/>
  <c r="AL235" i="14"/>
  <c r="AL180" i="25"/>
  <c r="AL203" i="14"/>
  <c r="AL176" i="25"/>
  <c r="AL189" i="14"/>
  <c r="AL166" i="25"/>
  <c r="AL155" i="14"/>
  <c r="AL52" i="25"/>
  <c r="AL139" i="14"/>
  <c r="AL65" i="25"/>
  <c r="AL134" i="14"/>
  <c r="AL151" i="25"/>
  <c r="AL111" i="14"/>
  <c r="AL124" i="25"/>
  <c r="AL68" i="14"/>
  <c r="AL60" i="25"/>
  <c r="AL26" i="14"/>
  <c r="AL55" i="25"/>
  <c r="AL24" i="14"/>
  <c r="AL57" i="25"/>
  <c r="AL248" i="14"/>
  <c r="AL18" i="25"/>
  <c r="AL20" i="14"/>
  <c r="AL44" i="25"/>
  <c r="AL95" i="14"/>
  <c r="AL24" i="25"/>
  <c r="AL138" i="14"/>
  <c r="AL28" i="25"/>
  <c r="AL224" i="14"/>
  <c r="N98" i="25"/>
  <c r="N80" i="14"/>
  <c r="AL191" i="25"/>
  <c r="AL258" i="14"/>
  <c r="AL88" i="25"/>
  <c r="AL254" i="14"/>
  <c r="AL217" i="25"/>
  <c r="AL214" i="14"/>
  <c r="AL97" i="25"/>
  <c r="AL204" i="14"/>
  <c r="AL83" i="25"/>
  <c r="AL166" i="14"/>
  <c r="AL167" i="25"/>
  <c r="AL156" i="14"/>
  <c r="AL32" i="25"/>
  <c r="AL112" i="14"/>
  <c r="AL59" i="25"/>
  <c r="AL106" i="14"/>
  <c r="AL141" i="25"/>
  <c r="AL96" i="14"/>
  <c r="AL89" i="25"/>
  <c r="AL90" i="14"/>
  <c r="AL40" i="25"/>
  <c r="AL79" i="14"/>
  <c r="AL129" i="25"/>
  <c r="AL73" i="14"/>
  <c r="AL121" i="25"/>
  <c r="AL63" i="14"/>
  <c r="AL200" i="25"/>
  <c r="AL51" i="14"/>
  <c r="AL62" i="25"/>
  <c r="AL37" i="14"/>
  <c r="AL113" i="25"/>
  <c r="AL31" i="14"/>
  <c r="AL56" i="25"/>
  <c r="AL21" i="14"/>
  <c r="AL228" i="25"/>
  <c r="AL264" i="14"/>
  <c r="AL100" i="25"/>
  <c r="AL249" i="14"/>
  <c r="AL222" i="25"/>
  <c r="AL237" i="14"/>
  <c r="AL74" i="25"/>
  <c r="AL227" i="14"/>
  <c r="AL26" i="25"/>
  <c r="AL211" i="14"/>
  <c r="AL111" i="25"/>
  <c r="AL168" i="14"/>
  <c r="AL94" i="25"/>
  <c r="AL162" i="14"/>
  <c r="AL34" i="25"/>
  <c r="AL103" i="14"/>
  <c r="AL19" i="25"/>
  <c r="AL87" i="14"/>
  <c r="AL126" i="25"/>
  <c r="AL70" i="14"/>
  <c r="AL67" i="25"/>
  <c r="AL33" i="14"/>
  <c r="AL109" i="25"/>
  <c r="AL27" i="14"/>
  <c r="AL224" i="25"/>
  <c r="AL260" i="14"/>
  <c r="AL81" i="25"/>
  <c r="AL245" i="14"/>
  <c r="AL110" i="25"/>
  <c r="AL233" i="14"/>
  <c r="AL216" i="25"/>
  <c r="AL213" i="14"/>
  <c r="AL45" i="25"/>
  <c r="AL165" i="14"/>
  <c r="AL50" i="25"/>
  <c r="AL133" i="14"/>
  <c r="AL152" i="25"/>
  <c r="AL126" i="14"/>
  <c r="AL203" i="25"/>
  <c r="AL114" i="14"/>
  <c r="AL139" i="25"/>
  <c r="AL89" i="14"/>
  <c r="AL128" i="25"/>
  <c r="AL72" i="14"/>
  <c r="AL199" i="25"/>
  <c r="AL50" i="14"/>
  <c r="AL190" i="25"/>
  <c r="AL257" i="14"/>
  <c r="AL221" i="25"/>
  <c r="AL236" i="14"/>
  <c r="AL49" i="25"/>
  <c r="AL208" i="14"/>
  <c r="AL196" i="25"/>
  <c r="AL199" i="14"/>
  <c r="AL162" i="25"/>
  <c r="AL145" i="14"/>
  <c r="AL69" i="25"/>
  <c r="AL135" i="14"/>
  <c r="AL205" i="25"/>
  <c r="AL116" i="14"/>
  <c r="AL132" i="25"/>
  <c r="AL78" i="14"/>
  <c r="AH80" i="14"/>
  <c r="BF80" i="14" s="1"/>
  <c r="AH98" i="25"/>
  <c r="BF98" i="25" s="1"/>
  <c r="F120" i="22"/>
  <c r="F119" i="22"/>
  <c r="F239" i="22"/>
  <c r="F182" i="22"/>
  <c r="F217" i="22"/>
  <c r="A201" i="24" l="1"/>
  <c r="B201" i="24"/>
  <c r="A202" i="24"/>
  <c r="B202" i="24"/>
  <c r="B155" i="24"/>
  <c r="B156" i="24"/>
  <c r="B157" i="24"/>
  <c r="A155" i="24"/>
  <c r="A156" i="24"/>
  <c r="A157" i="24"/>
  <c r="C206" i="27"/>
  <c r="B206" i="27"/>
  <c r="B159" i="27"/>
  <c r="C159" i="27"/>
  <c r="C105" i="25"/>
  <c r="C73" i="25"/>
  <c r="B206" i="15"/>
  <c r="C206" i="15"/>
  <c r="D206" i="15"/>
  <c r="E206" i="15"/>
  <c r="F206" i="15"/>
  <c r="G206" i="15"/>
  <c r="H206" i="15"/>
  <c r="I206" i="15"/>
  <c r="J206" i="15"/>
  <c r="K206" i="15"/>
  <c r="M206" i="15"/>
  <c r="N206" i="15"/>
  <c r="O206" i="15"/>
  <c r="P206" i="15"/>
  <c r="B159" i="15"/>
  <c r="C159" i="15"/>
  <c r="D159" i="15"/>
  <c r="E159" i="15"/>
  <c r="F159" i="15"/>
  <c r="G159" i="15"/>
  <c r="H159" i="15"/>
  <c r="I159" i="15"/>
  <c r="J159" i="15"/>
  <c r="K159" i="15"/>
  <c r="M159" i="15"/>
  <c r="N159" i="15"/>
  <c r="O159" i="15"/>
  <c r="P159" i="15"/>
  <c r="B206" i="14"/>
  <c r="C206" i="14"/>
  <c r="G206" i="14"/>
  <c r="K206" i="14"/>
  <c r="O206" i="14"/>
  <c r="S206" i="14"/>
  <c r="W206" i="14"/>
  <c r="AA206" i="14"/>
  <c r="AE206" i="14"/>
  <c r="AI206" i="14"/>
  <c r="AQ206" i="14"/>
  <c r="AU206" i="14"/>
  <c r="AY206" i="14"/>
  <c r="BC206" i="14"/>
  <c r="B159" i="14"/>
  <c r="C159" i="14"/>
  <c r="G159" i="14"/>
  <c r="K159" i="14"/>
  <c r="O159" i="14"/>
  <c r="S159" i="14"/>
  <c r="W159" i="14"/>
  <c r="AA159" i="14"/>
  <c r="AE159" i="14"/>
  <c r="AI159" i="14"/>
  <c r="AQ159" i="14"/>
  <c r="AU159" i="14"/>
  <c r="AY159" i="14"/>
  <c r="BC159" i="14"/>
  <c r="B206" i="12"/>
  <c r="C206" i="12"/>
  <c r="V206" i="12"/>
  <c r="X206" i="12" s="1"/>
  <c r="R206" i="27" s="1"/>
  <c r="W206" i="12"/>
  <c r="BA206" i="14" s="1"/>
  <c r="B207" i="12"/>
  <c r="C207" i="12"/>
  <c r="V207" i="12"/>
  <c r="X207" i="12" s="1"/>
  <c r="W207" i="12"/>
  <c r="B208" i="12"/>
  <c r="C208" i="12"/>
  <c r="V208" i="12"/>
  <c r="X208" i="12" s="1"/>
  <c r="W208" i="12"/>
  <c r="B156" i="12"/>
  <c r="V156" i="12"/>
  <c r="X156" i="12" s="1"/>
  <c r="W156" i="12"/>
  <c r="B157" i="12"/>
  <c r="V157" i="12"/>
  <c r="X157" i="12" s="1"/>
  <c r="W157" i="12"/>
  <c r="B158" i="12"/>
  <c r="V158" i="12"/>
  <c r="W158" i="12"/>
  <c r="B159" i="12"/>
  <c r="V159" i="12"/>
  <c r="AZ73" i="25" s="1"/>
  <c r="W159" i="12"/>
  <c r="Q159" i="27" s="1"/>
  <c r="X159" i="12"/>
  <c r="BB159" i="14" s="1"/>
  <c r="B160" i="12"/>
  <c r="V160" i="12"/>
  <c r="W160" i="12"/>
  <c r="X160" i="12"/>
  <c r="B161" i="12"/>
  <c r="V161" i="12"/>
  <c r="W161" i="12"/>
  <c r="B162" i="12"/>
  <c r="V162" i="12"/>
  <c r="X162" i="12" s="1"/>
  <c r="W162" i="12"/>
  <c r="B206" i="11"/>
  <c r="C206" i="11"/>
  <c r="V206" i="11"/>
  <c r="X206" i="11" s="1"/>
  <c r="AX105" i="25" s="1"/>
  <c r="W206" i="11"/>
  <c r="M206" i="27" s="1"/>
  <c r="B207" i="11"/>
  <c r="C207" i="11"/>
  <c r="V207" i="11"/>
  <c r="X207" i="11" s="1"/>
  <c r="W207" i="11"/>
  <c r="B208" i="11"/>
  <c r="C208" i="11"/>
  <c r="V208" i="11"/>
  <c r="X208" i="11" s="1"/>
  <c r="W208" i="11"/>
  <c r="B156" i="11"/>
  <c r="V156" i="11"/>
  <c r="X156" i="11" s="1"/>
  <c r="W156" i="11"/>
  <c r="B157" i="11"/>
  <c r="V157" i="11"/>
  <c r="X157" i="11" s="1"/>
  <c r="W157" i="11"/>
  <c r="B158" i="11"/>
  <c r="V158" i="11"/>
  <c r="W158" i="11"/>
  <c r="B159" i="11"/>
  <c r="V159" i="11"/>
  <c r="L159" i="27" s="1"/>
  <c r="W159" i="11"/>
  <c r="M159" i="27" s="1"/>
  <c r="X159" i="11"/>
  <c r="AX159" i="14" s="1"/>
  <c r="B160" i="11"/>
  <c r="V160" i="11"/>
  <c r="W160" i="11"/>
  <c r="X160" i="11" s="1"/>
  <c r="B161" i="11"/>
  <c r="V161" i="11"/>
  <c r="W161" i="11"/>
  <c r="B162" i="11"/>
  <c r="V162" i="11"/>
  <c r="W162" i="11"/>
  <c r="B206" i="10"/>
  <c r="C206" i="10"/>
  <c r="V206" i="10"/>
  <c r="W206" i="10"/>
  <c r="I206" i="27" s="1"/>
  <c r="B207" i="10"/>
  <c r="C207" i="10"/>
  <c r="V207" i="10"/>
  <c r="W207" i="10"/>
  <c r="B208" i="10"/>
  <c r="C208" i="10"/>
  <c r="V208" i="10"/>
  <c r="W208" i="10"/>
  <c r="X208" i="10"/>
  <c r="B156" i="10"/>
  <c r="V156" i="10"/>
  <c r="X156" i="10" s="1"/>
  <c r="W156" i="10"/>
  <c r="B157" i="10"/>
  <c r="V157" i="10"/>
  <c r="X157" i="10" s="1"/>
  <c r="W157" i="10"/>
  <c r="B158" i="10"/>
  <c r="V158" i="10"/>
  <c r="X158" i="10" s="1"/>
  <c r="W158" i="10"/>
  <c r="B159" i="10"/>
  <c r="V159" i="10"/>
  <c r="H159" i="27" s="1"/>
  <c r="W159" i="10"/>
  <c r="I159" i="27" s="1"/>
  <c r="B160" i="10"/>
  <c r="V160" i="10"/>
  <c r="W160" i="10"/>
  <c r="B161" i="10"/>
  <c r="V161" i="10"/>
  <c r="W161" i="10"/>
  <c r="B162" i="10"/>
  <c r="V162" i="10"/>
  <c r="W162" i="10"/>
  <c r="X162" i="10"/>
  <c r="B163" i="10"/>
  <c r="V163" i="10"/>
  <c r="W163" i="10"/>
  <c r="X163" i="10"/>
  <c r="B206" i="9"/>
  <c r="C206" i="9"/>
  <c r="V206" i="9"/>
  <c r="W206" i="9"/>
  <c r="E206" i="27" s="1"/>
  <c r="B207" i="9"/>
  <c r="C207" i="9"/>
  <c r="V207" i="9"/>
  <c r="W207" i="9"/>
  <c r="B208" i="9"/>
  <c r="C208" i="9"/>
  <c r="V208" i="9"/>
  <c r="W208" i="9"/>
  <c r="X208" i="9" s="1"/>
  <c r="B156" i="9"/>
  <c r="V156" i="9"/>
  <c r="W156" i="9"/>
  <c r="B157" i="9"/>
  <c r="V157" i="9"/>
  <c r="W157" i="9"/>
  <c r="B158" i="9"/>
  <c r="V158" i="9"/>
  <c r="W158" i="9"/>
  <c r="X158" i="9"/>
  <c r="B159" i="9"/>
  <c r="V159" i="9"/>
  <c r="D159" i="27" s="1"/>
  <c r="W159" i="9"/>
  <c r="AO73" i="25" s="1"/>
  <c r="B160" i="9"/>
  <c r="V160" i="9"/>
  <c r="X160" i="9" s="1"/>
  <c r="W160" i="9"/>
  <c r="B161" i="9"/>
  <c r="V161" i="9"/>
  <c r="W161" i="9"/>
  <c r="B162" i="9"/>
  <c r="V162" i="9"/>
  <c r="W162" i="9"/>
  <c r="X162" i="9" s="1"/>
  <c r="B206" i="23"/>
  <c r="C206" i="23"/>
  <c r="V206" i="23"/>
  <c r="W206" i="23"/>
  <c r="AG105" i="25" s="1"/>
  <c r="B207" i="23"/>
  <c r="C207" i="23"/>
  <c r="V207" i="23"/>
  <c r="W207" i="23"/>
  <c r="B208" i="23"/>
  <c r="C208" i="23"/>
  <c r="V208" i="23"/>
  <c r="W208" i="23"/>
  <c r="B209" i="23"/>
  <c r="C209" i="23"/>
  <c r="V209" i="23"/>
  <c r="X209" i="23" s="1"/>
  <c r="W209" i="23"/>
  <c r="B161" i="23"/>
  <c r="C161" i="23"/>
  <c r="V161" i="23"/>
  <c r="W161" i="23"/>
  <c r="B156" i="23"/>
  <c r="V156" i="23"/>
  <c r="W156" i="23"/>
  <c r="B157" i="23"/>
  <c r="V157" i="23"/>
  <c r="W157" i="23"/>
  <c r="B158" i="23"/>
  <c r="V158" i="23"/>
  <c r="X158" i="23" s="1"/>
  <c r="W158" i="23"/>
  <c r="B159" i="23"/>
  <c r="C159" i="23"/>
  <c r="V159" i="23"/>
  <c r="X159" i="23" s="1"/>
  <c r="AH73" i="25" s="1"/>
  <c r="W159" i="23"/>
  <c r="AG159" i="14" s="1"/>
  <c r="B160" i="23"/>
  <c r="C160" i="23"/>
  <c r="V160" i="23"/>
  <c r="W160" i="23"/>
  <c r="B206" i="22"/>
  <c r="C206" i="22"/>
  <c r="V206" i="22"/>
  <c r="X206" i="22" s="1"/>
  <c r="AD105" i="25" s="1"/>
  <c r="W206" i="22"/>
  <c r="AC206" i="14" s="1"/>
  <c r="B207" i="22"/>
  <c r="C207" i="22"/>
  <c r="V207" i="22"/>
  <c r="X207" i="22" s="1"/>
  <c r="W207" i="22"/>
  <c r="B208" i="22"/>
  <c r="C208" i="22"/>
  <c r="V208" i="22"/>
  <c r="AB49" i="25" s="1"/>
  <c r="W208" i="22"/>
  <c r="B161" i="22"/>
  <c r="B156" i="22"/>
  <c r="C156" i="22"/>
  <c r="V156" i="22"/>
  <c r="X156" i="22" s="1"/>
  <c r="W156" i="22"/>
  <c r="B157" i="22"/>
  <c r="C157" i="22"/>
  <c r="V157" i="22"/>
  <c r="X157" i="22" s="1"/>
  <c r="W157" i="22"/>
  <c r="B158" i="22"/>
  <c r="C158" i="22"/>
  <c r="V158" i="22"/>
  <c r="W158" i="22"/>
  <c r="X158" i="22"/>
  <c r="B159" i="22"/>
  <c r="C159" i="22"/>
  <c r="V159" i="22"/>
  <c r="AB73" i="25" s="1"/>
  <c r="W159" i="22"/>
  <c r="AC73" i="25" s="1"/>
  <c r="C207" i="21"/>
  <c r="B207" i="21"/>
  <c r="B208" i="21"/>
  <c r="B206" i="21"/>
  <c r="C206" i="21"/>
  <c r="V206" i="21"/>
  <c r="X206" i="14" s="1"/>
  <c r="W206" i="21"/>
  <c r="Y206" i="14" s="1"/>
  <c r="B156" i="21"/>
  <c r="C156" i="21"/>
  <c r="V156" i="21"/>
  <c r="W156" i="21"/>
  <c r="X156" i="21"/>
  <c r="B157" i="21"/>
  <c r="C157" i="21"/>
  <c r="V157" i="21"/>
  <c r="W157" i="21"/>
  <c r="B158" i="21"/>
  <c r="C158" i="21"/>
  <c r="V158" i="21"/>
  <c r="W158" i="21"/>
  <c r="B159" i="21"/>
  <c r="C159" i="21"/>
  <c r="V159" i="21"/>
  <c r="X159" i="14" s="1"/>
  <c r="W159" i="21"/>
  <c r="Y159" i="14" s="1"/>
  <c r="B205" i="20"/>
  <c r="C205" i="20"/>
  <c r="V205" i="20"/>
  <c r="W205" i="20"/>
  <c r="X205" i="20"/>
  <c r="B206" i="20"/>
  <c r="C206" i="20"/>
  <c r="V206" i="20"/>
  <c r="T105" i="25" s="1"/>
  <c r="W206" i="20"/>
  <c r="U105" i="25" s="1"/>
  <c r="B207" i="20"/>
  <c r="C207" i="20"/>
  <c r="V207" i="20"/>
  <c r="W207" i="20"/>
  <c r="B156" i="20"/>
  <c r="C156" i="20"/>
  <c r="V156" i="20"/>
  <c r="X156" i="20" s="1"/>
  <c r="W156" i="20"/>
  <c r="B157" i="20"/>
  <c r="C157" i="20"/>
  <c r="V157" i="20"/>
  <c r="X157" i="20" s="1"/>
  <c r="W157" i="20"/>
  <c r="B158" i="20"/>
  <c r="C158" i="20"/>
  <c r="V158" i="20"/>
  <c r="X158" i="20" s="1"/>
  <c r="W158" i="20"/>
  <c r="B159" i="20"/>
  <c r="C159" i="20"/>
  <c r="V159" i="20"/>
  <c r="T73" i="25" s="1"/>
  <c r="W159" i="20"/>
  <c r="U159" i="14" s="1"/>
  <c r="B206" i="4"/>
  <c r="C206" i="4"/>
  <c r="V206" i="4"/>
  <c r="P206" i="14" s="1"/>
  <c r="W206" i="4"/>
  <c r="Q105" i="25" s="1"/>
  <c r="X206" i="4"/>
  <c r="R206" i="14" s="1"/>
  <c r="B207" i="4"/>
  <c r="C207" i="4"/>
  <c r="V207" i="4"/>
  <c r="W207" i="4"/>
  <c r="B208" i="4"/>
  <c r="C208" i="4"/>
  <c r="V208" i="4"/>
  <c r="W208" i="4"/>
  <c r="B161" i="4"/>
  <c r="C161" i="4"/>
  <c r="B162" i="4"/>
  <c r="C162" i="4"/>
  <c r="B156" i="4"/>
  <c r="C156" i="4"/>
  <c r="V156" i="4"/>
  <c r="W156" i="4"/>
  <c r="B157" i="4"/>
  <c r="C157" i="4"/>
  <c r="V157" i="4"/>
  <c r="W157" i="4"/>
  <c r="B158" i="4"/>
  <c r="C158" i="4"/>
  <c r="V158" i="4"/>
  <c r="X158" i="4" s="1"/>
  <c r="W158" i="4"/>
  <c r="B159" i="4"/>
  <c r="C159" i="4"/>
  <c r="V159" i="4"/>
  <c r="P73" i="25" s="1"/>
  <c r="W159" i="4"/>
  <c r="Q159" i="14" s="1"/>
  <c r="B208" i="3"/>
  <c r="B204" i="3"/>
  <c r="C204" i="3"/>
  <c r="V204" i="3"/>
  <c r="W204" i="3"/>
  <c r="B205" i="3"/>
  <c r="C205" i="3"/>
  <c r="V205" i="3"/>
  <c r="W205" i="3"/>
  <c r="B206" i="3"/>
  <c r="C206" i="3"/>
  <c r="V206" i="3"/>
  <c r="L105" i="25" s="1"/>
  <c r="W206" i="3"/>
  <c r="M206" i="14" s="1"/>
  <c r="X206" i="3"/>
  <c r="N105" i="25" s="1"/>
  <c r="B207" i="3"/>
  <c r="C207" i="3"/>
  <c r="V207" i="3"/>
  <c r="W207" i="3"/>
  <c r="X207" i="3" s="1"/>
  <c r="B156" i="3"/>
  <c r="C156" i="3"/>
  <c r="V156" i="3"/>
  <c r="X156" i="3" s="1"/>
  <c r="W156" i="3"/>
  <c r="B157" i="3"/>
  <c r="C157" i="3"/>
  <c r="V157" i="3"/>
  <c r="X157" i="3" s="1"/>
  <c r="W157" i="3"/>
  <c r="B158" i="3"/>
  <c r="C158" i="3"/>
  <c r="V158" i="3"/>
  <c r="X158" i="3" s="1"/>
  <c r="W158" i="3"/>
  <c r="B159" i="3"/>
  <c r="C159" i="3"/>
  <c r="V159" i="3"/>
  <c r="L73" i="25" s="1"/>
  <c r="W159" i="3"/>
  <c r="M73" i="25" s="1"/>
  <c r="B160" i="3"/>
  <c r="C160" i="3"/>
  <c r="V160" i="3"/>
  <c r="W160" i="3"/>
  <c r="X160" i="3"/>
  <c r="B161" i="3"/>
  <c r="C161" i="3"/>
  <c r="V161" i="3"/>
  <c r="W161" i="3"/>
  <c r="B162" i="3"/>
  <c r="C162" i="3"/>
  <c r="V162" i="3"/>
  <c r="W162" i="3"/>
  <c r="B206" i="2"/>
  <c r="C206" i="2"/>
  <c r="V206" i="2"/>
  <c r="W206" i="2"/>
  <c r="I206" i="14" s="1"/>
  <c r="B207" i="2"/>
  <c r="C207" i="2"/>
  <c r="V207" i="2"/>
  <c r="W207" i="2"/>
  <c r="B156" i="2"/>
  <c r="C156" i="2"/>
  <c r="V156" i="2"/>
  <c r="W156" i="2"/>
  <c r="B157" i="2"/>
  <c r="C157" i="2"/>
  <c r="V157" i="2"/>
  <c r="W157" i="2"/>
  <c r="B158" i="2"/>
  <c r="C158" i="2"/>
  <c r="V158" i="2"/>
  <c r="X158" i="2" s="1"/>
  <c r="W158" i="2"/>
  <c r="B159" i="2"/>
  <c r="C159" i="2"/>
  <c r="V159" i="2"/>
  <c r="H73" i="25" s="1"/>
  <c r="W159" i="2"/>
  <c r="I159" i="14" s="1"/>
  <c r="V206" i="1"/>
  <c r="X206" i="1" s="1"/>
  <c r="F105" i="25" s="1"/>
  <c r="W206" i="1"/>
  <c r="E105" i="25" s="1"/>
  <c r="V159" i="1"/>
  <c r="D73" i="25" s="1"/>
  <c r="W159" i="1"/>
  <c r="E159" i="14" s="1"/>
  <c r="X159" i="1"/>
  <c r="F73" i="25" s="1"/>
  <c r="V160" i="1"/>
  <c r="X160" i="1" s="1"/>
  <c r="W160" i="1"/>
  <c r="X157" i="2" l="1"/>
  <c r="X156" i="2"/>
  <c r="X207" i="2"/>
  <c r="X206" i="2"/>
  <c r="X162" i="3"/>
  <c r="X161" i="3"/>
  <c r="X159" i="3"/>
  <c r="X157" i="4"/>
  <c r="X156" i="4"/>
  <c r="X208" i="4"/>
  <c r="X207" i="4"/>
  <c r="X159" i="20"/>
  <c r="X158" i="21"/>
  <c r="X157" i="21"/>
  <c r="X159" i="9"/>
  <c r="X156" i="9"/>
  <c r="X207" i="9"/>
  <c r="X206" i="9"/>
  <c r="X161" i="10"/>
  <c r="X161" i="11"/>
  <c r="X158" i="12"/>
  <c r="BA159" i="14"/>
  <c r="AW159" i="14"/>
  <c r="AS159" i="14"/>
  <c r="AO159" i="14"/>
  <c r="T159" i="14"/>
  <c r="P159" i="14"/>
  <c r="L159" i="14"/>
  <c r="H159" i="14"/>
  <c r="D159" i="14"/>
  <c r="BB206" i="14"/>
  <c r="AX206" i="14"/>
  <c r="I73" i="25"/>
  <c r="Y73" i="25"/>
  <c r="AR73" i="25"/>
  <c r="AW73" i="25"/>
  <c r="BB73" i="25"/>
  <c r="H105" i="25"/>
  <c r="M105" i="25"/>
  <c r="R105" i="25"/>
  <c r="X105" i="25"/>
  <c r="AC105" i="25"/>
  <c r="AV105" i="25"/>
  <c r="BA105" i="25"/>
  <c r="P159" i="27"/>
  <c r="E159" i="27"/>
  <c r="D206" i="27"/>
  <c r="N206" i="27"/>
  <c r="Q206" i="27"/>
  <c r="X159" i="2"/>
  <c r="X205" i="3"/>
  <c r="X204" i="3"/>
  <c r="X159" i="4"/>
  <c r="X157" i="9"/>
  <c r="X159" i="10"/>
  <c r="X207" i="10"/>
  <c r="X206" i="10"/>
  <c r="X162" i="11"/>
  <c r="X161" i="12"/>
  <c r="AZ159" i="14"/>
  <c r="AV159" i="14"/>
  <c r="AR159" i="14"/>
  <c r="AN159" i="14"/>
  <c r="AW206" i="14"/>
  <c r="AS206" i="14"/>
  <c r="AO206" i="14"/>
  <c r="AD206" i="14"/>
  <c r="N206" i="14"/>
  <c r="F206" i="14"/>
  <c r="E73" i="25"/>
  <c r="U73" i="25"/>
  <c r="AN73" i="25"/>
  <c r="AS73" i="25"/>
  <c r="AX73" i="25"/>
  <c r="D105" i="25"/>
  <c r="I105" i="25"/>
  <c r="Y105" i="25"/>
  <c r="AR105" i="25"/>
  <c r="AW105" i="25"/>
  <c r="BB105" i="25"/>
  <c r="N159" i="27"/>
  <c r="P206" i="27"/>
  <c r="F159" i="14"/>
  <c r="AZ206" i="14"/>
  <c r="AV206" i="14"/>
  <c r="AR206" i="14"/>
  <c r="AN206" i="14"/>
  <c r="U206" i="14"/>
  <c r="Q206" i="14"/>
  <c r="E206" i="14"/>
  <c r="Q73" i="25"/>
  <c r="P105" i="25"/>
  <c r="AN105" i="25"/>
  <c r="AS105" i="25"/>
  <c r="R159" i="27"/>
  <c r="L206" i="27"/>
  <c r="X207" i="20"/>
  <c r="X206" i="20"/>
  <c r="X208" i="23"/>
  <c r="X161" i="9"/>
  <c r="X160" i="10"/>
  <c r="X158" i="11"/>
  <c r="M159" i="14"/>
  <c r="T206" i="14"/>
  <c r="L206" i="14"/>
  <c r="H206" i="14"/>
  <c r="D206" i="14"/>
  <c r="X73" i="25"/>
  <c r="AV73" i="25"/>
  <c r="BA73" i="25"/>
  <c r="AB105" i="25"/>
  <c r="AO105" i="25"/>
  <c r="AZ105" i="25"/>
  <c r="H206" i="27"/>
  <c r="BE105" i="25"/>
  <c r="Q206" i="15"/>
  <c r="BG206" i="14"/>
  <c r="BG159" i="14"/>
  <c r="Q159" i="15"/>
  <c r="AF73" i="25"/>
  <c r="BD73" i="25" s="1"/>
  <c r="AF159" i="14"/>
  <c r="X160" i="23"/>
  <c r="X207" i="23"/>
  <c r="AH207" i="14" s="1"/>
  <c r="X206" i="23"/>
  <c r="AF105" i="25"/>
  <c r="BD105" i="25" s="1"/>
  <c r="AH159" i="14"/>
  <c r="AG206" i="14"/>
  <c r="BE206" i="14" s="1"/>
  <c r="AG73" i="25"/>
  <c r="BE73" i="25" s="1"/>
  <c r="X157" i="23"/>
  <c r="X156" i="23"/>
  <c r="X161" i="23"/>
  <c r="AF206" i="14"/>
  <c r="U206" i="27"/>
  <c r="T206" i="27"/>
  <c r="T159" i="27"/>
  <c r="X208" i="22"/>
  <c r="AC159" i="14"/>
  <c r="BE159" i="14" s="1"/>
  <c r="X159" i="22"/>
  <c r="AB159" i="14"/>
  <c r="X159" i="21"/>
  <c r="Z159" i="14" s="1"/>
  <c r="U159" i="27"/>
  <c r="X206" i="21"/>
  <c r="B207" i="27"/>
  <c r="C207" i="27"/>
  <c r="D207" i="27"/>
  <c r="E207" i="27"/>
  <c r="F207" i="27"/>
  <c r="H207" i="27"/>
  <c r="I207" i="27"/>
  <c r="J207" i="27"/>
  <c r="L207" i="27"/>
  <c r="M207" i="27"/>
  <c r="N207" i="27"/>
  <c r="P207" i="27"/>
  <c r="Q207" i="27"/>
  <c r="R207" i="27"/>
  <c r="BB92" i="25"/>
  <c r="BA92" i="25"/>
  <c r="AZ92" i="25"/>
  <c r="AX92" i="25"/>
  <c r="AW92" i="25"/>
  <c r="AV92" i="25"/>
  <c r="AT92" i="25"/>
  <c r="AS92" i="25"/>
  <c r="AR92" i="25"/>
  <c r="AP92" i="25"/>
  <c r="AO92" i="25"/>
  <c r="AN92" i="25"/>
  <c r="AG92" i="25"/>
  <c r="AF92" i="25"/>
  <c r="AD92" i="25"/>
  <c r="AC92" i="25"/>
  <c r="AB92" i="25"/>
  <c r="V92" i="25"/>
  <c r="U92" i="25"/>
  <c r="T92" i="25"/>
  <c r="R92" i="25"/>
  <c r="Q92" i="25"/>
  <c r="P92" i="25"/>
  <c r="N92" i="25"/>
  <c r="M92" i="25"/>
  <c r="L92" i="25"/>
  <c r="J92" i="25"/>
  <c r="I92" i="25"/>
  <c r="H92" i="25"/>
  <c r="C92" i="25"/>
  <c r="B207" i="15"/>
  <c r="C207" i="15"/>
  <c r="D207" i="15"/>
  <c r="E207" i="15"/>
  <c r="F207" i="15"/>
  <c r="G207" i="15"/>
  <c r="H207" i="15"/>
  <c r="I207" i="15"/>
  <c r="J207" i="15"/>
  <c r="K207" i="15"/>
  <c r="M207" i="15"/>
  <c r="N207" i="15"/>
  <c r="O207" i="15"/>
  <c r="P207" i="15"/>
  <c r="B207" i="14"/>
  <c r="C207" i="14"/>
  <c r="G207" i="14"/>
  <c r="H207" i="14"/>
  <c r="I207" i="14"/>
  <c r="J207" i="14"/>
  <c r="K207" i="14"/>
  <c r="L207" i="14"/>
  <c r="M207" i="14"/>
  <c r="N207" i="14"/>
  <c r="O207" i="14"/>
  <c r="P207" i="14"/>
  <c r="Q207" i="14"/>
  <c r="R207" i="14"/>
  <c r="S207" i="14"/>
  <c r="T207" i="14"/>
  <c r="U207" i="14"/>
  <c r="V207" i="14"/>
  <c r="W207" i="14"/>
  <c r="AA207" i="14"/>
  <c r="AC207" i="14"/>
  <c r="AD207" i="14"/>
  <c r="AE207" i="14"/>
  <c r="AF207" i="14"/>
  <c r="AG207" i="14"/>
  <c r="AI207" i="14"/>
  <c r="AN207" i="14"/>
  <c r="AO207" i="14"/>
  <c r="AP207" i="14"/>
  <c r="AQ207" i="14"/>
  <c r="AR207" i="14"/>
  <c r="AS207" i="14"/>
  <c r="AT207" i="14"/>
  <c r="AU207" i="14"/>
  <c r="AV207" i="14"/>
  <c r="AW207" i="14"/>
  <c r="AX207" i="14"/>
  <c r="AY207" i="14"/>
  <c r="AZ207" i="14"/>
  <c r="BA207" i="14"/>
  <c r="BB207" i="14"/>
  <c r="BC207" i="14"/>
  <c r="W207" i="21"/>
  <c r="Y92" i="25" s="1"/>
  <c r="V207" i="21"/>
  <c r="X207" i="21" s="1"/>
  <c r="Z92" i="25" s="1"/>
  <c r="V207" i="1"/>
  <c r="D207" i="14" s="1"/>
  <c r="W207" i="1"/>
  <c r="E92" i="25" s="1"/>
  <c r="V73" i="25" l="1"/>
  <c r="V159" i="14"/>
  <c r="J105" i="25"/>
  <c r="J206" i="14"/>
  <c r="D92" i="25"/>
  <c r="AT159" i="14"/>
  <c r="AT73" i="25"/>
  <c r="J159" i="27"/>
  <c r="F159" i="27"/>
  <c r="V159" i="27" s="1"/>
  <c r="AP73" i="25"/>
  <c r="AP159" i="14"/>
  <c r="N159" i="14"/>
  <c r="N73" i="25"/>
  <c r="E207" i="14"/>
  <c r="V105" i="25"/>
  <c r="V206" i="14"/>
  <c r="J159" i="14"/>
  <c r="J73" i="25"/>
  <c r="F206" i="27"/>
  <c r="AP105" i="25"/>
  <c r="AP206" i="14"/>
  <c r="Y207" i="14"/>
  <c r="Z105" i="25"/>
  <c r="Z206" i="14"/>
  <c r="AT105" i="25"/>
  <c r="J206" i="27"/>
  <c r="AT206" i="14"/>
  <c r="R73" i="25"/>
  <c r="R159" i="14"/>
  <c r="BD159" i="14"/>
  <c r="BG207" i="14"/>
  <c r="Q207" i="15"/>
  <c r="BE207" i="14"/>
  <c r="BE92" i="25"/>
  <c r="AH92" i="25"/>
  <c r="AH105" i="25"/>
  <c r="BF105" i="25" s="1"/>
  <c r="AH206" i="14"/>
  <c r="BF206" i="14" s="1"/>
  <c r="AD73" i="25"/>
  <c r="AD159" i="14"/>
  <c r="BF159" i="14" s="1"/>
  <c r="Z73" i="25"/>
  <c r="U207" i="27"/>
  <c r="T207" i="27"/>
  <c r="V207" i="27"/>
  <c r="Z207" i="14"/>
  <c r="X207" i="14"/>
  <c r="X92" i="25"/>
  <c r="BD92" i="25" s="1"/>
  <c r="X207" i="1"/>
  <c r="B217" i="24"/>
  <c r="A217" i="24"/>
  <c r="C223" i="27"/>
  <c r="B223" i="27"/>
  <c r="C188" i="25"/>
  <c r="P223" i="15"/>
  <c r="O223" i="15"/>
  <c r="N223" i="15"/>
  <c r="M223" i="15"/>
  <c r="K223" i="15"/>
  <c r="J223" i="15"/>
  <c r="I223" i="15"/>
  <c r="H223" i="15"/>
  <c r="G223" i="15"/>
  <c r="F223" i="15"/>
  <c r="E223" i="15"/>
  <c r="D223" i="15"/>
  <c r="C223" i="15"/>
  <c r="B223" i="15"/>
  <c r="BC223" i="14"/>
  <c r="AY223" i="14"/>
  <c r="AU223" i="14"/>
  <c r="AQ223" i="14"/>
  <c r="AI223" i="14"/>
  <c r="AE223" i="14"/>
  <c r="AA223" i="14"/>
  <c r="W223" i="14"/>
  <c r="S223" i="14"/>
  <c r="O223" i="14"/>
  <c r="K223" i="14"/>
  <c r="G223" i="14"/>
  <c r="C223" i="14"/>
  <c r="B223" i="14"/>
  <c r="W223" i="12"/>
  <c r="BA223" i="14" s="1"/>
  <c r="V223" i="12"/>
  <c r="AZ223" i="14" s="1"/>
  <c r="C223" i="12"/>
  <c r="W223" i="11"/>
  <c r="AW188" i="25" s="1"/>
  <c r="V223" i="11"/>
  <c r="C223" i="11"/>
  <c r="W223" i="10"/>
  <c r="I223" i="27" s="1"/>
  <c r="V223" i="10"/>
  <c r="AR188" i="25" s="1"/>
  <c r="C223" i="10"/>
  <c r="W223" i="9"/>
  <c r="AO188" i="25" s="1"/>
  <c r="V223" i="9"/>
  <c r="X223" i="9" s="1"/>
  <c r="AP223" i="14" s="1"/>
  <c r="C223" i="9"/>
  <c r="W223" i="23"/>
  <c r="AG188" i="25" s="1"/>
  <c r="V223" i="23"/>
  <c r="AF188" i="25" s="1"/>
  <c r="C223" i="23"/>
  <c r="W223" i="22"/>
  <c r="X223" i="22" s="1"/>
  <c r="AD223" i="14" s="1"/>
  <c r="V223" i="22"/>
  <c r="AB223" i="14" s="1"/>
  <c r="C223" i="22"/>
  <c r="W223" i="21"/>
  <c r="V223" i="21"/>
  <c r="X188" i="25" s="1"/>
  <c r="C223" i="21"/>
  <c r="W223" i="20"/>
  <c r="U223" i="14" s="1"/>
  <c r="V223" i="20"/>
  <c r="X223" i="20" s="1"/>
  <c r="V188" i="25" s="1"/>
  <c r="C223" i="20"/>
  <c r="W223" i="4"/>
  <c r="Q188" i="25" s="1"/>
  <c r="V223" i="4"/>
  <c r="P223" i="14" s="1"/>
  <c r="C223" i="4"/>
  <c r="C223" i="3"/>
  <c r="W223" i="3"/>
  <c r="M223" i="14" s="1"/>
  <c r="V223" i="3"/>
  <c r="X223" i="3" s="1"/>
  <c r="N188" i="25" s="1"/>
  <c r="C223" i="2"/>
  <c r="W223" i="2"/>
  <c r="I188" i="25" s="1"/>
  <c r="V223" i="2"/>
  <c r="W223" i="1"/>
  <c r="E188" i="25" s="1"/>
  <c r="V223" i="1"/>
  <c r="A194" i="24"/>
  <c r="B194" i="24"/>
  <c r="A39" i="24"/>
  <c r="B39" i="24"/>
  <c r="A40" i="24"/>
  <c r="B40" i="24"/>
  <c r="B199" i="27"/>
  <c r="C199" i="27"/>
  <c r="C196" i="25"/>
  <c r="B199" i="15"/>
  <c r="C199" i="15"/>
  <c r="D199" i="15"/>
  <c r="E199" i="15"/>
  <c r="F199" i="15"/>
  <c r="G199" i="15"/>
  <c r="H199" i="15"/>
  <c r="I199" i="15"/>
  <c r="J199" i="15"/>
  <c r="K199" i="15"/>
  <c r="M199" i="15"/>
  <c r="N199" i="15"/>
  <c r="O199" i="15"/>
  <c r="P199" i="15"/>
  <c r="B199" i="14"/>
  <c r="C199" i="14"/>
  <c r="G199" i="14"/>
  <c r="K199" i="14"/>
  <c r="O199" i="14"/>
  <c r="S199" i="14"/>
  <c r="W199" i="14"/>
  <c r="AA199" i="14"/>
  <c r="AE199" i="14"/>
  <c r="AI199" i="14"/>
  <c r="AQ199" i="14"/>
  <c r="AU199" i="14"/>
  <c r="AY199" i="14"/>
  <c r="BC199" i="14"/>
  <c r="B199" i="12"/>
  <c r="C199" i="12"/>
  <c r="V199" i="12"/>
  <c r="P199" i="27" s="1"/>
  <c r="W199" i="12"/>
  <c r="X199" i="12" s="1"/>
  <c r="BB199" i="14" s="1"/>
  <c r="B199" i="11"/>
  <c r="C199" i="11"/>
  <c r="V199" i="11"/>
  <c r="AV199" i="14" s="1"/>
  <c r="W199" i="11"/>
  <c r="M199" i="27" s="1"/>
  <c r="B199" i="10"/>
  <c r="C199" i="10"/>
  <c r="V199" i="10"/>
  <c r="W199" i="10"/>
  <c r="I199" i="27" s="1"/>
  <c r="B199" i="9"/>
  <c r="C199" i="9"/>
  <c r="V199" i="9"/>
  <c r="AN196" i="25" s="1"/>
  <c r="W199" i="9"/>
  <c r="E199" i="27" s="1"/>
  <c r="B199" i="23"/>
  <c r="C199" i="23"/>
  <c r="V199" i="23"/>
  <c r="AF196" i="25" s="1"/>
  <c r="W199" i="23"/>
  <c r="X199" i="23" s="1"/>
  <c r="AH196" i="25" s="1"/>
  <c r="B199" i="22"/>
  <c r="C199" i="22"/>
  <c r="V199" i="22"/>
  <c r="AB196" i="25" s="1"/>
  <c r="W199" i="22"/>
  <c r="AC196" i="25" s="1"/>
  <c r="B199" i="21"/>
  <c r="C199" i="21"/>
  <c r="V199" i="21"/>
  <c r="X196" i="25" s="1"/>
  <c r="W199" i="21"/>
  <c r="Y199" i="14" s="1"/>
  <c r="B199" i="20"/>
  <c r="C199" i="20"/>
  <c r="V199" i="20"/>
  <c r="T196" i="25" s="1"/>
  <c r="W199" i="20"/>
  <c r="U196" i="25" s="1"/>
  <c r="B199" i="4"/>
  <c r="C199" i="4"/>
  <c r="V199" i="4"/>
  <c r="W199" i="4"/>
  <c r="Q196" i="25" s="1"/>
  <c r="B199" i="3"/>
  <c r="C199" i="3"/>
  <c r="V199" i="3"/>
  <c r="W199" i="3"/>
  <c r="M199" i="14" s="1"/>
  <c r="B199" i="2"/>
  <c r="C199" i="2"/>
  <c r="V199" i="2"/>
  <c r="H199" i="14" s="1"/>
  <c r="W199" i="2"/>
  <c r="I196" i="25" s="1"/>
  <c r="V199" i="1"/>
  <c r="W199" i="1"/>
  <c r="E196" i="25" s="1"/>
  <c r="B200" i="20"/>
  <c r="B201" i="20"/>
  <c r="B202" i="20"/>
  <c r="B203" i="20"/>
  <c r="B204" i="20"/>
  <c r="B208" i="20"/>
  <c r="B209" i="20"/>
  <c r="B210" i="20"/>
  <c r="B211" i="20"/>
  <c r="B212" i="20"/>
  <c r="B213" i="20"/>
  <c r="B214" i="20"/>
  <c r="B215" i="20"/>
  <c r="B216" i="20"/>
  <c r="C215" i="25"/>
  <c r="D215" i="25"/>
  <c r="E215" i="25"/>
  <c r="F215" i="25"/>
  <c r="H215" i="25"/>
  <c r="I215" i="25"/>
  <c r="J215" i="25"/>
  <c r="L215" i="25"/>
  <c r="M215" i="25"/>
  <c r="N215" i="25"/>
  <c r="P215" i="25"/>
  <c r="Q215" i="25"/>
  <c r="R215" i="25"/>
  <c r="T215" i="25"/>
  <c r="U215" i="25"/>
  <c r="V215" i="25"/>
  <c r="X215" i="25"/>
  <c r="Y215" i="25"/>
  <c r="Z215" i="25"/>
  <c r="AB215" i="25"/>
  <c r="AC215" i="25"/>
  <c r="AD215" i="25"/>
  <c r="AF215" i="25"/>
  <c r="AG215" i="25"/>
  <c r="AH215" i="25"/>
  <c r="AN215" i="25"/>
  <c r="AO215" i="25"/>
  <c r="AP215" i="25"/>
  <c r="AR215" i="25"/>
  <c r="AS215" i="25"/>
  <c r="AT215" i="25"/>
  <c r="AV215" i="25"/>
  <c r="AW215" i="25"/>
  <c r="AX215" i="25"/>
  <c r="AZ215" i="25"/>
  <c r="BA215" i="25"/>
  <c r="BB215" i="25"/>
  <c r="AS199" i="14" l="1"/>
  <c r="AC199" i="14"/>
  <c r="AS196" i="25"/>
  <c r="L199" i="27"/>
  <c r="X223" i="2"/>
  <c r="J188" i="25" s="1"/>
  <c r="X223" i="11"/>
  <c r="AW223" i="14"/>
  <c r="M188" i="25"/>
  <c r="U188" i="25"/>
  <c r="L223" i="27"/>
  <c r="V206" i="27"/>
  <c r="AW199" i="14"/>
  <c r="M196" i="25"/>
  <c r="AZ196" i="25"/>
  <c r="AR223" i="14"/>
  <c r="P188" i="25"/>
  <c r="AB188" i="25"/>
  <c r="X199" i="4"/>
  <c r="R199" i="14" s="1"/>
  <c r="X199" i="10"/>
  <c r="AT196" i="25" s="1"/>
  <c r="BA199" i="14"/>
  <c r="BB196" i="25"/>
  <c r="X223" i="21"/>
  <c r="Z223" i="14" s="1"/>
  <c r="N223" i="14"/>
  <c r="AF223" i="14"/>
  <c r="AS223" i="14"/>
  <c r="H223" i="27"/>
  <c r="AZ199" i="14"/>
  <c r="U199" i="14"/>
  <c r="R199" i="27"/>
  <c r="X223" i="14"/>
  <c r="L188" i="25"/>
  <c r="T188" i="25"/>
  <c r="F92" i="25"/>
  <c r="BF92" i="25" s="1"/>
  <c r="F207" i="14"/>
  <c r="BF207" i="14" s="1"/>
  <c r="BF73" i="25"/>
  <c r="Q199" i="15"/>
  <c r="BF215" i="25"/>
  <c r="BE215" i="25"/>
  <c r="Q223" i="15"/>
  <c r="BG223" i="14"/>
  <c r="BD215" i="25"/>
  <c r="BG199" i="14"/>
  <c r="E223" i="14"/>
  <c r="X223" i="1"/>
  <c r="I223" i="14"/>
  <c r="T199" i="14"/>
  <c r="X199" i="20"/>
  <c r="BA188" i="25"/>
  <c r="Q223" i="27"/>
  <c r="Q199" i="27"/>
  <c r="U199" i="27" s="1"/>
  <c r="BA196" i="25"/>
  <c r="X223" i="12"/>
  <c r="AZ188" i="25"/>
  <c r="P223" i="27"/>
  <c r="AW196" i="25"/>
  <c r="AV223" i="14"/>
  <c r="M223" i="27"/>
  <c r="AV188" i="25"/>
  <c r="N223" i="27"/>
  <c r="X199" i="11"/>
  <c r="AV196" i="25"/>
  <c r="AT199" i="14"/>
  <c r="J199" i="27"/>
  <c r="AR196" i="25"/>
  <c r="AR199" i="14"/>
  <c r="H199" i="27"/>
  <c r="X223" i="10"/>
  <c r="AS188" i="25"/>
  <c r="AP188" i="25"/>
  <c r="D223" i="27"/>
  <c r="T223" i="27" s="1"/>
  <c r="X199" i="9"/>
  <c r="AO196" i="25"/>
  <c r="AN223" i="14"/>
  <c r="E223" i="27"/>
  <c r="AO199" i="14"/>
  <c r="AO223" i="14"/>
  <c r="AN188" i="25"/>
  <c r="F223" i="27"/>
  <c r="AN199" i="14"/>
  <c r="D199" i="27"/>
  <c r="AG196" i="25"/>
  <c r="AH199" i="14"/>
  <c r="AG199" i="14"/>
  <c r="AG223" i="14"/>
  <c r="AF199" i="14"/>
  <c r="X223" i="23"/>
  <c r="AC223" i="14"/>
  <c r="AD188" i="25"/>
  <c r="X199" i="22"/>
  <c r="AC188" i="25"/>
  <c r="Y196" i="25"/>
  <c r="Y188" i="25"/>
  <c r="BE188" i="25" s="1"/>
  <c r="Y223" i="14"/>
  <c r="Z188" i="25"/>
  <c r="X199" i="21"/>
  <c r="X199" i="14"/>
  <c r="V223" i="14"/>
  <c r="T223" i="14"/>
  <c r="P199" i="14"/>
  <c r="R196" i="25"/>
  <c r="P196" i="25"/>
  <c r="Q199" i="14"/>
  <c r="X223" i="4"/>
  <c r="Q223" i="14"/>
  <c r="X199" i="3"/>
  <c r="L199" i="14"/>
  <c r="L196" i="25"/>
  <c r="L223" i="14"/>
  <c r="H196" i="25"/>
  <c r="J223" i="14"/>
  <c r="X199" i="2"/>
  <c r="J196" i="25" s="1"/>
  <c r="H223" i="14"/>
  <c r="H188" i="25"/>
  <c r="D188" i="25"/>
  <c r="D223" i="14"/>
  <c r="J199" i="14"/>
  <c r="I199" i="14"/>
  <c r="E199" i="14"/>
  <c r="BE199" i="14" s="1"/>
  <c r="X199" i="1"/>
  <c r="D199" i="14"/>
  <c r="D196" i="25"/>
  <c r="C30" i="27"/>
  <c r="C43" i="20"/>
  <c r="AX223" i="14" l="1"/>
  <c r="AX188" i="25"/>
  <c r="BE196" i="25"/>
  <c r="BD223" i="14"/>
  <c r="BE223" i="14"/>
  <c r="BD196" i="25"/>
  <c r="BD188" i="25"/>
  <c r="T199" i="27"/>
  <c r="F188" i="25"/>
  <c r="F223" i="14"/>
  <c r="V196" i="25"/>
  <c r="V199" i="14"/>
  <c r="U223" i="27"/>
  <c r="BB223" i="14"/>
  <c r="R223" i="27"/>
  <c r="BB188" i="25"/>
  <c r="AX199" i="14"/>
  <c r="AX196" i="25"/>
  <c r="N199" i="27"/>
  <c r="J223" i="27"/>
  <c r="AT223" i="14"/>
  <c r="AT188" i="25"/>
  <c r="AP196" i="25"/>
  <c r="F199" i="27"/>
  <c r="V199" i="27" s="1"/>
  <c r="AP199" i="14"/>
  <c r="AH188" i="25"/>
  <c r="AH223" i="14"/>
  <c r="AD196" i="25"/>
  <c r="AD199" i="14"/>
  <c r="Z196" i="25"/>
  <c r="Z199" i="14"/>
  <c r="R188" i="25"/>
  <c r="R223" i="14"/>
  <c r="N196" i="25"/>
  <c r="N199" i="14"/>
  <c r="F199" i="14"/>
  <c r="F196" i="25"/>
  <c r="R8" i="27"/>
  <c r="P8" i="27"/>
  <c r="N8" i="27"/>
  <c r="L8" i="27"/>
  <c r="J8" i="27"/>
  <c r="H8" i="27"/>
  <c r="F8" i="27"/>
  <c r="D8" i="27"/>
  <c r="C264" i="27"/>
  <c r="B264" i="27"/>
  <c r="C263" i="27"/>
  <c r="B263" i="27"/>
  <c r="C262" i="27"/>
  <c r="B262" i="27"/>
  <c r="C261" i="27"/>
  <c r="B261" i="27"/>
  <c r="C260" i="27"/>
  <c r="B260" i="27"/>
  <c r="C259" i="27"/>
  <c r="B259" i="27"/>
  <c r="C258" i="27"/>
  <c r="B258" i="27"/>
  <c r="C257" i="27"/>
  <c r="B257" i="27"/>
  <c r="C256" i="27"/>
  <c r="B256" i="27"/>
  <c r="C254" i="27"/>
  <c r="B254" i="27"/>
  <c r="C253" i="27"/>
  <c r="B253" i="27"/>
  <c r="C252" i="27"/>
  <c r="B252" i="27"/>
  <c r="C251" i="27"/>
  <c r="B251" i="27"/>
  <c r="C250" i="27"/>
  <c r="B250" i="27"/>
  <c r="C249" i="27"/>
  <c r="B249" i="27"/>
  <c r="C248" i="27"/>
  <c r="B248" i="27"/>
  <c r="C247" i="27"/>
  <c r="B247" i="27"/>
  <c r="C246" i="27"/>
  <c r="B246" i="27"/>
  <c r="C245" i="27"/>
  <c r="B245" i="27"/>
  <c r="C238" i="27"/>
  <c r="B238" i="27"/>
  <c r="C237" i="27"/>
  <c r="B237" i="27"/>
  <c r="C236" i="27"/>
  <c r="B236" i="27"/>
  <c r="C235" i="27"/>
  <c r="B235" i="27"/>
  <c r="C234" i="27"/>
  <c r="B234" i="27"/>
  <c r="C233" i="27"/>
  <c r="B233" i="27"/>
  <c r="C232" i="27"/>
  <c r="B232" i="27"/>
  <c r="C231" i="27"/>
  <c r="B231" i="27"/>
  <c r="C230" i="27"/>
  <c r="B230" i="27"/>
  <c r="C229" i="27"/>
  <c r="B229" i="27"/>
  <c r="C228" i="27"/>
  <c r="B228" i="27"/>
  <c r="C227" i="27"/>
  <c r="B227" i="27"/>
  <c r="C226" i="27"/>
  <c r="B226" i="27"/>
  <c r="C225" i="27"/>
  <c r="B225" i="27"/>
  <c r="C224" i="27"/>
  <c r="B224" i="27"/>
  <c r="C216" i="27"/>
  <c r="B216" i="27"/>
  <c r="C215" i="27"/>
  <c r="B215" i="27"/>
  <c r="C214" i="27"/>
  <c r="B214" i="27"/>
  <c r="C213" i="27"/>
  <c r="B213" i="27"/>
  <c r="C212" i="27"/>
  <c r="B212" i="27"/>
  <c r="C211" i="27"/>
  <c r="B211" i="27"/>
  <c r="C210" i="27"/>
  <c r="B210" i="27"/>
  <c r="C209" i="27"/>
  <c r="B209" i="27"/>
  <c r="C208" i="27"/>
  <c r="B208" i="27"/>
  <c r="C205" i="27"/>
  <c r="B205" i="27"/>
  <c r="C204" i="27"/>
  <c r="B204" i="27"/>
  <c r="C203" i="27"/>
  <c r="B203" i="27"/>
  <c r="C202" i="27"/>
  <c r="B202" i="27"/>
  <c r="C201" i="27"/>
  <c r="B201" i="27"/>
  <c r="C200" i="27"/>
  <c r="B200" i="27"/>
  <c r="C198" i="27"/>
  <c r="B198" i="27"/>
  <c r="C197" i="27"/>
  <c r="B197" i="27"/>
  <c r="C196" i="27"/>
  <c r="B196" i="27"/>
  <c r="C195" i="27"/>
  <c r="B195" i="27"/>
  <c r="C194" i="27"/>
  <c r="B194" i="27"/>
  <c r="C193" i="27"/>
  <c r="B193" i="27"/>
  <c r="C192" i="27"/>
  <c r="B192" i="27"/>
  <c r="C191" i="27"/>
  <c r="B191" i="27"/>
  <c r="C190" i="27"/>
  <c r="B190" i="27"/>
  <c r="C189" i="27"/>
  <c r="B189" i="27"/>
  <c r="C188" i="27"/>
  <c r="B188" i="27"/>
  <c r="C181" i="27"/>
  <c r="B181" i="27"/>
  <c r="C180" i="27"/>
  <c r="B180" i="27"/>
  <c r="C179" i="27"/>
  <c r="B179" i="27"/>
  <c r="C178" i="27"/>
  <c r="B178" i="27"/>
  <c r="C177" i="27"/>
  <c r="B177" i="27"/>
  <c r="C176" i="27"/>
  <c r="B176" i="27"/>
  <c r="C175" i="27"/>
  <c r="B175" i="27"/>
  <c r="C174" i="27"/>
  <c r="B174" i="27"/>
  <c r="C173" i="27"/>
  <c r="B173" i="27"/>
  <c r="C172" i="27"/>
  <c r="B172" i="27"/>
  <c r="C171" i="27"/>
  <c r="B171" i="27"/>
  <c r="C170" i="27"/>
  <c r="B170" i="27"/>
  <c r="C169" i="27"/>
  <c r="B169" i="27"/>
  <c r="C168" i="27"/>
  <c r="B168" i="27"/>
  <c r="C167" i="27"/>
  <c r="B167" i="27"/>
  <c r="C166" i="27"/>
  <c r="B166" i="27"/>
  <c r="C165" i="27"/>
  <c r="B165" i="27"/>
  <c r="C164" i="27"/>
  <c r="B164" i="27"/>
  <c r="C163" i="27"/>
  <c r="B163" i="27"/>
  <c r="C162" i="27"/>
  <c r="B162" i="27"/>
  <c r="C161" i="27"/>
  <c r="B161" i="27"/>
  <c r="C160" i="27"/>
  <c r="B160" i="27"/>
  <c r="C158" i="27"/>
  <c r="B158" i="27"/>
  <c r="C157" i="27"/>
  <c r="B157" i="27"/>
  <c r="C156" i="27"/>
  <c r="B156" i="27"/>
  <c r="C155" i="27"/>
  <c r="B155" i="27"/>
  <c r="C154" i="27"/>
  <c r="B154" i="27"/>
  <c r="C153" i="27"/>
  <c r="B153" i="27"/>
  <c r="C152" i="27"/>
  <c r="B152" i="27"/>
  <c r="C151" i="27"/>
  <c r="B151" i="27"/>
  <c r="C150" i="27"/>
  <c r="B150" i="27"/>
  <c r="C149" i="27"/>
  <c r="B149" i="27"/>
  <c r="C148" i="27"/>
  <c r="B148" i="27"/>
  <c r="C147" i="27"/>
  <c r="B147" i="27"/>
  <c r="C146" i="27"/>
  <c r="B146" i="27"/>
  <c r="C145" i="27"/>
  <c r="B145" i="27"/>
  <c r="C144" i="27"/>
  <c r="B144" i="27"/>
  <c r="C143" i="27"/>
  <c r="B143" i="27"/>
  <c r="C142" i="27"/>
  <c r="B142" i="27"/>
  <c r="C141" i="27"/>
  <c r="B141" i="27"/>
  <c r="C140" i="27"/>
  <c r="B140" i="27"/>
  <c r="C139" i="27"/>
  <c r="B139" i="27"/>
  <c r="C138" i="27"/>
  <c r="B138" i="27"/>
  <c r="C137" i="27"/>
  <c r="B137" i="27"/>
  <c r="C136" i="27"/>
  <c r="B136" i="27"/>
  <c r="C135" i="27"/>
  <c r="B135" i="27"/>
  <c r="C134" i="27"/>
  <c r="B134" i="27"/>
  <c r="C133" i="27"/>
  <c r="B133" i="27"/>
  <c r="C132" i="27"/>
  <c r="B132" i="27"/>
  <c r="B131" i="27"/>
  <c r="B130" i="27"/>
  <c r="B129" i="27"/>
  <c r="B128" i="27"/>
  <c r="B127" i="27"/>
  <c r="B126" i="27"/>
  <c r="C125" i="27"/>
  <c r="B125" i="27"/>
  <c r="C118" i="27"/>
  <c r="B118" i="27"/>
  <c r="C117" i="27"/>
  <c r="B117" i="27"/>
  <c r="C116" i="27"/>
  <c r="B116" i="27"/>
  <c r="C115" i="27"/>
  <c r="B115" i="27"/>
  <c r="C114" i="27"/>
  <c r="B114" i="27"/>
  <c r="C113" i="27"/>
  <c r="B113" i="27"/>
  <c r="C112" i="27"/>
  <c r="B112" i="27"/>
  <c r="C111" i="27"/>
  <c r="B111" i="27"/>
  <c r="C110" i="27"/>
  <c r="B110" i="27"/>
  <c r="C109" i="27"/>
  <c r="B109" i="27"/>
  <c r="C108" i="27"/>
  <c r="B108" i="27"/>
  <c r="C107" i="27"/>
  <c r="B107" i="27"/>
  <c r="C106" i="27"/>
  <c r="B106" i="27"/>
  <c r="C105" i="27"/>
  <c r="B105" i="27"/>
  <c r="C104" i="27"/>
  <c r="B104" i="27"/>
  <c r="C103" i="27"/>
  <c r="B103" i="27"/>
  <c r="C102" i="27"/>
  <c r="B102" i="27"/>
  <c r="C101" i="27"/>
  <c r="B101" i="27"/>
  <c r="C100" i="27"/>
  <c r="B100" i="27"/>
  <c r="C99" i="27"/>
  <c r="B99" i="27"/>
  <c r="C98" i="27"/>
  <c r="B98" i="27"/>
  <c r="C97" i="27"/>
  <c r="B97" i="27"/>
  <c r="C96" i="27"/>
  <c r="B96" i="27"/>
  <c r="C95" i="27"/>
  <c r="B95" i="27"/>
  <c r="C94" i="27"/>
  <c r="B94" i="27"/>
  <c r="C93" i="27"/>
  <c r="B93" i="27"/>
  <c r="C92" i="27"/>
  <c r="B92" i="27"/>
  <c r="C91" i="27"/>
  <c r="B91" i="27"/>
  <c r="C90" i="27"/>
  <c r="B90" i="27"/>
  <c r="C89" i="27"/>
  <c r="B89" i="27"/>
  <c r="C88" i="27"/>
  <c r="B88" i="27"/>
  <c r="C87" i="27"/>
  <c r="B87" i="27"/>
  <c r="C86" i="27"/>
  <c r="B86" i="27"/>
  <c r="C85" i="27"/>
  <c r="B85" i="27"/>
  <c r="C84" i="27"/>
  <c r="B84" i="27"/>
  <c r="C83" i="27"/>
  <c r="B83" i="27"/>
  <c r="C82" i="27"/>
  <c r="B82" i="27"/>
  <c r="C81" i="27"/>
  <c r="B81" i="27"/>
  <c r="C79" i="27"/>
  <c r="B79" i="27"/>
  <c r="C78" i="27"/>
  <c r="B78" i="27"/>
  <c r="C77" i="27"/>
  <c r="B77" i="27"/>
  <c r="C76" i="27"/>
  <c r="B76" i="27"/>
  <c r="C75" i="27"/>
  <c r="B75" i="27"/>
  <c r="C74" i="27"/>
  <c r="B74" i="27"/>
  <c r="C73" i="27"/>
  <c r="B73" i="27"/>
  <c r="C72" i="27"/>
  <c r="B72" i="27"/>
  <c r="C71" i="27"/>
  <c r="B71" i="27"/>
  <c r="C70" i="27"/>
  <c r="B70" i="27"/>
  <c r="C69" i="27"/>
  <c r="B69" i="27"/>
  <c r="C68" i="27"/>
  <c r="B68" i="27"/>
  <c r="C67" i="27"/>
  <c r="B67" i="27"/>
  <c r="C66" i="27"/>
  <c r="B66" i="27"/>
  <c r="C65" i="27"/>
  <c r="B65" i="27"/>
  <c r="C64" i="27"/>
  <c r="B64" i="27"/>
  <c r="C63" i="27"/>
  <c r="B63" i="27"/>
  <c r="C62" i="27"/>
  <c r="B62" i="27"/>
  <c r="C61" i="27"/>
  <c r="B61" i="27"/>
  <c r="C60" i="27"/>
  <c r="B60" i="27"/>
  <c r="C59" i="27"/>
  <c r="B59" i="27"/>
  <c r="C52" i="27"/>
  <c r="B52" i="27"/>
  <c r="C51" i="27"/>
  <c r="B51" i="27"/>
  <c r="C50" i="27"/>
  <c r="B50" i="27"/>
  <c r="C49" i="27"/>
  <c r="B49" i="27"/>
  <c r="C48" i="27"/>
  <c r="B48" i="27"/>
  <c r="C47" i="27"/>
  <c r="B47" i="27"/>
  <c r="C46" i="27"/>
  <c r="B46" i="27"/>
  <c r="C45" i="27"/>
  <c r="B45" i="27"/>
  <c r="C44" i="27"/>
  <c r="B44" i="27"/>
  <c r="C43" i="27"/>
  <c r="B43" i="27"/>
  <c r="C42" i="27"/>
  <c r="B42" i="27"/>
  <c r="C41" i="27"/>
  <c r="B41" i="27"/>
  <c r="C40" i="27"/>
  <c r="B40" i="27"/>
  <c r="C39" i="27"/>
  <c r="B39" i="27"/>
  <c r="C38" i="27"/>
  <c r="B38" i="27"/>
  <c r="C37" i="27"/>
  <c r="B37" i="27"/>
  <c r="C36" i="27"/>
  <c r="B36" i="27"/>
  <c r="C35" i="27"/>
  <c r="B35" i="27"/>
  <c r="C34" i="27"/>
  <c r="B34" i="27"/>
  <c r="C33" i="27"/>
  <c r="B33" i="27"/>
  <c r="C32" i="27"/>
  <c r="B32" i="27"/>
  <c r="C31" i="27"/>
  <c r="B31" i="27"/>
  <c r="B30" i="27"/>
  <c r="C29" i="27"/>
  <c r="B29" i="27"/>
  <c r="C28" i="27"/>
  <c r="B28" i="27"/>
  <c r="C27" i="27"/>
  <c r="B27" i="27"/>
  <c r="C26" i="27"/>
  <c r="B26" i="27"/>
  <c r="C25" i="27"/>
  <c r="B25" i="27"/>
  <c r="C24" i="27"/>
  <c r="B24" i="27"/>
  <c r="C23" i="27"/>
  <c r="B23" i="27"/>
  <c r="C22" i="27"/>
  <c r="B22" i="27"/>
  <c r="C21" i="27"/>
  <c r="B21" i="27"/>
  <c r="C20" i="27"/>
  <c r="B20" i="27"/>
  <c r="C19" i="27"/>
  <c r="B19" i="27"/>
  <c r="C18" i="27"/>
  <c r="B18" i="27"/>
  <c r="BB8" i="26"/>
  <c r="AZ8" i="26"/>
  <c r="AX8" i="26"/>
  <c r="AV8" i="26"/>
  <c r="AT8" i="26"/>
  <c r="AR8" i="26"/>
  <c r="AP8" i="26"/>
  <c r="AN8" i="26"/>
  <c r="AH8" i="26"/>
  <c r="AF8" i="26"/>
  <c r="AD8" i="26"/>
  <c r="AB8" i="26"/>
  <c r="Z8" i="26"/>
  <c r="X8" i="26"/>
  <c r="V8" i="26"/>
  <c r="T8" i="26"/>
  <c r="R8" i="26"/>
  <c r="P8" i="26"/>
  <c r="N8" i="26"/>
  <c r="L8" i="26"/>
  <c r="J8" i="26"/>
  <c r="H8" i="26"/>
  <c r="F8" i="26"/>
  <c r="D8" i="26"/>
  <c r="V223" i="27" l="1"/>
  <c r="BF188" i="25"/>
  <c r="BF223" i="14"/>
  <c r="BF196" i="25"/>
  <c r="BF199" i="14"/>
  <c r="C228" i="25"/>
  <c r="C227" i="25"/>
  <c r="C226" i="25"/>
  <c r="C225" i="25"/>
  <c r="C224" i="25"/>
  <c r="C103" i="25"/>
  <c r="C191" i="25"/>
  <c r="C190" i="25"/>
  <c r="C58" i="25"/>
  <c r="C88" i="25"/>
  <c r="C102" i="25"/>
  <c r="C116" i="25"/>
  <c r="C189" i="25"/>
  <c r="C112" i="25"/>
  <c r="C100" i="25"/>
  <c r="C57" i="25"/>
  <c r="C99" i="25"/>
  <c r="C104" i="25"/>
  <c r="C81" i="25"/>
  <c r="C223" i="25"/>
  <c r="C222" i="25"/>
  <c r="C221" i="25"/>
  <c r="C220" i="25"/>
  <c r="C187" i="25"/>
  <c r="C110" i="25"/>
  <c r="C82" i="25"/>
  <c r="C186" i="25"/>
  <c r="C85" i="25"/>
  <c r="C185" i="25"/>
  <c r="C117" i="25"/>
  <c r="C74" i="25"/>
  <c r="C184" i="25"/>
  <c r="C183" i="25"/>
  <c r="C28" i="25"/>
  <c r="AB219" i="25"/>
  <c r="C219" i="25"/>
  <c r="C218" i="25"/>
  <c r="C217" i="25"/>
  <c r="C216" i="25"/>
  <c r="C26" i="25"/>
  <c r="C114" i="25"/>
  <c r="C182" i="25"/>
  <c r="C49" i="25"/>
  <c r="C181" i="25"/>
  <c r="C97" i="25"/>
  <c r="C180" i="25"/>
  <c r="C68" i="25"/>
  <c r="C179" i="25"/>
  <c r="C178" i="25"/>
  <c r="C106" i="25"/>
  <c r="C38" i="25"/>
  <c r="C80" i="25"/>
  <c r="C76" i="25"/>
  <c r="C177" i="25"/>
  <c r="C54" i="25"/>
  <c r="C87" i="25"/>
  <c r="C84" i="25"/>
  <c r="C115" i="25"/>
  <c r="C176" i="25"/>
  <c r="C175" i="25"/>
  <c r="C214" i="25"/>
  <c r="C213" i="25"/>
  <c r="C212" i="25"/>
  <c r="C211" i="25"/>
  <c r="C210" i="25"/>
  <c r="C209" i="25"/>
  <c r="C208" i="25"/>
  <c r="C174" i="25"/>
  <c r="C43" i="25"/>
  <c r="C173" i="25"/>
  <c r="C172" i="25"/>
  <c r="C171" i="25"/>
  <c r="C96" i="25"/>
  <c r="C111" i="25"/>
  <c r="C95" i="25"/>
  <c r="C83" i="25"/>
  <c r="C45" i="25"/>
  <c r="C91" i="25"/>
  <c r="C170" i="25"/>
  <c r="C94" i="25"/>
  <c r="C169" i="25"/>
  <c r="C36" i="25"/>
  <c r="C107" i="25"/>
  <c r="C168" i="25"/>
  <c r="C167" i="25"/>
  <c r="C166" i="25"/>
  <c r="C72" i="25"/>
  <c r="C27" i="25"/>
  <c r="C165" i="25"/>
  <c r="C164" i="25"/>
  <c r="C51" i="25"/>
  <c r="C70" i="25"/>
  <c r="C79" i="25"/>
  <c r="C163" i="25"/>
  <c r="C118" i="25"/>
  <c r="C162" i="25"/>
  <c r="C161" i="25"/>
  <c r="C39" i="25"/>
  <c r="C53" i="25"/>
  <c r="C160" i="25"/>
  <c r="C159" i="25"/>
  <c r="C52" i="25"/>
  <c r="C24" i="25"/>
  <c r="C158" i="25"/>
  <c r="C78" i="25"/>
  <c r="C69" i="25"/>
  <c r="C65" i="25"/>
  <c r="C50" i="25"/>
  <c r="C157" i="25"/>
  <c r="C156" i="25"/>
  <c r="C155" i="25"/>
  <c r="C154" i="25"/>
  <c r="C86" i="25"/>
  <c r="C153" i="25"/>
  <c r="C152" i="25"/>
  <c r="C25" i="25"/>
  <c r="C207" i="25"/>
  <c r="C206" i="25"/>
  <c r="C205" i="25"/>
  <c r="C204" i="25"/>
  <c r="C203" i="25"/>
  <c r="C202" i="25"/>
  <c r="C32" i="25"/>
  <c r="C151" i="25"/>
  <c r="C150" i="25"/>
  <c r="C61" i="25"/>
  <c r="C149" i="25"/>
  <c r="C148" i="25"/>
  <c r="C59" i="25"/>
  <c r="C21" i="25"/>
  <c r="C147" i="25"/>
  <c r="C34" i="25"/>
  <c r="C146" i="25"/>
  <c r="C145" i="25"/>
  <c r="C46" i="25"/>
  <c r="C144" i="25"/>
  <c r="C143" i="25"/>
  <c r="C142" i="25"/>
  <c r="C141" i="25"/>
  <c r="C44" i="25"/>
  <c r="C140" i="25"/>
  <c r="C23" i="25"/>
  <c r="C90" i="25"/>
  <c r="C42" i="25"/>
  <c r="C89" i="25"/>
  <c r="C139" i="25"/>
  <c r="C138" i="25"/>
  <c r="C19" i="25"/>
  <c r="C137" i="25"/>
  <c r="C136" i="25"/>
  <c r="C20" i="25"/>
  <c r="C135" i="25"/>
  <c r="C134" i="25"/>
  <c r="C133" i="25"/>
  <c r="C40" i="25"/>
  <c r="C132" i="25"/>
  <c r="C77" i="25"/>
  <c r="C75" i="25"/>
  <c r="C131" i="25"/>
  <c r="C130" i="25"/>
  <c r="C129" i="25"/>
  <c r="C128" i="25"/>
  <c r="C127" i="25"/>
  <c r="C126" i="25"/>
  <c r="C125" i="25"/>
  <c r="C124" i="25"/>
  <c r="C48" i="25"/>
  <c r="C123" i="25"/>
  <c r="C122" i="25"/>
  <c r="C108" i="25"/>
  <c r="C121" i="25"/>
  <c r="C37" i="25"/>
  <c r="C120" i="25"/>
  <c r="C71" i="25"/>
  <c r="C22" i="25"/>
  <c r="C201" i="25"/>
  <c r="C200" i="25"/>
  <c r="C199" i="25"/>
  <c r="C198" i="25"/>
  <c r="C66" i="25"/>
  <c r="C41" i="25"/>
  <c r="C29" i="25"/>
  <c r="C64" i="25"/>
  <c r="C35" i="25"/>
  <c r="C62" i="25"/>
  <c r="C195" i="25"/>
  <c r="C194" i="25"/>
  <c r="C193" i="25"/>
  <c r="C67" i="25"/>
  <c r="C63" i="25"/>
  <c r="C113" i="25"/>
  <c r="C31" i="25"/>
  <c r="C30" i="25"/>
  <c r="C101" i="25"/>
  <c r="C109" i="25"/>
  <c r="C60" i="25"/>
  <c r="C192" i="25"/>
  <c r="C55" i="25"/>
  <c r="C93" i="25"/>
  <c r="C33" i="25"/>
  <c r="C56" i="25"/>
  <c r="C18" i="25"/>
  <c r="C47" i="25"/>
  <c r="C119" i="25"/>
  <c r="BB8" i="25"/>
  <c r="AZ8" i="25"/>
  <c r="AX8" i="25"/>
  <c r="AV8" i="25"/>
  <c r="AT8" i="25"/>
  <c r="AR8" i="25"/>
  <c r="AP8" i="25"/>
  <c r="AN8" i="25"/>
  <c r="AH8" i="25"/>
  <c r="AF8" i="25"/>
  <c r="AD8" i="25"/>
  <c r="AB8" i="25"/>
  <c r="Z8" i="25"/>
  <c r="X8" i="25"/>
  <c r="V8" i="25"/>
  <c r="T8" i="25"/>
  <c r="R8" i="25"/>
  <c r="P8" i="25"/>
  <c r="N8" i="25"/>
  <c r="L8" i="25"/>
  <c r="J8" i="25"/>
  <c r="H8" i="25"/>
  <c r="F8" i="25"/>
  <c r="D8" i="25"/>
  <c r="A85" i="24" l="1"/>
  <c r="B85" i="24"/>
  <c r="A238" i="24"/>
  <c r="B238" i="24"/>
  <c r="A239" i="24"/>
  <c r="B239" i="24"/>
  <c r="A240" i="24"/>
  <c r="B240" i="24"/>
  <c r="A241" i="24"/>
  <c r="B241" i="24"/>
  <c r="A242" i="24"/>
  <c r="B242" i="24"/>
  <c r="A243" i="24"/>
  <c r="B243" i="24"/>
  <c r="A244" i="24"/>
  <c r="B244" i="24"/>
  <c r="A245" i="24"/>
  <c r="B245" i="24"/>
  <c r="A246" i="24"/>
  <c r="B246" i="24"/>
  <c r="A247" i="24"/>
  <c r="B247" i="24"/>
  <c r="A249" i="24"/>
  <c r="B249" i="24"/>
  <c r="A250" i="24"/>
  <c r="B250" i="24"/>
  <c r="A251" i="24"/>
  <c r="B251" i="24"/>
  <c r="A252" i="24"/>
  <c r="B252" i="24"/>
  <c r="A253" i="24"/>
  <c r="B253" i="24"/>
  <c r="A254" i="24"/>
  <c r="B254" i="24"/>
  <c r="A255" i="24"/>
  <c r="B255" i="24"/>
  <c r="A256" i="24"/>
  <c r="B256" i="24"/>
  <c r="A257" i="24"/>
  <c r="B257" i="24"/>
  <c r="A219" i="24"/>
  <c r="B219" i="24"/>
  <c r="A220" i="24"/>
  <c r="B220" i="24"/>
  <c r="A221" i="24"/>
  <c r="B221" i="24"/>
  <c r="A222" i="24"/>
  <c r="B222" i="24"/>
  <c r="A223" i="24"/>
  <c r="B223" i="24"/>
  <c r="A224" i="24"/>
  <c r="B224" i="24"/>
  <c r="A225" i="24"/>
  <c r="B225" i="24"/>
  <c r="A226" i="24"/>
  <c r="B226" i="24"/>
  <c r="A227" i="24"/>
  <c r="B227" i="24"/>
  <c r="A228" i="24"/>
  <c r="B228" i="24"/>
  <c r="A229" i="24"/>
  <c r="B229" i="24"/>
  <c r="A230" i="24"/>
  <c r="B230" i="24"/>
  <c r="A231" i="24"/>
  <c r="B231" i="24"/>
  <c r="A232" i="24"/>
  <c r="B232" i="24"/>
  <c r="B218" i="24"/>
  <c r="A218" i="24"/>
  <c r="A184" i="24"/>
  <c r="B184" i="24"/>
  <c r="A185" i="24"/>
  <c r="B185" i="24"/>
  <c r="A186" i="24"/>
  <c r="B186" i="24"/>
  <c r="A187" i="24"/>
  <c r="B187" i="24"/>
  <c r="A188" i="24"/>
  <c r="B188" i="24"/>
  <c r="A189" i="24"/>
  <c r="B189" i="24"/>
  <c r="A190" i="24"/>
  <c r="B190" i="24"/>
  <c r="A191" i="24"/>
  <c r="B191" i="24"/>
  <c r="A192" i="24"/>
  <c r="B192" i="24"/>
  <c r="A193" i="24"/>
  <c r="B193" i="24"/>
  <c r="A195" i="24"/>
  <c r="B195" i="24"/>
  <c r="A196" i="24"/>
  <c r="B196" i="24"/>
  <c r="A197" i="24"/>
  <c r="B197" i="24"/>
  <c r="A198" i="24"/>
  <c r="B198" i="24"/>
  <c r="A199" i="24"/>
  <c r="B199" i="24"/>
  <c r="A200" i="24"/>
  <c r="B200" i="24"/>
  <c r="A203" i="24"/>
  <c r="B203" i="24"/>
  <c r="A204" i="24"/>
  <c r="B204" i="24"/>
  <c r="A205" i="24"/>
  <c r="B205" i="24"/>
  <c r="A206" i="24"/>
  <c r="B206" i="24"/>
  <c r="A207" i="24"/>
  <c r="B207" i="24"/>
  <c r="A208" i="24"/>
  <c r="B208" i="24"/>
  <c r="A209" i="24"/>
  <c r="B209" i="24"/>
  <c r="A210" i="24"/>
  <c r="B210" i="24"/>
  <c r="A211" i="24"/>
  <c r="B211" i="24"/>
  <c r="B183" i="24"/>
  <c r="A183" i="24"/>
  <c r="A167" i="24"/>
  <c r="B167" i="24"/>
  <c r="A168" i="24"/>
  <c r="B168" i="24"/>
  <c r="A169" i="24"/>
  <c r="B169" i="24"/>
  <c r="A170" i="24"/>
  <c r="B170" i="24"/>
  <c r="A171" i="24"/>
  <c r="B171" i="24"/>
  <c r="A172" i="24"/>
  <c r="B172" i="24"/>
  <c r="A173" i="24"/>
  <c r="B173" i="24"/>
  <c r="A174" i="24"/>
  <c r="B174" i="24"/>
  <c r="A175" i="24"/>
  <c r="B175" i="24"/>
  <c r="A176" i="24"/>
  <c r="B176" i="24"/>
  <c r="A177" i="24"/>
  <c r="B177" i="24"/>
  <c r="B166" i="24"/>
  <c r="A166" i="24"/>
  <c r="A116" i="24"/>
  <c r="B116" i="24"/>
  <c r="A117" i="24"/>
  <c r="B117" i="24"/>
  <c r="A118" i="24"/>
  <c r="B118" i="24"/>
  <c r="A119" i="24"/>
  <c r="B119" i="24"/>
  <c r="A120" i="24"/>
  <c r="B120" i="24"/>
  <c r="A121" i="24"/>
  <c r="B121" i="24"/>
  <c r="A122" i="24"/>
  <c r="B122" i="24"/>
  <c r="A123" i="24"/>
  <c r="B123" i="24"/>
  <c r="A124" i="24"/>
  <c r="B124" i="24"/>
  <c r="A125" i="24"/>
  <c r="B125" i="24"/>
  <c r="A126" i="24"/>
  <c r="B126" i="24"/>
  <c r="A127" i="24"/>
  <c r="B127" i="24"/>
  <c r="A128" i="24"/>
  <c r="B128" i="24"/>
  <c r="A129" i="24"/>
  <c r="B129" i="24"/>
  <c r="A130" i="24"/>
  <c r="B130" i="24"/>
  <c r="A131" i="24"/>
  <c r="B131" i="24"/>
  <c r="A132" i="24"/>
  <c r="B132" i="24"/>
  <c r="A133" i="24"/>
  <c r="B133" i="24"/>
  <c r="A134" i="24"/>
  <c r="B134" i="24"/>
  <c r="A135" i="24"/>
  <c r="B135" i="24"/>
  <c r="A136" i="24"/>
  <c r="B136" i="24"/>
  <c r="A137" i="24"/>
  <c r="B137" i="24"/>
  <c r="A138" i="24"/>
  <c r="B138" i="24"/>
  <c r="A139" i="24"/>
  <c r="B139" i="24"/>
  <c r="A140" i="24"/>
  <c r="B140" i="24"/>
  <c r="A141" i="24"/>
  <c r="B141" i="24"/>
  <c r="A142" i="24"/>
  <c r="B142" i="24"/>
  <c r="A143" i="24"/>
  <c r="B143" i="24"/>
  <c r="A144" i="24"/>
  <c r="B144" i="24"/>
  <c r="A145" i="24"/>
  <c r="B145" i="24"/>
  <c r="A146" i="24"/>
  <c r="B146" i="24"/>
  <c r="A147" i="24"/>
  <c r="B147" i="24"/>
  <c r="A148" i="24"/>
  <c r="B148" i="24"/>
  <c r="A158" i="24"/>
  <c r="B158" i="24"/>
  <c r="A159" i="24"/>
  <c r="B159" i="24"/>
  <c r="A160" i="24"/>
  <c r="B160" i="24"/>
  <c r="A161" i="24"/>
  <c r="B161" i="24"/>
  <c r="A162" i="24"/>
  <c r="B162" i="24"/>
  <c r="A163" i="24"/>
  <c r="B163" i="24"/>
  <c r="A164" i="24"/>
  <c r="B164" i="24"/>
  <c r="A165" i="24"/>
  <c r="B165" i="24"/>
  <c r="B115" i="24"/>
  <c r="A115" i="24"/>
  <c r="A109" i="24"/>
  <c r="B109" i="24"/>
  <c r="A107" i="24"/>
  <c r="B107" i="24"/>
  <c r="A108" i="24"/>
  <c r="B108" i="24"/>
  <c r="A91" i="24"/>
  <c r="B91" i="24"/>
  <c r="A92" i="24"/>
  <c r="B92" i="24"/>
  <c r="A93" i="24"/>
  <c r="B93" i="24"/>
  <c r="A94" i="24"/>
  <c r="B94" i="24"/>
  <c r="A95" i="24"/>
  <c r="B95" i="24"/>
  <c r="A96" i="24"/>
  <c r="B96" i="24"/>
  <c r="A97" i="24"/>
  <c r="B97" i="24"/>
  <c r="A98" i="24"/>
  <c r="B98" i="24"/>
  <c r="A99" i="24"/>
  <c r="B99" i="24"/>
  <c r="A100" i="24"/>
  <c r="B100" i="24"/>
  <c r="A101" i="24"/>
  <c r="B101" i="24"/>
  <c r="A102" i="24"/>
  <c r="B102" i="24"/>
  <c r="A103" i="24"/>
  <c r="B103" i="24"/>
  <c r="A104" i="24"/>
  <c r="B104" i="24"/>
  <c r="A105" i="24"/>
  <c r="B105" i="24"/>
  <c r="A106" i="24"/>
  <c r="B106" i="24"/>
  <c r="A90" i="24"/>
  <c r="B90" i="24"/>
  <c r="A89" i="24"/>
  <c r="B89" i="24"/>
  <c r="A88" i="24"/>
  <c r="B88" i="24"/>
  <c r="B87" i="24"/>
  <c r="A87" i="24"/>
  <c r="A84" i="1"/>
  <c r="A47" i="24"/>
  <c r="B47" i="24"/>
  <c r="A48" i="24"/>
  <c r="B48" i="24"/>
  <c r="A49" i="24"/>
  <c r="B49" i="24"/>
  <c r="A50" i="24"/>
  <c r="B50" i="24"/>
  <c r="A51" i="24"/>
  <c r="B51" i="24"/>
  <c r="A52" i="24"/>
  <c r="B52" i="24"/>
  <c r="A53" i="24"/>
  <c r="B53" i="24"/>
  <c r="A54" i="24"/>
  <c r="B54" i="24"/>
  <c r="A55" i="24"/>
  <c r="B55" i="24"/>
  <c r="A56" i="24"/>
  <c r="B56" i="24"/>
  <c r="A57" i="24"/>
  <c r="B57" i="24"/>
  <c r="A58" i="24"/>
  <c r="B58" i="24"/>
  <c r="A59" i="24"/>
  <c r="B59" i="24"/>
  <c r="A60" i="24"/>
  <c r="B60" i="24"/>
  <c r="A61" i="24"/>
  <c r="B61" i="24"/>
  <c r="A62" i="24"/>
  <c r="B62" i="24"/>
  <c r="A63" i="24"/>
  <c r="B63" i="24"/>
  <c r="A64" i="24"/>
  <c r="B64" i="24"/>
  <c r="A65" i="24"/>
  <c r="B65" i="24"/>
  <c r="A66" i="24"/>
  <c r="B66" i="24"/>
  <c r="A68" i="24"/>
  <c r="B68" i="24"/>
  <c r="A69" i="24"/>
  <c r="B69" i="24"/>
  <c r="A70" i="24"/>
  <c r="B70" i="24"/>
  <c r="A71" i="24"/>
  <c r="B71" i="24"/>
  <c r="A72" i="24"/>
  <c r="B72" i="24"/>
  <c r="A73" i="24"/>
  <c r="B73" i="24"/>
  <c r="A74" i="24"/>
  <c r="B74" i="24"/>
  <c r="A75" i="24"/>
  <c r="B75" i="24"/>
  <c r="A76" i="24"/>
  <c r="B76" i="24"/>
  <c r="A77" i="24"/>
  <c r="B77" i="24"/>
  <c r="A78" i="24"/>
  <c r="B78" i="24"/>
  <c r="A79" i="24"/>
  <c r="B79" i="24"/>
  <c r="A80" i="24"/>
  <c r="B80" i="24"/>
  <c r="A86" i="24"/>
  <c r="B86" i="24"/>
  <c r="B46" i="24"/>
  <c r="A46" i="24"/>
  <c r="A7" i="24"/>
  <c r="B7" i="24"/>
  <c r="A8" i="24"/>
  <c r="B8" i="24"/>
  <c r="A9" i="24"/>
  <c r="B9" i="24"/>
  <c r="A10" i="24"/>
  <c r="B10" i="24"/>
  <c r="A11" i="24"/>
  <c r="B11" i="24"/>
  <c r="A12" i="24"/>
  <c r="B12" i="24"/>
  <c r="A13" i="24"/>
  <c r="B13" i="24"/>
  <c r="A14" i="24"/>
  <c r="B14" i="24"/>
  <c r="A15" i="24"/>
  <c r="B15" i="24"/>
  <c r="A16" i="24"/>
  <c r="B16" i="24"/>
  <c r="A17" i="24"/>
  <c r="B17" i="24"/>
  <c r="A18" i="24"/>
  <c r="B18" i="24"/>
  <c r="A19" i="24"/>
  <c r="B19" i="24"/>
  <c r="A20" i="24"/>
  <c r="B20" i="24"/>
  <c r="A21" i="24"/>
  <c r="B21" i="24"/>
  <c r="A22" i="24"/>
  <c r="B22" i="24"/>
  <c r="A23" i="24"/>
  <c r="B23" i="24"/>
  <c r="A24" i="24"/>
  <c r="B24" i="24"/>
  <c r="A25" i="24"/>
  <c r="B25" i="24"/>
  <c r="A26" i="24"/>
  <c r="B26" i="24"/>
  <c r="A27" i="24"/>
  <c r="B27" i="24"/>
  <c r="A28" i="24"/>
  <c r="B28" i="24"/>
  <c r="A29" i="24"/>
  <c r="B29" i="24"/>
  <c r="A30" i="24"/>
  <c r="B30" i="24"/>
  <c r="A31" i="24"/>
  <c r="B31" i="24"/>
  <c r="A32" i="24"/>
  <c r="B32" i="24"/>
  <c r="A33" i="24"/>
  <c r="B33" i="24"/>
  <c r="A34" i="24"/>
  <c r="B34" i="24"/>
  <c r="A35" i="24"/>
  <c r="B35" i="24"/>
  <c r="A36" i="24"/>
  <c r="B36" i="24"/>
  <c r="A37" i="24"/>
  <c r="B37" i="24"/>
  <c r="A38" i="24"/>
  <c r="B38" i="24"/>
  <c r="B6" i="24"/>
  <c r="A6" i="24"/>
  <c r="B126" i="14"/>
  <c r="C126" i="14"/>
  <c r="G126" i="14"/>
  <c r="K126" i="14"/>
  <c r="O126" i="14"/>
  <c r="S126" i="14"/>
  <c r="W126" i="14"/>
  <c r="AA126" i="14"/>
  <c r="AE126" i="14"/>
  <c r="AI126" i="14"/>
  <c r="AQ126" i="14"/>
  <c r="AU126" i="14"/>
  <c r="AY126" i="14"/>
  <c r="BC126" i="14"/>
  <c r="B127" i="14"/>
  <c r="C127" i="14"/>
  <c r="G127" i="14"/>
  <c r="K127" i="14"/>
  <c r="O127" i="14"/>
  <c r="S127" i="14"/>
  <c r="W127" i="14"/>
  <c r="AA127" i="14"/>
  <c r="AE127" i="14"/>
  <c r="AI127" i="14"/>
  <c r="AQ127" i="14"/>
  <c r="AU127" i="14"/>
  <c r="AY127" i="14"/>
  <c r="BC127" i="14"/>
  <c r="B128" i="14"/>
  <c r="C128" i="14"/>
  <c r="G128" i="14"/>
  <c r="K128" i="14"/>
  <c r="O128" i="14"/>
  <c r="S128" i="14"/>
  <c r="W128" i="14"/>
  <c r="AA128" i="14"/>
  <c r="AE128" i="14"/>
  <c r="AI128" i="14"/>
  <c r="AQ128" i="14"/>
  <c r="AU128" i="14"/>
  <c r="AY128" i="14"/>
  <c r="BC128" i="14"/>
  <c r="B129" i="14"/>
  <c r="C129" i="14"/>
  <c r="G129" i="14"/>
  <c r="K129" i="14"/>
  <c r="O129" i="14"/>
  <c r="S129" i="14"/>
  <c r="W129" i="14"/>
  <c r="AA129" i="14"/>
  <c r="AE129" i="14"/>
  <c r="AI129" i="14"/>
  <c r="AQ129" i="14"/>
  <c r="AU129" i="14"/>
  <c r="AY129" i="14"/>
  <c r="BC129" i="14"/>
  <c r="B130" i="14"/>
  <c r="C130" i="14"/>
  <c r="G130" i="14"/>
  <c r="K130" i="14"/>
  <c r="O130" i="14"/>
  <c r="S130" i="14"/>
  <c r="W130" i="14"/>
  <c r="AA130" i="14"/>
  <c r="AE130" i="14"/>
  <c r="AI130" i="14"/>
  <c r="AQ130" i="14"/>
  <c r="AU130" i="14"/>
  <c r="AY130" i="14"/>
  <c r="BC130" i="14"/>
  <c r="B131" i="14"/>
  <c r="C131" i="14"/>
  <c r="G131" i="14"/>
  <c r="K131" i="14"/>
  <c r="O131" i="14"/>
  <c r="S131" i="14"/>
  <c r="W131" i="14"/>
  <c r="AA131" i="14"/>
  <c r="AE131" i="14"/>
  <c r="AI131" i="14"/>
  <c r="AQ131" i="14"/>
  <c r="AU131" i="14"/>
  <c r="AY131" i="14"/>
  <c r="BC131" i="14"/>
  <c r="B132" i="14"/>
  <c r="C132" i="14"/>
  <c r="G132" i="14"/>
  <c r="K132" i="14"/>
  <c r="O132" i="14"/>
  <c r="S132" i="14"/>
  <c r="W132" i="14"/>
  <c r="AA132" i="14"/>
  <c r="AE132" i="14"/>
  <c r="AI132" i="14"/>
  <c r="AQ132" i="14"/>
  <c r="AU132" i="14"/>
  <c r="AY132" i="14"/>
  <c r="BC132" i="14"/>
  <c r="B133" i="14"/>
  <c r="C133" i="14"/>
  <c r="G133" i="14"/>
  <c r="K133" i="14"/>
  <c r="O133" i="14"/>
  <c r="S133" i="14"/>
  <c r="W133" i="14"/>
  <c r="AA133" i="14"/>
  <c r="AE133" i="14"/>
  <c r="AI133" i="14"/>
  <c r="AQ133" i="14"/>
  <c r="AU133" i="14"/>
  <c r="AY133" i="14"/>
  <c r="BC133" i="14"/>
  <c r="B134" i="14"/>
  <c r="C134" i="14"/>
  <c r="G134" i="14"/>
  <c r="K134" i="14"/>
  <c r="O134" i="14"/>
  <c r="S134" i="14"/>
  <c r="W134" i="14"/>
  <c r="AA134" i="14"/>
  <c r="AE134" i="14"/>
  <c r="AI134" i="14"/>
  <c r="AQ134" i="14"/>
  <c r="AU134" i="14"/>
  <c r="AY134" i="14"/>
  <c r="BC134" i="14"/>
  <c r="B135" i="14"/>
  <c r="C135" i="14"/>
  <c r="G135" i="14"/>
  <c r="K135" i="14"/>
  <c r="O135" i="14"/>
  <c r="S135" i="14"/>
  <c r="W135" i="14"/>
  <c r="AA135" i="14"/>
  <c r="AE135" i="14"/>
  <c r="AI135" i="14"/>
  <c r="AQ135" i="14"/>
  <c r="AU135" i="14"/>
  <c r="AY135" i="14"/>
  <c r="BC135" i="14"/>
  <c r="B136" i="14"/>
  <c r="C136" i="14"/>
  <c r="G136" i="14"/>
  <c r="K136" i="14"/>
  <c r="O136" i="14"/>
  <c r="S136" i="14"/>
  <c r="W136" i="14"/>
  <c r="AA136" i="14"/>
  <c r="AE136" i="14"/>
  <c r="AI136" i="14"/>
  <c r="AQ136" i="14"/>
  <c r="AU136" i="14"/>
  <c r="AY136" i="14"/>
  <c r="BC136" i="14"/>
  <c r="B137" i="14"/>
  <c r="C137" i="14"/>
  <c r="G137" i="14"/>
  <c r="K137" i="14"/>
  <c r="O137" i="14"/>
  <c r="S137" i="14"/>
  <c r="W137" i="14"/>
  <c r="AA137" i="14"/>
  <c r="AE137" i="14"/>
  <c r="AI137" i="14"/>
  <c r="AQ137" i="14"/>
  <c r="AU137" i="14"/>
  <c r="AY137" i="14"/>
  <c r="BC137" i="14"/>
  <c r="B138" i="14"/>
  <c r="C138" i="14"/>
  <c r="G138" i="14"/>
  <c r="K138" i="14"/>
  <c r="O138" i="14"/>
  <c r="S138" i="14"/>
  <c r="W138" i="14"/>
  <c r="AA138" i="14"/>
  <c r="AE138" i="14"/>
  <c r="AI138" i="14"/>
  <c r="AQ138" i="14"/>
  <c r="AU138" i="14"/>
  <c r="AY138" i="14"/>
  <c r="BC138" i="14"/>
  <c r="B139" i="14"/>
  <c r="C139" i="14"/>
  <c r="G139" i="14"/>
  <c r="K139" i="14"/>
  <c r="O139" i="14"/>
  <c r="S139" i="14"/>
  <c r="W139" i="14"/>
  <c r="AA139" i="14"/>
  <c r="AE139" i="14"/>
  <c r="AI139" i="14"/>
  <c r="AQ139" i="14"/>
  <c r="AU139" i="14"/>
  <c r="AY139" i="14"/>
  <c r="BC139" i="14"/>
  <c r="B140" i="14"/>
  <c r="C140" i="14"/>
  <c r="G140" i="14"/>
  <c r="K140" i="14"/>
  <c r="O140" i="14"/>
  <c r="S140" i="14"/>
  <c r="W140" i="14"/>
  <c r="AA140" i="14"/>
  <c r="AE140" i="14"/>
  <c r="AI140" i="14"/>
  <c r="AQ140" i="14"/>
  <c r="AU140" i="14"/>
  <c r="AY140" i="14"/>
  <c r="BC140" i="14"/>
  <c r="B141" i="14"/>
  <c r="C141" i="14"/>
  <c r="G141" i="14"/>
  <c r="K141" i="14"/>
  <c r="O141" i="14"/>
  <c r="S141" i="14"/>
  <c r="W141" i="14"/>
  <c r="AA141" i="14"/>
  <c r="AE141" i="14"/>
  <c r="AI141" i="14"/>
  <c r="AQ141" i="14"/>
  <c r="AU141" i="14"/>
  <c r="AY141" i="14"/>
  <c r="BC141" i="14"/>
  <c r="B142" i="14"/>
  <c r="C142" i="14"/>
  <c r="G142" i="14"/>
  <c r="K142" i="14"/>
  <c r="O142" i="14"/>
  <c r="S142" i="14"/>
  <c r="W142" i="14"/>
  <c r="AA142" i="14"/>
  <c r="AE142" i="14"/>
  <c r="AI142" i="14"/>
  <c r="AQ142" i="14"/>
  <c r="AU142" i="14"/>
  <c r="AY142" i="14"/>
  <c r="BC142" i="14"/>
  <c r="B143" i="14"/>
  <c r="C143" i="14"/>
  <c r="G143" i="14"/>
  <c r="K143" i="14"/>
  <c r="O143" i="14"/>
  <c r="S143" i="14"/>
  <c r="W143" i="14"/>
  <c r="AA143" i="14"/>
  <c r="AE143" i="14"/>
  <c r="AI143" i="14"/>
  <c r="AQ143" i="14"/>
  <c r="AU143" i="14"/>
  <c r="AY143" i="14"/>
  <c r="BC143" i="14"/>
  <c r="B144" i="14"/>
  <c r="C144" i="14"/>
  <c r="G144" i="14"/>
  <c r="K144" i="14"/>
  <c r="O144" i="14"/>
  <c r="S144" i="14"/>
  <c r="W144" i="14"/>
  <c r="AA144" i="14"/>
  <c r="AE144" i="14"/>
  <c r="AI144" i="14"/>
  <c r="AQ144" i="14"/>
  <c r="AU144" i="14"/>
  <c r="AY144" i="14"/>
  <c r="BC144" i="14"/>
  <c r="B145" i="14"/>
  <c r="C145" i="14"/>
  <c r="G145" i="14"/>
  <c r="K145" i="14"/>
  <c r="O145" i="14"/>
  <c r="S145" i="14"/>
  <c r="W145" i="14"/>
  <c r="AA145" i="14"/>
  <c r="AE145" i="14"/>
  <c r="AI145" i="14"/>
  <c r="AQ145" i="14"/>
  <c r="AU145" i="14"/>
  <c r="AY145" i="14"/>
  <c r="BC145" i="14"/>
  <c r="B146" i="14"/>
  <c r="C146" i="14"/>
  <c r="G146" i="14"/>
  <c r="K146" i="14"/>
  <c r="O146" i="14"/>
  <c r="S146" i="14"/>
  <c r="W146" i="14"/>
  <c r="AA146" i="14"/>
  <c r="AE146" i="14"/>
  <c r="AI146" i="14"/>
  <c r="AQ146" i="14"/>
  <c r="AU146" i="14"/>
  <c r="AY146" i="14"/>
  <c r="BC146" i="14"/>
  <c r="B147" i="14"/>
  <c r="C147" i="14"/>
  <c r="G147" i="14"/>
  <c r="K147" i="14"/>
  <c r="O147" i="14"/>
  <c r="S147" i="14"/>
  <c r="W147" i="14"/>
  <c r="AA147" i="14"/>
  <c r="AE147" i="14"/>
  <c r="AI147" i="14"/>
  <c r="AQ147" i="14"/>
  <c r="AU147" i="14"/>
  <c r="AY147" i="14"/>
  <c r="BC147" i="14"/>
  <c r="B148" i="14"/>
  <c r="C148" i="14"/>
  <c r="G148" i="14"/>
  <c r="K148" i="14"/>
  <c r="O148" i="14"/>
  <c r="S148" i="14"/>
  <c r="W148" i="14"/>
  <c r="AA148" i="14"/>
  <c r="AE148" i="14"/>
  <c r="AI148" i="14"/>
  <c r="AQ148" i="14"/>
  <c r="AU148" i="14"/>
  <c r="AY148" i="14"/>
  <c r="BC148" i="14"/>
  <c r="B149" i="14"/>
  <c r="C149" i="14"/>
  <c r="G149" i="14"/>
  <c r="K149" i="14"/>
  <c r="O149" i="14"/>
  <c r="S149" i="14"/>
  <c r="W149" i="14"/>
  <c r="AA149" i="14"/>
  <c r="AE149" i="14"/>
  <c r="AI149" i="14"/>
  <c r="AQ149" i="14"/>
  <c r="AU149" i="14"/>
  <c r="AY149" i="14"/>
  <c r="BC149" i="14"/>
  <c r="B150" i="14"/>
  <c r="C150" i="14"/>
  <c r="G150" i="14"/>
  <c r="K150" i="14"/>
  <c r="O150" i="14"/>
  <c r="S150" i="14"/>
  <c r="W150" i="14"/>
  <c r="AA150" i="14"/>
  <c r="AE150" i="14"/>
  <c r="AI150" i="14"/>
  <c r="AQ150" i="14"/>
  <c r="AU150" i="14"/>
  <c r="AY150" i="14"/>
  <c r="BC150" i="14"/>
  <c r="B151" i="14"/>
  <c r="C151" i="14"/>
  <c r="G151" i="14"/>
  <c r="K151" i="14"/>
  <c r="O151" i="14"/>
  <c r="S151" i="14"/>
  <c r="W151" i="14"/>
  <c r="AA151" i="14"/>
  <c r="AE151" i="14"/>
  <c r="AI151" i="14"/>
  <c r="AQ151" i="14"/>
  <c r="AU151" i="14"/>
  <c r="AY151" i="14"/>
  <c r="BC151" i="14"/>
  <c r="B152" i="14"/>
  <c r="C152" i="14"/>
  <c r="G152" i="14"/>
  <c r="K152" i="14"/>
  <c r="O152" i="14"/>
  <c r="S152" i="14"/>
  <c r="W152" i="14"/>
  <c r="AA152" i="14"/>
  <c r="AE152" i="14"/>
  <c r="AI152" i="14"/>
  <c r="AQ152" i="14"/>
  <c r="AU152" i="14"/>
  <c r="AY152" i="14"/>
  <c r="BC152" i="14"/>
  <c r="B153" i="14"/>
  <c r="C153" i="14"/>
  <c r="G153" i="14"/>
  <c r="K153" i="14"/>
  <c r="O153" i="14"/>
  <c r="S153" i="14"/>
  <c r="W153" i="14"/>
  <c r="AA153" i="14"/>
  <c r="AE153" i="14"/>
  <c r="AI153" i="14"/>
  <c r="AQ153" i="14"/>
  <c r="AU153" i="14"/>
  <c r="AY153" i="14"/>
  <c r="BC153" i="14"/>
  <c r="B154" i="14"/>
  <c r="C154" i="14"/>
  <c r="G154" i="14"/>
  <c r="K154" i="14"/>
  <c r="O154" i="14"/>
  <c r="S154" i="14"/>
  <c r="W154" i="14"/>
  <c r="AA154" i="14"/>
  <c r="AE154" i="14"/>
  <c r="AI154" i="14"/>
  <c r="AQ154" i="14"/>
  <c r="AU154" i="14"/>
  <c r="AY154" i="14"/>
  <c r="BC154" i="14"/>
  <c r="B155" i="14"/>
  <c r="C155" i="14"/>
  <c r="G155" i="14"/>
  <c r="K155" i="14"/>
  <c r="O155" i="14"/>
  <c r="S155" i="14"/>
  <c r="W155" i="14"/>
  <c r="AA155" i="14"/>
  <c r="AE155" i="14"/>
  <c r="AI155" i="14"/>
  <c r="AQ155" i="14"/>
  <c r="AU155" i="14"/>
  <c r="AY155" i="14"/>
  <c r="BC155" i="14"/>
  <c r="B156" i="14"/>
  <c r="C156" i="14"/>
  <c r="G156" i="14"/>
  <c r="K156" i="14"/>
  <c r="O156" i="14"/>
  <c r="P156" i="14"/>
  <c r="S156" i="14"/>
  <c r="W156" i="14"/>
  <c r="AA156" i="14"/>
  <c r="AE156" i="14"/>
  <c r="AI156" i="14"/>
  <c r="AQ156" i="14"/>
  <c r="AU156" i="14"/>
  <c r="AY156" i="14"/>
  <c r="BC156" i="14"/>
  <c r="B157" i="14"/>
  <c r="C157" i="14"/>
  <c r="G157" i="14"/>
  <c r="K157" i="14"/>
  <c r="L157" i="14"/>
  <c r="O157" i="14"/>
  <c r="S157" i="14"/>
  <c r="W157" i="14"/>
  <c r="AA157" i="14"/>
  <c r="AE157" i="14"/>
  <c r="AI157" i="14"/>
  <c r="AQ157" i="14"/>
  <c r="AS157" i="14"/>
  <c r="AU157" i="14"/>
  <c r="AY157" i="14"/>
  <c r="BA157" i="14"/>
  <c r="BC157" i="14"/>
  <c r="B158" i="14"/>
  <c r="C158" i="14"/>
  <c r="G158" i="14"/>
  <c r="K158" i="14"/>
  <c r="O158" i="14"/>
  <c r="S158" i="14"/>
  <c r="W158" i="14"/>
  <c r="AA158" i="14"/>
  <c r="AE158" i="14"/>
  <c r="AI158" i="14"/>
  <c r="AQ158" i="14"/>
  <c r="AU158" i="14"/>
  <c r="AY158" i="14"/>
  <c r="BC158" i="14"/>
  <c r="B160" i="14"/>
  <c r="C160" i="14"/>
  <c r="G160" i="14"/>
  <c r="K160" i="14"/>
  <c r="O160" i="14"/>
  <c r="S160" i="14"/>
  <c r="W160" i="14"/>
  <c r="AA160" i="14"/>
  <c r="AE160" i="14"/>
  <c r="AI160" i="14"/>
  <c r="AQ160" i="14"/>
  <c r="AU160" i="14"/>
  <c r="AY160" i="14"/>
  <c r="BC160" i="14"/>
  <c r="B161" i="14"/>
  <c r="C161" i="14"/>
  <c r="G161" i="14"/>
  <c r="K161" i="14"/>
  <c r="O161" i="14"/>
  <c r="S161" i="14"/>
  <c r="W161" i="14"/>
  <c r="AA161" i="14"/>
  <c r="AE161" i="14"/>
  <c r="AI161" i="14"/>
  <c r="AQ161" i="14"/>
  <c r="AS161" i="14"/>
  <c r="AU161" i="14"/>
  <c r="AY161" i="14"/>
  <c r="BC161" i="14"/>
  <c r="B162" i="14"/>
  <c r="C162" i="14"/>
  <c r="G162" i="14"/>
  <c r="K162" i="14"/>
  <c r="O162" i="14"/>
  <c r="S162" i="14"/>
  <c r="W162" i="14"/>
  <c r="AA162" i="14"/>
  <c r="AE162" i="14"/>
  <c r="AI162" i="14"/>
  <c r="AQ162" i="14"/>
  <c r="AU162" i="14"/>
  <c r="AY162" i="14"/>
  <c r="BC162" i="14"/>
  <c r="B163" i="14"/>
  <c r="C163" i="14"/>
  <c r="G163" i="14"/>
  <c r="K163" i="14"/>
  <c r="O163" i="14"/>
  <c r="S163" i="14"/>
  <c r="W163" i="14"/>
  <c r="AA163" i="14"/>
  <c r="AE163" i="14"/>
  <c r="AI163" i="14"/>
  <c r="AQ163" i="14"/>
  <c r="AU163" i="14"/>
  <c r="AY163" i="14"/>
  <c r="BC163" i="14"/>
  <c r="B164" i="14"/>
  <c r="C164" i="14"/>
  <c r="G164" i="14"/>
  <c r="K164" i="14"/>
  <c r="O164" i="14"/>
  <c r="S164" i="14"/>
  <c r="W164" i="14"/>
  <c r="AA164" i="14"/>
  <c r="AE164" i="14"/>
  <c r="AI164" i="14"/>
  <c r="AQ164" i="14"/>
  <c r="AU164" i="14"/>
  <c r="AY164" i="14"/>
  <c r="BC164" i="14"/>
  <c r="B165" i="14"/>
  <c r="C165" i="14"/>
  <c r="G165" i="14"/>
  <c r="K165" i="14"/>
  <c r="O165" i="14"/>
  <c r="S165" i="14"/>
  <c r="W165" i="14"/>
  <c r="AA165" i="14"/>
  <c r="AE165" i="14"/>
  <c r="AI165" i="14"/>
  <c r="AQ165" i="14"/>
  <c r="AU165" i="14"/>
  <c r="AY165" i="14"/>
  <c r="BC165" i="14"/>
  <c r="B166" i="14"/>
  <c r="C166" i="14"/>
  <c r="G166" i="14"/>
  <c r="K166" i="14"/>
  <c r="O166" i="14"/>
  <c r="S166" i="14"/>
  <c r="W166" i="14"/>
  <c r="AA166" i="14"/>
  <c r="AE166" i="14"/>
  <c r="AI166" i="14"/>
  <c r="AQ166" i="14"/>
  <c r="AU166" i="14"/>
  <c r="AY166" i="14"/>
  <c r="BC166" i="14"/>
  <c r="B167" i="14"/>
  <c r="C167" i="14"/>
  <c r="G167" i="14"/>
  <c r="K167" i="14"/>
  <c r="O167" i="14"/>
  <c r="S167" i="14"/>
  <c r="W167" i="14"/>
  <c r="AA167" i="14"/>
  <c r="AE167" i="14"/>
  <c r="AI167" i="14"/>
  <c r="AQ167" i="14"/>
  <c r="AU167" i="14"/>
  <c r="AY167" i="14"/>
  <c r="BC167" i="14"/>
  <c r="B168" i="14"/>
  <c r="C168" i="14"/>
  <c r="G168" i="14"/>
  <c r="K168" i="14"/>
  <c r="O168" i="14"/>
  <c r="S168" i="14"/>
  <c r="W168" i="14"/>
  <c r="AA168" i="14"/>
  <c r="AE168" i="14"/>
  <c r="AI168" i="14"/>
  <c r="AQ168" i="14"/>
  <c r="AU168" i="14"/>
  <c r="AY168" i="14"/>
  <c r="BC168" i="14"/>
  <c r="B169" i="14"/>
  <c r="C169" i="14"/>
  <c r="G169" i="14"/>
  <c r="K169" i="14"/>
  <c r="O169" i="14"/>
  <c r="S169" i="14"/>
  <c r="W169" i="14"/>
  <c r="AA169" i="14"/>
  <c r="AE169" i="14"/>
  <c r="AI169" i="14"/>
  <c r="AQ169" i="14"/>
  <c r="AU169" i="14"/>
  <c r="AY169" i="14"/>
  <c r="BC169" i="14"/>
  <c r="B170" i="14"/>
  <c r="C170" i="14"/>
  <c r="G170" i="14"/>
  <c r="K170" i="14"/>
  <c r="O170" i="14"/>
  <c r="S170" i="14"/>
  <c r="W170" i="14"/>
  <c r="AA170" i="14"/>
  <c r="AE170" i="14"/>
  <c r="AI170" i="14"/>
  <c r="AQ170" i="14"/>
  <c r="AU170" i="14"/>
  <c r="AY170" i="14"/>
  <c r="BC170" i="14"/>
  <c r="B171" i="14"/>
  <c r="C171" i="14"/>
  <c r="G171" i="14"/>
  <c r="K171" i="14"/>
  <c r="O171" i="14"/>
  <c r="S171" i="14"/>
  <c r="W171" i="14"/>
  <c r="AA171" i="14"/>
  <c r="AE171" i="14"/>
  <c r="AI171" i="14"/>
  <c r="AQ171" i="14"/>
  <c r="AU171" i="14"/>
  <c r="AY171" i="14"/>
  <c r="BC171" i="14"/>
  <c r="B172" i="14"/>
  <c r="C172" i="14"/>
  <c r="G172" i="14"/>
  <c r="K172" i="14"/>
  <c r="O172" i="14"/>
  <c r="S172" i="14"/>
  <c r="W172" i="14"/>
  <c r="AA172" i="14"/>
  <c r="AE172" i="14"/>
  <c r="AI172" i="14"/>
  <c r="AQ172" i="14"/>
  <c r="AU172" i="14"/>
  <c r="AY172" i="14"/>
  <c r="BC172" i="14"/>
  <c r="B173" i="14"/>
  <c r="C173" i="14"/>
  <c r="G173" i="14"/>
  <c r="K173" i="14"/>
  <c r="O173" i="14"/>
  <c r="S173" i="14"/>
  <c r="W173" i="14"/>
  <c r="AA173" i="14"/>
  <c r="AE173" i="14"/>
  <c r="AI173" i="14"/>
  <c r="AQ173" i="14"/>
  <c r="AU173" i="14"/>
  <c r="AY173" i="14"/>
  <c r="BC173" i="14"/>
  <c r="B174" i="14"/>
  <c r="C174" i="14"/>
  <c r="G174" i="14"/>
  <c r="K174" i="14"/>
  <c r="O174" i="14"/>
  <c r="S174" i="14"/>
  <c r="W174" i="14"/>
  <c r="AA174" i="14"/>
  <c r="AE174" i="14"/>
  <c r="AI174" i="14"/>
  <c r="AQ174" i="14"/>
  <c r="AU174" i="14"/>
  <c r="AY174" i="14"/>
  <c r="BC174" i="14"/>
  <c r="B175" i="14"/>
  <c r="C175" i="14"/>
  <c r="G175" i="14"/>
  <c r="K175" i="14"/>
  <c r="O175" i="14"/>
  <c r="S175" i="14"/>
  <c r="W175" i="14"/>
  <c r="AA175" i="14"/>
  <c r="AE175" i="14"/>
  <c r="AI175" i="14"/>
  <c r="AQ175" i="14"/>
  <c r="AU175" i="14"/>
  <c r="AY175" i="14"/>
  <c r="BC175" i="14"/>
  <c r="B176" i="14"/>
  <c r="C176" i="14"/>
  <c r="G176" i="14"/>
  <c r="K176" i="14"/>
  <c r="O176" i="14"/>
  <c r="S176" i="14"/>
  <c r="W176" i="14"/>
  <c r="AA176" i="14"/>
  <c r="AE176" i="14"/>
  <c r="AI176" i="14"/>
  <c r="AQ176" i="14"/>
  <c r="AU176" i="14"/>
  <c r="AY176" i="14"/>
  <c r="BC176" i="14"/>
  <c r="B177" i="14"/>
  <c r="C177" i="14"/>
  <c r="G177" i="14"/>
  <c r="K177" i="14"/>
  <c r="O177" i="14"/>
  <c r="S177" i="14"/>
  <c r="W177" i="14"/>
  <c r="AA177" i="14"/>
  <c r="AE177" i="14"/>
  <c r="AI177" i="14"/>
  <c r="AQ177" i="14"/>
  <c r="AU177" i="14"/>
  <c r="AY177" i="14"/>
  <c r="BC177" i="14"/>
  <c r="B178" i="14"/>
  <c r="C178" i="14"/>
  <c r="G178" i="14"/>
  <c r="K178" i="14"/>
  <c r="O178" i="14"/>
  <c r="S178" i="14"/>
  <c r="W178" i="14"/>
  <c r="AA178" i="14"/>
  <c r="AE178" i="14"/>
  <c r="AI178" i="14"/>
  <c r="AQ178" i="14"/>
  <c r="AU178" i="14"/>
  <c r="AY178" i="14"/>
  <c r="BC178" i="14"/>
  <c r="B179" i="14"/>
  <c r="C179" i="14"/>
  <c r="G179" i="14"/>
  <c r="K179" i="14"/>
  <c r="O179" i="14"/>
  <c r="S179" i="14"/>
  <c r="W179" i="14"/>
  <c r="AA179" i="14"/>
  <c r="AE179" i="14"/>
  <c r="AI179" i="14"/>
  <c r="AQ179" i="14"/>
  <c r="AU179" i="14"/>
  <c r="AY179" i="14"/>
  <c r="BC179" i="14"/>
  <c r="B180" i="14"/>
  <c r="C180" i="14"/>
  <c r="G180" i="14"/>
  <c r="K180" i="14"/>
  <c r="O180" i="14"/>
  <c r="S180" i="14"/>
  <c r="W180" i="14"/>
  <c r="AA180" i="14"/>
  <c r="AE180" i="14"/>
  <c r="AI180" i="14"/>
  <c r="AQ180" i="14"/>
  <c r="AU180" i="14"/>
  <c r="AY180" i="14"/>
  <c r="BC180" i="14"/>
  <c r="B181" i="14"/>
  <c r="C181" i="14"/>
  <c r="G181" i="14"/>
  <c r="K181" i="14"/>
  <c r="O181" i="14"/>
  <c r="S181" i="14"/>
  <c r="W181" i="14"/>
  <c r="AA181" i="14"/>
  <c r="AE181" i="14"/>
  <c r="AI181" i="14"/>
  <c r="AQ181" i="14"/>
  <c r="AU181" i="14"/>
  <c r="AY181" i="14"/>
  <c r="BC181" i="14"/>
  <c r="B171" i="15"/>
  <c r="C171" i="15"/>
  <c r="D171" i="15"/>
  <c r="E171" i="15"/>
  <c r="F171" i="15"/>
  <c r="G171" i="15"/>
  <c r="H171" i="15"/>
  <c r="I171" i="15"/>
  <c r="J171" i="15"/>
  <c r="K171" i="15"/>
  <c r="M171" i="15"/>
  <c r="N171" i="15"/>
  <c r="O171" i="15"/>
  <c r="P171" i="15"/>
  <c r="B161" i="15"/>
  <c r="C161" i="15"/>
  <c r="D161" i="15"/>
  <c r="E161" i="15"/>
  <c r="F161" i="15"/>
  <c r="G161" i="15"/>
  <c r="H161" i="15"/>
  <c r="I161" i="15"/>
  <c r="J161" i="15"/>
  <c r="K161" i="15"/>
  <c r="M161" i="15"/>
  <c r="N161" i="15"/>
  <c r="O161" i="15"/>
  <c r="P161" i="15"/>
  <c r="B156" i="15"/>
  <c r="C156" i="15"/>
  <c r="D156" i="15"/>
  <c r="E156" i="15"/>
  <c r="F156" i="15"/>
  <c r="G156" i="15"/>
  <c r="H156" i="15"/>
  <c r="I156" i="15"/>
  <c r="J156" i="15"/>
  <c r="K156" i="15"/>
  <c r="M156" i="15"/>
  <c r="N156" i="15"/>
  <c r="O156" i="15"/>
  <c r="P156" i="15"/>
  <c r="B157" i="15"/>
  <c r="C157" i="15"/>
  <c r="D157" i="15"/>
  <c r="E157" i="15"/>
  <c r="F157" i="15"/>
  <c r="G157" i="15"/>
  <c r="H157" i="15"/>
  <c r="I157" i="15"/>
  <c r="J157" i="15"/>
  <c r="K157" i="15"/>
  <c r="M157" i="15"/>
  <c r="N157" i="15"/>
  <c r="O157" i="15"/>
  <c r="P157" i="15"/>
  <c r="B158" i="15"/>
  <c r="C158" i="15"/>
  <c r="D158" i="15"/>
  <c r="E158" i="15"/>
  <c r="F158" i="15"/>
  <c r="G158" i="15"/>
  <c r="H158" i="15"/>
  <c r="I158" i="15"/>
  <c r="J158" i="15"/>
  <c r="K158" i="15"/>
  <c r="M158" i="15"/>
  <c r="N158" i="15"/>
  <c r="O158" i="15"/>
  <c r="P158" i="15"/>
  <c r="B146" i="15"/>
  <c r="C146" i="15"/>
  <c r="D146" i="15"/>
  <c r="E146" i="15"/>
  <c r="F146" i="15"/>
  <c r="G146" i="15"/>
  <c r="H146" i="15"/>
  <c r="I146" i="15"/>
  <c r="J146" i="15"/>
  <c r="K146" i="15"/>
  <c r="M146" i="15"/>
  <c r="N146" i="15"/>
  <c r="O146" i="15"/>
  <c r="P146" i="15"/>
  <c r="B140" i="15"/>
  <c r="C140" i="15"/>
  <c r="D140" i="15"/>
  <c r="E140" i="15"/>
  <c r="F140" i="15"/>
  <c r="G140" i="15"/>
  <c r="H140" i="15"/>
  <c r="I140" i="15"/>
  <c r="J140" i="15"/>
  <c r="K140" i="15"/>
  <c r="M140" i="15"/>
  <c r="N140" i="15"/>
  <c r="O140" i="15"/>
  <c r="P140" i="15"/>
  <c r="B137" i="15"/>
  <c r="C137" i="15"/>
  <c r="D137" i="15"/>
  <c r="E137" i="15"/>
  <c r="F137" i="15"/>
  <c r="G137" i="15"/>
  <c r="H137" i="15"/>
  <c r="I137" i="15"/>
  <c r="J137" i="15"/>
  <c r="K137" i="15"/>
  <c r="M137" i="15"/>
  <c r="N137" i="15"/>
  <c r="O137" i="15"/>
  <c r="P137" i="15"/>
  <c r="B131" i="15"/>
  <c r="C131" i="15"/>
  <c r="D131" i="15"/>
  <c r="E131" i="15"/>
  <c r="F131" i="15"/>
  <c r="G131" i="15"/>
  <c r="H131" i="15"/>
  <c r="I131" i="15"/>
  <c r="J131" i="15"/>
  <c r="K131" i="15"/>
  <c r="M131" i="15"/>
  <c r="N131" i="15"/>
  <c r="O131" i="15"/>
  <c r="P131" i="15"/>
  <c r="B126" i="15"/>
  <c r="C126" i="15"/>
  <c r="D126" i="15"/>
  <c r="E126" i="15"/>
  <c r="F126" i="15"/>
  <c r="G126" i="15"/>
  <c r="H126" i="15"/>
  <c r="I126" i="15"/>
  <c r="J126" i="15"/>
  <c r="K126" i="15"/>
  <c r="M126" i="15"/>
  <c r="N126" i="15"/>
  <c r="O126" i="15"/>
  <c r="P126" i="15"/>
  <c r="B127" i="15"/>
  <c r="C127" i="15"/>
  <c r="D127" i="15"/>
  <c r="E127" i="15"/>
  <c r="F127" i="15"/>
  <c r="G127" i="15"/>
  <c r="H127" i="15"/>
  <c r="I127" i="15"/>
  <c r="J127" i="15"/>
  <c r="K127" i="15"/>
  <c r="M127" i="15"/>
  <c r="N127" i="15"/>
  <c r="O127" i="15"/>
  <c r="P127" i="15"/>
  <c r="W171" i="12"/>
  <c r="V171" i="12"/>
  <c r="W171" i="11"/>
  <c r="AW171" i="14" s="1"/>
  <c r="V171" i="11"/>
  <c r="W171" i="10"/>
  <c r="V171" i="10"/>
  <c r="W171" i="9"/>
  <c r="AO171" i="14" s="1"/>
  <c r="V171" i="9"/>
  <c r="W171" i="23"/>
  <c r="AG171" i="14" s="1"/>
  <c r="V171" i="23"/>
  <c r="AF172" i="25" s="1"/>
  <c r="W171" i="22"/>
  <c r="AC172" i="25" s="1"/>
  <c r="V171" i="22"/>
  <c r="W171" i="21"/>
  <c r="Y171" i="14" s="1"/>
  <c r="V171" i="21"/>
  <c r="W171" i="20"/>
  <c r="V171" i="20"/>
  <c r="T172" i="25" s="1"/>
  <c r="W171" i="4"/>
  <c r="Q172" i="25" s="1"/>
  <c r="V171" i="4"/>
  <c r="P171" i="14" s="1"/>
  <c r="W171" i="3"/>
  <c r="M172" i="25" s="1"/>
  <c r="V171" i="3"/>
  <c r="L171" i="14" s="1"/>
  <c r="W171" i="2"/>
  <c r="I171" i="14" s="1"/>
  <c r="V171" i="2"/>
  <c r="H172" i="25" s="1"/>
  <c r="AZ161" i="14"/>
  <c r="AV161" i="14"/>
  <c r="AR161" i="14"/>
  <c r="AG169" i="25"/>
  <c r="W161" i="22"/>
  <c r="AC169" i="25" s="1"/>
  <c r="V161" i="22"/>
  <c r="AB161" i="14" s="1"/>
  <c r="W161" i="21"/>
  <c r="Y161" i="14" s="1"/>
  <c r="V161" i="21"/>
  <c r="X169" i="25" s="1"/>
  <c r="W161" i="20"/>
  <c r="U161" i="14" s="1"/>
  <c r="V161" i="20"/>
  <c r="T169" i="25" s="1"/>
  <c r="W161" i="4"/>
  <c r="Q169" i="25" s="1"/>
  <c r="V161" i="4"/>
  <c r="M169" i="25"/>
  <c r="L161" i="14"/>
  <c r="W161" i="2"/>
  <c r="I169" i="25" s="1"/>
  <c r="V161" i="2"/>
  <c r="AZ158" i="14"/>
  <c r="BB157" i="14"/>
  <c r="BA156" i="14"/>
  <c r="AW158" i="14"/>
  <c r="AW157" i="14"/>
  <c r="AR158" i="14"/>
  <c r="AT157" i="14"/>
  <c r="AS156" i="14"/>
  <c r="AO157" i="14"/>
  <c r="AN156" i="14"/>
  <c r="AG107" i="25"/>
  <c r="AG168" i="25"/>
  <c r="AF168" i="25"/>
  <c r="AG156" i="14"/>
  <c r="AF167" i="25"/>
  <c r="AC107" i="25"/>
  <c r="AC168" i="25"/>
  <c r="AB168" i="25"/>
  <c r="AB167" i="25"/>
  <c r="X107" i="25"/>
  <c r="Y168" i="25"/>
  <c r="X157" i="14"/>
  <c r="T107" i="25"/>
  <c r="U168" i="25"/>
  <c r="T157" i="14"/>
  <c r="U167" i="25"/>
  <c r="Q158" i="14"/>
  <c r="P107" i="25"/>
  <c r="Q168" i="25"/>
  <c r="Q167" i="25"/>
  <c r="M107" i="25"/>
  <c r="M168" i="25"/>
  <c r="L168" i="25"/>
  <c r="L167" i="25"/>
  <c r="I107" i="25"/>
  <c r="I168" i="25"/>
  <c r="H168" i="25"/>
  <c r="I156" i="14"/>
  <c r="H167" i="25"/>
  <c r="W146" i="12"/>
  <c r="V146" i="12"/>
  <c r="W146" i="11"/>
  <c r="V146" i="11"/>
  <c r="W146" i="10"/>
  <c r="V146" i="10"/>
  <c r="B147" i="10"/>
  <c r="V147" i="10"/>
  <c r="AR147" i="14" s="1"/>
  <c r="W147" i="10"/>
  <c r="W146" i="9"/>
  <c r="V146" i="9"/>
  <c r="W146" i="23"/>
  <c r="AG146" i="14" s="1"/>
  <c r="V146" i="23"/>
  <c r="AF118" i="25" s="1"/>
  <c r="W146" i="22"/>
  <c r="AC118" i="25" s="1"/>
  <c r="V146" i="22"/>
  <c r="W146" i="21"/>
  <c r="Y118" i="25" s="1"/>
  <c r="V146" i="21"/>
  <c r="W146" i="20"/>
  <c r="V146" i="20"/>
  <c r="T118" i="25" s="1"/>
  <c r="W146" i="4"/>
  <c r="Q118" i="25" s="1"/>
  <c r="V146" i="4"/>
  <c r="P118" i="25" s="1"/>
  <c r="W146" i="3"/>
  <c r="M118" i="25" s="1"/>
  <c r="V146" i="3"/>
  <c r="L118" i="25" s="1"/>
  <c r="W146" i="2"/>
  <c r="I118" i="25" s="1"/>
  <c r="V146" i="2"/>
  <c r="H118" i="25" s="1"/>
  <c r="W140" i="12"/>
  <c r="V140" i="12"/>
  <c r="AZ140" i="14" s="1"/>
  <c r="W140" i="11"/>
  <c r="V140" i="11"/>
  <c r="AV140" i="14" s="1"/>
  <c r="W140" i="10"/>
  <c r="V140" i="10"/>
  <c r="W140" i="9"/>
  <c r="AO140" i="14" s="1"/>
  <c r="V140" i="9"/>
  <c r="W140" i="23"/>
  <c r="V140" i="23"/>
  <c r="AF159" i="25" s="1"/>
  <c r="W140" i="22"/>
  <c r="AC140" i="14" s="1"/>
  <c r="V140" i="22"/>
  <c r="AB159" i="25" s="1"/>
  <c r="W140" i="21"/>
  <c r="Y159" i="25" s="1"/>
  <c r="V140" i="21"/>
  <c r="X140" i="14" s="1"/>
  <c r="W140" i="20"/>
  <c r="U159" i="25" s="1"/>
  <c r="V140" i="20"/>
  <c r="W140" i="4"/>
  <c r="V140" i="4"/>
  <c r="P159" i="25" s="1"/>
  <c r="W140" i="3"/>
  <c r="V140" i="3"/>
  <c r="L159" i="25" s="1"/>
  <c r="W140" i="2"/>
  <c r="I159" i="25" s="1"/>
  <c r="V140" i="2"/>
  <c r="H159" i="25" s="1"/>
  <c r="W137" i="12"/>
  <c r="V137" i="12"/>
  <c r="AZ137" i="14" s="1"/>
  <c r="W137" i="11"/>
  <c r="V137" i="11"/>
  <c r="AV137" i="14" s="1"/>
  <c r="W137" i="10"/>
  <c r="V137" i="10"/>
  <c r="AR137" i="14" s="1"/>
  <c r="W137" i="9"/>
  <c r="V137" i="9"/>
  <c r="W137" i="23"/>
  <c r="V137" i="23"/>
  <c r="AF158" i="25" s="1"/>
  <c r="W137" i="22"/>
  <c r="AC158" i="25" s="1"/>
  <c r="V137" i="22"/>
  <c r="W137" i="21"/>
  <c r="Y158" i="25" s="1"/>
  <c r="V137" i="21"/>
  <c r="W137" i="20"/>
  <c r="U158" i="25" s="1"/>
  <c r="V137" i="20"/>
  <c r="T137" i="14" s="1"/>
  <c r="W137" i="4"/>
  <c r="V137" i="4"/>
  <c r="P158" i="25" s="1"/>
  <c r="W137" i="3"/>
  <c r="M137" i="14" s="1"/>
  <c r="V137" i="3"/>
  <c r="L158" i="25" s="1"/>
  <c r="W137" i="2"/>
  <c r="V137" i="2"/>
  <c r="H158" i="25" s="1"/>
  <c r="W131" i="12"/>
  <c r="V131" i="12"/>
  <c r="AZ131" i="14" s="1"/>
  <c r="W131" i="11"/>
  <c r="V131" i="11"/>
  <c r="W131" i="10"/>
  <c r="V131" i="10"/>
  <c r="AR131" i="14" s="1"/>
  <c r="W131" i="9"/>
  <c r="V131" i="9"/>
  <c r="AN131" i="14" s="1"/>
  <c r="W131" i="23"/>
  <c r="AG131" i="14" s="1"/>
  <c r="V131" i="23"/>
  <c r="AF156" i="25" s="1"/>
  <c r="W131" i="22"/>
  <c r="AC156" i="25" s="1"/>
  <c r="V131" i="22"/>
  <c r="AB131" i="14" s="1"/>
  <c r="W131" i="21"/>
  <c r="Y156" i="25" s="1"/>
  <c r="V131" i="21"/>
  <c r="X131" i="14" s="1"/>
  <c r="W131" i="20"/>
  <c r="U131" i="14" s="1"/>
  <c r="V131" i="20"/>
  <c r="T156" i="25" s="1"/>
  <c r="W131" i="4"/>
  <c r="V131" i="4"/>
  <c r="P156" i="25" s="1"/>
  <c r="W131" i="3"/>
  <c r="M156" i="25" s="1"/>
  <c r="V131" i="3"/>
  <c r="W131" i="2"/>
  <c r="I156" i="25" s="1"/>
  <c r="V131" i="2"/>
  <c r="H156" i="25" s="1"/>
  <c r="W126" i="12"/>
  <c r="V126" i="12"/>
  <c r="AZ126" i="14" s="1"/>
  <c r="B127" i="12"/>
  <c r="V127" i="12"/>
  <c r="W127" i="12"/>
  <c r="BA127" i="14" s="1"/>
  <c r="W126" i="11"/>
  <c r="V126" i="11"/>
  <c r="AV126" i="14" s="1"/>
  <c r="W126" i="10"/>
  <c r="V126" i="10"/>
  <c r="AR126" i="14" s="1"/>
  <c r="W126" i="9"/>
  <c r="V126" i="9"/>
  <c r="W126" i="23"/>
  <c r="AG126" i="14" s="1"/>
  <c r="V126" i="23"/>
  <c r="AF152" i="25" s="1"/>
  <c r="B127" i="23"/>
  <c r="C127" i="23"/>
  <c r="V127" i="23"/>
  <c r="AF127" i="14" s="1"/>
  <c r="W127" i="23"/>
  <c r="AG153" i="25" s="1"/>
  <c r="W126" i="22"/>
  <c r="AC152" i="25" s="1"/>
  <c r="V126" i="22"/>
  <c r="W126" i="21"/>
  <c r="Y126" i="14" s="1"/>
  <c r="V126" i="21"/>
  <c r="U152" i="25"/>
  <c r="B126" i="4"/>
  <c r="C126" i="4"/>
  <c r="W126" i="4"/>
  <c r="Q126" i="14" s="1"/>
  <c r="V126" i="4"/>
  <c r="P152" i="25" s="1"/>
  <c r="W126" i="3"/>
  <c r="M126" i="14" s="1"/>
  <c r="V126" i="3"/>
  <c r="L152" i="25" s="1"/>
  <c r="W126" i="2"/>
  <c r="I152" i="25" s="1"/>
  <c r="V126" i="2"/>
  <c r="H126" i="14" s="1"/>
  <c r="V126" i="1"/>
  <c r="W126" i="1"/>
  <c r="V127" i="1"/>
  <c r="W127" i="1"/>
  <c r="E153" i="25" s="1"/>
  <c r="V128" i="1"/>
  <c r="W128" i="1"/>
  <c r="V129" i="1"/>
  <c r="W129" i="1"/>
  <c r="E154" i="25" s="1"/>
  <c r="V130" i="1"/>
  <c r="W130" i="1"/>
  <c r="E155" i="25" s="1"/>
  <c r="V131" i="1"/>
  <c r="W131" i="1"/>
  <c r="E156" i="25" s="1"/>
  <c r="V132" i="1"/>
  <c r="W132" i="1"/>
  <c r="E157" i="25" s="1"/>
  <c r="V133" i="1"/>
  <c r="W133" i="1"/>
  <c r="E50" i="25" s="1"/>
  <c r="V134" i="1"/>
  <c r="W134" i="1"/>
  <c r="V135" i="1"/>
  <c r="D69" i="25" s="1"/>
  <c r="W135" i="1"/>
  <c r="V136" i="1"/>
  <c r="W136" i="1"/>
  <c r="V137" i="1"/>
  <c r="W137" i="1"/>
  <c r="E158" i="25" s="1"/>
  <c r="V138" i="1"/>
  <c r="W138" i="1"/>
  <c r="E24" i="25" s="1"/>
  <c r="V139" i="1"/>
  <c r="W139" i="1"/>
  <c r="E52" i="25" s="1"/>
  <c r="V140" i="1"/>
  <c r="D159" i="25" s="1"/>
  <c r="W140" i="1"/>
  <c r="V141" i="1"/>
  <c r="W141" i="1"/>
  <c r="E160" i="25" s="1"/>
  <c r="V142" i="1"/>
  <c r="W142" i="1"/>
  <c r="E53" i="25" s="1"/>
  <c r="V143" i="1"/>
  <c r="D39" i="25" s="1"/>
  <c r="W143" i="1"/>
  <c r="V144" i="1"/>
  <c r="W144" i="1"/>
  <c r="E144" i="14" s="1"/>
  <c r="V145" i="1"/>
  <c r="W145" i="1"/>
  <c r="V146" i="1"/>
  <c r="W146" i="1"/>
  <c r="V147" i="1"/>
  <c r="W147" i="1"/>
  <c r="V148" i="1"/>
  <c r="D79" i="25" s="1"/>
  <c r="W148" i="1"/>
  <c r="V149" i="1"/>
  <c r="W149" i="1"/>
  <c r="E70" i="25" s="1"/>
  <c r="V150" i="1"/>
  <c r="D150" i="14" s="1"/>
  <c r="W150" i="1"/>
  <c r="V151" i="1"/>
  <c r="W151" i="1"/>
  <c r="E164" i="25" s="1"/>
  <c r="V152" i="1"/>
  <c r="W152" i="1"/>
  <c r="V153" i="1"/>
  <c r="W153" i="1"/>
  <c r="E27" i="25" s="1"/>
  <c r="V154" i="1"/>
  <c r="W154" i="1"/>
  <c r="E72" i="25" s="1"/>
  <c r="V155" i="1"/>
  <c r="D166" i="25" s="1"/>
  <c r="W155" i="1"/>
  <c r="V156" i="1"/>
  <c r="D167" i="25" s="1"/>
  <c r="W156" i="1"/>
  <c r="V157" i="1"/>
  <c r="W157" i="1"/>
  <c r="V158" i="1"/>
  <c r="W158" i="1"/>
  <c r="D36" i="25"/>
  <c r="V161" i="1"/>
  <c r="D169" i="25" s="1"/>
  <c r="W161" i="1"/>
  <c r="V162" i="1"/>
  <c r="W162" i="1"/>
  <c r="V163" i="1"/>
  <c r="D163" i="14" s="1"/>
  <c r="W163" i="1"/>
  <c r="E170" i="25" s="1"/>
  <c r="V164" i="1"/>
  <c r="D91" i="25" s="1"/>
  <c r="W164" i="1"/>
  <c r="E91" i="25" s="1"/>
  <c r="V165" i="1"/>
  <c r="D45" i="25" s="1"/>
  <c r="W165" i="1"/>
  <c r="E45" i="25" s="1"/>
  <c r="V166" i="1"/>
  <c r="W166" i="1"/>
  <c r="E83" i="25" s="1"/>
  <c r="V167" i="1"/>
  <c r="D167" i="14" s="1"/>
  <c r="W167" i="1"/>
  <c r="E95" i="25" s="1"/>
  <c r="V168" i="1"/>
  <c r="D111" i="25" s="1"/>
  <c r="W168" i="1"/>
  <c r="E111" i="25" s="1"/>
  <c r="V169" i="1"/>
  <c r="D96" i="25" s="1"/>
  <c r="W169" i="1"/>
  <c r="V170" i="1"/>
  <c r="W170" i="1"/>
  <c r="E171" i="25" s="1"/>
  <c r="V171" i="1"/>
  <c r="W171" i="1"/>
  <c r="E172" i="25" s="1"/>
  <c r="V172" i="1"/>
  <c r="D173" i="25" s="1"/>
  <c r="W172" i="1"/>
  <c r="E173" i="25" s="1"/>
  <c r="V173" i="1"/>
  <c r="D43" i="25" s="1"/>
  <c r="W173" i="1"/>
  <c r="V174" i="1"/>
  <c r="W174" i="1"/>
  <c r="E174" i="25" s="1"/>
  <c r="V175" i="1"/>
  <c r="W175" i="1"/>
  <c r="E208" i="25" s="1"/>
  <c r="V176" i="1"/>
  <c r="D209" i="25" s="1"/>
  <c r="W176" i="1"/>
  <c r="E209" i="25" s="1"/>
  <c r="V177" i="1"/>
  <c r="D210" i="25" s="1"/>
  <c r="W177" i="1"/>
  <c r="V178" i="1"/>
  <c r="D178" i="14" s="1"/>
  <c r="W178" i="1"/>
  <c r="E211" i="25" s="1"/>
  <c r="V179" i="1"/>
  <c r="D179" i="14" s="1"/>
  <c r="W179" i="1"/>
  <c r="E212" i="25" s="1"/>
  <c r="V180" i="1"/>
  <c r="W180" i="1"/>
  <c r="E213" i="25" s="1"/>
  <c r="V181" i="1"/>
  <c r="D214" i="25" s="1"/>
  <c r="W181" i="1"/>
  <c r="E214" i="25" s="1"/>
  <c r="BG169" i="14" l="1"/>
  <c r="BG167" i="14"/>
  <c r="BG165" i="14"/>
  <c r="BG163" i="14"/>
  <c r="BG171" i="14"/>
  <c r="BG170" i="14"/>
  <c r="BG168" i="14"/>
  <c r="BG166" i="14"/>
  <c r="BG164" i="14"/>
  <c r="BG162" i="14"/>
  <c r="BG157" i="14"/>
  <c r="BG126" i="14"/>
  <c r="Q126" i="15"/>
  <c r="Q137" i="15"/>
  <c r="Q146" i="15"/>
  <c r="Q157" i="15"/>
  <c r="Q161" i="15"/>
  <c r="BG181" i="14"/>
  <c r="BG179" i="14"/>
  <c r="BG177" i="14"/>
  <c r="BG175" i="14"/>
  <c r="BG173" i="14"/>
  <c r="BG160" i="14"/>
  <c r="BG155" i="14"/>
  <c r="BG153" i="14"/>
  <c r="BG151" i="14"/>
  <c r="BG149" i="14"/>
  <c r="BG147" i="14"/>
  <c r="BG145" i="14"/>
  <c r="BG143" i="14"/>
  <c r="BG141" i="14"/>
  <c r="BG139" i="14"/>
  <c r="BG137" i="14"/>
  <c r="BG135" i="14"/>
  <c r="BG133" i="14"/>
  <c r="BG131" i="14"/>
  <c r="BG129" i="14"/>
  <c r="BG127" i="14"/>
  <c r="Q127" i="15"/>
  <c r="Q131" i="15"/>
  <c r="Q140" i="15"/>
  <c r="Q158" i="15"/>
  <c r="Q156" i="15"/>
  <c r="Q171" i="15"/>
  <c r="BG180" i="14"/>
  <c r="BG178" i="14"/>
  <c r="BG176" i="14"/>
  <c r="BG174" i="14"/>
  <c r="BG172" i="14"/>
  <c r="BG161" i="14"/>
  <c r="BG158" i="14"/>
  <c r="BG156" i="14"/>
  <c r="BG154" i="14"/>
  <c r="BG152" i="14"/>
  <c r="BG150" i="14"/>
  <c r="BG148" i="14"/>
  <c r="BG146" i="14"/>
  <c r="BG144" i="14"/>
  <c r="BG142" i="14"/>
  <c r="BG140" i="14"/>
  <c r="BG138" i="14"/>
  <c r="BG136" i="14"/>
  <c r="BG134" i="14"/>
  <c r="BG132" i="14"/>
  <c r="BG130" i="14"/>
  <c r="BG128" i="14"/>
  <c r="AG127" i="14"/>
  <c r="AF137" i="14"/>
  <c r="AC131" i="14"/>
  <c r="AB156" i="14"/>
  <c r="AB140" i="14"/>
  <c r="AC171" i="14"/>
  <c r="AC158" i="14"/>
  <c r="X161" i="14"/>
  <c r="Y131" i="14"/>
  <c r="Y137" i="14"/>
  <c r="P140" i="14"/>
  <c r="Q161" i="14"/>
  <c r="Q156" i="14"/>
  <c r="P146" i="14"/>
  <c r="L156" i="14"/>
  <c r="H137" i="14"/>
  <c r="X180" i="1"/>
  <c r="F213" i="25" s="1"/>
  <c r="E133" i="14"/>
  <c r="E131" i="14"/>
  <c r="X135" i="1"/>
  <c r="F69" i="25" s="1"/>
  <c r="X151" i="1"/>
  <c r="F151" i="14" s="1"/>
  <c r="X147" i="1"/>
  <c r="F163" i="25" s="1"/>
  <c r="E138" i="14"/>
  <c r="E129" i="14"/>
  <c r="X168" i="1"/>
  <c r="F111" i="25" s="1"/>
  <c r="X131" i="1"/>
  <c r="F131" i="14" s="1"/>
  <c r="X127" i="1"/>
  <c r="F153" i="25" s="1"/>
  <c r="E180" i="14"/>
  <c r="E170" i="14"/>
  <c r="D156" i="14"/>
  <c r="E181" i="14"/>
  <c r="D172" i="14"/>
  <c r="E171" i="14"/>
  <c r="E166" i="14"/>
  <c r="E137" i="14"/>
  <c r="E132" i="14"/>
  <c r="X132" i="1"/>
  <c r="F132" i="14" s="1"/>
  <c r="D177" i="14"/>
  <c r="E130" i="14"/>
  <c r="X164" i="1"/>
  <c r="F91" i="25" s="1"/>
  <c r="X139" i="1"/>
  <c r="F52" i="25" s="1"/>
  <c r="D173" i="14"/>
  <c r="D164" i="14"/>
  <c r="E139" i="14"/>
  <c r="E127" i="14"/>
  <c r="T171" i="14"/>
  <c r="T158" i="14"/>
  <c r="U156" i="14"/>
  <c r="T146" i="14"/>
  <c r="U140" i="14"/>
  <c r="T131" i="14"/>
  <c r="X127" i="12"/>
  <c r="P127" i="27"/>
  <c r="AZ153" i="25"/>
  <c r="X126" i="12"/>
  <c r="Q126" i="27"/>
  <c r="BA152" i="25"/>
  <c r="Q137" i="27"/>
  <c r="BA158" i="25"/>
  <c r="X146" i="12"/>
  <c r="Q146" i="27"/>
  <c r="BA118" i="25"/>
  <c r="P157" i="27"/>
  <c r="AZ168" i="25"/>
  <c r="Q158" i="27"/>
  <c r="BA107" i="25"/>
  <c r="X171" i="12"/>
  <c r="Q171" i="27"/>
  <c r="BA172" i="25"/>
  <c r="P131" i="27"/>
  <c r="AZ156" i="25"/>
  <c r="X140" i="12"/>
  <c r="P140" i="27"/>
  <c r="AZ159" i="25"/>
  <c r="Q157" i="27"/>
  <c r="BA168" i="25"/>
  <c r="P161" i="27"/>
  <c r="AZ169" i="25"/>
  <c r="BA158" i="14"/>
  <c r="BA126" i="14"/>
  <c r="X131" i="12"/>
  <c r="Q131" i="27"/>
  <c r="BA156" i="25"/>
  <c r="Q140" i="27"/>
  <c r="BA159" i="25"/>
  <c r="P156" i="27"/>
  <c r="AZ167" i="25"/>
  <c r="R157" i="27"/>
  <c r="BB168" i="25"/>
  <c r="Q161" i="27"/>
  <c r="BA169" i="25"/>
  <c r="BA171" i="14"/>
  <c r="AZ156" i="14"/>
  <c r="BA146" i="14"/>
  <c r="AZ127" i="14"/>
  <c r="Q127" i="27"/>
  <c r="BA153" i="25"/>
  <c r="P126" i="27"/>
  <c r="AZ152" i="25"/>
  <c r="X137" i="12"/>
  <c r="P137" i="27"/>
  <c r="AZ158" i="25"/>
  <c r="P146" i="27"/>
  <c r="AZ118" i="25"/>
  <c r="Q156" i="27"/>
  <c r="BA167" i="25"/>
  <c r="P158" i="27"/>
  <c r="AZ107" i="25"/>
  <c r="P171" i="27"/>
  <c r="AZ172" i="25"/>
  <c r="AZ171" i="14"/>
  <c r="BA161" i="14"/>
  <c r="AZ157" i="14"/>
  <c r="AZ146" i="14"/>
  <c r="BA140" i="14"/>
  <c r="BA137" i="14"/>
  <c r="BA131" i="14"/>
  <c r="X137" i="11"/>
  <c r="M137" i="27"/>
  <c r="AW158" i="25"/>
  <c r="M131" i="27"/>
  <c r="AW156" i="25"/>
  <c r="X140" i="11"/>
  <c r="M140" i="27"/>
  <c r="AW159" i="25"/>
  <c r="L156" i="27"/>
  <c r="AV167" i="25"/>
  <c r="L158" i="27"/>
  <c r="AV107" i="25"/>
  <c r="M161" i="27"/>
  <c r="AW169" i="25"/>
  <c r="AV156" i="14"/>
  <c r="X126" i="11"/>
  <c r="L126" i="27"/>
  <c r="AV152" i="25"/>
  <c r="L137" i="27"/>
  <c r="AV158" i="25"/>
  <c r="X146" i="11"/>
  <c r="L146" i="27"/>
  <c r="AV118" i="25"/>
  <c r="M156" i="27"/>
  <c r="AW167" i="25"/>
  <c r="M158" i="27"/>
  <c r="AW107" i="25"/>
  <c r="X171" i="11"/>
  <c r="L171" i="27"/>
  <c r="AV172" i="25"/>
  <c r="AV171" i="14"/>
  <c r="AW140" i="14"/>
  <c r="AW137" i="14"/>
  <c r="M126" i="27"/>
  <c r="AW152" i="25"/>
  <c r="M146" i="27"/>
  <c r="AW118" i="25"/>
  <c r="L157" i="27"/>
  <c r="AV168" i="25"/>
  <c r="M171" i="27"/>
  <c r="AW172" i="25"/>
  <c r="AV157" i="14"/>
  <c r="AW146" i="14"/>
  <c r="AW131" i="14"/>
  <c r="X131" i="11"/>
  <c r="L131" i="27"/>
  <c r="AV156" i="25"/>
  <c r="L140" i="27"/>
  <c r="AV159" i="25"/>
  <c r="M157" i="27"/>
  <c r="AW168" i="25"/>
  <c r="L161" i="27"/>
  <c r="AV169" i="25"/>
  <c r="AW161" i="14"/>
  <c r="AV158" i="14"/>
  <c r="AW156" i="14"/>
  <c r="AV146" i="14"/>
  <c r="AV131" i="14"/>
  <c r="AW126" i="14"/>
  <c r="I131" i="27"/>
  <c r="AS156" i="25"/>
  <c r="I140" i="27"/>
  <c r="AS159" i="25"/>
  <c r="I126" i="27"/>
  <c r="AS152" i="25"/>
  <c r="X137" i="10"/>
  <c r="I137" i="27"/>
  <c r="AS158" i="25"/>
  <c r="I147" i="27"/>
  <c r="AS163" i="25"/>
  <c r="X146" i="10"/>
  <c r="H146" i="27"/>
  <c r="AR118" i="25"/>
  <c r="H157" i="27"/>
  <c r="AR168" i="25"/>
  <c r="I158" i="27"/>
  <c r="AS107" i="25"/>
  <c r="H171" i="27"/>
  <c r="AR172" i="25"/>
  <c r="AR171" i="14"/>
  <c r="AS158" i="14"/>
  <c r="AS126" i="14"/>
  <c r="H131" i="27"/>
  <c r="AR156" i="25"/>
  <c r="H140" i="27"/>
  <c r="AR159" i="25"/>
  <c r="H147" i="27"/>
  <c r="AR163" i="25"/>
  <c r="I146" i="27"/>
  <c r="AS118" i="25"/>
  <c r="I157" i="27"/>
  <c r="AS168" i="25"/>
  <c r="X171" i="10"/>
  <c r="I171" i="27"/>
  <c r="AS172" i="25"/>
  <c r="AS147" i="14"/>
  <c r="AS146" i="14"/>
  <c r="AS131" i="14"/>
  <c r="H156" i="27"/>
  <c r="AR167" i="25"/>
  <c r="J157" i="27"/>
  <c r="AT168" i="25"/>
  <c r="H161" i="27"/>
  <c r="AR169" i="25"/>
  <c r="AR146" i="14"/>
  <c r="AS140" i="14"/>
  <c r="X126" i="10"/>
  <c r="H126" i="27"/>
  <c r="AR152" i="25"/>
  <c r="H137" i="27"/>
  <c r="AR158" i="25"/>
  <c r="X147" i="10"/>
  <c r="I156" i="27"/>
  <c r="AS167" i="25"/>
  <c r="H158" i="27"/>
  <c r="AR107" i="25"/>
  <c r="I161" i="27"/>
  <c r="AS169" i="25"/>
  <c r="AS171" i="14"/>
  <c r="AR157" i="14"/>
  <c r="AR156" i="14"/>
  <c r="AR140" i="14"/>
  <c r="AS137" i="14"/>
  <c r="X126" i="9"/>
  <c r="D126" i="27"/>
  <c r="AN152" i="25"/>
  <c r="X137" i="9"/>
  <c r="D137" i="27"/>
  <c r="AN158" i="25"/>
  <c r="X146" i="9"/>
  <c r="D146" i="27"/>
  <c r="AN118" i="25"/>
  <c r="E156" i="27"/>
  <c r="AO167" i="25"/>
  <c r="D158" i="27"/>
  <c r="AN107" i="25"/>
  <c r="D161" i="27"/>
  <c r="AN169" i="25"/>
  <c r="AN158" i="14"/>
  <c r="AN146" i="14"/>
  <c r="AN137" i="14"/>
  <c r="E126" i="27"/>
  <c r="AO152" i="25"/>
  <c r="E137" i="27"/>
  <c r="AO158" i="25"/>
  <c r="E146" i="27"/>
  <c r="AO118" i="25"/>
  <c r="D157" i="27"/>
  <c r="AN168" i="25"/>
  <c r="E158" i="27"/>
  <c r="AO107" i="25"/>
  <c r="E161" i="27"/>
  <c r="AO169" i="25"/>
  <c r="AO161" i="14"/>
  <c r="AN157" i="14"/>
  <c r="AO126" i="14"/>
  <c r="X131" i="9"/>
  <c r="D131" i="27"/>
  <c r="AN156" i="25"/>
  <c r="X140" i="9"/>
  <c r="D140" i="27"/>
  <c r="AN159" i="25"/>
  <c r="E157" i="27"/>
  <c r="AO168" i="25"/>
  <c r="D171" i="27"/>
  <c r="AN172" i="25"/>
  <c r="AN171" i="14"/>
  <c r="AN161" i="14"/>
  <c r="AN126" i="14"/>
  <c r="E131" i="27"/>
  <c r="AO156" i="25"/>
  <c r="E140" i="27"/>
  <c r="AO159" i="25"/>
  <c r="D156" i="27"/>
  <c r="AN167" i="25"/>
  <c r="X171" i="9"/>
  <c r="E171" i="27"/>
  <c r="AO172" i="25"/>
  <c r="AO158" i="14"/>
  <c r="AO156" i="14"/>
  <c r="AO146" i="14"/>
  <c r="AN140" i="14"/>
  <c r="AO137" i="14"/>
  <c r="AO131" i="14"/>
  <c r="X140" i="23"/>
  <c r="AG159" i="25"/>
  <c r="AF131" i="14"/>
  <c r="AG167" i="25"/>
  <c r="AF107" i="25"/>
  <c r="X171" i="23"/>
  <c r="AG172" i="25"/>
  <c r="AG161" i="14"/>
  <c r="AG158" i="14"/>
  <c r="AG157" i="14"/>
  <c r="AF146" i="14"/>
  <c r="AF140" i="14"/>
  <c r="X131" i="23"/>
  <c r="AG156" i="25"/>
  <c r="AF171" i="14"/>
  <c r="AF156" i="14"/>
  <c r="AG140" i="14"/>
  <c r="X127" i="23"/>
  <c r="AF153" i="25"/>
  <c r="X126" i="23"/>
  <c r="AG152" i="25"/>
  <c r="X137" i="23"/>
  <c r="AG158" i="25"/>
  <c r="X146" i="23"/>
  <c r="AG118" i="25"/>
  <c r="AF169" i="25"/>
  <c r="AF161" i="14"/>
  <c r="AF158" i="14"/>
  <c r="AF157" i="14"/>
  <c r="AG137" i="14"/>
  <c r="AF126" i="14"/>
  <c r="X171" i="22"/>
  <c r="AB172" i="25"/>
  <c r="AB171" i="14"/>
  <c r="X126" i="22"/>
  <c r="AB152" i="25"/>
  <c r="AB126" i="14"/>
  <c r="X137" i="22"/>
  <c r="AB158" i="25"/>
  <c r="AB137" i="14"/>
  <c r="AC167" i="25"/>
  <c r="AC156" i="14"/>
  <c r="AB107" i="25"/>
  <c r="AB158" i="14"/>
  <c r="X146" i="22"/>
  <c r="AB118" i="25"/>
  <c r="AB146" i="14"/>
  <c r="AC137" i="14"/>
  <c r="X131" i="22"/>
  <c r="AB156" i="25"/>
  <c r="X161" i="22"/>
  <c r="AB169" i="25"/>
  <c r="AC157" i="14"/>
  <c r="AC146" i="14"/>
  <c r="X140" i="22"/>
  <c r="AC159" i="25"/>
  <c r="AC161" i="14"/>
  <c r="AB157" i="14"/>
  <c r="AC126" i="14"/>
  <c r="X137" i="21"/>
  <c r="X158" i="25"/>
  <c r="X137" i="14"/>
  <c r="X152" i="25"/>
  <c r="X126" i="14"/>
  <c r="X146" i="21"/>
  <c r="X118" i="25"/>
  <c r="X146" i="14"/>
  <c r="Y167" i="25"/>
  <c r="Y156" i="14"/>
  <c r="Y107" i="25"/>
  <c r="Y158" i="14"/>
  <c r="X172" i="25"/>
  <c r="X171" i="14"/>
  <c r="X126" i="21"/>
  <c r="Y152" i="25"/>
  <c r="X171" i="21"/>
  <c r="Y172" i="25"/>
  <c r="X167" i="25"/>
  <c r="X161" i="21"/>
  <c r="Y169" i="25"/>
  <c r="X156" i="14"/>
  <c r="Y146" i="14"/>
  <c r="Y140" i="14"/>
  <c r="X168" i="25"/>
  <c r="X131" i="21"/>
  <c r="X156" i="25"/>
  <c r="X140" i="21"/>
  <c r="X159" i="25"/>
  <c r="X158" i="14"/>
  <c r="Y157" i="14"/>
  <c r="X146" i="20"/>
  <c r="U118" i="25"/>
  <c r="X171" i="20"/>
  <c r="U172" i="25"/>
  <c r="X140" i="20"/>
  <c r="T159" i="25"/>
  <c r="T161" i="14"/>
  <c r="T140" i="14"/>
  <c r="U126" i="14"/>
  <c r="T152" i="25"/>
  <c r="X137" i="20"/>
  <c r="T158" i="25"/>
  <c r="U107" i="25"/>
  <c r="U158" i="14"/>
  <c r="U146" i="14"/>
  <c r="U137" i="14"/>
  <c r="T168" i="25"/>
  <c r="U171" i="14"/>
  <c r="X131" i="20"/>
  <c r="U156" i="25"/>
  <c r="T167" i="25"/>
  <c r="X161" i="20"/>
  <c r="U169" i="25"/>
  <c r="U157" i="14"/>
  <c r="T156" i="14"/>
  <c r="T126" i="14"/>
  <c r="P168" i="25"/>
  <c r="X161" i="4"/>
  <c r="P169" i="25"/>
  <c r="Q171" i="14"/>
  <c r="P126" i="14"/>
  <c r="X126" i="4"/>
  <c r="Q152" i="25"/>
  <c r="X131" i="4"/>
  <c r="Q156" i="25"/>
  <c r="X140" i="4"/>
  <c r="Q159" i="25"/>
  <c r="P167" i="25"/>
  <c r="P158" i="14"/>
  <c r="Q157" i="14"/>
  <c r="P137" i="14"/>
  <c r="Q131" i="14"/>
  <c r="Q137" i="14"/>
  <c r="Q158" i="25"/>
  <c r="P161" i="14"/>
  <c r="Q107" i="25"/>
  <c r="X171" i="4"/>
  <c r="P172" i="25"/>
  <c r="P157" i="14"/>
  <c r="Q146" i="14"/>
  <c r="Q140" i="14"/>
  <c r="P131" i="14"/>
  <c r="M167" i="25"/>
  <c r="L107" i="25"/>
  <c r="L140" i="14"/>
  <c r="X137" i="3"/>
  <c r="M158" i="25"/>
  <c r="X171" i="3"/>
  <c r="L172" i="25"/>
  <c r="M158" i="14"/>
  <c r="M157" i="14"/>
  <c r="M156" i="14"/>
  <c r="M146" i="14"/>
  <c r="M131" i="14"/>
  <c r="X131" i="3"/>
  <c r="L156" i="25"/>
  <c r="L158" i="14"/>
  <c r="L146" i="14"/>
  <c r="L131" i="14"/>
  <c r="X126" i="3"/>
  <c r="M152" i="25"/>
  <c r="X140" i="3"/>
  <c r="M159" i="25"/>
  <c r="L169" i="25"/>
  <c r="M171" i="14"/>
  <c r="M161" i="14"/>
  <c r="M140" i="14"/>
  <c r="L137" i="14"/>
  <c r="L126" i="14"/>
  <c r="X131" i="2"/>
  <c r="I131" i="14"/>
  <c r="X140" i="2"/>
  <c r="X171" i="2"/>
  <c r="I172" i="25"/>
  <c r="H171" i="14"/>
  <c r="I161" i="14"/>
  <c r="I158" i="14"/>
  <c r="I157" i="14"/>
  <c r="I146" i="14"/>
  <c r="H131" i="14"/>
  <c r="H140" i="14"/>
  <c r="X126" i="2"/>
  <c r="H152" i="25"/>
  <c r="X137" i="2"/>
  <c r="I158" i="25"/>
  <c r="I167" i="25"/>
  <c r="H107" i="25"/>
  <c r="X161" i="2"/>
  <c r="H169" i="25"/>
  <c r="H161" i="14"/>
  <c r="H158" i="14"/>
  <c r="H157" i="14"/>
  <c r="H156" i="14"/>
  <c r="H146" i="14"/>
  <c r="I140" i="14"/>
  <c r="I137" i="14"/>
  <c r="I126" i="14"/>
  <c r="E169" i="25"/>
  <c r="X161" i="1"/>
  <c r="X176" i="1"/>
  <c r="X175" i="1"/>
  <c r="D208" i="25"/>
  <c r="E96" i="25"/>
  <c r="X169" i="1"/>
  <c r="X166" i="1"/>
  <c r="D83" i="25"/>
  <c r="D166" i="14"/>
  <c r="X158" i="1"/>
  <c r="D107" i="25"/>
  <c r="E165" i="25"/>
  <c r="E152" i="14"/>
  <c r="X152" i="1"/>
  <c r="D164" i="25"/>
  <c r="D151" i="14"/>
  <c r="X149" i="1"/>
  <c r="D70" i="25"/>
  <c r="D149" i="14"/>
  <c r="X143" i="1"/>
  <c r="X142" i="1"/>
  <c r="D53" i="25"/>
  <c r="D142" i="14"/>
  <c r="E78" i="25"/>
  <c r="X136" i="1"/>
  <c r="X133" i="1"/>
  <c r="D50" i="25"/>
  <c r="D133" i="14"/>
  <c r="X126" i="1"/>
  <c r="D152" i="25"/>
  <c r="D126" i="14"/>
  <c r="D176" i="14"/>
  <c r="D168" i="14"/>
  <c r="D213" i="25"/>
  <c r="D180" i="14"/>
  <c r="X178" i="1"/>
  <c r="D211" i="25"/>
  <c r="X172" i="1"/>
  <c r="X171" i="1"/>
  <c r="D172" i="25"/>
  <c r="D171" i="14"/>
  <c r="X162" i="1"/>
  <c r="D94" i="25"/>
  <c r="D162" i="14"/>
  <c r="X155" i="1"/>
  <c r="X154" i="1"/>
  <c r="D72" i="25"/>
  <c r="D154" i="14"/>
  <c r="E79" i="25"/>
  <c r="E148" i="14"/>
  <c r="D163" i="25"/>
  <c r="D147" i="14"/>
  <c r="X145" i="1"/>
  <c r="D162" i="25"/>
  <c r="D145" i="14"/>
  <c r="X138" i="1"/>
  <c r="D24" i="25"/>
  <c r="D138" i="14"/>
  <c r="D156" i="25"/>
  <c r="D131" i="14"/>
  <c r="X129" i="1"/>
  <c r="D154" i="25"/>
  <c r="D129" i="14"/>
  <c r="D175" i="14"/>
  <c r="D160" i="14"/>
  <c r="D158" i="14"/>
  <c r="E210" i="25"/>
  <c r="E177" i="14"/>
  <c r="X177" i="1"/>
  <c r="X174" i="1"/>
  <c r="D174" i="25"/>
  <c r="X167" i="1"/>
  <c r="D95" i="25"/>
  <c r="X157" i="1"/>
  <c r="D168" i="25"/>
  <c r="BD168" i="25" s="1"/>
  <c r="X150" i="1"/>
  <c r="D51" i="25"/>
  <c r="E161" i="25"/>
  <c r="X144" i="1"/>
  <c r="X141" i="1"/>
  <c r="D160" i="25"/>
  <c r="D141" i="14"/>
  <c r="X134" i="1"/>
  <c r="D65" i="25"/>
  <c r="D134" i="14"/>
  <c r="F157" i="25"/>
  <c r="E86" i="25"/>
  <c r="X128" i="1"/>
  <c r="D153" i="25"/>
  <c r="D127" i="14"/>
  <c r="E169" i="14"/>
  <c r="D143" i="14"/>
  <c r="E136" i="14"/>
  <c r="E128" i="14"/>
  <c r="X179" i="1"/>
  <c r="D212" i="25"/>
  <c r="E43" i="25"/>
  <c r="E173" i="14"/>
  <c r="X170" i="1"/>
  <c r="D171" i="25"/>
  <c r="D170" i="14"/>
  <c r="X163" i="1"/>
  <c r="D170" i="25"/>
  <c r="E167" i="25"/>
  <c r="E156" i="14"/>
  <c r="X153" i="1"/>
  <c r="D27" i="25"/>
  <c r="D153" i="14"/>
  <c r="X146" i="1"/>
  <c r="D118" i="25"/>
  <c r="D146" i="14"/>
  <c r="E159" i="25"/>
  <c r="E140" i="14"/>
  <c r="D52" i="25"/>
  <c r="D139" i="14"/>
  <c r="X137" i="1"/>
  <c r="D158" i="25"/>
  <c r="D137" i="14"/>
  <c r="X130" i="1"/>
  <c r="D155" i="25"/>
  <c r="D130" i="14"/>
  <c r="D174" i="14"/>
  <c r="E165" i="14"/>
  <c r="E161" i="14"/>
  <c r="D157" i="14"/>
  <c r="D155" i="14"/>
  <c r="D135" i="14"/>
  <c r="X181" i="1"/>
  <c r="X173" i="1"/>
  <c r="X165" i="1"/>
  <c r="E94" i="25"/>
  <c r="E162" i="14"/>
  <c r="E107" i="25"/>
  <c r="E158" i="14"/>
  <c r="X156" i="1"/>
  <c r="E166" i="25"/>
  <c r="E155" i="14"/>
  <c r="D165" i="25"/>
  <c r="D152" i="14"/>
  <c r="E51" i="25"/>
  <c r="E150" i="14"/>
  <c r="X148" i="1"/>
  <c r="E163" i="25"/>
  <c r="E147" i="14"/>
  <c r="E162" i="25"/>
  <c r="E145" i="14"/>
  <c r="D161" i="25"/>
  <c r="D144" i="14"/>
  <c r="X140" i="1"/>
  <c r="D78" i="25"/>
  <c r="D136" i="14"/>
  <c r="E65" i="25"/>
  <c r="E134" i="14"/>
  <c r="D86" i="25"/>
  <c r="D128" i="14"/>
  <c r="E152" i="25"/>
  <c r="E126" i="14"/>
  <c r="D181" i="14"/>
  <c r="E179" i="14"/>
  <c r="E175" i="14"/>
  <c r="E174" i="14"/>
  <c r="E168" i="14"/>
  <c r="E163" i="14"/>
  <c r="D161" i="14"/>
  <c r="E153" i="14"/>
  <c r="E151" i="14"/>
  <c r="E149" i="14"/>
  <c r="E141" i="14"/>
  <c r="E36" i="25"/>
  <c r="E160" i="14"/>
  <c r="E168" i="25"/>
  <c r="BE168" i="25" s="1"/>
  <c r="E157" i="14"/>
  <c r="E118" i="25"/>
  <c r="E146" i="14"/>
  <c r="E39" i="25"/>
  <c r="E143" i="14"/>
  <c r="E69" i="25"/>
  <c r="E135" i="14"/>
  <c r="D157" i="25"/>
  <c r="D132" i="14"/>
  <c r="E178" i="14"/>
  <c r="E176" i="14"/>
  <c r="E172" i="14"/>
  <c r="D169" i="14"/>
  <c r="E167" i="14"/>
  <c r="D165" i="14"/>
  <c r="E164" i="14"/>
  <c r="E154" i="14"/>
  <c r="D148" i="14"/>
  <c r="E142" i="14"/>
  <c r="D140" i="14"/>
  <c r="X137" i="4"/>
  <c r="X131" i="10"/>
  <c r="X140" i="10"/>
  <c r="X146" i="2"/>
  <c r="X146" i="3"/>
  <c r="X146" i="4"/>
  <c r="BE126" i="14" l="1"/>
  <c r="BE140" i="14"/>
  <c r="BD159" i="25"/>
  <c r="BD118" i="25"/>
  <c r="BD157" i="14"/>
  <c r="BD171" i="14"/>
  <c r="BD167" i="25"/>
  <c r="BE159" i="25"/>
  <c r="BE169" i="25"/>
  <c r="BD131" i="14"/>
  <c r="BE157" i="14"/>
  <c r="BE161" i="14"/>
  <c r="BE167" i="25"/>
  <c r="BD172" i="25"/>
  <c r="BD161" i="14"/>
  <c r="BE152" i="25"/>
  <c r="BE172" i="25"/>
  <c r="BE118" i="25"/>
  <c r="BD158" i="25"/>
  <c r="BD126" i="14"/>
  <c r="BE156" i="25"/>
  <c r="BD140" i="14"/>
  <c r="BE158" i="25"/>
  <c r="BE171" i="14"/>
  <c r="BE107" i="25"/>
  <c r="BD146" i="14"/>
  <c r="BD156" i="25"/>
  <c r="BD169" i="25"/>
  <c r="BE156" i="14"/>
  <c r="BD107" i="25"/>
  <c r="BD156" i="14"/>
  <c r="BE146" i="14"/>
  <c r="BE158" i="14"/>
  <c r="BD137" i="14"/>
  <c r="BD158" i="14"/>
  <c r="BD152" i="25"/>
  <c r="BE137" i="14"/>
  <c r="BE131" i="14"/>
  <c r="F180" i="14"/>
  <c r="F164" i="25"/>
  <c r="F147" i="14"/>
  <c r="F168" i="14"/>
  <c r="F135" i="14"/>
  <c r="F127" i="14"/>
  <c r="F156" i="25"/>
  <c r="F139" i="14"/>
  <c r="F164" i="14"/>
  <c r="U140" i="27"/>
  <c r="T157" i="27"/>
  <c r="T146" i="27"/>
  <c r="U171" i="27"/>
  <c r="T131" i="27"/>
  <c r="T171" i="27"/>
  <c r="T161" i="27"/>
  <c r="R171" i="27"/>
  <c r="BB172" i="25"/>
  <c r="BB171" i="14"/>
  <c r="R126" i="27"/>
  <c r="BB152" i="25"/>
  <c r="BB126" i="14"/>
  <c r="R156" i="27"/>
  <c r="BB167" i="25"/>
  <c r="BB156" i="14"/>
  <c r="R131" i="27"/>
  <c r="BB156" i="25"/>
  <c r="BB131" i="14"/>
  <c r="R158" i="27"/>
  <c r="BB107" i="25"/>
  <c r="BB158" i="14"/>
  <c r="R137" i="27"/>
  <c r="BB158" i="25"/>
  <c r="BB137" i="14"/>
  <c r="R161" i="27"/>
  <c r="BB169" i="25"/>
  <c r="BB161" i="14"/>
  <c r="R140" i="27"/>
  <c r="BB159" i="25"/>
  <c r="BB140" i="14"/>
  <c r="R146" i="27"/>
  <c r="BB118" i="25"/>
  <c r="BB146" i="14"/>
  <c r="R127" i="27"/>
  <c r="BB153" i="25"/>
  <c r="BB127" i="14"/>
  <c r="N131" i="27"/>
  <c r="AX156" i="25"/>
  <c r="AX131" i="14"/>
  <c r="N157" i="27"/>
  <c r="AX168" i="25"/>
  <c r="AX157" i="14"/>
  <c r="U161" i="27"/>
  <c r="U137" i="27"/>
  <c r="N161" i="27"/>
  <c r="AX169" i="25"/>
  <c r="AX161" i="14"/>
  <c r="N158" i="27"/>
  <c r="AX107" i="25"/>
  <c r="AX158" i="14"/>
  <c r="N171" i="27"/>
  <c r="AX172" i="25"/>
  <c r="AX171" i="14"/>
  <c r="N146" i="27"/>
  <c r="AX118" i="25"/>
  <c r="AX146" i="14"/>
  <c r="N140" i="27"/>
  <c r="AX159" i="25"/>
  <c r="AX140" i="14"/>
  <c r="T156" i="27"/>
  <c r="U131" i="27"/>
  <c r="U158" i="27"/>
  <c r="U146" i="27"/>
  <c r="U126" i="27"/>
  <c r="T158" i="27"/>
  <c r="T126" i="27"/>
  <c r="N126" i="27"/>
  <c r="AX152" i="25"/>
  <c r="AX126" i="14"/>
  <c r="N156" i="27"/>
  <c r="AX167" i="25"/>
  <c r="AX156" i="14"/>
  <c r="N137" i="27"/>
  <c r="AX158" i="25"/>
  <c r="AX137" i="14"/>
  <c r="J131" i="27"/>
  <c r="AT156" i="25"/>
  <c r="AT131" i="14"/>
  <c r="J146" i="27"/>
  <c r="AT118" i="25"/>
  <c r="AT146" i="14"/>
  <c r="J140" i="27"/>
  <c r="AT159" i="25"/>
  <c r="AT140" i="14"/>
  <c r="U157" i="27"/>
  <c r="U156" i="27"/>
  <c r="J156" i="27"/>
  <c r="AT167" i="25"/>
  <c r="AT156" i="14"/>
  <c r="J137" i="27"/>
  <c r="AT158" i="25"/>
  <c r="AT137" i="14"/>
  <c r="J158" i="27"/>
  <c r="AT107" i="25"/>
  <c r="AT158" i="14"/>
  <c r="J147" i="27"/>
  <c r="AT163" i="25"/>
  <c r="AT147" i="14"/>
  <c r="J171" i="27"/>
  <c r="AT172" i="25"/>
  <c r="AT171" i="14"/>
  <c r="T140" i="27"/>
  <c r="T137" i="27"/>
  <c r="J161" i="27"/>
  <c r="AT169" i="25"/>
  <c r="AT161" i="14"/>
  <c r="J126" i="27"/>
  <c r="AT152" i="25"/>
  <c r="AT126" i="14"/>
  <c r="F157" i="27"/>
  <c r="AP168" i="25"/>
  <c r="AP157" i="14"/>
  <c r="F140" i="27"/>
  <c r="AP159" i="25"/>
  <c r="AP140" i="14"/>
  <c r="F161" i="27"/>
  <c r="AP169" i="25"/>
  <c r="AP161" i="14"/>
  <c r="F137" i="27"/>
  <c r="AP158" i="25"/>
  <c r="AP137" i="14"/>
  <c r="F146" i="27"/>
  <c r="AP118" i="25"/>
  <c r="AP146" i="14"/>
  <c r="F156" i="27"/>
  <c r="AP167" i="25"/>
  <c r="AP156" i="14"/>
  <c r="F171" i="27"/>
  <c r="AP172" i="25"/>
  <c r="AP171" i="14"/>
  <c r="F131" i="27"/>
  <c r="AP156" i="25"/>
  <c r="AP131" i="14"/>
  <c r="F158" i="27"/>
  <c r="AP107" i="25"/>
  <c r="AP158" i="14"/>
  <c r="F126" i="27"/>
  <c r="AP152" i="25"/>
  <c r="AP126" i="14"/>
  <c r="AH156" i="25"/>
  <c r="AH131" i="14"/>
  <c r="AH118" i="25"/>
  <c r="AH146" i="14"/>
  <c r="AH152" i="25"/>
  <c r="AH126" i="14"/>
  <c r="AH107" i="25"/>
  <c r="AH158" i="14"/>
  <c r="AH168" i="25"/>
  <c r="AH157" i="14"/>
  <c r="AH169" i="25"/>
  <c r="AH161" i="14"/>
  <c r="AH158" i="25"/>
  <c r="AH137" i="14"/>
  <c r="AH153" i="25"/>
  <c r="AH127" i="14"/>
  <c r="AH172" i="25"/>
  <c r="AH171" i="14"/>
  <c r="AH167" i="25"/>
  <c r="AH156" i="14"/>
  <c r="AH159" i="25"/>
  <c r="AH140" i="14"/>
  <c r="AD118" i="25"/>
  <c r="AD146" i="14"/>
  <c r="AD152" i="25"/>
  <c r="AD126" i="14"/>
  <c r="AD159" i="25"/>
  <c r="AD140" i="14"/>
  <c r="AD169" i="25"/>
  <c r="AD161" i="14"/>
  <c r="AD167" i="25"/>
  <c r="AD156" i="14"/>
  <c r="AD168" i="25"/>
  <c r="AD157" i="14"/>
  <c r="AD156" i="25"/>
  <c r="AD131" i="14"/>
  <c r="AD158" i="25"/>
  <c r="AD137" i="14"/>
  <c r="AD107" i="25"/>
  <c r="AD158" i="14"/>
  <c r="AD172" i="25"/>
  <c r="AD171" i="14"/>
  <c r="Z167" i="25"/>
  <c r="Z156" i="14"/>
  <c r="Z152" i="25"/>
  <c r="Z126" i="14"/>
  <c r="Z159" i="25"/>
  <c r="Z140" i="14"/>
  <c r="Z168" i="25"/>
  <c r="Z157" i="14"/>
  <c r="Z107" i="25"/>
  <c r="Z158" i="14"/>
  <c r="Z169" i="25"/>
  <c r="Z161" i="14"/>
  <c r="Z172" i="25"/>
  <c r="Z171" i="14"/>
  <c r="Z118" i="25"/>
  <c r="Z146" i="14"/>
  <c r="Z156" i="25"/>
  <c r="Z131" i="14"/>
  <c r="Z158" i="25"/>
  <c r="Z137" i="14"/>
  <c r="V167" i="25"/>
  <c r="V156" i="14"/>
  <c r="V158" i="25"/>
  <c r="V137" i="14"/>
  <c r="V168" i="25"/>
  <c r="V157" i="14"/>
  <c r="V172" i="25"/>
  <c r="V171" i="14"/>
  <c r="V169" i="25"/>
  <c r="V161" i="14"/>
  <c r="V156" i="25"/>
  <c r="V131" i="14"/>
  <c r="V107" i="25"/>
  <c r="V158" i="14"/>
  <c r="V152" i="25"/>
  <c r="V126" i="14"/>
  <c r="V159" i="25"/>
  <c r="V140" i="14"/>
  <c r="V118" i="25"/>
  <c r="V146" i="14"/>
  <c r="R107" i="25"/>
  <c r="R158" i="14"/>
  <c r="R159" i="25"/>
  <c r="R140" i="14"/>
  <c r="R152" i="25"/>
  <c r="R126" i="14"/>
  <c r="R169" i="25"/>
  <c r="R161" i="14"/>
  <c r="R172" i="25"/>
  <c r="R171" i="14"/>
  <c r="R118" i="25"/>
  <c r="R146" i="14"/>
  <c r="R137" i="14"/>
  <c r="R158" i="25"/>
  <c r="R167" i="25"/>
  <c r="R156" i="14"/>
  <c r="R156" i="25"/>
  <c r="R131" i="14"/>
  <c r="R168" i="25"/>
  <c r="R157" i="14"/>
  <c r="N169" i="25"/>
  <c r="N161" i="14"/>
  <c r="N172" i="25"/>
  <c r="N171" i="14"/>
  <c r="N168" i="25"/>
  <c r="N157" i="14"/>
  <c r="N152" i="25"/>
  <c r="N126" i="14"/>
  <c r="N107" i="25"/>
  <c r="N158" i="14"/>
  <c r="N158" i="25"/>
  <c r="N137" i="14"/>
  <c r="N118" i="25"/>
  <c r="N146" i="14"/>
  <c r="N159" i="25"/>
  <c r="N140" i="14"/>
  <c r="N156" i="25"/>
  <c r="N131" i="14"/>
  <c r="N167" i="25"/>
  <c r="N156" i="14"/>
  <c r="J107" i="25"/>
  <c r="J158" i="14"/>
  <c r="J156" i="25"/>
  <c r="J131" i="14"/>
  <c r="J168" i="25"/>
  <c r="J157" i="14"/>
  <c r="J169" i="25"/>
  <c r="J161" i="14"/>
  <c r="J167" i="25"/>
  <c r="J156" i="14"/>
  <c r="J152" i="25"/>
  <c r="J126" i="14"/>
  <c r="J159" i="25"/>
  <c r="J140" i="14"/>
  <c r="J118" i="25"/>
  <c r="J146" i="14"/>
  <c r="J158" i="25"/>
  <c r="J137" i="14"/>
  <c r="J172" i="25"/>
  <c r="J171" i="14"/>
  <c r="F167" i="25"/>
  <c r="F156" i="14"/>
  <c r="F27" i="25"/>
  <c r="F153" i="14"/>
  <c r="F170" i="25"/>
  <c r="F163" i="14"/>
  <c r="F86" i="25"/>
  <c r="F128" i="14"/>
  <c r="F161" i="25"/>
  <c r="F144" i="14"/>
  <c r="F210" i="25"/>
  <c r="F177" i="14"/>
  <c r="F72" i="25"/>
  <c r="F154" i="14"/>
  <c r="F94" i="25"/>
  <c r="F162" i="14"/>
  <c r="F173" i="25"/>
  <c r="F172" i="14"/>
  <c r="F50" i="25"/>
  <c r="F133" i="14"/>
  <c r="F165" i="25"/>
  <c r="F152" i="14"/>
  <c r="F107" i="25"/>
  <c r="F158" i="14"/>
  <c r="F83" i="25"/>
  <c r="F166" i="14"/>
  <c r="F208" i="25"/>
  <c r="F175" i="14"/>
  <c r="F79" i="25"/>
  <c r="F148" i="14"/>
  <c r="F45" i="25"/>
  <c r="F165" i="14"/>
  <c r="F155" i="25"/>
  <c r="F130" i="14"/>
  <c r="F118" i="25"/>
  <c r="BF118" i="25" s="1"/>
  <c r="F146" i="14"/>
  <c r="F95" i="25"/>
  <c r="F167" i="14"/>
  <c r="F154" i="25"/>
  <c r="F129" i="14"/>
  <c r="F162" i="25"/>
  <c r="F145" i="14"/>
  <c r="F166" i="25"/>
  <c r="F155" i="14"/>
  <c r="F152" i="25"/>
  <c r="F126" i="14"/>
  <c r="F78" i="25"/>
  <c r="F136" i="14"/>
  <c r="F53" i="25"/>
  <c r="F142" i="14"/>
  <c r="F70" i="25"/>
  <c r="F149" i="14"/>
  <c r="F36" i="25"/>
  <c r="F160" i="14"/>
  <c r="F96" i="25"/>
  <c r="F169" i="14"/>
  <c r="F209" i="25"/>
  <c r="F176" i="14"/>
  <c r="F159" i="25"/>
  <c r="F140" i="14"/>
  <c r="F43" i="25"/>
  <c r="F173" i="14"/>
  <c r="F158" i="25"/>
  <c r="F137" i="14"/>
  <c r="F65" i="25"/>
  <c r="F134" i="14"/>
  <c r="F24" i="25"/>
  <c r="F138" i="14"/>
  <c r="F211" i="25"/>
  <c r="F178" i="14"/>
  <c r="F39" i="25"/>
  <c r="F143" i="14"/>
  <c r="F169" i="25"/>
  <c r="F161" i="14"/>
  <c r="F214" i="25"/>
  <c r="F181" i="14"/>
  <c r="F171" i="25"/>
  <c r="F170" i="14"/>
  <c r="F212" i="25"/>
  <c r="F179" i="14"/>
  <c r="F160" i="25"/>
  <c r="F141" i="14"/>
  <c r="F51" i="25"/>
  <c r="F150" i="14"/>
  <c r="F168" i="25"/>
  <c r="F157" i="14"/>
  <c r="F174" i="25"/>
  <c r="F174" i="14"/>
  <c r="F172" i="25"/>
  <c r="F171" i="14"/>
  <c r="B194" i="15"/>
  <c r="C194" i="15"/>
  <c r="D194" i="15"/>
  <c r="E194" i="15"/>
  <c r="F194" i="15"/>
  <c r="G194" i="15"/>
  <c r="H194" i="15"/>
  <c r="I194" i="15"/>
  <c r="J194" i="15"/>
  <c r="K194" i="15"/>
  <c r="M194" i="15"/>
  <c r="N194" i="15"/>
  <c r="O194" i="15"/>
  <c r="P194" i="15"/>
  <c r="B194" i="14"/>
  <c r="C194" i="14"/>
  <c r="G194" i="14"/>
  <c r="K194" i="14"/>
  <c r="O194" i="14"/>
  <c r="S194" i="14"/>
  <c r="W194" i="14"/>
  <c r="AA194" i="14"/>
  <c r="AE194" i="14"/>
  <c r="AI194" i="14"/>
  <c r="AN194" i="14"/>
  <c r="AQ194" i="14"/>
  <c r="AU194" i="14"/>
  <c r="AY194" i="14"/>
  <c r="BC194" i="14"/>
  <c r="V194" i="12"/>
  <c r="W194" i="12"/>
  <c r="B194" i="12"/>
  <c r="C194" i="12"/>
  <c r="V194" i="11"/>
  <c r="W194" i="11"/>
  <c r="AW194" i="14" s="1"/>
  <c r="B194" i="11"/>
  <c r="C194" i="11"/>
  <c r="V194" i="10"/>
  <c r="AR194" i="14" s="1"/>
  <c r="W194" i="10"/>
  <c r="B194" i="10"/>
  <c r="C194" i="10"/>
  <c r="V194" i="9"/>
  <c r="W194" i="9"/>
  <c r="AO194" i="14" s="1"/>
  <c r="B194" i="9"/>
  <c r="C194" i="9"/>
  <c r="V194" i="23"/>
  <c r="W194" i="23"/>
  <c r="AG177" i="25" s="1"/>
  <c r="B194" i="23"/>
  <c r="C194" i="23"/>
  <c r="V194" i="22"/>
  <c r="W194" i="22"/>
  <c r="AC177" i="25" s="1"/>
  <c r="B194" i="22"/>
  <c r="C194" i="22"/>
  <c r="V194" i="21"/>
  <c r="X177" i="25" s="1"/>
  <c r="W194" i="21"/>
  <c r="Y177" i="25" s="1"/>
  <c r="B194" i="21"/>
  <c r="C194" i="21"/>
  <c r="V194" i="20"/>
  <c r="T194" i="14" s="1"/>
  <c r="W194" i="20"/>
  <c r="U177" i="25" s="1"/>
  <c r="B194" i="20"/>
  <c r="C194" i="20"/>
  <c r="V194" i="4"/>
  <c r="P177" i="25" s="1"/>
  <c r="W194" i="4"/>
  <c r="Q177" i="25" s="1"/>
  <c r="B194" i="4"/>
  <c r="C194" i="4"/>
  <c r="V194" i="3"/>
  <c r="L177" i="25" s="1"/>
  <c r="W194" i="3"/>
  <c r="M177" i="25" s="1"/>
  <c r="B194" i="3"/>
  <c r="C194" i="3"/>
  <c r="V194" i="2"/>
  <c r="H194" i="14" s="1"/>
  <c r="W194" i="2"/>
  <c r="I177" i="25" s="1"/>
  <c r="B194" i="2"/>
  <c r="C194" i="2"/>
  <c r="V194" i="1"/>
  <c r="D194" i="14" s="1"/>
  <c r="W194" i="1"/>
  <c r="D170" i="15"/>
  <c r="E170" i="15"/>
  <c r="F170" i="15"/>
  <c r="G170" i="15"/>
  <c r="H170" i="15"/>
  <c r="I170" i="15"/>
  <c r="J170" i="15"/>
  <c r="K170" i="15"/>
  <c r="M170" i="15"/>
  <c r="N170" i="15"/>
  <c r="O170" i="15"/>
  <c r="P170" i="15"/>
  <c r="B170" i="15"/>
  <c r="C170" i="15"/>
  <c r="V170" i="12"/>
  <c r="W170" i="12"/>
  <c r="B170" i="12"/>
  <c r="C170" i="12"/>
  <c r="V170" i="11"/>
  <c r="W170" i="11"/>
  <c r="B170" i="11"/>
  <c r="C170" i="11"/>
  <c r="V170" i="10"/>
  <c r="X170" i="10" s="1"/>
  <c r="W170" i="10"/>
  <c r="B170" i="10"/>
  <c r="V170" i="9"/>
  <c r="W170" i="9"/>
  <c r="B170" i="9"/>
  <c r="C170" i="9"/>
  <c r="V170" i="23"/>
  <c r="W170" i="23"/>
  <c r="B170" i="23"/>
  <c r="C170" i="23"/>
  <c r="V170" i="22"/>
  <c r="W170" i="22"/>
  <c r="B170" i="22"/>
  <c r="C170" i="22"/>
  <c r="V170" i="21"/>
  <c r="W170" i="21"/>
  <c r="B170" i="21"/>
  <c r="C170" i="21"/>
  <c r="V170" i="20"/>
  <c r="W170" i="20"/>
  <c r="B170" i="20"/>
  <c r="C170" i="20"/>
  <c r="V170" i="4"/>
  <c r="W170" i="4"/>
  <c r="B170" i="4"/>
  <c r="C170" i="4"/>
  <c r="V170" i="3"/>
  <c r="W170" i="3"/>
  <c r="B170" i="3"/>
  <c r="C170" i="3"/>
  <c r="B170" i="2"/>
  <c r="C170" i="2"/>
  <c r="V170" i="2"/>
  <c r="W170" i="2"/>
  <c r="D89" i="15"/>
  <c r="E89" i="15"/>
  <c r="F89" i="15"/>
  <c r="D76" i="15"/>
  <c r="E76" i="15"/>
  <c r="F76" i="15"/>
  <c r="B76" i="15"/>
  <c r="C76" i="15"/>
  <c r="G76" i="15"/>
  <c r="H76" i="15"/>
  <c r="I76" i="15"/>
  <c r="J76" i="15"/>
  <c r="K76" i="15"/>
  <c r="M76" i="15"/>
  <c r="N76" i="15"/>
  <c r="O76" i="15"/>
  <c r="P76" i="15"/>
  <c r="B89" i="15"/>
  <c r="C89" i="15"/>
  <c r="G89" i="15"/>
  <c r="H89" i="15"/>
  <c r="I89" i="15"/>
  <c r="J89" i="15"/>
  <c r="K89" i="15"/>
  <c r="M89" i="15"/>
  <c r="N89" i="15"/>
  <c r="O89" i="15"/>
  <c r="P89" i="15"/>
  <c r="B116" i="15"/>
  <c r="C116" i="15"/>
  <c r="D116" i="15"/>
  <c r="E116" i="15"/>
  <c r="F116" i="15"/>
  <c r="G116" i="15"/>
  <c r="H116" i="15"/>
  <c r="I116" i="15"/>
  <c r="J116" i="15"/>
  <c r="K116" i="15"/>
  <c r="M116" i="15"/>
  <c r="N116" i="15"/>
  <c r="O116" i="15"/>
  <c r="P116" i="15"/>
  <c r="B117" i="15"/>
  <c r="C117" i="15"/>
  <c r="D117" i="15"/>
  <c r="E117" i="15"/>
  <c r="F117" i="15"/>
  <c r="G117" i="15"/>
  <c r="H117" i="15"/>
  <c r="I117" i="15"/>
  <c r="J117" i="15"/>
  <c r="K117" i="15"/>
  <c r="M117" i="15"/>
  <c r="N117" i="15"/>
  <c r="O117" i="15"/>
  <c r="P117" i="15"/>
  <c r="B76" i="14"/>
  <c r="C76" i="14"/>
  <c r="G76" i="14"/>
  <c r="K76" i="14"/>
  <c r="O76" i="14"/>
  <c r="S76" i="14"/>
  <c r="W76" i="14"/>
  <c r="AA76" i="14"/>
  <c r="AE76" i="14"/>
  <c r="AQ76" i="14"/>
  <c r="AU76" i="14"/>
  <c r="AY76" i="14"/>
  <c r="BC76" i="14"/>
  <c r="B89" i="14"/>
  <c r="C89" i="14"/>
  <c r="G89" i="14"/>
  <c r="K89" i="14"/>
  <c r="O89" i="14"/>
  <c r="S89" i="14"/>
  <c r="W89" i="14"/>
  <c r="X89" i="14"/>
  <c r="AA89" i="14"/>
  <c r="AE89" i="14"/>
  <c r="AQ89" i="14"/>
  <c r="AU89" i="14"/>
  <c r="AY89" i="14"/>
  <c r="BC89" i="14"/>
  <c r="B116" i="14"/>
  <c r="C116" i="14"/>
  <c r="G116" i="14"/>
  <c r="K116" i="14"/>
  <c r="O116" i="14"/>
  <c r="Q116" i="14"/>
  <c r="S116" i="14"/>
  <c r="W116" i="14"/>
  <c r="AA116" i="14"/>
  <c r="AE116" i="14"/>
  <c r="AQ116" i="14"/>
  <c r="AU116" i="14"/>
  <c r="AY116" i="14"/>
  <c r="BC116" i="14"/>
  <c r="B117" i="14"/>
  <c r="C117" i="14"/>
  <c r="G117" i="14"/>
  <c r="K117" i="14"/>
  <c r="O117" i="14"/>
  <c r="S117" i="14"/>
  <c r="W117" i="14"/>
  <c r="AA117" i="14"/>
  <c r="AE117" i="14"/>
  <c r="AQ117" i="14"/>
  <c r="AU117" i="14"/>
  <c r="AY117" i="14"/>
  <c r="BC117" i="14"/>
  <c r="V89" i="12"/>
  <c r="AZ89" i="14" s="1"/>
  <c r="W89" i="12"/>
  <c r="B89" i="12"/>
  <c r="C89" i="12"/>
  <c r="V76" i="12"/>
  <c r="AZ76" i="14" s="1"/>
  <c r="W76" i="12"/>
  <c r="B76" i="12"/>
  <c r="C76" i="12"/>
  <c r="B116" i="12"/>
  <c r="C116" i="12"/>
  <c r="V116" i="12"/>
  <c r="W116" i="12"/>
  <c r="B117" i="12"/>
  <c r="C117" i="12"/>
  <c r="V117" i="12"/>
  <c r="W117" i="12"/>
  <c r="V89" i="11"/>
  <c r="AV89" i="14" s="1"/>
  <c r="W89" i="11"/>
  <c r="B89" i="11"/>
  <c r="C89" i="11"/>
  <c r="V76" i="11"/>
  <c r="W76" i="11"/>
  <c r="B76" i="11"/>
  <c r="C76" i="11"/>
  <c r="B116" i="11"/>
  <c r="C116" i="11"/>
  <c r="V116" i="11"/>
  <c r="W116" i="11"/>
  <c r="B117" i="11"/>
  <c r="C117" i="11"/>
  <c r="V117" i="11"/>
  <c r="W117" i="11"/>
  <c r="V89" i="10"/>
  <c r="W89" i="10"/>
  <c r="AS89" i="14" s="1"/>
  <c r="B89" i="10"/>
  <c r="C89" i="10"/>
  <c r="V76" i="10"/>
  <c r="AR76" i="14" s="1"/>
  <c r="W76" i="10"/>
  <c r="B76" i="10"/>
  <c r="C76" i="10"/>
  <c r="B116" i="10"/>
  <c r="C116" i="10"/>
  <c r="V116" i="10"/>
  <c r="W116" i="10"/>
  <c r="AS116" i="14" s="1"/>
  <c r="B117" i="10"/>
  <c r="C117" i="10"/>
  <c r="V117" i="10"/>
  <c r="W117" i="10"/>
  <c r="AS117" i="14" s="1"/>
  <c r="V89" i="9"/>
  <c r="W89" i="9"/>
  <c r="B89" i="9"/>
  <c r="C89" i="9"/>
  <c r="V76" i="9"/>
  <c r="W76" i="9"/>
  <c r="B76" i="9"/>
  <c r="C76" i="9"/>
  <c r="B116" i="9"/>
  <c r="C116" i="9"/>
  <c r="V116" i="9"/>
  <c r="W116" i="9"/>
  <c r="B117" i="9"/>
  <c r="C117" i="9"/>
  <c r="V117" i="9"/>
  <c r="AN117" i="14" s="1"/>
  <c r="W117" i="9"/>
  <c r="AO117" i="14" s="1"/>
  <c r="V89" i="23"/>
  <c r="AF139" i="25" s="1"/>
  <c r="W89" i="23"/>
  <c r="AG139" i="25" s="1"/>
  <c r="B89" i="23"/>
  <c r="C89" i="23"/>
  <c r="V76" i="23"/>
  <c r="AF75" i="25" s="1"/>
  <c r="W76" i="23"/>
  <c r="AG75" i="25" s="1"/>
  <c r="B76" i="23"/>
  <c r="C76" i="23"/>
  <c r="B116" i="23"/>
  <c r="C116" i="23"/>
  <c r="V116" i="23"/>
  <c r="W116" i="23"/>
  <c r="AG205" i="25" s="1"/>
  <c r="B117" i="23"/>
  <c r="C117" i="23"/>
  <c r="V117" i="23"/>
  <c r="W117" i="23"/>
  <c r="AG206" i="25" s="1"/>
  <c r="V89" i="22"/>
  <c r="AB139" i="25" s="1"/>
  <c r="W89" i="22"/>
  <c r="AC139" i="25" s="1"/>
  <c r="B89" i="22"/>
  <c r="C89" i="22"/>
  <c r="V76" i="22"/>
  <c r="AB75" i="25" s="1"/>
  <c r="W76" i="22"/>
  <c r="AC75" i="25" s="1"/>
  <c r="B76" i="22"/>
  <c r="C76" i="22"/>
  <c r="B116" i="22"/>
  <c r="C116" i="22"/>
  <c r="V116" i="22"/>
  <c r="AB205" i="25" s="1"/>
  <c r="W116" i="22"/>
  <c r="AC205" i="25" s="1"/>
  <c r="B117" i="22"/>
  <c r="C117" i="22"/>
  <c r="V117" i="22"/>
  <c r="W117" i="22"/>
  <c r="AC206" i="25" s="1"/>
  <c r="V89" i="21"/>
  <c r="X139" i="25" s="1"/>
  <c r="W89" i="21"/>
  <c r="Y139" i="25" s="1"/>
  <c r="B89" i="21"/>
  <c r="C89" i="21"/>
  <c r="B90" i="21"/>
  <c r="C90" i="21"/>
  <c r="V76" i="21"/>
  <c r="X75" i="25" s="1"/>
  <c r="W76" i="21"/>
  <c r="Y75" i="25" s="1"/>
  <c r="B76" i="21"/>
  <c r="C76" i="21"/>
  <c r="B116" i="21"/>
  <c r="C116" i="21"/>
  <c r="V116" i="21"/>
  <c r="X116" i="14" s="1"/>
  <c r="W116" i="21"/>
  <c r="Y205" i="25" s="1"/>
  <c r="B117" i="21"/>
  <c r="C117" i="21"/>
  <c r="V117" i="21"/>
  <c r="W117" i="21"/>
  <c r="Y206" i="25" s="1"/>
  <c r="V89" i="20"/>
  <c r="T139" i="25" s="1"/>
  <c r="W89" i="20"/>
  <c r="U139" i="25" s="1"/>
  <c r="B89" i="20"/>
  <c r="C89" i="20"/>
  <c r="V76" i="20"/>
  <c r="T75" i="25" s="1"/>
  <c r="W76" i="20"/>
  <c r="U75" i="25" s="1"/>
  <c r="C76" i="20"/>
  <c r="B76" i="20"/>
  <c r="B116" i="20"/>
  <c r="C116" i="20"/>
  <c r="V116" i="20"/>
  <c r="T205" i="25" s="1"/>
  <c r="W116" i="20"/>
  <c r="U205" i="25" s="1"/>
  <c r="B117" i="20"/>
  <c r="C117" i="20"/>
  <c r="V117" i="20"/>
  <c r="T117" i="14" s="1"/>
  <c r="W117" i="20"/>
  <c r="U206" i="25" s="1"/>
  <c r="B116" i="4"/>
  <c r="C116" i="4"/>
  <c r="V116" i="4"/>
  <c r="W116" i="4"/>
  <c r="Q205" i="25" s="1"/>
  <c r="B117" i="4"/>
  <c r="C117" i="4"/>
  <c r="V117" i="4"/>
  <c r="P117" i="14" s="1"/>
  <c r="W117" i="4"/>
  <c r="Q206" i="25" s="1"/>
  <c r="V89" i="4"/>
  <c r="P139" i="25" s="1"/>
  <c r="W89" i="4"/>
  <c r="Q139" i="25" s="1"/>
  <c r="B89" i="4"/>
  <c r="C89" i="4"/>
  <c r="V76" i="4"/>
  <c r="P75" i="25" s="1"/>
  <c r="W76" i="4"/>
  <c r="B76" i="4"/>
  <c r="C76" i="4"/>
  <c r="B116" i="3"/>
  <c r="C116" i="3"/>
  <c r="V116" i="3"/>
  <c r="W116" i="3"/>
  <c r="B117" i="3"/>
  <c r="C117" i="3"/>
  <c r="V117" i="3"/>
  <c r="W117" i="3"/>
  <c r="V89" i="3"/>
  <c r="L139" i="25" s="1"/>
  <c r="W89" i="3"/>
  <c r="C89" i="3"/>
  <c r="B89" i="3"/>
  <c r="V76" i="3"/>
  <c r="L75" i="25" s="1"/>
  <c r="W76" i="3"/>
  <c r="C76" i="3"/>
  <c r="B76" i="3"/>
  <c r="V76" i="2"/>
  <c r="W76" i="2"/>
  <c r="I75" i="25" s="1"/>
  <c r="C76" i="2"/>
  <c r="B76" i="2"/>
  <c r="C116" i="2"/>
  <c r="V116" i="2"/>
  <c r="H205" i="25" s="1"/>
  <c r="W116" i="2"/>
  <c r="I205" i="25" s="1"/>
  <c r="C117" i="2"/>
  <c r="V117" i="2"/>
  <c r="H206" i="25" s="1"/>
  <c r="W117" i="2"/>
  <c r="I206" i="25" s="1"/>
  <c r="V89" i="2"/>
  <c r="W89" i="2"/>
  <c r="I139" i="25" s="1"/>
  <c r="C89" i="2"/>
  <c r="B89" i="2"/>
  <c r="V116" i="1"/>
  <c r="W116" i="1"/>
  <c r="E205" i="25" s="1"/>
  <c r="V117" i="1"/>
  <c r="D206" i="25" s="1"/>
  <c r="W117" i="1"/>
  <c r="V89" i="1"/>
  <c r="W89" i="1"/>
  <c r="V76" i="1"/>
  <c r="W76" i="1"/>
  <c r="B116" i="2"/>
  <c r="B117" i="2"/>
  <c r="B118" i="2"/>
  <c r="X116" i="12" l="1"/>
  <c r="Q117" i="14"/>
  <c r="L89" i="14"/>
  <c r="X194" i="9"/>
  <c r="AP194" i="14" s="1"/>
  <c r="X89" i="4"/>
  <c r="R139" i="25" s="1"/>
  <c r="X76" i="9"/>
  <c r="P89" i="14"/>
  <c r="AB76" i="14"/>
  <c r="X170" i="21"/>
  <c r="X194" i="11"/>
  <c r="V157" i="27"/>
  <c r="BF126" i="14"/>
  <c r="BF156" i="14"/>
  <c r="BF159" i="25"/>
  <c r="BF171" i="14"/>
  <c r="BF157" i="14"/>
  <c r="BF161" i="14"/>
  <c r="BF168" i="25"/>
  <c r="BG117" i="14"/>
  <c r="Q76" i="15"/>
  <c r="Q170" i="15"/>
  <c r="BG194" i="14"/>
  <c r="BF158" i="25"/>
  <c r="BF107" i="25"/>
  <c r="BF146" i="14"/>
  <c r="BF131" i="14"/>
  <c r="Q194" i="15"/>
  <c r="BF167" i="25"/>
  <c r="BF172" i="25"/>
  <c r="BF169" i="25"/>
  <c r="BF152" i="25"/>
  <c r="BG116" i="14"/>
  <c r="BG89" i="14"/>
  <c r="Q117" i="15"/>
  <c r="Q89" i="15"/>
  <c r="BF137" i="14"/>
  <c r="BF140" i="14"/>
  <c r="BF158" i="14"/>
  <c r="BF156" i="25"/>
  <c r="BG76" i="14"/>
  <c r="Q116" i="15"/>
  <c r="X170" i="12"/>
  <c r="X194" i="12"/>
  <c r="BB194" i="14" s="1"/>
  <c r="AC89" i="14"/>
  <c r="AC116" i="14"/>
  <c r="Y76" i="14"/>
  <c r="X76" i="21"/>
  <c r="Z75" i="25" s="1"/>
  <c r="T116" i="14"/>
  <c r="X194" i="4"/>
  <c r="R177" i="25" s="1"/>
  <c r="X117" i="2"/>
  <c r="J206" i="25" s="1"/>
  <c r="X116" i="2"/>
  <c r="J116" i="14" s="1"/>
  <c r="I116" i="14"/>
  <c r="E116" i="14"/>
  <c r="V126" i="27"/>
  <c r="V140" i="27"/>
  <c r="V137" i="27"/>
  <c r="T89" i="14"/>
  <c r="U76" i="14"/>
  <c r="U117" i="14"/>
  <c r="X170" i="20"/>
  <c r="V171" i="25" s="1"/>
  <c r="V131" i="27"/>
  <c r="V161" i="27"/>
  <c r="BB177" i="25"/>
  <c r="R116" i="27"/>
  <c r="BB205" i="25"/>
  <c r="BB116" i="14"/>
  <c r="R170" i="27"/>
  <c r="BB171" i="25"/>
  <c r="BB170" i="14"/>
  <c r="Q117" i="27"/>
  <c r="BA206" i="25"/>
  <c r="Q76" i="27"/>
  <c r="BA75" i="25"/>
  <c r="Q89" i="27"/>
  <c r="BA139" i="25"/>
  <c r="BA117" i="14"/>
  <c r="X117" i="12"/>
  <c r="P117" i="27"/>
  <c r="AZ206" i="25"/>
  <c r="Q116" i="27"/>
  <c r="BA205" i="25"/>
  <c r="P76" i="27"/>
  <c r="AZ75" i="25"/>
  <c r="X89" i="12"/>
  <c r="P89" i="27"/>
  <c r="AZ139" i="25"/>
  <c r="AZ117" i="14"/>
  <c r="BA116" i="14"/>
  <c r="BA89" i="14"/>
  <c r="BA76" i="14"/>
  <c r="Q194" i="27"/>
  <c r="BA177" i="25"/>
  <c r="BA194" i="14"/>
  <c r="P116" i="27"/>
  <c r="AZ205" i="25"/>
  <c r="AZ116" i="14"/>
  <c r="Q170" i="27"/>
  <c r="BA171" i="25"/>
  <c r="BA170" i="14"/>
  <c r="P194" i="27"/>
  <c r="AZ177" i="25"/>
  <c r="AZ194" i="14"/>
  <c r="X76" i="12"/>
  <c r="P170" i="27"/>
  <c r="AZ171" i="25"/>
  <c r="AZ170" i="14"/>
  <c r="N194" i="27"/>
  <c r="AX177" i="25"/>
  <c r="AX194" i="14"/>
  <c r="AW76" i="14"/>
  <c r="M76" i="27"/>
  <c r="AW75" i="25"/>
  <c r="M89" i="27"/>
  <c r="AW139" i="25"/>
  <c r="L76" i="27"/>
  <c r="AV75" i="25"/>
  <c r="L89" i="27"/>
  <c r="AV139" i="25"/>
  <c r="M170" i="27"/>
  <c r="AW171" i="25"/>
  <c r="AW170" i="14"/>
  <c r="M194" i="27"/>
  <c r="AW177" i="25"/>
  <c r="AW117" i="14"/>
  <c r="M117" i="27"/>
  <c r="AW206" i="25"/>
  <c r="M116" i="27"/>
  <c r="AW205" i="25"/>
  <c r="AW116" i="14"/>
  <c r="L170" i="27"/>
  <c r="AV171" i="25"/>
  <c r="AV170" i="14"/>
  <c r="L194" i="27"/>
  <c r="AV177" i="25"/>
  <c r="X117" i="11"/>
  <c r="L117" i="27"/>
  <c r="AV206" i="25"/>
  <c r="X116" i="11"/>
  <c r="L116" i="27"/>
  <c r="AV205" i="25"/>
  <c r="AW89" i="14"/>
  <c r="AV194" i="14"/>
  <c r="V146" i="27"/>
  <c r="J170" i="27"/>
  <c r="AT171" i="25"/>
  <c r="AT170" i="14"/>
  <c r="X89" i="10"/>
  <c r="H89" i="27"/>
  <c r="AR139" i="25"/>
  <c r="I117" i="27"/>
  <c r="AS206" i="25"/>
  <c r="I116" i="27"/>
  <c r="AS205" i="25"/>
  <c r="I194" i="27"/>
  <c r="AS177" i="25"/>
  <c r="V158" i="27"/>
  <c r="X76" i="10"/>
  <c r="H76" i="27"/>
  <c r="AR75" i="25"/>
  <c r="X117" i="10"/>
  <c r="H117" i="27"/>
  <c r="AR206" i="25"/>
  <c r="X116" i="10"/>
  <c r="H116" i="27"/>
  <c r="AR205" i="25"/>
  <c r="I170" i="27"/>
  <c r="AS171" i="25"/>
  <c r="AS170" i="14"/>
  <c r="X194" i="10"/>
  <c r="H194" i="27"/>
  <c r="AR177" i="25"/>
  <c r="I76" i="27"/>
  <c r="AS75" i="25"/>
  <c r="I89" i="27"/>
  <c r="AS139" i="25"/>
  <c r="AR117" i="14"/>
  <c r="AR116" i="14"/>
  <c r="AR89" i="14"/>
  <c r="AS76" i="14"/>
  <c r="H170" i="27"/>
  <c r="AR171" i="25"/>
  <c r="AR170" i="14"/>
  <c r="AS194" i="14"/>
  <c r="V171" i="27"/>
  <c r="V156" i="27"/>
  <c r="F76" i="27"/>
  <c r="AP75" i="25"/>
  <c r="AP76" i="14"/>
  <c r="D116" i="27"/>
  <c r="AN205" i="25"/>
  <c r="AN116" i="14"/>
  <c r="D170" i="27"/>
  <c r="AN171" i="25"/>
  <c r="AN170" i="14"/>
  <c r="D194" i="27"/>
  <c r="AN177" i="25"/>
  <c r="E117" i="27"/>
  <c r="AO206" i="25"/>
  <c r="X116" i="9"/>
  <c r="E76" i="27"/>
  <c r="AO75" i="25"/>
  <c r="E89" i="27"/>
  <c r="AO139" i="25"/>
  <c r="AO89" i="14"/>
  <c r="AO76" i="14"/>
  <c r="X117" i="9"/>
  <c r="D117" i="27"/>
  <c r="AN206" i="25"/>
  <c r="E116" i="27"/>
  <c r="AO205" i="25"/>
  <c r="D76" i="27"/>
  <c r="AN75" i="25"/>
  <c r="X89" i="9"/>
  <c r="D89" i="27"/>
  <c r="AN139" i="25"/>
  <c r="AO116" i="14"/>
  <c r="AN89" i="14"/>
  <c r="AN76" i="14"/>
  <c r="X170" i="9"/>
  <c r="E170" i="27"/>
  <c r="AO171" i="25"/>
  <c r="AO170" i="14"/>
  <c r="E194" i="27"/>
  <c r="AO177" i="25"/>
  <c r="AG89" i="14"/>
  <c r="AG171" i="25"/>
  <c r="AG170" i="14"/>
  <c r="X117" i="23"/>
  <c r="AF206" i="25"/>
  <c r="AG117" i="14"/>
  <c r="AF89" i="14"/>
  <c r="AF171" i="25"/>
  <c r="AF170" i="14"/>
  <c r="X76" i="23"/>
  <c r="AF117" i="14"/>
  <c r="AG116" i="14"/>
  <c r="AG194" i="14"/>
  <c r="AF76" i="14"/>
  <c r="X194" i="23"/>
  <c r="AF177" i="25"/>
  <c r="X116" i="23"/>
  <c r="AF205" i="25"/>
  <c r="X89" i="23"/>
  <c r="AF116" i="14"/>
  <c r="AG76" i="14"/>
  <c r="X170" i="23"/>
  <c r="AF194" i="14"/>
  <c r="X116" i="22"/>
  <c r="X89" i="22"/>
  <c r="AC117" i="14"/>
  <c r="X170" i="22"/>
  <c r="AB171" i="25"/>
  <c r="AB170" i="14"/>
  <c r="X117" i="22"/>
  <c r="AB206" i="25"/>
  <c r="AB117" i="14"/>
  <c r="AB116" i="14"/>
  <c r="AB89" i="14"/>
  <c r="AC76" i="14"/>
  <c r="X76" i="22"/>
  <c r="AC171" i="25"/>
  <c r="AC170" i="14"/>
  <c r="X194" i="22"/>
  <c r="AC194" i="14"/>
  <c r="Z171" i="25"/>
  <c r="Z170" i="14"/>
  <c r="Y117" i="14"/>
  <c r="X117" i="21"/>
  <c r="X206" i="25"/>
  <c r="X116" i="21"/>
  <c r="X205" i="25"/>
  <c r="X89" i="21"/>
  <c r="X117" i="14"/>
  <c r="Y89" i="14"/>
  <c r="X76" i="14"/>
  <c r="Y171" i="25"/>
  <c r="Y170" i="14"/>
  <c r="X194" i="21"/>
  <c r="X171" i="25"/>
  <c r="X170" i="14"/>
  <c r="Y194" i="14"/>
  <c r="Y116" i="14"/>
  <c r="X194" i="14"/>
  <c r="X76" i="20"/>
  <c r="X116" i="20"/>
  <c r="X89" i="20"/>
  <c r="U116" i="14"/>
  <c r="U89" i="14"/>
  <c r="U171" i="25"/>
  <c r="U170" i="14"/>
  <c r="X117" i="20"/>
  <c r="T206" i="25"/>
  <c r="T171" i="25"/>
  <c r="T170" i="14"/>
  <c r="T76" i="14"/>
  <c r="X194" i="20"/>
  <c r="T177" i="25"/>
  <c r="U194" i="14"/>
  <c r="X76" i="4"/>
  <c r="Q75" i="25"/>
  <c r="X116" i="4"/>
  <c r="P205" i="25"/>
  <c r="X170" i="4"/>
  <c r="P171" i="25"/>
  <c r="P170" i="14"/>
  <c r="P116" i="14"/>
  <c r="R89" i="14"/>
  <c r="Q76" i="14"/>
  <c r="Q194" i="14"/>
  <c r="Q89" i="14"/>
  <c r="P76" i="14"/>
  <c r="Q171" i="25"/>
  <c r="Q170" i="14"/>
  <c r="P194" i="14"/>
  <c r="X117" i="4"/>
  <c r="P206" i="25"/>
  <c r="R194" i="14"/>
  <c r="M117" i="14"/>
  <c r="M206" i="25"/>
  <c r="M116" i="14"/>
  <c r="M205" i="25"/>
  <c r="X117" i="3"/>
  <c r="L206" i="25"/>
  <c r="X116" i="3"/>
  <c r="L205" i="25"/>
  <c r="M171" i="25"/>
  <c r="M170" i="14"/>
  <c r="M194" i="14"/>
  <c r="M76" i="14"/>
  <c r="M75" i="25"/>
  <c r="M89" i="14"/>
  <c r="M139" i="25"/>
  <c r="X170" i="3"/>
  <c r="L171" i="25"/>
  <c r="L170" i="14"/>
  <c r="X194" i="3"/>
  <c r="L194" i="14"/>
  <c r="H117" i="14"/>
  <c r="I89" i="14"/>
  <c r="X170" i="2"/>
  <c r="H171" i="25"/>
  <c r="H170" i="14"/>
  <c r="X89" i="2"/>
  <c r="H139" i="25"/>
  <c r="X76" i="2"/>
  <c r="H75" i="25"/>
  <c r="H116" i="14"/>
  <c r="I194" i="14"/>
  <c r="J205" i="25"/>
  <c r="I117" i="14"/>
  <c r="I76" i="14"/>
  <c r="I171" i="25"/>
  <c r="I170" i="14"/>
  <c r="X194" i="2"/>
  <c r="H177" i="25"/>
  <c r="X89" i="1"/>
  <c r="D139" i="25"/>
  <c r="X116" i="1"/>
  <c r="D205" i="25"/>
  <c r="E76" i="14"/>
  <c r="E75" i="25"/>
  <c r="E117" i="14"/>
  <c r="E206" i="25"/>
  <c r="E194" i="14"/>
  <c r="E177" i="25"/>
  <c r="X76" i="1"/>
  <c r="D75" i="25"/>
  <c r="X194" i="1"/>
  <c r="D177" i="25"/>
  <c r="E89" i="14"/>
  <c r="E139" i="25"/>
  <c r="D89" i="14"/>
  <c r="X117" i="1"/>
  <c r="D76" i="14"/>
  <c r="D117" i="14"/>
  <c r="D116" i="14"/>
  <c r="AV117" i="14"/>
  <c r="X76" i="11"/>
  <c r="X89" i="11"/>
  <c r="X170" i="11"/>
  <c r="AV116" i="14"/>
  <c r="AV76" i="14"/>
  <c r="H89" i="14"/>
  <c r="L117" i="14"/>
  <c r="X76" i="3"/>
  <c r="X89" i="3"/>
  <c r="L116" i="14"/>
  <c r="L76" i="14"/>
  <c r="H76" i="14"/>
  <c r="AP177" i="25" l="1"/>
  <c r="F194" i="27"/>
  <c r="BE171" i="25"/>
  <c r="BE117" i="14"/>
  <c r="BD139" i="25"/>
  <c r="BD116" i="14"/>
  <c r="BE206" i="25"/>
  <c r="BD205" i="25"/>
  <c r="BE177" i="25"/>
  <c r="BE205" i="25"/>
  <c r="BE89" i="14"/>
  <c r="BD89" i="14"/>
  <c r="BE76" i="14"/>
  <c r="BD206" i="25"/>
  <c r="BD170" i="14"/>
  <c r="BE194" i="14"/>
  <c r="BE139" i="25"/>
  <c r="BE75" i="25"/>
  <c r="BE170" i="14"/>
  <c r="BD171" i="25"/>
  <c r="BD117" i="14"/>
  <c r="BD75" i="25"/>
  <c r="BE116" i="14"/>
  <c r="BD76" i="14"/>
  <c r="T89" i="27"/>
  <c r="R194" i="27"/>
  <c r="Z76" i="14"/>
  <c r="J117" i="14"/>
  <c r="U194" i="27"/>
  <c r="T76" i="27"/>
  <c r="U117" i="27"/>
  <c r="V170" i="14"/>
  <c r="U116" i="27"/>
  <c r="T170" i="27"/>
  <c r="U170" i="27"/>
  <c r="R89" i="27"/>
  <c r="BB139" i="25"/>
  <c r="BB89" i="14"/>
  <c r="U89" i="27"/>
  <c r="T194" i="27"/>
  <c r="R76" i="27"/>
  <c r="BB75" i="25"/>
  <c r="BB76" i="14"/>
  <c r="U76" i="27"/>
  <c r="T116" i="27"/>
  <c r="R117" i="27"/>
  <c r="BB206" i="25"/>
  <c r="BB117" i="14"/>
  <c r="AX76" i="14"/>
  <c r="N76" i="27"/>
  <c r="AX75" i="25"/>
  <c r="AX116" i="14"/>
  <c r="N116" i="27"/>
  <c r="AX205" i="25"/>
  <c r="N170" i="27"/>
  <c r="AX171" i="25"/>
  <c r="AX170" i="14"/>
  <c r="AX89" i="14"/>
  <c r="N89" i="27"/>
  <c r="AX139" i="25"/>
  <c r="AX117" i="14"/>
  <c r="N117" i="27"/>
  <c r="AX206" i="25"/>
  <c r="J116" i="27"/>
  <c r="AT205" i="25"/>
  <c r="AT116" i="14"/>
  <c r="J89" i="27"/>
  <c r="AT139" i="25"/>
  <c r="AT89" i="14"/>
  <c r="T117" i="27"/>
  <c r="J194" i="27"/>
  <c r="V194" i="27" s="1"/>
  <c r="AT177" i="25"/>
  <c r="AT194" i="14"/>
  <c r="J76" i="27"/>
  <c r="AT75" i="25"/>
  <c r="AT76" i="14"/>
  <c r="J117" i="27"/>
  <c r="AT206" i="25"/>
  <c r="AT117" i="14"/>
  <c r="F117" i="27"/>
  <c r="AP206" i="25"/>
  <c r="AP117" i="14"/>
  <c r="F89" i="27"/>
  <c r="AP139" i="25"/>
  <c r="AP89" i="14"/>
  <c r="F116" i="27"/>
  <c r="AP205" i="25"/>
  <c r="AP116" i="14"/>
  <c r="F170" i="27"/>
  <c r="AP171" i="25"/>
  <c r="AP170" i="14"/>
  <c r="AH206" i="25"/>
  <c r="AH117" i="14"/>
  <c r="AH139" i="25"/>
  <c r="AH89" i="14"/>
  <c r="AH177" i="25"/>
  <c r="AH194" i="14"/>
  <c r="AH171" i="25"/>
  <c r="AH170" i="14"/>
  <c r="AH75" i="25"/>
  <c r="AH76" i="14"/>
  <c r="AH205" i="25"/>
  <c r="AH116" i="14"/>
  <c r="AD139" i="25"/>
  <c r="AD89" i="14"/>
  <c r="AD75" i="25"/>
  <c r="AD76" i="14"/>
  <c r="AD171" i="25"/>
  <c r="AD170" i="14"/>
  <c r="AD177" i="25"/>
  <c r="AD194" i="14"/>
  <c r="AD206" i="25"/>
  <c r="AD117" i="14"/>
  <c r="AD205" i="25"/>
  <c r="AD116" i="14"/>
  <c r="Z139" i="25"/>
  <c r="Z89" i="14"/>
  <c r="Z206" i="25"/>
  <c r="Z117" i="14"/>
  <c r="Z177" i="25"/>
  <c r="Z194" i="14"/>
  <c r="Z205" i="25"/>
  <c r="Z116" i="14"/>
  <c r="V177" i="25"/>
  <c r="V194" i="14"/>
  <c r="V206" i="25"/>
  <c r="V117" i="14"/>
  <c r="V75" i="25"/>
  <c r="V76" i="14"/>
  <c r="V139" i="25"/>
  <c r="V89" i="14"/>
  <c r="V205" i="25"/>
  <c r="V116" i="14"/>
  <c r="R205" i="25"/>
  <c r="R116" i="14"/>
  <c r="R206" i="25"/>
  <c r="R117" i="14"/>
  <c r="R171" i="25"/>
  <c r="R170" i="14"/>
  <c r="R75" i="25"/>
  <c r="R76" i="14"/>
  <c r="N89" i="14"/>
  <c r="N139" i="25"/>
  <c r="N177" i="25"/>
  <c r="N194" i="14"/>
  <c r="N76" i="14"/>
  <c r="N75" i="25"/>
  <c r="N116" i="14"/>
  <c r="N205" i="25"/>
  <c r="N171" i="25"/>
  <c r="N170" i="14"/>
  <c r="N117" i="14"/>
  <c r="N206" i="25"/>
  <c r="J177" i="25"/>
  <c r="J194" i="14"/>
  <c r="J76" i="14"/>
  <c r="J75" i="25"/>
  <c r="J171" i="25"/>
  <c r="J170" i="14"/>
  <c r="J89" i="14"/>
  <c r="J139" i="25"/>
  <c r="F76" i="14"/>
  <c r="F75" i="25"/>
  <c r="F116" i="14"/>
  <c r="F205" i="25"/>
  <c r="F117" i="14"/>
  <c r="F206" i="25"/>
  <c r="F194" i="14"/>
  <c r="F177" i="25"/>
  <c r="F89" i="14"/>
  <c r="F139" i="25"/>
  <c r="C115" i="2"/>
  <c r="BF171" i="25" l="1"/>
  <c r="V170" i="27"/>
  <c r="BF177" i="25"/>
  <c r="BF139" i="25"/>
  <c r="BF75" i="25"/>
  <c r="BF170" i="14"/>
  <c r="BF205" i="25"/>
  <c r="BF116" i="14"/>
  <c r="BF194" i="14"/>
  <c r="BF206" i="25"/>
  <c r="BF89" i="14"/>
  <c r="BF117" i="14"/>
  <c r="BF76" i="14"/>
  <c r="V89" i="27"/>
  <c r="V116" i="27"/>
  <c r="V117" i="27"/>
  <c r="V76" i="27"/>
  <c r="B245" i="2"/>
  <c r="C245" i="2"/>
  <c r="V245" i="2"/>
  <c r="H81" i="25" s="1"/>
  <c r="W245" i="2"/>
  <c r="B246" i="2"/>
  <c r="C246" i="2"/>
  <c r="V246" i="2"/>
  <c r="H104" i="25" s="1"/>
  <c r="W246" i="2"/>
  <c r="B247" i="2"/>
  <c r="C247" i="2"/>
  <c r="V247" i="2"/>
  <c r="H99" i="25" s="1"/>
  <c r="W247" i="2"/>
  <c r="B248" i="2"/>
  <c r="C248" i="2"/>
  <c r="V248" i="2"/>
  <c r="H57" i="25" s="1"/>
  <c r="W248" i="2"/>
  <c r="B249" i="2"/>
  <c r="C249" i="2"/>
  <c r="V249" i="2"/>
  <c r="H100" i="25" s="1"/>
  <c r="W249" i="2"/>
  <c r="B250" i="2"/>
  <c r="C250" i="2"/>
  <c r="V250" i="2"/>
  <c r="W250" i="2"/>
  <c r="B251" i="2"/>
  <c r="C251" i="2"/>
  <c r="V251" i="2"/>
  <c r="H189" i="25" s="1"/>
  <c r="W251" i="2"/>
  <c r="I189" i="25" s="1"/>
  <c r="B252" i="2"/>
  <c r="C252" i="2"/>
  <c r="V252" i="2"/>
  <c r="W252" i="2"/>
  <c r="B253" i="2"/>
  <c r="C253" i="2"/>
  <c r="V253" i="2"/>
  <c r="H102" i="25" s="1"/>
  <c r="W253" i="2"/>
  <c r="B254" i="2"/>
  <c r="C254" i="2"/>
  <c r="V254" i="2"/>
  <c r="H88" i="25" s="1"/>
  <c r="W254" i="2"/>
  <c r="B256" i="2"/>
  <c r="C256" i="2"/>
  <c r="V256" i="2"/>
  <c r="W256" i="2"/>
  <c r="B257" i="2"/>
  <c r="C257" i="2"/>
  <c r="V257" i="2"/>
  <c r="H257" i="14" s="1"/>
  <c r="W257" i="2"/>
  <c r="I190" i="25" s="1"/>
  <c r="B258" i="2"/>
  <c r="C258" i="2"/>
  <c r="V258" i="2"/>
  <c r="W258" i="2"/>
  <c r="B259" i="2"/>
  <c r="C259" i="2"/>
  <c r="V259" i="2"/>
  <c r="H103" i="25" s="1"/>
  <c r="W259" i="2"/>
  <c r="I103" i="25" s="1"/>
  <c r="B260" i="2"/>
  <c r="C260" i="2"/>
  <c r="V260" i="2"/>
  <c r="H224" i="25" s="1"/>
  <c r="W260" i="2"/>
  <c r="I224" i="25" s="1"/>
  <c r="B261" i="2"/>
  <c r="C261" i="2"/>
  <c r="V261" i="2"/>
  <c r="W261" i="2"/>
  <c r="I225" i="25" s="1"/>
  <c r="B262" i="2"/>
  <c r="C262" i="2"/>
  <c r="V262" i="2"/>
  <c r="W262" i="2"/>
  <c r="I226" i="25" s="1"/>
  <c r="B263" i="2"/>
  <c r="C263" i="2"/>
  <c r="V263" i="2"/>
  <c r="W263" i="2"/>
  <c r="I227" i="25" s="1"/>
  <c r="B264" i="2"/>
  <c r="C264" i="2"/>
  <c r="V264" i="2"/>
  <c r="H264" i="14" s="1"/>
  <c r="W264" i="2"/>
  <c r="I228" i="25" s="1"/>
  <c r="B245" i="3"/>
  <c r="C245" i="3"/>
  <c r="V245" i="3"/>
  <c r="L81" i="25" s="1"/>
  <c r="W245" i="3"/>
  <c r="B246" i="3"/>
  <c r="C246" i="3"/>
  <c r="V246" i="3"/>
  <c r="L104" i="25" s="1"/>
  <c r="W246" i="3"/>
  <c r="M104" i="25" s="1"/>
  <c r="B247" i="3"/>
  <c r="C247" i="3"/>
  <c r="V247" i="3"/>
  <c r="L99" i="25" s="1"/>
  <c r="W247" i="3"/>
  <c r="B248" i="3"/>
  <c r="C248" i="3"/>
  <c r="V248" i="3"/>
  <c r="W248" i="3"/>
  <c r="B249" i="3"/>
  <c r="C249" i="3"/>
  <c r="V249" i="3"/>
  <c r="L100" i="25" s="1"/>
  <c r="W249" i="3"/>
  <c r="B250" i="3"/>
  <c r="C250" i="3"/>
  <c r="V250" i="3"/>
  <c r="L112" i="25" s="1"/>
  <c r="W250" i="3"/>
  <c r="B251" i="3"/>
  <c r="C251" i="3"/>
  <c r="V251" i="3"/>
  <c r="W251" i="3"/>
  <c r="B252" i="3"/>
  <c r="C252" i="3"/>
  <c r="V252" i="3"/>
  <c r="W252" i="3"/>
  <c r="B253" i="3"/>
  <c r="C253" i="3"/>
  <c r="V253" i="3"/>
  <c r="L102" i="25" s="1"/>
  <c r="W253" i="3"/>
  <c r="B254" i="3"/>
  <c r="C254" i="3"/>
  <c r="V254" i="3"/>
  <c r="W254" i="3"/>
  <c r="M88" i="25" s="1"/>
  <c r="B256" i="3"/>
  <c r="C256" i="3"/>
  <c r="V256" i="3"/>
  <c r="L58" i="25" s="1"/>
  <c r="W256" i="3"/>
  <c r="M58" i="25" s="1"/>
  <c r="B257" i="3"/>
  <c r="C257" i="3"/>
  <c r="V257" i="3"/>
  <c r="W257" i="3"/>
  <c r="B258" i="3"/>
  <c r="C258" i="3"/>
  <c r="V258" i="3"/>
  <c r="W258" i="3"/>
  <c r="M191" i="25" s="1"/>
  <c r="B259" i="3"/>
  <c r="C259" i="3"/>
  <c r="V259" i="3"/>
  <c r="W259" i="3"/>
  <c r="M103" i="25" s="1"/>
  <c r="B260" i="3"/>
  <c r="C260" i="3"/>
  <c r="V260" i="3"/>
  <c r="W260" i="3"/>
  <c r="M224" i="25" s="1"/>
  <c r="B261" i="3"/>
  <c r="C261" i="3"/>
  <c r="V261" i="3"/>
  <c r="W261" i="3"/>
  <c r="B262" i="3"/>
  <c r="C262" i="3"/>
  <c r="V262" i="3"/>
  <c r="W262" i="3"/>
  <c r="B263" i="3"/>
  <c r="C263" i="3"/>
  <c r="V263" i="3"/>
  <c r="L227" i="25" s="1"/>
  <c r="W263" i="3"/>
  <c r="M227" i="25" s="1"/>
  <c r="B264" i="3"/>
  <c r="C264" i="3"/>
  <c r="V264" i="3"/>
  <c r="L228" i="25" s="1"/>
  <c r="W264" i="3"/>
  <c r="M228" i="25" s="1"/>
  <c r="W264" i="4"/>
  <c r="Q228" i="25" s="1"/>
  <c r="V264" i="4"/>
  <c r="C264" i="4"/>
  <c r="B264" i="4"/>
  <c r="W263" i="4"/>
  <c r="V263" i="4"/>
  <c r="C263" i="4"/>
  <c r="B263" i="4"/>
  <c r="B245" i="4"/>
  <c r="C245" i="4"/>
  <c r="V245" i="4"/>
  <c r="W245" i="4"/>
  <c r="B246" i="4"/>
  <c r="C246" i="4"/>
  <c r="V246" i="4"/>
  <c r="W246" i="4"/>
  <c r="B247" i="4"/>
  <c r="C247" i="4"/>
  <c r="V247" i="4"/>
  <c r="P99" i="25" s="1"/>
  <c r="W247" i="4"/>
  <c r="Q99" i="25" s="1"/>
  <c r="B248" i="4"/>
  <c r="C248" i="4"/>
  <c r="V248" i="4"/>
  <c r="P57" i="25" s="1"/>
  <c r="W248" i="4"/>
  <c r="Q57" i="25" s="1"/>
  <c r="B249" i="4"/>
  <c r="C249" i="4"/>
  <c r="V249" i="4"/>
  <c r="P100" i="25" s="1"/>
  <c r="W249" i="4"/>
  <c r="Q100" i="25" s="1"/>
  <c r="B250" i="4"/>
  <c r="C250" i="4"/>
  <c r="V250" i="4"/>
  <c r="P250" i="14" s="1"/>
  <c r="W250" i="4"/>
  <c r="Q112" i="25" s="1"/>
  <c r="B251" i="4"/>
  <c r="C251" i="4"/>
  <c r="V251" i="4"/>
  <c r="P189" i="25" s="1"/>
  <c r="W251" i="4"/>
  <c r="Q189" i="25" s="1"/>
  <c r="B252" i="4"/>
  <c r="C252" i="4"/>
  <c r="V252" i="4"/>
  <c r="P116" i="25" s="1"/>
  <c r="W252" i="4"/>
  <c r="B253" i="4"/>
  <c r="C253" i="4"/>
  <c r="V253" i="4"/>
  <c r="P102" i="25" s="1"/>
  <c r="W253" i="4"/>
  <c r="Q102" i="25" s="1"/>
  <c r="B254" i="4"/>
  <c r="C254" i="4"/>
  <c r="V254" i="4"/>
  <c r="P254" i="14" s="1"/>
  <c r="W254" i="4"/>
  <c r="Q88" i="25" s="1"/>
  <c r="B256" i="4"/>
  <c r="C256" i="4"/>
  <c r="V256" i="4"/>
  <c r="P58" i="25" s="1"/>
  <c r="W256" i="4"/>
  <c r="B257" i="4"/>
  <c r="C257" i="4"/>
  <c r="V257" i="4"/>
  <c r="P190" i="25" s="1"/>
  <c r="W257" i="4"/>
  <c r="Q190" i="25" s="1"/>
  <c r="B258" i="4"/>
  <c r="C258" i="4"/>
  <c r="V258" i="4"/>
  <c r="P191" i="25" s="1"/>
  <c r="W258" i="4"/>
  <c r="Q191" i="25" s="1"/>
  <c r="B259" i="4"/>
  <c r="C259" i="4"/>
  <c r="V259" i="4"/>
  <c r="P259" i="14" s="1"/>
  <c r="W259" i="4"/>
  <c r="Q103" i="25" s="1"/>
  <c r="B260" i="4"/>
  <c r="C260" i="4"/>
  <c r="V260" i="4"/>
  <c r="P224" i="25" s="1"/>
  <c r="W260" i="4"/>
  <c r="Q224" i="25" s="1"/>
  <c r="B261" i="4"/>
  <c r="C261" i="4"/>
  <c r="V261" i="4"/>
  <c r="P225" i="25" s="1"/>
  <c r="W261" i="4"/>
  <c r="B262" i="4"/>
  <c r="C262" i="4"/>
  <c r="V262" i="4"/>
  <c r="W262" i="4"/>
  <c r="B245" i="20"/>
  <c r="C245" i="20"/>
  <c r="V245" i="20"/>
  <c r="T81" i="25" s="1"/>
  <c r="W245" i="20"/>
  <c r="U81" i="25" s="1"/>
  <c r="B246" i="20"/>
  <c r="C246" i="20"/>
  <c r="V246" i="20"/>
  <c r="T104" i="25" s="1"/>
  <c r="W246" i="20"/>
  <c r="U104" i="25" s="1"/>
  <c r="B247" i="20"/>
  <c r="C247" i="20"/>
  <c r="V247" i="20"/>
  <c r="W247" i="20"/>
  <c r="U99" i="25" s="1"/>
  <c r="B248" i="20"/>
  <c r="C248" i="20"/>
  <c r="V248" i="20"/>
  <c r="T57" i="25" s="1"/>
  <c r="W248" i="20"/>
  <c r="B249" i="20"/>
  <c r="C249" i="20"/>
  <c r="V249" i="20"/>
  <c r="T100" i="25" s="1"/>
  <c r="W249" i="20"/>
  <c r="B250" i="20"/>
  <c r="C250" i="20"/>
  <c r="V250" i="20"/>
  <c r="T112" i="25" s="1"/>
  <c r="W250" i="20"/>
  <c r="B251" i="20"/>
  <c r="C251" i="20"/>
  <c r="V251" i="20"/>
  <c r="W251" i="20"/>
  <c r="U189" i="25" s="1"/>
  <c r="B252" i="20"/>
  <c r="C252" i="20"/>
  <c r="V252" i="20"/>
  <c r="T116" i="25" s="1"/>
  <c r="W252" i="20"/>
  <c r="U116" i="25" s="1"/>
  <c r="B253" i="20"/>
  <c r="C253" i="20"/>
  <c r="V253" i="20"/>
  <c r="T102" i="25" s="1"/>
  <c r="W253" i="20"/>
  <c r="B254" i="20"/>
  <c r="C254" i="20"/>
  <c r="V254" i="20"/>
  <c r="T88" i="25" s="1"/>
  <c r="W254" i="20"/>
  <c r="U88" i="25" s="1"/>
  <c r="B256" i="20"/>
  <c r="C256" i="20"/>
  <c r="V256" i="20"/>
  <c r="W256" i="20"/>
  <c r="U58" i="25" s="1"/>
  <c r="B257" i="20"/>
  <c r="C257" i="20"/>
  <c r="V257" i="20"/>
  <c r="T190" i="25" s="1"/>
  <c r="W257" i="20"/>
  <c r="U190" i="25" s="1"/>
  <c r="B258" i="20"/>
  <c r="C258" i="20"/>
  <c r="V258" i="20"/>
  <c r="T191" i="25" s="1"/>
  <c r="W258" i="20"/>
  <c r="U191" i="25" s="1"/>
  <c r="B259" i="20"/>
  <c r="C259" i="20"/>
  <c r="V259" i="20"/>
  <c r="T103" i="25" s="1"/>
  <c r="W259" i="20"/>
  <c r="U103" i="25" s="1"/>
  <c r="B260" i="20"/>
  <c r="C260" i="20"/>
  <c r="V260" i="20"/>
  <c r="T224" i="25" s="1"/>
  <c r="W260" i="20"/>
  <c r="B261" i="20"/>
  <c r="C261" i="20"/>
  <c r="V261" i="20"/>
  <c r="T225" i="25" s="1"/>
  <c r="W261" i="20"/>
  <c r="U225" i="25" s="1"/>
  <c r="B262" i="20"/>
  <c r="C262" i="20"/>
  <c r="V262" i="20"/>
  <c r="T226" i="25" s="1"/>
  <c r="W262" i="20"/>
  <c r="B263" i="20"/>
  <c r="C263" i="20"/>
  <c r="V263" i="20"/>
  <c r="W263" i="20"/>
  <c r="U227" i="25" s="1"/>
  <c r="B264" i="20"/>
  <c r="C264" i="20"/>
  <c r="V264" i="20"/>
  <c r="T264" i="14" s="1"/>
  <c r="W264" i="20"/>
  <c r="U228" i="25" s="1"/>
  <c r="B245" i="21"/>
  <c r="C245" i="21"/>
  <c r="V245" i="21"/>
  <c r="X81" i="25" s="1"/>
  <c r="W245" i="21"/>
  <c r="Y81" i="25" s="1"/>
  <c r="B246" i="21"/>
  <c r="C246" i="21"/>
  <c r="V246" i="21"/>
  <c r="W246" i="21"/>
  <c r="B247" i="21"/>
  <c r="C247" i="21"/>
  <c r="V247" i="21"/>
  <c r="X247" i="14" s="1"/>
  <c r="W247" i="21"/>
  <c r="Y99" i="25" s="1"/>
  <c r="B248" i="21"/>
  <c r="C248" i="21"/>
  <c r="V248" i="21"/>
  <c r="W248" i="21"/>
  <c r="Y57" i="25" s="1"/>
  <c r="B249" i="21"/>
  <c r="C249" i="21"/>
  <c r="V249" i="21"/>
  <c r="W249" i="21"/>
  <c r="Y100" i="25" s="1"/>
  <c r="B250" i="21"/>
  <c r="C250" i="21"/>
  <c r="V250" i="21"/>
  <c r="X112" i="25" s="1"/>
  <c r="W250" i="21"/>
  <c r="B251" i="21"/>
  <c r="C251" i="21"/>
  <c r="V251" i="21"/>
  <c r="X251" i="14" s="1"/>
  <c r="W251" i="21"/>
  <c r="B252" i="21"/>
  <c r="C252" i="21"/>
  <c r="V252" i="21"/>
  <c r="X252" i="14" s="1"/>
  <c r="W252" i="21"/>
  <c r="Y116" i="25" s="1"/>
  <c r="B253" i="21"/>
  <c r="C253" i="21"/>
  <c r="V253" i="21"/>
  <c r="X102" i="25" s="1"/>
  <c r="W253" i="21"/>
  <c r="Y102" i="25" s="1"/>
  <c r="B254" i="21"/>
  <c r="C254" i="21"/>
  <c r="V254" i="21"/>
  <c r="W254" i="21"/>
  <c r="B256" i="21"/>
  <c r="C256" i="21"/>
  <c r="V256" i="21"/>
  <c r="W256" i="21"/>
  <c r="B257" i="21"/>
  <c r="C257" i="21"/>
  <c r="V257" i="21"/>
  <c r="W257" i="21"/>
  <c r="Y190" i="25" s="1"/>
  <c r="B258" i="21"/>
  <c r="C258" i="21"/>
  <c r="V258" i="21"/>
  <c r="X191" i="25" s="1"/>
  <c r="W258" i="21"/>
  <c r="Y191" i="25" s="1"/>
  <c r="B259" i="21"/>
  <c r="C259" i="21"/>
  <c r="V259" i="21"/>
  <c r="W259" i="21"/>
  <c r="B260" i="21"/>
  <c r="C260" i="21"/>
  <c r="V260" i="21"/>
  <c r="W260" i="21"/>
  <c r="Y224" i="25" s="1"/>
  <c r="B261" i="21"/>
  <c r="C261" i="21"/>
  <c r="V261" i="21"/>
  <c r="W261" i="21"/>
  <c r="Y225" i="25" s="1"/>
  <c r="B262" i="21"/>
  <c r="C262" i="21"/>
  <c r="V262" i="21"/>
  <c r="X226" i="25" s="1"/>
  <c r="W262" i="21"/>
  <c r="B263" i="21"/>
  <c r="C263" i="21"/>
  <c r="V263" i="21"/>
  <c r="X263" i="14" s="1"/>
  <c r="W263" i="21"/>
  <c r="B264" i="21"/>
  <c r="C264" i="21"/>
  <c r="V264" i="21"/>
  <c r="X228" i="25" s="1"/>
  <c r="W264" i="21"/>
  <c r="B245" i="22"/>
  <c r="C245" i="22"/>
  <c r="V245" i="22"/>
  <c r="W245" i="22"/>
  <c r="AC81" i="25" s="1"/>
  <c r="B246" i="22"/>
  <c r="C246" i="22"/>
  <c r="V246" i="22"/>
  <c r="W246" i="22"/>
  <c r="AC104" i="25" s="1"/>
  <c r="B247" i="22"/>
  <c r="C247" i="22"/>
  <c r="V247" i="22"/>
  <c r="W247" i="22"/>
  <c r="B248" i="22"/>
  <c r="C248" i="22"/>
  <c r="V248" i="22"/>
  <c r="W248" i="22"/>
  <c r="AC57" i="25" s="1"/>
  <c r="B249" i="22"/>
  <c r="C249" i="22"/>
  <c r="V249" i="22"/>
  <c r="AB100" i="25" s="1"/>
  <c r="W249" i="22"/>
  <c r="AC100" i="25" s="1"/>
  <c r="B250" i="22"/>
  <c r="C250" i="22"/>
  <c r="V250" i="22"/>
  <c r="AB112" i="25" s="1"/>
  <c r="W250" i="22"/>
  <c r="B251" i="22"/>
  <c r="C251" i="22"/>
  <c r="V251" i="22"/>
  <c r="W251" i="22"/>
  <c r="B252" i="22"/>
  <c r="C252" i="22"/>
  <c r="V252" i="22"/>
  <c r="W252" i="22"/>
  <c r="AC116" i="25" s="1"/>
  <c r="B253" i="22"/>
  <c r="C253" i="22"/>
  <c r="V253" i="22"/>
  <c r="AB253" i="14" s="1"/>
  <c r="W253" i="22"/>
  <c r="AC102" i="25" s="1"/>
  <c r="B254" i="22"/>
  <c r="C254" i="22"/>
  <c r="V254" i="22"/>
  <c r="AB88" i="25" s="1"/>
  <c r="W254" i="22"/>
  <c r="B256" i="22"/>
  <c r="C256" i="22"/>
  <c r="V256" i="22"/>
  <c r="AB256" i="14" s="1"/>
  <c r="W256" i="22"/>
  <c r="B257" i="22"/>
  <c r="C257" i="22"/>
  <c r="V257" i="22"/>
  <c r="W257" i="22"/>
  <c r="AC190" i="25" s="1"/>
  <c r="B258" i="22"/>
  <c r="C258" i="22"/>
  <c r="V258" i="22"/>
  <c r="AB191" i="25" s="1"/>
  <c r="W258" i="22"/>
  <c r="B259" i="22"/>
  <c r="C259" i="22"/>
  <c r="V259" i="22"/>
  <c r="AB259" i="14" s="1"/>
  <c r="W259" i="22"/>
  <c r="AC103" i="25" s="1"/>
  <c r="B260" i="22"/>
  <c r="C260" i="22"/>
  <c r="V260" i="22"/>
  <c r="AB260" i="14" s="1"/>
  <c r="W260" i="22"/>
  <c r="B261" i="22"/>
  <c r="C261" i="22"/>
  <c r="V261" i="22"/>
  <c r="W261" i="22"/>
  <c r="AC225" i="25" s="1"/>
  <c r="B262" i="22"/>
  <c r="C262" i="22"/>
  <c r="V262" i="22"/>
  <c r="AB226" i="25" s="1"/>
  <c r="W262" i="22"/>
  <c r="AC226" i="25" s="1"/>
  <c r="B263" i="22"/>
  <c r="C263" i="22"/>
  <c r="V263" i="22"/>
  <c r="AB263" i="14" s="1"/>
  <c r="W263" i="22"/>
  <c r="B264" i="22"/>
  <c r="C264" i="22"/>
  <c r="V264" i="22"/>
  <c r="AB264" i="14" s="1"/>
  <c r="W264" i="22"/>
  <c r="B245" i="23"/>
  <c r="C245" i="23"/>
  <c r="V245" i="23"/>
  <c r="W245" i="23"/>
  <c r="B246" i="23"/>
  <c r="C246" i="23"/>
  <c r="V246" i="23"/>
  <c r="W246" i="23"/>
  <c r="AG104" i="25" s="1"/>
  <c r="B247" i="23"/>
  <c r="C247" i="23"/>
  <c r="V247" i="23"/>
  <c r="AF99" i="25" s="1"/>
  <c r="W247" i="23"/>
  <c r="B248" i="23"/>
  <c r="C248" i="23"/>
  <c r="V248" i="23"/>
  <c r="AF57" i="25" s="1"/>
  <c r="W248" i="23"/>
  <c r="B249" i="23"/>
  <c r="C249" i="23"/>
  <c r="V249" i="23"/>
  <c r="W249" i="23"/>
  <c r="B250" i="23"/>
  <c r="C250" i="23"/>
  <c r="V250" i="23"/>
  <c r="AF112" i="25" s="1"/>
  <c r="W250" i="23"/>
  <c r="AG112" i="25" s="1"/>
  <c r="B251" i="23"/>
  <c r="C251" i="23"/>
  <c r="V251" i="23"/>
  <c r="AF189" i="25" s="1"/>
  <c r="W251" i="23"/>
  <c r="AG189" i="25" s="1"/>
  <c r="B252" i="23"/>
  <c r="C252" i="23"/>
  <c r="V252" i="23"/>
  <c r="AF116" i="25" s="1"/>
  <c r="W252" i="23"/>
  <c r="AG252" i="14" s="1"/>
  <c r="B253" i="23"/>
  <c r="C253" i="23"/>
  <c r="V253" i="23"/>
  <c r="AF253" i="14" s="1"/>
  <c r="W253" i="23"/>
  <c r="B254" i="23"/>
  <c r="C254" i="23"/>
  <c r="V254" i="23"/>
  <c r="W254" i="23"/>
  <c r="AG88" i="25" s="1"/>
  <c r="B256" i="23"/>
  <c r="C256" i="23"/>
  <c r="V256" i="23"/>
  <c r="AF58" i="25" s="1"/>
  <c r="W256" i="23"/>
  <c r="AG58" i="25" s="1"/>
  <c r="B257" i="23"/>
  <c r="C257" i="23"/>
  <c r="V257" i="23"/>
  <c r="W257" i="23"/>
  <c r="B258" i="23"/>
  <c r="C258" i="23"/>
  <c r="V258" i="23"/>
  <c r="W258" i="23"/>
  <c r="B259" i="23"/>
  <c r="C259" i="23"/>
  <c r="V259" i="23"/>
  <c r="W259" i="23"/>
  <c r="AG103" i="25" s="1"/>
  <c r="B260" i="23"/>
  <c r="C260" i="23"/>
  <c r="V260" i="23"/>
  <c r="AF224" i="25" s="1"/>
  <c r="W260" i="23"/>
  <c r="AG224" i="25" s="1"/>
  <c r="B261" i="23"/>
  <c r="C261" i="23"/>
  <c r="V261" i="23"/>
  <c r="W261" i="23"/>
  <c r="B262" i="23"/>
  <c r="C262" i="23"/>
  <c r="V262" i="23"/>
  <c r="W262" i="23"/>
  <c r="B263" i="23"/>
  <c r="C263" i="23"/>
  <c r="V263" i="23"/>
  <c r="AF263" i="14" s="1"/>
  <c r="W263" i="23"/>
  <c r="AG227" i="25" s="1"/>
  <c r="B264" i="23"/>
  <c r="C264" i="23"/>
  <c r="V264" i="23"/>
  <c r="AF228" i="25" s="1"/>
  <c r="W264" i="23"/>
  <c r="AG228" i="25" s="1"/>
  <c r="B245" i="9"/>
  <c r="C245" i="9"/>
  <c r="V245" i="9"/>
  <c r="W245" i="9"/>
  <c r="B246" i="9"/>
  <c r="C246" i="9"/>
  <c r="V246" i="9"/>
  <c r="W246" i="9"/>
  <c r="B247" i="9"/>
  <c r="C247" i="9"/>
  <c r="V247" i="9"/>
  <c r="AN247" i="14" s="1"/>
  <c r="W247" i="9"/>
  <c r="B248" i="9"/>
  <c r="C248" i="9"/>
  <c r="V248" i="9"/>
  <c r="W248" i="9"/>
  <c r="B249" i="9"/>
  <c r="C249" i="9"/>
  <c r="V249" i="9"/>
  <c r="AN249" i="14" s="1"/>
  <c r="W249" i="9"/>
  <c r="B250" i="9"/>
  <c r="C250" i="9"/>
  <c r="V250" i="9"/>
  <c r="W250" i="9"/>
  <c r="B251" i="9"/>
  <c r="C251" i="9"/>
  <c r="V251" i="9"/>
  <c r="W251" i="9"/>
  <c r="AO251" i="14" s="1"/>
  <c r="B252" i="9"/>
  <c r="C252" i="9"/>
  <c r="V252" i="9"/>
  <c r="X252" i="9" s="1"/>
  <c r="W252" i="9"/>
  <c r="B253" i="9"/>
  <c r="C253" i="9"/>
  <c r="V253" i="9"/>
  <c r="W253" i="9"/>
  <c r="B254" i="9"/>
  <c r="C254" i="9"/>
  <c r="V254" i="9"/>
  <c r="W254" i="9"/>
  <c r="B256" i="9"/>
  <c r="C256" i="9"/>
  <c r="V256" i="9"/>
  <c r="AN256" i="14" s="1"/>
  <c r="W256" i="9"/>
  <c r="B257" i="9"/>
  <c r="C257" i="9"/>
  <c r="V257" i="9"/>
  <c r="W257" i="9"/>
  <c r="B258" i="9"/>
  <c r="C258" i="9"/>
  <c r="V258" i="9"/>
  <c r="AN258" i="14" s="1"/>
  <c r="W258" i="9"/>
  <c r="B259" i="9"/>
  <c r="C259" i="9"/>
  <c r="V259" i="9"/>
  <c r="W259" i="9"/>
  <c r="B260" i="9"/>
  <c r="C260" i="9"/>
  <c r="V260" i="9"/>
  <c r="AN260" i="14" s="1"/>
  <c r="W260" i="9"/>
  <c r="B261" i="9"/>
  <c r="C261" i="9"/>
  <c r="V261" i="9"/>
  <c r="W261" i="9"/>
  <c r="B262" i="9"/>
  <c r="C262" i="9"/>
  <c r="V262" i="9"/>
  <c r="W262" i="9"/>
  <c r="B263" i="9"/>
  <c r="C263" i="9"/>
  <c r="V263" i="9"/>
  <c r="W263" i="9"/>
  <c r="B264" i="9"/>
  <c r="C264" i="9"/>
  <c r="V264" i="9"/>
  <c r="AN264" i="14" s="1"/>
  <c r="W264" i="9"/>
  <c r="B245" i="10"/>
  <c r="C245" i="10"/>
  <c r="V245" i="10"/>
  <c r="W245" i="10"/>
  <c r="AS245" i="14" s="1"/>
  <c r="B246" i="10"/>
  <c r="C246" i="10"/>
  <c r="V246" i="10"/>
  <c r="AR246" i="14" s="1"/>
  <c r="W246" i="10"/>
  <c r="AS246" i="14" s="1"/>
  <c r="B247" i="10"/>
  <c r="C247" i="10"/>
  <c r="V247" i="10"/>
  <c r="W247" i="10"/>
  <c r="B248" i="10"/>
  <c r="C248" i="10"/>
  <c r="V248" i="10"/>
  <c r="AR248" i="14" s="1"/>
  <c r="W248" i="10"/>
  <c r="B249" i="10"/>
  <c r="C249" i="10"/>
  <c r="V249" i="10"/>
  <c r="AR249" i="14" s="1"/>
  <c r="W249" i="10"/>
  <c r="B250" i="10"/>
  <c r="C250" i="10"/>
  <c r="V250" i="10"/>
  <c r="W250" i="10"/>
  <c r="B251" i="10"/>
  <c r="C251" i="10"/>
  <c r="V251" i="10"/>
  <c r="W251" i="10"/>
  <c r="B252" i="10"/>
  <c r="C252" i="10"/>
  <c r="V252" i="10"/>
  <c r="W252" i="10"/>
  <c r="AS252" i="14" s="1"/>
  <c r="B253" i="10"/>
  <c r="C253" i="10"/>
  <c r="V253" i="10"/>
  <c r="W253" i="10"/>
  <c r="B254" i="10"/>
  <c r="C254" i="10"/>
  <c r="V254" i="10"/>
  <c r="AR254" i="14" s="1"/>
  <c r="W254" i="10"/>
  <c r="AS254" i="14" s="1"/>
  <c r="B256" i="10"/>
  <c r="C256" i="10"/>
  <c r="V256" i="10"/>
  <c r="W256" i="10"/>
  <c r="B257" i="10"/>
  <c r="C257" i="10"/>
  <c r="V257" i="10"/>
  <c r="AR257" i="14" s="1"/>
  <c r="W257" i="10"/>
  <c r="AS257" i="14" s="1"/>
  <c r="B258" i="10"/>
  <c r="C258" i="10"/>
  <c r="V258" i="10"/>
  <c r="W258" i="10"/>
  <c r="B259" i="10"/>
  <c r="C259" i="10"/>
  <c r="V259" i="10"/>
  <c r="AR259" i="14" s="1"/>
  <c r="W259" i="10"/>
  <c r="B260" i="10"/>
  <c r="C260" i="10"/>
  <c r="V260" i="10"/>
  <c r="W260" i="10"/>
  <c r="B261" i="10"/>
  <c r="C261" i="10"/>
  <c r="V261" i="10"/>
  <c r="W261" i="10"/>
  <c r="B262" i="10"/>
  <c r="C262" i="10"/>
  <c r="V262" i="10"/>
  <c r="W262" i="10"/>
  <c r="B263" i="10"/>
  <c r="C263" i="10"/>
  <c r="V263" i="10"/>
  <c r="AR263" i="14" s="1"/>
  <c r="W263" i="10"/>
  <c r="AS263" i="14" s="1"/>
  <c r="B264" i="10"/>
  <c r="C264" i="10"/>
  <c r="V264" i="10"/>
  <c r="W264" i="10"/>
  <c r="B264" i="11"/>
  <c r="C264" i="11"/>
  <c r="V264" i="11"/>
  <c r="W264" i="11"/>
  <c r="B245" i="11"/>
  <c r="C245" i="11"/>
  <c r="V245" i="11"/>
  <c r="W245" i="11"/>
  <c r="B246" i="11"/>
  <c r="C246" i="11"/>
  <c r="V246" i="11"/>
  <c r="W246" i="11"/>
  <c r="B247" i="11"/>
  <c r="C247" i="11"/>
  <c r="V247" i="11"/>
  <c r="W247" i="11"/>
  <c r="B248" i="11"/>
  <c r="C248" i="11"/>
  <c r="V248" i="11"/>
  <c r="AV248" i="14" s="1"/>
  <c r="W248" i="11"/>
  <c r="B249" i="11"/>
  <c r="C249" i="11"/>
  <c r="V249" i="11"/>
  <c r="W249" i="11"/>
  <c r="B250" i="11"/>
  <c r="C250" i="11"/>
  <c r="V250" i="11"/>
  <c r="W250" i="11"/>
  <c r="B251" i="11"/>
  <c r="C251" i="11"/>
  <c r="V251" i="11"/>
  <c r="W251" i="11"/>
  <c r="B252" i="11"/>
  <c r="C252" i="11"/>
  <c r="V252" i="11"/>
  <c r="AV252" i="14" s="1"/>
  <c r="W252" i="11"/>
  <c r="B253" i="11"/>
  <c r="C253" i="11"/>
  <c r="V253" i="11"/>
  <c r="W253" i="11"/>
  <c r="B254" i="11"/>
  <c r="C254" i="11"/>
  <c r="V254" i="11"/>
  <c r="W254" i="11"/>
  <c r="B256" i="11"/>
  <c r="C256" i="11"/>
  <c r="V256" i="11"/>
  <c r="AV256" i="14" s="1"/>
  <c r="W256" i="11"/>
  <c r="AW256" i="14" s="1"/>
  <c r="B257" i="11"/>
  <c r="C257" i="11"/>
  <c r="V257" i="11"/>
  <c r="W257" i="11"/>
  <c r="B258" i="11"/>
  <c r="C258" i="11"/>
  <c r="V258" i="11"/>
  <c r="W258" i="11"/>
  <c r="B259" i="11"/>
  <c r="C259" i="11"/>
  <c r="V259" i="11"/>
  <c r="W259" i="11"/>
  <c r="B260" i="11"/>
  <c r="C260" i="11"/>
  <c r="V260" i="11"/>
  <c r="W260" i="11"/>
  <c r="B261" i="11"/>
  <c r="C261" i="11"/>
  <c r="V261" i="11"/>
  <c r="AV261" i="14" s="1"/>
  <c r="W261" i="11"/>
  <c r="B262" i="11"/>
  <c r="C262" i="11"/>
  <c r="V262" i="11"/>
  <c r="W262" i="11"/>
  <c r="B263" i="11"/>
  <c r="C263" i="11"/>
  <c r="V263" i="11"/>
  <c r="W263" i="11"/>
  <c r="B245" i="12"/>
  <c r="C245" i="12"/>
  <c r="V245" i="12"/>
  <c r="W245" i="12"/>
  <c r="B246" i="12"/>
  <c r="C246" i="12"/>
  <c r="V246" i="12"/>
  <c r="AZ246" i="14" s="1"/>
  <c r="W246" i="12"/>
  <c r="BA246" i="14" s="1"/>
  <c r="B247" i="12"/>
  <c r="C247" i="12"/>
  <c r="V247" i="12"/>
  <c r="X247" i="12" s="1"/>
  <c r="W247" i="12"/>
  <c r="BA247" i="14" s="1"/>
  <c r="B248" i="12"/>
  <c r="C248" i="12"/>
  <c r="V248" i="12"/>
  <c r="AZ248" i="14" s="1"/>
  <c r="W248" i="12"/>
  <c r="B249" i="12"/>
  <c r="C249" i="12"/>
  <c r="V249" i="12"/>
  <c r="W249" i="12"/>
  <c r="B250" i="12"/>
  <c r="C250" i="12"/>
  <c r="V250" i="12"/>
  <c r="W250" i="12"/>
  <c r="B251" i="12"/>
  <c r="C251" i="12"/>
  <c r="V251" i="12"/>
  <c r="W251" i="12"/>
  <c r="BA251" i="14" s="1"/>
  <c r="B252" i="12"/>
  <c r="C252" i="12"/>
  <c r="V252" i="12"/>
  <c r="AZ252" i="14" s="1"/>
  <c r="W252" i="12"/>
  <c r="B253" i="12"/>
  <c r="C253" i="12"/>
  <c r="V253" i="12"/>
  <c r="W253" i="12"/>
  <c r="B254" i="12"/>
  <c r="C254" i="12"/>
  <c r="V254" i="12"/>
  <c r="AZ254" i="14" s="1"/>
  <c r="W254" i="12"/>
  <c r="BA254" i="14" s="1"/>
  <c r="B256" i="12"/>
  <c r="C256" i="12"/>
  <c r="V256" i="12"/>
  <c r="W256" i="12"/>
  <c r="B257" i="12"/>
  <c r="C257" i="12"/>
  <c r="V257" i="12"/>
  <c r="AZ257" i="14" s="1"/>
  <c r="W257" i="12"/>
  <c r="B258" i="12"/>
  <c r="C258" i="12"/>
  <c r="V258" i="12"/>
  <c r="W258" i="12"/>
  <c r="B259" i="12"/>
  <c r="C259" i="12"/>
  <c r="V259" i="12"/>
  <c r="AZ259" i="14" s="1"/>
  <c r="W259" i="12"/>
  <c r="BA259" i="14" s="1"/>
  <c r="B260" i="12"/>
  <c r="C260" i="12"/>
  <c r="V260" i="12"/>
  <c r="W260" i="12"/>
  <c r="BA260" i="14" s="1"/>
  <c r="B261" i="12"/>
  <c r="C261" i="12"/>
  <c r="V261" i="12"/>
  <c r="AZ261" i="14" s="1"/>
  <c r="W261" i="12"/>
  <c r="B262" i="12"/>
  <c r="C262" i="12"/>
  <c r="V262" i="12"/>
  <c r="W262" i="12"/>
  <c r="B263" i="12"/>
  <c r="C263" i="12"/>
  <c r="V263" i="12"/>
  <c r="AZ263" i="14" s="1"/>
  <c r="W263" i="12"/>
  <c r="BA263" i="14" s="1"/>
  <c r="B264" i="12"/>
  <c r="C264" i="12"/>
  <c r="V264" i="12"/>
  <c r="AZ264" i="14" s="1"/>
  <c r="W264" i="12"/>
  <c r="BA264" i="14" s="1"/>
  <c r="B245" i="14"/>
  <c r="C245" i="14"/>
  <c r="G245" i="14"/>
  <c r="K245" i="14"/>
  <c r="O245" i="14"/>
  <c r="S245" i="14"/>
  <c r="T245" i="14"/>
  <c r="W245" i="14"/>
  <c r="AA245" i="14"/>
  <c r="AE245" i="14"/>
  <c r="AI245" i="14"/>
  <c r="AQ245" i="14"/>
  <c r="AU245" i="14"/>
  <c r="AY245" i="14"/>
  <c r="BC245" i="14"/>
  <c r="B246" i="14"/>
  <c r="C246" i="14"/>
  <c r="G246" i="14"/>
  <c r="K246" i="14"/>
  <c r="M246" i="14"/>
  <c r="O246" i="14"/>
  <c r="S246" i="14"/>
  <c r="W246" i="14"/>
  <c r="AA246" i="14"/>
  <c r="AE246" i="14"/>
  <c r="AI246" i="14"/>
  <c r="AQ246" i="14"/>
  <c r="AU246" i="14"/>
  <c r="AW246" i="14"/>
  <c r="AY246" i="14"/>
  <c r="BC246" i="14"/>
  <c r="B247" i="14"/>
  <c r="C247" i="14"/>
  <c r="G247" i="14"/>
  <c r="K247" i="14"/>
  <c r="L247" i="14"/>
  <c r="O247" i="14"/>
  <c r="S247" i="14"/>
  <c r="T247" i="14"/>
  <c r="W247" i="14"/>
  <c r="AA247" i="14"/>
  <c r="AE247" i="14"/>
  <c r="AI247" i="14"/>
  <c r="AQ247" i="14"/>
  <c r="AU247" i="14"/>
  <c r="AY247" i="14"/>
  <c r="BC247" i="14"/>
  <c r="B248" i="14"/>
  <c r="C248" i="14"/>
  <c r="G248" i="14"/>
  <c r="K248" i="14"/>
  <c r="O248" i="14"/>
  <c r="P248" i="14"/>
  <c r="Q248" i="14"/>
  <c r="S248" i="14"/>
  <c r="T248" i="14"/>
  <c r="W248" i="14"/>
  <c r="AA248" i="14"/>
  <c r="AE248" i="14"/>
  <c r="AF248" i="14"/>
  <c r="AI248" i="14"/>
  <c r="AQ248" i="14"/>
  <c r="AS248" i="14"/>
  <c r="AU248" i="14"/>
  <c r="AY248" i="14"/>
  <c r="BC248" i="14"/>
  <c r="B249" i="14"/>
  <c r="C249" i="14"/>
  <c r="G249" i="14"/>
  <c r="K249" i="14"/>
  <c r="O249" i="14"/>
  <c r="S249" i="14"/>
  <c r="W249" i="14"/>
  <c r="X249" i="14"/>
  <c r="AA249" i="14"/>
  <c r="AE249" i="14"/>
  <c r="AI249" i="14"/>
  <c r="AQ249" i="14"/>
  <c r="AU249" i="14"/>
  <c r="AY249" i="14"/>
  <c r="BC249" i="14"/>
  <c r="B250" i="14"/>
  <c r="C250" i="14"/>
  <c r="G250" i="14"/>
  <c r="K250" i="14"/>
  <c r="O250" i="14"/>
  <c r="S250" i="14"/>
  <c r="W250" i="14"/>
  <c r="X250" i="14"/>
  <c r="AA250" i="14"/>
  <c r="AE250" i="14"/>
  <c r="AI250" i="14"/>
  <c r="AO250" i="14"/>
  <c r="AQ250" i="14"/>
  <c r="AU250" i="14"/>
  <c r="AY250" i="14"/>
  <c r="BC250" i="14"/>
  <c r="B251" i="14"/>
  <c r="C251" i="14"/>
  <c r="G251" i="14"/>
  <c r="K251" i="14"/>
  <c r="L251" i="14"/>
  <c r="O251" i="14"/>
  <c r="S251" i="14"/>
  <c r="W251" i="14"/>
  <c r="AA251" i="14"/>
  <c r="AE251" i="14"/>
  <c r="AG251" i="14"/>
  <c r="AI251" i="14"/>
  <c r="AQ251" i="14"/>
  <c r="AU251" i="14"/>
  <c r="AW251" i="14"/>
  <c r="AY251" i="14"/>
  <c r="BC251" i="14"/>
  <c r="B252" i="14"/>
  <c r="C252" i="14"/>
  <c r="G252" i="14"/>
  <c r="K252" i="14"/>
  <c r="O252" i="14"/>
  <c r="S252" i="14"/>
  <c r="W252" i="14"/>
  <c r="AA252" i="14"/>
  <c r="AE252" i="14"/>
  <c r="AI252" i="14"/>
  <c r="AQ252" i="14"/>
  <c r="AU252" i="14"/>
  <c r="AY252" i="14"/>
  <c r="BC252" i="14"/>
  <c r="B253" i="14"/>
  <c r="C253" i="14"/>
  <c r="G253" i="14"/>
  <c r="K253" i="14"/>
  <c r="O253" i="14"/>
  <c r="Q253" i="14"/>
  <c r="S253" i="14"/>
  <c r="W253" i="14"/>
  <c r="AA253" i="14"/>
  <c r="AE253" i="14"/>
  <c r="AI253" i="14"/>
  <c r="AQ253" i="14"/>
  <c r="AS253" i="14"/>
  <c r="AU253" i="14"/>
  <c r="AY253" i="14"/>
  <c r="BC253" i="14"/>
  <c r="B254" i="14"/>
  <c r="C254" i="14"/>
  <c r="G254" i="14"/>
  <c r="K254" i="14"/>
  <c r="O254" i="14"/>
  <c r="Q254" i="14"/>
  <c r="S254" i="14"/>
  <c r="W254" i="14"/>
  <c r="AA254" i="14"/>
  <c r="AE254" i="14"/>
  <c r="AG254" i="14"/>
  <c r="AI254" i="14"/>
  <c r="AQ254" i="14"/>
  <c r="AU254" i="14"/>
  <c r="AY254" i="14"/>
  <c r="BC254" i="14"/>
  <c r="B256" i="14"/>
  <c r="C256" i="14"/>
  <c r="G256" i="14"/>
  <c r="K256" i="14"/>
  <c r="O256" i="14"/>
  <c r="S256" i="14"/>
  <c r="W256" i="14"/>
  <c r="AA256" i="14"/>
  <c r="AE256" i="14"/>
  <c r="AI256" i="14"/>
  <c r="AQ256" i="14"/>
  <c r="AU256" i="14"/>
  <c r="AY256" i="14"/>
  <c r="AZ256" i="14"/>
  <c r="BA256" i="14"/>
  <c r="BC256" i="14"/>
  <c r="B257" i="14"/>
  <c r="C257" i="14"/>
  <c r="G257" i="14"/>
  <c r="K257" i="14"/>
  <c r="O257" i="14"/>
  <c r="P257" i="14"/>
  <c r="Q257" i="14"/>
  <c r="S257" i="14"/>
  <c r="W257" i="14"/>
  <c r="Y257" i="14"/>
  <c r="AA257" i="14"/>
  <c r="AE257" i="14"/>
  <c r="AF257" i="14"/>
  <c r="AI257" i="14"/>
  <c r="AQ257" i="14"/>
  <c r="AU257" i="14"/>
  <c r="AY257" i="14"/>
  <c r="BC257" i="14"/>
  <c r="B258" i="14"/>
  <c r="C258" i="14"/>
  <c r="G258" i="14"/>
  <c r="K258" i="14"/>
  <c r="M258" i="14"/>
  <c r="O258" i="14"/>
  <c r="S258" i="14"/>
  <c r="W258" i="14"/>
  <c r="Y258" i="14"/>
  <c r="AA258" i="14"/>
  <c r="AE258" i="14"/>
  <c r="AI258" i="14"/>
  <c r="AQ258" i="14"/>
  <c r="AR258" i="14"/>
  <c r="AS258" i="14"/>
  <c r="AU258" i="14"/>
  <c r="AY258" i="14"/>
  <c r="BC258" i="14"/>
  <c r="B259" i="14"/>
  <c r="C259" i="14"/>
  <c r="G259" i="14"/>
  <c r="I259" i="14"/>
  <c r="K259" i="14"/>
  <c r="M259" i="14"/>
  <c r="O259" i="14"/>
  <c r="S259" i="14"/>
  <c r="W259" i="14"/>
  <c r="AA259" i="14"/>
  <c r="AC259" i="14"/>
  <c r="AE259" i="14"/>
  <c r="AI259" i="14"/>
  <c r="AQ259" i="14"/>
  <c r="AU259" i="14"/>
  <c r="AW259" i="14"/>
  <c r="AY259" i="14"/>
  <c r="BC259" i="14"/>
  <c r="B260" i="14"/>
  <c r="C260" i="14"/>
  <c r="G260" i="14"/>
  <c r="K260" i="14"/>
  <c r="M260" i="14"/>
  <c r="O260" i="14"/>
  <c r="Q260" i="14"/>
  <c r="S260" i="14"/>
  <c r="W260" i="14"/>
  <c r="Y260" i="14"/>
  <c r="AA260" i="14"/>
  <c r="AE260" i="14"/>
  <c r="AI260" i="14"/>
  <c r="AQ260" i="14"/>
  <c r="AU260" i="14"/>
  <c r="AW260" i="14"/>
  <c r="AY260" i="14"/>
  <c r="BC260" i="14"/>
  <c r="B261" i="14"/>
  <c r="C261" i="14"/>
  <c r="G261" i="14"/>
  <c r="K261" i="14"/>
  <c r="O261" i="14"/>
  <c r="S261" i="14"/>
  <c r="W261" i="14"/>
  <c r="Y261" i="14"/>
  <c r="AA261" i="14"/>
  <c r="AC261" i="14"/>
  <c r="AE261" i="14"/>
  <c r="AI261" i="14"/>
  <c r="AQ261" i="14"/>
  <c r="AU261" i="14"/>
  <c r="AY261" i="14"/>
  <c r="BC261" i="14"/>
  <c r="B262" i="14"/>
  <c r="C262" i="14"/>
  <c r="G262" i="14"/>
  <c r="K262" i="14"/>
  <c r="O262" i="14"/>
  <c r="S262" i="14"/>
  <c r="W262" i="14"/>
  <c r="AA262" i="14"/>
  <c r="AE262" i="14"/>
  <c r="AI262" i="14"/>
  <c r="AQ262" i="14"/>
  <c r="AU262" i="14"/>
  <c r="AY262" i="14"/>
  <c r="BC262" i="14"/>
  <c r="B263" i="14"/>
  <c r="C263" i="14"/>
  <c r="G263" i="14"/>
  <c r="K263" i="14"/>
  <c r="O263" i="14"/>
  <c r="S263" i="14"/>
  <c r="W263" i="14"/>
  <c r="AA263" i="14"/>
  <c r="AE263" i="14"/>
  <c r="AI263" i="14"/>
  <c r="AQ263" i="14"/>
  <c r="AU263" i="14"/>
  <c r="AY263" i="14"/>
  <c r="BC263" i="14"/>
  <c r="B264" i="14"/>
  <c r="C264" i="14"/>
  <c r="G264" i="14"/>
  <c r="K264" i="14"/>
  <c r="O264" i="14"/>
  <c r="S264" i="14"/>
  <c r="U264" i="14"/>
  <c r="W264" i="14"/>
  <c r="AA264" i="14"/>
  <c r="AE264" i="14"/>
  <c r="AI264" i="14"/>
  <c r="AQ264" i="14"/>
  <c r="AR264" i="14"/>
  <c r="AU264" i="14"/>
  <c r="AY264" i="14"/>
  <c r="BC264" i="14"/>
  <c r="B245" i="15"/>
  <c r="C245" i="15"/>
  <c r="D245" i="15"/>
  <c r="E245" i="15"/>
  <c r="F245" i="15"/>
  <c r="G245" i="15"/>
  <c r="H245" i="15"/>
  <c r="I245" i="15"/>
  <c r="J245" i="15"/>
  <c r="K245" i="15"/>
  <c r="M245" i="15"/>
  <c r="N245" i="15"/>
  <c r="O245" i="15"/>
  <c r="P245" i="15"/>
  <c r="B246" i="15"/>
  <c r="C246" i="15"/>
  <c r="D246" i="15"/>
  <c r="E246" i="15"/>
  <c r="F246" i="15"/>
  <c r="G246" i="15"/>
  <c r="H246" i="15"/>
  <c r="I246" i="15"/>
  <c r="J246" i="15"/>
  <c r="K246" i="15"/>
  <c r="M246" i="15"/>
  <c r="N246" i="15"/>
  <c r="O246" i="15"/>
  <c r="P246" i="15"/>
  <c r="B247" i="15"/>
  <c r="C247" i="15"/>
  <c r="D247" i="15"/>
  <c r="E247" i="15"/>
  <c r="F247" i="15"/>
  <c r="G247" i="15"/>
  <c r="H247" i="15"/>
  <c r="I247" i="15"/>
  <c r="J247" i="15"/>
  <c r="K247" i="15"/>
  <c r="M247" i="15"/>
  <c r="N247" i="15"/>
  <c r="O247" i="15"/>
  <c r="P247" i="15"/>
  <c r="B248" i="15"/>
  <c r="C248" i="15"/>
  <c r="D248" i="15"/>
  <c r="E248" i="15"/>
  <c r="F248" i="15"/>
  <c r="G248" i="15"/>
  <c r="H248" i="15"/>
  <c r="I248" i="15"/>
  <c r="J248" i="15"/>
  <c r="K248" i="15"/>
  <c r="M248" i="15"/>
  <c r="N248" i="15"/>
  <c r="O248" i="15"/>
  <c r="P248" i="15"/>
  <c r="B249" i="15"/>
  <c r="C249" i="15"/>
  <c r="D249" i="15"/>
  <c r="E249" i="15"/>
  <c r="F249" i="15"/>
  <c r="G249" i="15"/>
  <c r="H249" i="15"/>
  <c r="I249" i="15"/>
  <c r="J249" i="15"/>
  <c r="K249" i="15"/>
  <c r="M249" i="15"/>
  <c r="N249" i="15"/>
  <c r="O249" i="15"/>
  <c r="P249" i="15"/>
  <c r="B250" i="15"/>
  <c r="C250" i="15"/>
  <c r="D250" i="15"/>
  <c r="E250" i="15"/>
  <c r="F250" i="15"/>
  <c r="G250" i="15"/>
  <c r="H250" i="15"/>
  <c r="I250" i="15"/>
  <c r="J250" i="15"/>
  <c r="K250" i="15"/>
  <c r="M250" i="15"/>
  <c r="N250" i="15"/>
  <c r="O250" i="15"/>
  <c r="P250" i="15"/>
  <c r="B251" i="15"/>
  <c r="C251" i="15"/>
  <c r="D251" i="15"/>
  <c r="E251" i="15"/>
  <c r="F251" i="15"/>
  <c r="G251" i="15"/>
  <c r="H251" i="15"/>
  <c r="I251" i="15"/>
  <c r="J251" i="15"/>
  <c r="K251" i="15"/>
  <c r="M251" i="15"/>
  <c r="N251" i="15"/>
  <c r="O251" i="15"/>
  <c r="P251" i="15"/>
  <c r="B252" i="15"/>
  <c r="C252" i="15"/>
  <c r="D252" i="15"/>
  <c r="E252" i="15"/>
  <c r="F252" i="15"/>
  <c r="G252" i="15"/>
  <c r="H252" i="15"/>
  <c r="I252" i="15"/>
  <c r="J252" i="15"/>
  <c r="K252" i="15"/>
  <c r="M252" i="15"/>
  <c r="N252" i="15"/>
  <c r="O252" i="15"/>
  <c r="P252" i="15"/>
  <c r="B253" i="15"/>
  <c r="C253" i="15"/>
  <c r="D253" i="15"/>
  <c r="E253" i="15"/>
  <c r="F253" i="15"/>
  <c r="G253" i="15"/>
  <c r="H253" i="15"/>
  <c r="I253" i="15"/>
  <c r="J253" i="15"/>
  <c r="K253" i="15"/>
  <c r="M253" i="15"/>
  <c r="N253" i="15"/>
  <c r="O253" i="15"/>
  <c r="P253" i="15"/>
  <c r="B254" i="15"/>
  <c r="C254" i="15"/>
  <c r="D254" i="15"/>
  <c r="E254" i="15"/>
  <c r="F254" i="15"/>
  <c r="G254" i="15"/>
  <c r="H254" i="15"/>
  <c r="I254" i="15"/>
  <c r="J254" i="15"/>
  <c r="K254" i="15"/>
  <c r="M254" i="15"/>
  <c r="N254" i="15"/>
  <c r="O254" i="15"/>
  <c r="P254" i="15"/>
  <c r="B256" i="15"/>
  <c r="C256" i="15"/>
  <c r="D256" i="15"/>
  <c r="E256" i="15"/>
  <c r="F256" i="15"/>
  <c r="G256" i="15"/>
  <c r="H256" i="15"/>
  <c r="I256" i="15"/>
  <c r="J256" i="15"/>
  <c r="K256" i="15"/>
  <c r="M256" i="15"/>
  <c r="N256" i="15"/>
  <c r="O256" i="15"/>
  <c r="P256" i="15"/>
  <c r="B257" i="15"/>
  <c r="C257" i="15"/>
  <c r="D257" i="15"/>
  <c r="E257" i="15"/>
  <c r="F257" i="15"/>
  <c r="G257" i="15"/>
  <c r="H257" i="15"/>
  <c r="I257" i="15"/>
  <c r="J257" i="15"/>
  <c r="K257" i="15"/>
  <c r="M257" i="15"/>
  <c r="N257" i="15"/>
  <c r="O257" i="15"/>
  <c r="P257" i="15"/>
  <c r="B258" i="15"/>
  <c r="C258" i="15"/>
  <c r="D258" i="15"/>
  <c r="E258" i="15"/>
  <c r="F258" i="15"/>
  <c r="G258" i="15"/>
  <c r="H258" i="15"/>
  <c r="I258" i="15"/>
  <c r="J258" i="15"/>
  <c r="K258" i="15"/>
  <c r="M258" i="15"/>
  <c r="N258" i="15"/>
  <c r="O258" i="15"/>
  <c r="P258" i="15"/>
  <c r="B259" i="15"/>
  <c r="C259" i="15"/>
  <c r="D259" i="15"/>
  <c r="E259" i="15"/>
  <c r="F259" i="15"/>
  <c r="G259" i="15"/>
  <c r="H259" i="15"/>
  <c r="I259" i="15"/>
  <c r="J259" i="15"/>
  <c r="K259" i="15"/>
  <c r="M259" i="15"/>
  <c r="N259" i="15"/>
  <c r="O259" i="15"/>
  <c r="P259" i="15"/>
  <c r="B260" i="15"/>
  <c r="C260" i="15"/>
  <c r="D260" i="15"/>
  <c r="E260" i="15"/>
  <c r="F260" i="15"/>
  <c r="G260" i="15"/>
  <c r="H260" i="15"/>
  <c r="I260" i="15"/>
  <c r="J260" i="15"/>
  <c r="K260" i="15"/>
  <c r="M260" i="15"/>
  <c r="N260" i="15"/>
  <c r="O260" i="15"/>
  <c r="P260" i="15"/>
  <c r="B261" i="15"/>
  <c r="C261" i="15"/>
  <c r="D261" i="15"/>
  <c r="E261" i="15"/>
  <c r="F261" i="15"/>
  <c r="G261" i="15"/>
  <c r="H261" i="15"/>
  <c r="I261" i="15"/>
  <c r="J261" i="15"/>
  <c r="K261" i="15"/>
  <c r="M261" i="15"/>
  <c r="N261" i="15"/>
  <c r="O261" i="15"/>
  <c r="P261" i="15"/>
  <c r="B262" i="15"/>
  <c r="C262" i="15"/>
  <c r="D262" i="15"/>
  <c r="E262" i="15"/>
  <c r="F262" i="15"/>
  <c r="G262" i="15"/>
  <c r="H262" i="15"/>
  <c r="I262" i="15"/>
  <c r="J262" i="15"/>
  <c r="K262" i="15"/>
  <c r="M262" i="15"/>
  <c r="N262" i="15"/>
  <c r="O262" i="15"/>
  <c r="P262" i="15"/>
  <c r="B263" i="15"/>
  <c r="C263" i="15"/>
  <c r="D263" i="15"/>
  <c r="E263" i="15"/>
  <c r="F263" i="15"/>
  <c r="G263" i="15"/>
  <c r="H263" i="15"/>
  <c r="I263" i="15"/>
  <c r="J263" i="15"/>
  <c r="K263" i="15"/>
  <c r="M263" i="15"/>
  <c r="N263" i="15"/>
  <c r="O263" i="15"/>
  <c r="P263" i="15"/>
  <c r="B264" i="15"/>
  <c r="C264" i="15"/>
  <c r="D264" i="15"/>
  <c r="E264" i="15"/>
  <c r="F264" i="15"/>
  <c r="G264" i="15"/>
  <c r="H264" i="15"/>
  <c r="I264" i="15"/>
  <c r="J264" i="15"/>
  <c r="K264" i="15"/>
  <c r="M264" i="15"/>
  <c r="N264" i="15"/>
  <c r="O264" i="15"/>
  <c r="P264" i="15"/>
  <c r="V246" i="1"/>
  <c r="D104" i="25" s="1"/>
  <c r="W246" i="1"/>
  <c r="V247" i="1"/>
  <c r="W247" i="1"/>
  <c r="V248" i="1"/>
  <c r="D57" i="25" s="1"/>
  <c r="W248" i="1"/>
  <c r="V249" i="1"/>
  <c r="W249" i="1"/>
  <c r="V250" i="1"/>
  <c r="W250" i="1"/>
  <c r="E112" i="25" s="1"/>
  <c r="V251" i="1"/>
  <c r="D189" i="25" s="1"/>
  <c r="W251" i="1"/>
  <c r="V252" i="1"/>
  <c r="W252" i="1"/>
  <c r="V253" i="1"/>
  <c r="D102" i="25" s="1"/>
  <c r="W253" i="1"/>
  <c r="V254" i="1"/>
  <c r="D88" i="25" s="1"/>
  <c r="W254" i="1"/>
  <c r="V256" i="1"/>
  <c r="W256" i="1"/>
  <c r="V257" i="1"/>
  <c r="D190" i="25" s="1"/>
  <c r="W257" i="1"/>
  <c r="E190" i="25" s="1"/>
  <c r="V258" i="1"/>
  <c r="W258" i="1"/>
  <c r="V259" i="1"/>
  <c r="W259" i="1"/>
  <c r="V260" i="1"/>
  <c r="D224" i="25" s="1"/>
  <c r="W260" i="1"/>
  <c r="V261" i="1"/>
  <c r="D225" i="25" s="1"/>
  <c r="W261" i="1"/>
  <c r="V262" i="1"/>
  <c r="D226" i="25" s="1"/>
  <c r="W262" i="1"/>
  <c r="V263" i="1"/>
  <c r="W263" i="1"/>
  <c r="V264" i="1"/>
  <c r="W264" i="1"/>
  <c r="B225" i="2"/>
  <c r="C225" i="2"/>
  <c r="V225" i="2"/>
  <c r="H183" i="25" s="1"/>
  <c r="W225" i="2"/>
  <c r="I183" i="25" s="1"/>
  <c r="B226" i="2"/>
  <c r="C226" i="2"/>
  <c r="V226" i="2"/>
  <c r="H184" i="25" s="1"/>
  <c r="W226" i="2"/>
  <c r="B227" i="2"/>
  <c r="C227" i="2"/>
  <c r="V227" i="2"/>
  <c r="H74" i="25" s="1"/>
  <c r="W227" i="2"/>
  <c r="B228" i="2"/>
  <c r="C228" i="2"/>
  <c r="V228" i="2"/>
  <c r="W228" i="2"/>
  <c r="B229" i="2"/>
  <c r="C229" i="2"/>
  <c r="V229" i="2"/>
  <c r="W229" i="2"/>
  <c r="I185" i="25" s="1"/>
  <c r="B230" i="2"/>
  <c r="C230" i="2"/>
  <c r="V230" i="2"/>
  <c r="H85" i="25" s="1"/>
  <c r="W230" i="2"/>
  <c r="I85" i="25" s="1"/>
  <c r="B231" i="2"/>
  <c r="C231" i="2"/>
  <c r="V231" i="2"/>
  <c r="H186" i="25" s="1"/>
  <c r="W231" i="2"/>
  <c r="B232" i="2"/>
  <c r="C232" i="2"/>
  <c r="V232" i="2"/>
  <c r="H82" i="25" s="1"/>
  <c r="W232" i="2"/>
  <c r="B233" i="2"/>
  <c r="C233" i="2"/>
  <c r="V233" i="2"/>
  <c r="W233" i="2"/>
  <c r="I110" i="25" s="1"/>
  <c r="B234" i="2"/>
  <c r="C234" i="2"/>
  <c r="V234" i="2"/>
  <c r="H187" i="25" s="1"/>
  <c r="W234" i="2"/>
  <c r="B235" i="2"/>
  <c r="C235" i="2"/>
  <c r="V235" i="2"/>
  <c r="H220" i="25" s="1"/>
  <c r="W235" i="2"/>
  <c r="B236" i="2"/>
  <c r="C236" i="2"/>
  <c r="V236" i="2"/>
  <c r="W236" i="2"/>
  <c r="B237" i="2"/>
  <c r="C237" i="2"/>
  <c r="V237" i="2"/>
  <c r="H222" i="25" s="1"/>
  <c r="W237" i="2"/>
  <c r="I222" i="25" s="1"/>
  <c r="B238" i="2"/>
  <c r="C238" i="2"/>
  <c r="V238" i="2"/>
  <c r="W238" i="2"/>
  <c r="C224" i="2"/>
  <c r="B224" i="2"/>
  <c r="W224" i="2"/>
  <c r="I28" i="25" s="1"/>
  <c r="V224" i="2"/>
  <c r="H28" i="25" s="1"/>
  <c r="B225" i="3"/>
  <c r="C225" i="3"/>
  <c r="V225" i="3"/>
  <c r="W225" i="3"/>
  <c r="B226" i="3"/>
  <c r="C226" i="3"/>
  <c r="V226" i="3"/>
  <c r="W226" i="3"/>
  <c r="B227" i="3"/>
  <c r="C227" i="3"/>
  <c r="V227" i="3"/>
  <c r="L74" i="25" s="1"/>
  <c r="W227" i="3"/>
  <c r="B228" i="3"/>
  <c r="C228" i="3"/>
  <c r="V228" i="3"/>
  <c r="W228" i="3"/>
  <c r="B229" i="3"/>
  <c r="C229" i="3"/>
  <c r="V229" i="3"/>
  <c r="W229" i="3"/>
  <c r="B230" i="3"/>
  <c r="C230" i="3"/>
  <c r="V230" i="3"/>
  <c r="L85" i="25" s="1"/>
  <c r="W230" i="3"/>
  <c r="M85" i="25" s="1"/>
  <c r="B231" i="3"/>
  <c r="C231" i="3"/>
  <c r="V231" i="3"/>
  <c r="W231" i="3"/>
  <c r="B232" i="3"/>
  <c r="C232" i="3"/>
  <c r="V232" i="3"/>
  <c r="L82" i="25" s="1"/>
  <c r="W232" i="3"/>
  <c r="M82" i="25" s="1"/>
  <c r="B233" i="3"/>
  <c r="C233" i="3"/>
  <c r="V233" i="3"/>
  <c r="W233" i="3"/>
  <c r="M110" i="25" s="1"/>
  <c r="B234" i="3"/>
  <c r="C234" i="3"/>
  <c r="V234" i="3"/>
  <c r="W234" i="3"/>
  <c r="M187" i="25" s="1"/>
  <c r="B235" i="3"/>
  <c r="C235" i="3"/>
  <c r="V235" i="3"/>
  <c r="W235" i="3"/>
  <c r="M220" i="25" s="1"/>
  <c r="B236" i="3"/>
  <c r="C236" i="3"/>
  <c r="V236" i="3"/>
  <c r="W236" i="3"/>
  <c r="B237" i="3"/>
  <c r="C237" i="3"/>
  <c r="V237" i="3"/>
  <c r="L222" i="25" s="1"/>
  <c r="W237" i="3"/>
  <c r="B238" i="3"/>
  <c r="C238" i="3"/>
  <c r="V238" i="3"/>
  <c r="W238" i="3"/>
  <c r="M223" i="25" s="1"/>
  <c r="C224" i="3"/>
  <c r="B224" i="3"/>
  <c r="W224" i="3"/>
  <c r="M28" i="25" s="1"/>
  <c r="V224" i="3"/>
  <c r="L28" i="25" s="1"/>
  <c r="B225" i="4"/>
  <c r="C225" i="4"/>
  <c r="V225" i="4"/>
  <c r="P183" i="25" s="1"/>
  <c r="W225" i="4"/>
  <c r="B226" i="4"/>
  <c r="C226" i="4"/>
  <c r="V226" i="4"/>
  <c r="P184" i="25" s="1"/>
  <c r="W226" i="4"/>
  <c r="Q184" i="25" s="1"/>
  <c r="B227" i="4"/>
  <c r="C227" i="4"/>
  <c r="V227" i="4"/>
  <c r="P74" i="25" s="1"/>
  <c r="W227" i="4"/>
  <c r="B228" i="4"/>
  <c r="C228" i="4"/>
  <c r="V228" i="4"/>
  <c r="P117" i="25" s="1"/>
  <c r="W228" i="4"/>
  <c r="Q117" i="25" s="1"/>
  <c r="B229" i="4"/>
  <c r="C229" i="4"/>
  <c r="V229" i="4"/>
  <c r="P185" i="25" s="1"/>
  <c r="W229" i="4"/>
  <c r="B230" i="4"/>
  <c r="C230" i="4"/>
  <c r="V230" i="4"/>
  <c r="W230" i="4"/>
  <c r="B231" i="4"/>
  <c r="C231" i="4"/>
  <c r="V231" i="4"/>
  <c r="P186" i="25" s="1"/>
  <c r="W231" i="4"/>
  <c r="B232" i="4"/>
  <c r="C232" i="4"/>
  <c r="V232" i="4"/>
  <c r="W232" i="4"/>
  <c r="B233" i="4"/>
  <c r="C233" i="4"/>
  <c r="V233" i="4"/>
  <c r="P110" i="25" s="1"/>
  <c r="W233" i="4"/>
  <c r="B234" i="4"/>
  <c r="C234" i="4"/>
  <c r="V234" i="4"/>
  <c r="W234" i="4"/>
  <c r="B235" i="4"/>
  <c r="C235" i="4"/>
  <c r="V235" i="4"/>
  <c r="P220" i="25" s="1"/>
  <c r="W235" i="4"/>
  <c r="B236" i="4"/>
  <c r="C236" i="4"/>
  <c r="V236" i="4"/>
  <c r="W236" i="4"/>
  <c r="B237" i="4"/>
  <c r="C237" i="4"/>
  <c r="V237" i="4"/>
  <c r="P237" i="14" s="1"/>
  <c r="W237" i="4"/>
  <c r="B238" i="4"/>
  <c r="C238" i="4"/>
  <c r="V238" i="4"/>
  <c r="P238" i="14" s="1"/>
  <c r="W238" i="4"/>
  <c r="Q223" i="25" s="1"/>
  <c r="C224" i="4"/>
  <c r="B224" i="4"/>
  <c r="W224" i="4"/>
  <c r="V224" i="4"/>
  <c r="B225" i="20"/>
  <c r="C225" i="20"/>
  <c r="V225" i="20"/>
  <c r="T183" i="25" s="1"/>
  <c r="W225" i="20"/>
  <c r="B226" i="20"/>
  <c r="C226" i="20"/>
  <c r="V226" i="20"/>
  <c r="T184" i="25" s="1"/>
  <c r="W226" i="20"/>
  <c r="B227" i="20"/>
  <c r="C227" i="20"/>
  <c r="V227" i="20"/>
  <c r="T74" i="25" s="1"/>
  <c r="W227" i="20"/>
  <c r="U227" i="14" s="1"/>
  <c r="B228" i="20"/>
  <c r="C228" i="20"/>
  <c r="V228" i="20"/>
  <c r="X228" i="20" s="1"/>
  <c r="W228" i="20"/>
  <c r="B229" i="20"/>
  <c r="C229" i="20"/>
  <c r="V229" i="20"/>
  <c r="T185" i="25" s="1"/>
  <c r="W229" i="20"/>
  <c r="B230" i="20"/>
  <c r="C230" i="20"/>
  <c r="V230" i="20"/>
  <c r="W230" i="20"/>
  <c r="B231" i="20"/>
  <c r="C231" i="20"/>
  <c r="V231" i="20"/>
  <c r="T186" i="25" s="1"/>
  <c r="W231" i="20"/>
  <c r="B232" i="20"/>
  <c r="C232" i="20"/>
  <c r="V232" i="20"/>
  <c r="W232" i="20"/>
  <c r="B233" i="20"/>
  <c r="C233" i="20"/>
  <c r="V233" i="20"/>
  <c r="T110" i="25" s="1"/>
  <c r="W233" i="20"/>
  <c r="B234" i="20"/>
  <c r="C234" i="20"/>
  <c r="V234" i="20"/>
  <c r="T187" i="25" s="1"/>
  <c r="W234" i="20"/>
  <c r="B235" i="20"/>
  <c r="C235" i="20"/>
  <c r="V235" i="20"/>
  <c r="T235" i="14" s="1"/>
  <c r="W235" i="20"/>
  <c r="B236" i="20"/>
  <c r="C236" i="20"/>
  <c r="V236" i="20"/>
  <c r="W236" i="20"/>
  <c r="B237" i="20"/>
  <c r="C237" i="20"/>
  <c r="V237" i="20"/>
  <c r="T222" i="25" s="1"/>
  <c r="W237" i="20"/>
  <c r="B238" i="20"/>
  <c r="C238" i="20"/>
  <c r="V238" i="20"/>
  <c r="T223" i="25" s="1"/>
  <c r="W238" i="20"/>
  <c r="U223" i="25" s="1"/>
  <c r="C224" i="20"/>
  <c r="B224" i="20"/>
  <c r="W224" i="20"/>
  <c r="V224" i="20"/>
  <c r="B225" i="21"/>
  <c r="C225" i="21"/>
  <c r="V225" i="21"/>
  <c r="X183" i="25" s="1"/>
  <c r="W225" i="21"/>
  <c r="B226" i="21"/>
  <c r="C226" i="21"/>
  <c r="V226" i="21"/>
  <c r="W226" i="21"/>
  <c r="B227" i="21"/>
  <c r="C227" i="21"/>
  <c r="V227" i="21"/>
  <c r="X74" i="25" s="1"/>
  <c r="W227" i="21"/>
  <c r="B228" i="21"/>
  <c r="C228" i="21"/>
  <c r="V228" i="21"/>
  <c r="X117" i="25" s="1"/>
  <c r="W228" i="21"/>
  <c r="B229" i="21"/>
  <c r="C229" i="21"/>
  <c r="V229" i="21"/>
  <c r="X185" i="25" s="1"/>
  <c r="W229" i="21"/>
  <c r="B230" i="21"/>
  <c r="C230" i="21"/>
  <c r="V230" i="21"/>
  <c r="W230" i="21"/>
  <c r="B231" i="21"/>
  <c r="C231" i="21"/>
  <c r="V231" i="21"/>
  <c r="X186" i="25" s="1"/>
  <c r="W231" i="21"/>
  <c r="B232" i="21"/>
  <c r="C232" i="21"/>
  <c r="V232" i="21"/>
  <c r="X82" i="25" s="1"/>
  <c r="W232" i="21"/>
  <c r="B233" i="21"/>
  <c r="C233" i="21"/>
  <c r="V233" i="21"/>
  <c r="W233" i="21"/>
  <c r="Y110" i="25" s="1"/>
  <c r="B234" i="21"/>
  <c r="C234" i="21"/>
  <c r="V234" i="21"/>
  <c r="W234" i="21"/>
  <c r="B235" i="21"/>
  <c r="C235" i="21"/>
  <c r="V235" i="21"/>
  <c r="X220" i="25" s="1"/>
  <c r="W235" i="21"/>
  <c r="B236" i="21"/>
  <c r="C236" i="21"/>
  <c r="V236" i="21"/>
  <c r="X221" i="25" s="1"/>
  <c r="W236" i="21"/>
  <c r="B237" i="21"/>
  <c r="C237" i="21"/>
  <c r="V237" i="21"/>
  <c r="X222" i="25" s="1"/>
  <c r="W237" i="21"/>
  <c r="Y222" i="25" s="1"/>
  <c r="B238" i="21"/>
  <c r="C238" i="21"/>
  <c r="V238" i="21"/>
  <c r="X223" i="25" s="1"/>
  <c r="W238" i="21"/>
  <c r="Y223" i="25" s="1"/>
  <c r="C224" i="21"/>
  <c r="B224" i="21"/>
  <c r="W224" i="21"/>
  <c r="Y28" i="25" s="1"/>
  <c r="V224" i="21"/>
  <c r="B225" i="22"/>
  <c r="C225" i="22"/>
  <c r="V225" i="22"/>
  <c r="AB183" i="25" s="1"/>
  <c r="W225" i="22"/>
  <c r="B226" i="22"/>
  <c r="C226" i="22"/>
  <c r="V226" i="22"/>
  <c r="W226" i="22"/>
  <c r="B227" i="22"/>
  <c r="C227" i="22"/>
  <c r="V227" i="22"/>
  <c r="AB74" i="25" s="1"/>
  <c r="W227" i="22"/>
  <c r="B228" i="22"/>
  <c r="C228" i="22"/>
  <c r="V228" i="22"/>
  <c r="AB117" i="25" s="1"/>
  <c r="W228" i="22"/>
  <c r="B229" i="22"/>
  <c r="C229" i="22"/>
  <c r="V229" i="22"/>
  <c r="AB185" i="25" s="1"/>
  <c r="W229" i="22"/>
  <c r="AC185" i="25" s="1"/>
  <c r="B230" i="22"/>
  <c r="C230" i="22"/>
  <c r="V230" i="22"/>
  <c r="AB85" i="25" s="1"/>
  <c r="W230" i="22"/>
  <c r="B231" i="22"/>
  <c r="C231" i="22"/>
  <c r="V231" i="22"/>
  <c r="AB186" i="25" s="1"/>
  <c r="W231" i="22"/>
  <c r="B232" i="22"/>
  <c r="C232" i="22"/>
  <c r="V232" i="22"/>
  <c r="W232" i="22"/>
  <c r="B233" i="22"/>
  <c r="C233" i="22"/>
  <c r="V233" i="22"/>
  <c r="AB233" i="14" s="1"/>
  <c r="W233" i="22"/>
  <c r="AC110" i="25" s="1"/>
  <c r="B234" i="22"/>
  <c r="C234" i="22"/>
  <c r="V234" i="22"/>
  <c r="W234" i="22"/>
  <c r="B235" i="22"/>
  <c r="C235" i="22"/>
  <c r="V235" i="22"/>
  <c r="AB220" i="25" s="1"/>
  <c r="W235" i="22"/>
  <c r="B236" i="22"/>
  <c r="C236" i="22"/>
  <c r="V236" i="22"/>
  <c r="AB221" i="25" s="1"/>
  <c r="W236" i="22"/>
  <c r="B237" i="22"/>
  <c r="C237" i="22"/>
  <c r="V237" i="22"/>
  <c r="AB222" i="25" s="1"/>
  <c r="W237" i="22"/>
  <c r="AC222" i="25" s="1"/>
  <c r="B238" i="22"/>
  <c r="C238" i="22"/>
  <c r="V238" i="22"/>
  <c r="AB223" i="25" s="1"/>
  <c r="W238" i="22"/>
  <c r="AC223" i="25" s="1"/>
  <c r="C224" i="22"/>
  <c r="B224" i="22"/>
  <c r="W224" i="22"/>
  <c r="V224" i="22"/>
  <c r="B225" i="23"/>
  <c r="C225" i="23"/>
  <c r="V225" i="23"/>
  <c r="AF183" i="25" s="1"/>
  <c r="W225" i="23"/>
  <c r="AG225" i="14" s="1"/>
  <c r="B226" i="23"/>
  <c r="C226" i="23"/>
  <c r="V226" i="23"/>
  <c r="W226" i="23"/>
  <c r="B227" i="23"/>
  <c r="C227" i="23"/>
  <c r="V227" i="23"/>
  <c r="AF74" i="25" s="1"/>
  <c r="W227" i="23"/>
  <c r="B228" i="23"/>
  <c r="C228" i="23"/>
  <c r="V228" i="23"/>
  <c r="AF117" i="25" s="1"/>
  <c r="W228" i="23"/>
  <c r="B229" i="23"/>
  <c r="C229" i="23"/>
  <c r="V229" i="23"/>
  <c r="AF185" i="25" s="1"/>
  <c r="W229" i="23"/>
  <c r="B230" i="23"/>
  <c r="C230" i="23"/>
  <c r="V230" i="23"/>
  <c r="AF85" i="25" s="1"/>
  <c r="W230" i="23"/>
  <c r="B231" i="23"/>
  <c r="C231" i="23"/>
  <c r="V231" i="23"/>
  <c r="AF186" i="25" s="1"/>
  <c r="W231" i="23"/>
  <c r="AG186" i="25" s="1"/>
  <c r="B232" i="23"/>
  <c r="C232" i="23"/>
  <c r="V232" i="23"/>
  <c r="AF82" i="25" s="1"/>
  <c r="W232" i="23"/>
  <c r="AG82" i="25" s="1"/>
  <c r="B233" i="23"/>
  <c r="C233" i="23"/>
  <c r="V233" i="23"/>
  <c r="AF233" i="14" s="1"/>
  <c r="W233" i="23"/>
  <c r="AG110" i="25" s="1"/>
  <c r="B234" i="23"/>
  <c r="C234" i="23"/>
  <c r="V234" i="23"/>
  <c r="W234" i="23"/>
  <c r="B235" i="23"/>
  <c r="C235" i="23"/>
  <c r="V235" i="23"/>
  <c r="AF220" i="25" s="1"/>
  <c r="W235" i="23"/>
  <c r="B236" i="23"/>
  <c r="C236" i="23"/>
  <c r="V236" i="23"/>
  <c r="AF221" i="25" s="1"/>
  <c r="W236" i="23"/>
  <c r="B237" i="23"/>
  <c r="C237" i="23"/>
  <c r="V237" i="23"/>
  <c r="AF222" i="25" s="1"/>
  <c r="W237" i="23"/>
  <c r="AG222" i="25" s="1"/>
  <c r="B238" i="23"/>
  <c r="C238" i="23"/>
  <c r="V238" i="23"/>
  <c r="AF223" i="25" s="1"/>
  <c r="W238" i="23"/>
  <c r="AG223" i="25" s="1"/>
  <c r="C224" i="23"/>
  <c r="B224" i="23"/>
  <c r="W224" i="23"/>
  <c r="AG28" i="25" s="1"/>
  <c r="V224" i="23"/>
  <c r="AF28" i="25" s="1"/>
  <c r="B225" i="9"/>
  <c r="C225" i="9"/>
  <c r="V225" i="9"/>
  <c r="W225" i="9"/>
  <c r="B226" i="9"/>
  <c r="C226" i="9"/>
  <c r="V226" i="9"/>
  <c r="W226" i="9"/>
  <c r="AO226" i="14" s="1"/>
  <c r="B227" i="9"/>
  <c r="C227" i="9"/>
  <c r="V227" i="9"/>
  <c r="AN227" i="14" s="1"/>
  <c r="W227" i="9"/>
  <c r="B228" i="9"/>
  <c r="C228" i="9"/>
  <c r="V228" i="9"/>
  <c r="W228" i="9"/>
  <c r="AO228" i="14" s="1"/>
  <c r="B229" i="9"/>
  <c r="C229" i="9"/>
  <c r="V229" i="9"/>
  <c r="W229" i="9"/>
  <c r="B230" i="9"/>
  <c r="C230" i="9"/>
  <c r="V230" i="9"/>
  <c r="X230" i="9" s="1"/>
  <c r="W230" i="9"/>
  <c r="B231" i="9"/>
  <c r="C231" i="9"/>
  <c r="V231" i="9"/>
  <c r="W231" i="9"/>
  <c r="B232" i="9"/>
  <c r="C232" i="9"/>
  <c r="V232" i="9"/>
  <c r="W232" i="9"/>
  <c r="B233" i="9"/>
  <c r="C233" i="9"/>
  <c r="V233" i="9"/>
  <c r="W233" i="9"/>
  <c r="B234" i="9"/>
  <c r="C234" i="9"/>
  <c r="V234" i="9"/>
  <c r="W234" i="9"/>
  <c r="B235" i="9"/>
  <c r="C235" i="9"/>
  <c r="V235" i="9"/>
  <c r="W235" i="9"/>
  <c r="B236" i="9"/>
  <c r="C236" i="9"/>
  <c r="V236" i="9"/>
  <c r="W236" i="9"/>
  <c r="AO236" i="14" s="1"/>
  <c r="B237" i="9"/>
  <c r="C237" i="9"/>
  <c r="V237" i="9"/>
  <c r="AN237" i="14" s="1"/>
  <c r="W237" i="9"/>
  <c r="B238" i="9"/>
  <c r="C238" i="9"/>
  <c r="V238" i="9"/>
  <c r="W238" i="9"/>
  <c r="C224" i="9"/>
  <c r="B224" i="9"/>
  <c r="W224" i="9"/>
  <c r="V224" i="9"/>
  <c r="B225" i="10"/>
  <c r="C225" i="10"/>
  <c r="V225" i="10"/>
  <c r="W225" i="10"/>
  <c r="B226" i="10"/>
  <c r="C226" i="10"/>
  <c r="V226" i="10"/>
  <c r="W226" i="10"/>
  <c r="B227" i="10"/>
  <c r="C227" i="10"/>
  <c r="V227" i="10"/>
  <c r="AR227" i="14" s="1"/>
  <c r="W227" i="10"/>
  <c r="B228" i="10"/>
  <c r="C228" i="10"/>
  <c r="V228" i="10"/>
  <c r="W228" i="10"/>
  <c r="AS228" i="14" s="1"/>
  <c r="B229" i="10"/>
  <c r="C229" i="10"/>
  <c r="V229" i="10"/>
  <c r="W229" i="10"/>
  <c r="B230" i="10"/>
  <c r="C230" i="10"/>
  <c r="V230" i="10"/>
  <c r="AR230" i="14" s="1"/>
  <c r="W230" i="10"/>
  <c r="B231" i="10"/>
  <c r="C231" i="10"/>
  <c r="V231" i="10"/>
  <c r="AR231" i="14" s="1"/>
  <c r="W231" i="10"/>
  <c r="B232" i="10"/>
  <c r="C232" i="10"/>
  <c r="V232" i="10"/>
  <c r="W232" i="10"/>
  <c r="B233" i="10"/>
  <c r="C233" i="10"/>
  <c r="V233" i="10"/>
  <c r="W233" i="10"/>
  <c r="B234" i="10"/>
  <c r="C234" i="10"/>
  <c r="V234" i="10"/>
  <c r="W234" i="10"/>
  <c r="B235" i="10"/>
  <c r="C235" i="10"/>
  <c r="V235" i="10"/>
  <c r="W235" i="10"/>
  <c r="B236" i="10"/>
  <c r="C236" i="10"/>
  <c r="V236" i="10"/>
  <c r="W236" i="10"/>
  <c r="B237" i="10"/>
  <c r="C237" i="10"/>
  <c r="V237" i="10"/>
  <c r="AR237" i="14" s="1"/>
  <c r="W237" i="10"/>
  <c r="B238" i="10"/>
  <c r="C238" i="10"/>
  <c r="V238" i="10"/>
  <c r="W238" i="10"/>
  <c r="C224" i="10"/>
  <c r="B224" i="10"/>
  <c r="W224" i="10"/>
  <c r="V224" i="10"/>
  <c r="B225" i="11"/>
  <c r="C225" i="11"/>
  <c r="V225" i="11"/>
  <c r="W225" i="11"/>
  <c r="B226" i="11"/>
  <c r="C226" i="11"/>
  <c r="V226" i="11"/>
  <c r="W226" i="11"/>
  <c r="B227" i="11"/>
  <c r="C227" i="11"/>
  <c r="V227" i="11"/>
  <c r="AV227" i="14" s="1"/>
  <c r="W227" i="11"/>
  <c r="B228" i="11"/>
  <c r="C228" i="11"/>
  <c r="V228" i="11"/>
  <c r="W228" i="11"/>
  <c r="B229" i="11"/>
  <c r="C229" i="11"/>
  <c r="V229" i="11"/>
  <c r="W229" i="11"/>
  <c r="B230" i="11"/>
  <c r="C230" i="11"/>
  <c r="V230" i="11"/>
  <c r="W230" i="11"/>
  <c r="B231" i="11"/>
  <c r="C231" i="11"/>
  <c r="V231" i="11"/>
  <c r="W231" i="11"/>
  <c r="B232" i="11"/>
  <c r="C232" i="11"/>
  <c r="V232" i="11"/>
  <c r="W232" i="11"/>
  <c r="B233" i="11"/>
  <c r="C233" i="11"/>
  <c r="V233" i="11"/>
  <c r="W233" i="11"/>
  <c r="B234" i="11"/>
  <c r="C234" i="11"/>
  <c r="V234" i="11"/>
  <c r="AV234" i="14" s="1"/>
  <c r="W234" i="11"/>
  <c r="B235" i="11"/>
  <c r="C235" i="11"/>
  <c r="V235" i="11"/>
  <c r="AV235" i="14" s="1"/>
  <c r="W235" i="11"/>
  <c r="B236" i="11"/>
  <c r="C236" i="11"/>
  <c r="V236" i="11"/>
  <c r="W236" i="11"/>
  <c r="B237" i="11"/>
  <c r="C237" i="11"/>
  <c r="V237" i="11"/>
  <c r="AV237" i="14" s="1"/>
  <c r="W237" i="11"/>
  <c r="B238" i="11"/>
  <c r="C238" i="11"/>
  <c r="V238" i="11"/>
  <c r="W238" i="11"/>
  <c r="C224" i="11"/>
  <c r="B224" i="11"/>
  <c r="W224" i="11"/>
  <c r="V224" i="11"/>
  <c r="B225" i="12"/>
  <c r="C225" i="12"/>
  <c r="V225" i="12"/>
  <c r="AZ225" i="14" s="1"/>
  <c r="W225" i="12"/>
  <c r="B226" i="12"/>
  <c r="C226" i="12"/>
  <c r="V226" i="12"/>
  <c r="X226" i="12" s="1"/>
  <c r="W226" i="12"/>
  <c r="B227" i="12"/>
  <c r="C227" i="12"/>
  <c r="V227" i="12"/>
  <c r="AZ227" i="14" s="1"/>
  <c r="W227" i="12"/>
  <c r="B228" i="12"/>
  <c r="C228" i="12"/>
  <c r="V228" i="12"/>
  <c r="W228" i="12"/>
  <c r="B229" i="12"/>
  <c r="C229" i="12"/>
  <c r="V229" i="12"/>
  <c r="W229" i="12"/>
  <c r="B230" i="12"/>
  <c r="C230" i="12"/>
  <c r="V230" i="12"/>
  <c r="W230" i="12"/>
  <c r="B231" i="12"/>
  <c r="C231" i="12"/>
  <c r="V231" i="12"/>
  <c r="W231" i="12"/>
  <c r="B232" i="12"/>
  <c r="C232" i="12"/>
  <c r="V232" i="12"/>
  <c r="W232" i="12"/>
  <c r="B233" i="12"/>
  <c r="C233" i="12"/>
  <c r="V233" i="12"/>
  <c r="W233" i="12"/>
  <c r="B234" i="12"/>
  <c r="C234" i="12"/>
  <c r="V234" i="12"/>
  <c r="W234" i="12"/>
  <c r="B235" i="12"/>
  <c r="C235" i="12"/>
  <c r="V235" i="12"/>
  <c r="AZ235" i="14" s="1"/>
  <c r="W235" i="12"/>
  <c r="B236" i="12"/>
  <c r="C236" i="12"/>
  <c r="V236" i="12"/>
  <c r="W236" i="12"/>
  <c r="B237" i="12"/>
  <c r="C237" i="12"/>
  <c r="V237" i="12"/>
  <c r="W237" i="12"/>
  <c r="B238" i="12"/>
  <c r="C238" i="12"/>
  <c r="V238" i="12"/>
  <c r="W238" i="12"/>
  <c r="C224" i="12"/>
  <c r="B224" i="12"/>
  <c r="W224" i="12"/>
  <c r="V224" i="12"/>
  <c r="AZ224" i="14" s="1"/>
  <c r="B225" i="14"/>
  <c r="C225" i="14"/>
  <c r="G225" i="14"/>
  <c r="K225" i="14"/>
  <c r="O225" i="14"/>
  <c r="S225" i="14"/>
  <c r="W225" i="14"/>
  <c r="AA225" i="14"/>
  <c r="AE225" i="14"/>
  <c r="AI225" i="14"/>
  <c r="AQ225" i="14"/>
  <c r="AU225" i="14"/>
  <c r="AW225" i="14"/>
  <c r="AY225" i="14"/>
  <c r="BC225" i="14"/>
  <c r="B226" i="14"/>
  <c r="C226" i="14"/>
  <c r="G226" i="14"/>
  <c r="K226" i="14"/>
  <c r="O226" i="14"/>
  <c r="Q226" i="14"/>
  <c r="S226" i="14"/>
  <c r="W226" i="14"/>
  <c r="AA226" i="14"/>
  <c r="AE226" i="14"/>
  <c r="AI226" i="14"/>
  <c r="AQ226" i="14"/>
  <c r="AU226" i="14"/>
  <c r="AW226" i="14"/>
  <c r="AY226" i="14"/>
  <c r="BC226" i="14"/>
  <c r="B227" i="14"/>
  <c r="C227" i="14"/>
  <c r="G227" i="14"/>
  <c r="K227" i="14"/>
  <c r="O227" i="14"/>
  <c r="S227" i="14"/>
  <c r="W227" i="14"/>
  <c r="AA227" i="14"/>
  <c r="AE227" i="14"/>
  <c r="AI227" i="14"/>
  <c r="AO227" i="14"/>
  <c r="AQ227" i="14"/>
  <c r="AS227" i="14"/>
  <c r="AU227" i="14"/>
  <c r="AW227" i="14"/>
  <c r="AY227" i="14"/>
  <c r="BC227" i="14"/>
  <c r="B228" i="14"/>
  <c r="C228" i="14"/>
  <c r="G228" i="14"/>
  <c r="K228" i="14"/>
  <c r="O228" i="14"/>
  <c r="S228" i="14"/>
  <c r="W228" i="14"/>
  <c r="AA228" i="14"/>
  <c r="AE228" i="14"/>
  <c r="AF228" i="14"/>
  <c r="AI228" i="14"/>
  <c r="AQ228" i="14"/>
  <c r="AU228" i="14"/>
  <c r="AY228" i="14"/>
  <c r="BC228" i="14"/>
  <c r="B229" i="14"/>
  <c r="C229" i="14"/>
  <c r="G229" i="14"/>
  <c r="K229" i="14"/>
  <c r="O229" i="14"/>
  <c r="S229" i="14"/>
  <c r="W229" i="14"/>
  <c r="X229" i="14"/>
  <c r="AA229" i="14"/>
  <c r="AC229" i="14"/>
  <c r="AE229" i="14"/>
  <c r="AI229" i="14"/>
  <c r="AN229" i="14"/>
  <c r="AQ229" i="14"/>
  <c r="AS229" i="14"/>
  <c r="AU229" i="14"/>
  <c r="AW229" i="14"/>
  <c r="AY229" i="14"/>
  <c r="BC229" i="14"/>
  <c r="B230" i="14"/>
  <c r="C230" i="14"/>
  <c r="G230" i="14"/>
  <c r="K230" i="14"/>
  <c r="M230" i="14"/>
  <c r="O230" i="14"/>
  <c r="S230" i="14"/>
  <c r="W230" i="14"/>
  <c r="AA230" i="14"/>
  <c r="AB230" i="14"/>
  <c r="AE230" i="14"/>
  <c r="AI230" i="14"/>
  <c r="AQ230" i="14"/>
  <c r="AS230" i="14"/>
  <c r="AU230" i="14"/>
  <c r="AY230" i="14"/>
  <c r="BC230" i="14"/>
  <c r="B231" i="14"/>
  <c r="C231" i="14"/>
  <c r="G231" i="14"/>
  <c r="K231" i="14"/>
  <c r="O231" i="14"/>
  <c r="S231" i="14"/>
  <c r="W231" i="14"/>
  <c r="AA231" i="14"/>
  <c r="AB231" i="14"/>
  <c r="AE231" i="14"/>
  <c r="AI231" i="14"/>
  <c r="AQ231" i="14"/>
  <c r="AS231" i="14"/>
  <c r="AU231" i="14"/>
  <c r="AY231" i="14"/>
  <c r="AZ231" i="14"/>
  <c r="BA231" i="14"/>
  <c r="BC231" i="14"/>
  <c r="B232" i="14"/>
  <c r="C232" i="14"/>
  <c r="G232" i="14"/>
  <c r="K232" i="14"/>
  <c r="O232" i="14"/>
  <c r="S232" i="14"/>
  <c r="W232" i="14"/>
  <c r="AA232" i="14"/>
  <c r="AE232" i="14"/>
  <c r="AI232" i="14"/>
  <c r="AQ232" i="14"/>
  <c r="AU232" i="14"/>
  <c r="AY232" i="14"/>
  <c r="BC232" i="14"/>
  <c r="B233" i="14"/>
  <c r="C233" i="14"/>
  <c r="G233" i="14"/>
  <c r="K233" i="14"/>
  <c r="O233" i="14"/>
  <c r="S233" i="14"/>
  <c r="W233" i="14"/>
  <c r="AA233" i="14"/>
  <c r="AE233" i="14"/>
  <c r="AI233" i="14"/>
  <c r="AQ233" i="14"/>
  <c r="AU233" i="14"/>
  <c r="AY233" i="14"/>
  <c r="AZ233" i="14"/>
  <c r="BC233" i="14"/>
  <c r="B234" i="14"/>
  <c r="C234" i="14"/>
  <c r="G234" i="14"/>
  <c r="K234" i="14"/>
  <c r="O234" i="14"/>
  <c r="S234" i="14"/>
  <c r="W234" i="14"/>
  <c r="AA234" i="14"/>
  <c r="AE234" i="14"/>
  <c r="AI234" i="14"/>
  <c r="AQ234" i="14"/>
  <c r="AU234" i="14"/>
  <c r="AY234" i="14"/>
  <c r="BC234" i="14"/>
  <c r="B235" i="14"/>
  <c r="C235" i="14"/>
  <c r="G235" i="14"/>
  <c r="K235" i="14"/>
  <c r="O235" i="14"/>
  <c r="S235" i="14"/>
  <c r="W235" i="14"/>
  <c r="AA235" i="14"/>
  <c r="AE235" i="14"/>
  <c r="AI235" i="14"/>
  <c r="AQ235" i="14"/>
  <c r="AU235" i="14"/>
  <c r="AY235" i="14"/>
  <c r="BC235" i="14"/>
  <c r="B236" i="14"/>
  <c r="C236" i="14"/>
  <c r="G236" i="14"/>
  <c r="K236" i="14"/>
  <c r="O236" i="14"/>
  <c r="S236" i="14"/>
  <c r="W236" i="14"/>
  <c r="X236" i="14"/>
  <c r="AA236" i="14"/>
  <c r="AE236" i="14"/>
  <c r="AI236" i="14"/>
  <c r="AQ236" i="14"/>
  <c r="AU236" i="14"/>
  <c r="AY236" i="14"/>
  <c r="BC236" i="14"/>
  <c r="B237" i="14"/>
  <c r="C237" i="14"/>
  <c r="G237" i="14"/>
  <c r="K237" i="14"/>
  <c r="O237" i="14"/>
  <c r="S237" i="14"/>
  <c r="W237" i="14"/>
  <c r="AA237" i="14"/>
  <c r="AC237" i="14"/>
  <c r="AE237" i="14"/>
  <c r="AI237" i="14"/>
  <c r="AQ237" i="14"/>
  <c r="AU237" i="14"/>
  <c r="AY237" i="14"/>
  <c r="BC237" i="14"/>
  <c r="B238" i="14"/>
  <c r="C238" i="14"/>
  <c r="G238" i="14"/>
  <c r="K238" i="14"/>
  <c r="M238" i="14"/>
  <c r="O238" i="14"/>
  <c r="Q238" i="14"/>
  <c r="S238" i="14"/>
  <c r="U238" i="14"/>
  <c r="W238" i="14"/>
  <c r="AA238" i="14"/>
  <c r="AE238" i="14"/>
  <c r="AI238" i="14"/>
  <c r="AQ238" i="14"/>
  <c r="AU238" i="14"/>
  <c r="AY238" i="14"/>
  <c r="BC238" i="14"/>
  <c r="C224" i="14"/>
  <c r="B224" i="14"/>
  <c r="BC224" i="14"/>
  <c r="AY224" i="14"/>
  <c r="AU224" i="14"/>
  <c r="AQ224" i="14"/>
  <c r="AI224" i="14"/>
  <c r="AE224" i="14"/>
  <c r="AA224" i="14"/>
  <c r="W224" i="14"/>
  <c r="S224" i="14"/>
  <c r="G224" i="14"/>
  <c r="B225" i="15"/>
  <c r="C225" i="15"/>
  <c r="D225" i="15"/>
  <c r="E225" i="15"/>
  <c r="F225" i="15"/>
  <c r="G225" i="15"/>
  <c r="H225" i="15"/>
  <c r="I225" i="15"/>
  <c r="J225" i="15"/>
  <c r="K225" i="15"/>
  <c r="M225" i="15"/>
  <c r="N225" i="15"/>
  <c r="O225" i="15"/>
  <c r="P225" i="15"/>
  <c r="B226" i="15"/>
  <c r="C226" i="15"/>
  <c r="D226" i="15"/>
  <c r="E226" i="15"/>
  <c r="F226" i="15"/>
  <c r="G226" i="15"/>
  <c r="H226" i="15"/>
  <c r="I226" i="15"/>
  <c r="J226" i="15"/>
  <c r="K226" i="15"/>
  <c r="M226" i="15"/>
  <c r="N226" i="15"/>
  <c r="O226" i="15"/>
  <c r="P226" i="15"/>
  <c r="B227" i="15"/>
  <c r="C227" i="15"/>
  <c r="D227" i="15"/>
  <c r="E227" i="15"/>
  <c r="F227" i="15"/>
  <c r="G227" i="15"/>
  <c r="H227" i="15"/>
  <c r="I227" i="15"/>
  <c r="J227" i="15"/>
  <c r="K227" i="15"/>
  <c r="M227" i="15"/>
  <c r="N227" i="15"/>
  <c r="O227" i="15"/>
  <c r="P227" i="15"/>
  <c r="B228" i="15"/>
  <c r="C228" i="15"/>
  <c r="D228" i="15"/>
  <c r="E228" i="15"/>
  <c r="F228" i="15"/>
  <c r="G228" i="15"/>
  <c r="H228" i="15"/>
  <c r="I228" i="15"/>
  <c r="J228" i="15"/>
  <c r="K228" i="15"/>
  <c r="M228" i="15"/>
  <c r="N228" i="15"/>
  <c r="O228" i="15"/>
  <c r="P228" i="15"/>
  <c r="B229" i="15"/>
  <c r="C229" i="15"/>
  <c r="D229" i="15"/>
  <c r="E229" i="15"/>
  <c r="F229" i="15"/>
  <c r="G229" i="15"/>
  <c r="H229" i="15"/>
  <c r="I229" i="15"/>
  <c r="J229" i="15"/>
  <c r="K229" i="15"/>
  <c r="M229" i="15"/>
  <c r="N229" i="15"/>
  <c r="O229" i="15"/>
  <c r="P229" i="15"/>
  <c r="B230" i="15"/>
  <c r="C230" i="15"/>
  <c r="D230" i="15"/>
  <c r="E230" i="15"/>
  <c r="F230" i="15"/>
  <c r="G230" i="15"/>
  <c r="H230" i="15"/>
  <c r="I230" i="15"/>
  <c r="J230" i="15"/>
  <c r="K230" i="15"/>
  <c r="M230" i="15"/>
  <c r="N230" i="15"/>
  <c r="O230" i="15"/>
  <c r="P230" i="15"/>
  <c r="B231" i="15"/>
  <c r="C231" i="15"/>
  <c r="D231" i="15"/>
  <c r="E231" i="15"/>
  <c r="F231" i="15"/>
  <c r="G231" i="15"/>
  <c r="H231" i="15"/>
  <c r="I231" i="15"/>
  <c r="J231" i="15"/>
  <c r="K231" i="15"/>
  <c r="M231" i="15"/>
  <c r="N231" i="15"/>
  <c r="O231" i="15"/>
  <c r="P231" i="15"/>
  <c r="B232" i="15"/>
  <c r="C232" i="15"/>
  <c r="D232" i="15"/>
  <c r="E232" i="15"/>
  <c r="F232" i="15"/>
  <c r="G232" i="15"/>
  <c r="H232" i="15"/>
  <c r="I232" i="15"/>
  <c r="J232" i="15"/>
  <c r="K232" i="15"/>
  <c r="M232" i="15"/>
  <c r="N232" i="15"/>
  <c r="O232" i="15"/>
  <c r="P232" i="15"/>
  <c r="B233" i="15"/>
  <c r="C233" i="15"/>
  <c r="D233" i="15"/>
  <c r="E233" i="15"/>
  <c r="F233" i="15"/>
  <c r="G233" i="15"/>
  <c r="H233" i="15"/>
  <c r="I233" i="15"/>
  <c r="J233" i="15"/>
  <c r="K233" i="15"/>
  <c r="M233" i="15"/>
  <c r="N233" i="15"/>
  <c r="O233" i="15"/>
  <c r="P233" i="15"/>
  <c r="B234" i="15"/>
  <c r="C234" i="15"/>
  <c r="D234" i="15"/>
  <c r="E234" i="15"/>
  <c r="F234" i="15"/>
  <c r="G234" i="15"/>
  <c r="H234" i="15"/>
  <c r="I234" i="15"/>
  <c r="J234" i="15"/>
  <c r="K234" i="15"/>
  <c r="M234" i="15"/>
  <c r="N234" i="15"/>
  <c r="O234" i="15"/>
  <c r="P234" i="15"/>
  <c r="B235" i="15"/>
  <c r="C235" i="15"/>
  <c r="D235" i="15"/>
  <c r="E235" i="15"/>
  <c r="F235" i="15"/>
  <c r="G235" i="15"/>
  <c r="H235" i="15"/>
  <c r="I235" i="15"/>
  <c r="J235" i="15"/>
  <c r="K235" i="15"/>
  <c r="M235" i="15"/>
  <c r="N235" i="15"/>
  <c r="O235" i="15"/>
  <c r="P235" i="15"/>
  <c r="B236" i="15"/>
  <c r="C236" i="15"/>
  <c r="D236" i="15"/>
  <c r="E236" i="15"/>
  <c r="F236" i="15"/>
  <c r="G236" i="15"/>
  <c r="H236" i="15"/>
  <c r="I236" i="15"/>
  <c r="J236" i="15"/>
  <c r="K236" i="15"/>
  <c r="M236" i="15"/>
  <c r="N236" i="15"/>
  <c r="O236" i="15"/>
  <c r="P236" i="15"/>
  <c r="B237" i="15"/>
  <c r="C237" i="15"/>
  <c r="D237" i="15"/>
  <c r="E237" i="15"/>
  <c r="F237" i="15"/>
  <c r="G237" i="15"/>
  <c r="H237" i="15"/>
  <c r="I237" i="15"/>
  <c r="J237" i="15"/>
  <c r="K237" i="15"/>
  <c r="M237" i="15"/>
  <c r="N237" i="15"/>
  <c r="O237" i="15"/>
  <c r="P237" i="15"/>
  <c r="B238" i="15"/>
  <c r="C238" i="15"/>
  <c r="D238" i="15"/>
  <c r="E238" i="15"/>
  <c r="F238" i="15"/>
  <c r="G238" i="15"/>
  <c r="H238" i="15"/>
  <c r="I238" i="15"/>
  <c r="J238" i="15"/>
  <c r="K238" i="15"/>
  <c r="M238" i="15"/>
  <c r="N238" i="15"/>
  <c r="O238" i="15"/>
  <c r="P238" i="15"/>
  <c r="C224" i="15"/>
  <c r="B224" i="15"/>
  <c r="D224" i="15"/>
  <c r="L232" i="14" l="1"/>
  <c r="X231" i="14"/>
  <c r="AB225" i="14"/>
  <c r="T257" i="14"/>
  <c r="AF229" i="14"/>
  <c r="AG263" i="14"/>
  <c r="T250" i="14"/>
  <c r="AF264" i="14"/>
  <c r="AF252" i="14"/>
  <c r="AZ247" i="14"/>
  <c r="BG250" i="14"/>
  <c r="BG226" i="14"/>
  <c r="BG248" i="14"/>
  <c r="BG231" i="14"/>
  <c r="BG228" i="14"/>
  <c r="BG261" i="14"/>
  <c r="BG260" i="14"/>
  <c r="BG252" i="14"/>
  <c r="BG253" i="14"/>
  <c r="Q264" i="15"/>
  <c r="Q262" i="15"/>
  <c r="Q260" i="15"/>
  <c r="Q258" i="15"/>
  <c r="Q256" i="15"/>
  <c r="Q253" i="15"/>
  <c r="Q251" i="15"/>
  <c r="Q249" i="15"/>
  <c r="Q247" i="15"/>
  <c r="Q245" i="15"/>
  <c r="BG262" i="14"/>
  <c r="BG251" i="14"/>
  <c r="BG254" i="14"/>
  <c r="Q237" i="15"/>
  <c r="Q233" i="15"/>
  <c r="Q229" i="15"/>
  <c r="BG229" i="14"/>
  <c r="Q261" i="15"/>
  <c r="Q257" i="15"/>
  <c r="Q252" i="15"/>
  <c r="Q248" i="15"/>
  <c r="BG257" i="14"/>
  <c r="BG238" i="14"/>
  <c r="BG237" i="14"/>
  <c r="BG234" i="14"/>
  <c r="BG233" i="14"/>
  <c r="BG264" i="14"/>
  <c r="BG258" i="14"/>
  <c r="BG246" i="14"/>
  <c r="BG245" i="14"/>
  <c r="Q235" i="15"/>
  <c r="Q231" i="15"/>
  <c r="Q227" i="15"/>
  <c r="Q225" i="15"/>
  <c r="BG236" i="14"/>
  <c r="BG232" i="14"/>
  <c r="BG230" i="14"/>
  <c r="BG225" i="14"/>
  <c r="Q263" i="15"/>
  <c r="Q259" i="15"/>
  <c r="Q254" i="15"/>
  <c r="Q250" i="15"/>
  <c r="Q246" i="15"/>
  <c r="BG263" i="14"/>
  <c r="BG256" i="14"/>
  <c r="Q238" i="15"/>
  <c r="Q236" i="15"/>
  <c r="Q234" i="15"/>
  <c r="Q232" i="15"/>
  <c r="Q230" i="15"/>
  <c r="Q228" i="15"/>
  <c r="Q226" i="15"/>
  <c r="BG235" i="14"/>
  <c r="BG227" i="14"/>
  <c r="BG259" i="14"/>
  <c r="BG249" i="14"/>
  <c r="BG247" i="14"/>
  <c r="AG238" i="14"/>
  <c r="AF231" i="14"/>
  <c r="AG256" i="14"/>
  <c r="AG250" i="14"/>
  <c r="AG246" i="14"/>
  <c r="AC248" i="14"/>
  <c r="H226" i="14"/>
  <c r="I237" i="14"/>
  <c r="I263" i="14"/>
  <c r="I260" i="14"/>
  <c r="I230" i="14"/>
  <c r="Y248" i="14"/>
  <c r="Y224" i="14"/>
  <c r="U259" i="14"/>
  <c r="X264" i="12"/>
  <c r="X256" i="12"/>
  <c r="R256" i="27" s="1"/>
  <c r="X230" i="10"/>
  <c r="AG237" i="14"/>
  <c r="AG233" i="14"/>
  <c r="AG232" i="14"/>
  <c r="AG231" i="14"/>
  <c r="AF256" i="14"/>
  <c r="X264" i="23"/>
  <c r="AH264" i="14" s="1"/>
  <c r="X256" i="23"/>
  <c r="AH256" i="14" s="1"/>
  <c r="AF224" i="14"/>
  <c r="X226" i="23"/>
  <c r="AH226" i="14" s="1"/>
  <c r="AG264" i="14"/>
  <c r="AG259" i="14"/>
  <c r="AC253" i="14"/>
  <c r="AC233" i="14"/>
  <c r="AC262" i="14"/>
  <c r="AC257" i="14"/>
  <c r="AC252" i="14"/>
  <c r="X238" i="14"/>
  <c r="X262" i="14"/>
  <c r="X253" i="14"/>
  <c r="Y245" i="14"/>
  <c r="X245" i="21"/>
  <c r="T231" i="14"/>
  <c r="U263" i="14"/>
  <c r="U261" i="14"/>
  <c r="U251" i="14"/>
  <c r="P252" i="14"/>
  <c r="Q247" i="14"/>
  <c r="Q251" i="14"/>
  <c r="Q250" i="14"/>
  <c r="X260" i="4"/>
  <c r="P260" i="14"/>
  <c r="Q249" i="14"/>
  <c r="P253" i="14"/>
  <c r="X251" i="4"/>
  <c r="M264" i="14"/>
  <c r="M254" i="14"/>
  <c r="I262" i="14"/>
  <c r="I261" i="14"/>
  <c r="H230" i="14"/>
  <c r="H225" i="14"/>
  <c r="I264" i="14"/>
  <c r="I257" i="14"/>
  <c r="H232" i="14"/>
  <c r="I251" i="14"/>
  <c r="H247" i="14"/>
  <c r="X258" i="1"/>
  <c r="F191" i="25" s="1"/>
  <c r="E250" i="14"/>
  <c r="U254" i="14"/>
  <c r="U246" i="14"/>
  <c r="T227" i="14"/>
  <c r="T258" i="14"/>
  <c r="U256" i="14"/>
  <c r="T246" i="14"/>
  <c r="T260" i="14"/>
  <c r="U257" i="14"/>
  <c r="U252" i="14"/>
  <c r="X257" i="20"/>
  <c r="V190" i="25" s="1"/>
  <c r="BB264" i="14"/>
  <c r="R264" i="27"/>
  <c r="BB228" i="25"/>
  <c r="BB58" i="25"/>
  <c r="AZ226" i="14"/>
  <c r="P226" i="27"/>
  <c r="AZ184" i="25"/>
  <c r="P225" i="27"/>
  <c r="AZ183" i="25"/>
  <c r="P247" i="27"/>
  <c r="AZ99" i="25"/>
  <c r="X246" i="12"/>
  <c r="P246" i="27"/>
  <c r="AZ104" i="25"/>
  <c r="X245" i="12"/>
  <c r="P245" i="27"/>
  <c r="AZ81" i="25"/>
  <c r="Q264" i="27"/>
  <c r="BA228" i="25"/>
  <c r="Q263" i="27"/>
  <c r="BA227" i="25"/>
  <c r="BA262" i="14"/>
  <c r="Q262" i="27"/>
  <c r="BA226" i="25"/>
  <c r="BA261" i="14"/>
  <c r="Q261" i="27"/>
  <c r="BA225" i="25"/>
  <c r="Q260" i="27"/>
  <c r="BA224" i="25"/>
  <c r="Q259" i="27"/>
  <c r="BA103" i="25"/>
  <c r="BA258" i="14"/>
  <c r="Q258" i="27"/>
  <c r="BA191" i="25"/>
  <c r="BA257" i="14"/>
  <c r="Q257" i="27"/>
  <c r="BA190" i="25"/>
  <c r="P224" i="27"/>
  <c r="AZ28" i="25"/>
  <c r="BA238" i="14"/>
  <c r="Q238" i="27"/>
  <c r="BA223" i="25"/>
  <c r="BA237" i="14"/>
  <c r="Q237" i="27"/>
  <c r="BA222" i="25"/>
  <c r="BA236" i="14"/>
  <c r="Q236" i="27"/>
  <c r="BA221" i="25"/>
  <c r="BA235" i="14"/>
  <c r="Q235" i="27"/>
  <c r="BA220" i="25"/>
  <c r="BA234" i="14"/>
  <c r="Q234" i="27"/>
  <c r="BA187" i="25"/>
  <c r="BA233" i="14"/>
  <c r="Q233" i="27"/>
  <c r="BA110" i="25"/>
  <c r="BA232" i="14"/>
  <c r="Q232" i="27"/>
  <c r="BA82" i="25"/>
  <c r="Q231" i="27"/>
  <c r="BA186" i="25"/>
  <c r="BA230" i="14"/>
  <c r="Q230" i="27"/>
  <c r="BA85" i="25"/>
  <c r="BA229" i="14"/>
  <c r="Q229" i="27"/>
  <c r="BA185" i="25"/>
  <c r="BA228" i="14"/>
  <c r="Q228" i="27"/>
  <c r="BA117" i="25"/>
  <c r="BA227" i="14"/>
  <c r="Q227" i="27"/>
  <c r="BA74" i="25"/>
  <c r="BB226" i="14"/>
  <c r="R226" i="27"/>
  <c r="BB184" i="25"/>
  <c r="P264" i="27"/>
  <c r="AZ228" i="25"/>
  <c r="X263" i="12"/>
  <c r="P263" i="27"/>
  <c r="AZ227" i="25"/>
  <c r="X262" i="12"/>
  <c r="P262" i="27"/>
  <c r="AZ226" i="25"/>
  <c r="P261" i="27"/>
  <c r="AZ225" i="25"/>
  <c r="P260" i="27"/>
  <c r="AZ224" i="25"/>
  <c r="X259" i="12"/>
  <c r="P259" i="27"/>
  <c r="AZ103" i="25"/>
  <c r="X258" i="12"/>
  <c r="P258" i="27"/>
  <c r="AZ191" i="25"/>
  <c r="P257" i="27"/>
  <c r="AZ190" i="25"/>
  <c r="Q256" i="27"/>
  <c r="BA58" i="25"/>
  <c r="Q254" i="27"/>
  <c r="BA88" i="25"/>
  <c r="BA253" i="14"/>
  <c r="Q253" i="27"/>
  <c r="BA102" i="25"/>
  <c r="BA252" i="14"/>
  <c r="Q252" i="27"/>
  <c r="BA116" i="25"/>
  <c r="Q251" i="27"/>
  <c r="BA189" i="25"/>
  <c r="Q250" i="27"/>
  <c r="BA112" i="25"/>
  <c r="BA249" i="14"/>
  <c r="Q249" i="27"/>
  <c r="BA100" i="25"/>
  <c r="BA248" i="14"/>
  <c r="Q248" i="27"/>
  <c r="BA57" i="25"/>
  <c r="BB247" i="14"/>
  <c r="R247" i="27"/>
  <c r="BB99" i="25"/>
  <c r="BA224" i="14"/>
  <c r="Q224" i="27"/>
  <c r="BA28" i="25"/>
  <c r="AZ238" i="14"/>
  <c r="P238" i="27"/>
  <c r="AZ223" i="25"/>
  <c r="P237" i="27"/>
  <c r="AZ222" i="25"/>
  <c r="AZ236" i="14"/>
  <c r="P236" i="27"/>
  <c r="AZ221" i="25"/>
  <c r="P235" i="27"/>
  <c r="AZ220" i="25"/>
  <c r="AZ234" i="14"/>
  <c r="P234" i="27"/>
  <c r="AZ187" i="25"/>
  <c r="X233" i="12"/>
  <c r="P233" i="27"/>
  <c r="AZ110" i="25"/>
  <c r="AZ232" i="14"/>
  <c r="P232" i="27"/>
  <c r="AZ82" i="25"/>
  <c r="P231" i="27"/>
  <c r="AZ186" i="25"/>
  <c r="AZ230" i="14"/>
  <c r="P230" i="27"/>
  <c r="AZ85" i="25"/>
  <c r="P229" i="27"/>
  <c r="AZ185" i="25"/>
  <c r="AZ228" i="14"/>
  <c r="P228" i="27"/>
  <c r="AZ117" i="25"/>
  <c r="P227" i="27"/>
  <c r="AZ74" i="25"/>
  <c r="BA226" i="14"/>
  <c r="Q226" i="27"/>
  <c r="BA184" i="25"/>
  <c r="BA225" i="14"/>
  <c r="Q225" i="27"/>
  <c r="BA183" i="25"/>
  <c r="BA250" i="14"/>
  <c r="P256" i="27"/>
  <c r="AZ58" i="25"/>
  <c r="X254" i="12"/>
  <c r="P254" i="27"/>
  <c r="AZ88" i="25"/>
  <c r="X253" i="12"/>
  <c r="P253" i="27"/>
  <c r="AZ102" i="25"/>
  <c r="P252" i="27"/>
  <c r="AZ116" i="25"/>
  <c r="P251" i="27"/>
  <c r="AZ189" i="25"/>
  <c r="P250" i="27"/>
  <c r="AZ112" i="25"/>
  <c r="X249" i="12"/>
  <c r="P249" i="27"/>
  <c r="AZ100" i="25"/>
  <c r="X248" i="12"/>
  <c r="P248" i="27"/>
  <c r="AZ57" i="25"/>
  <c r="Q247" i="27"/>
  <c r="BA99" i="25"/>
  <c r="Q246" i="27"/>
  <c r="BA104" i="25"/>
  <c r="BA245" i="14"/>
  <c r="Q245" i="27"/>
  <c r="BA81" i="25"/>
  <c r="AV230" i="14"/>
  <c r="L230" i="27"/>
  <c r="AV85" i="25"/>
  <c r="L229" i="27"/>
  <c r="AV185" i="25"/>
  <c r="L228" i="27"/>
  <c r="AV117" i="25"/>
  <c r="L227" i="27"/>
  <c r="AV74" i="25"/>
  <c r="L226" i="27"/>
  <c r="AV184" i="25"/>
  <c r="L225" i="27"/>
  <c r="AV183" i="25"/>
  <c r="L263" i="27"/>
  <c r="AV227" i="25"/>
  <c r="L262" i="27"/>
  <c r="AV226" i="25"/>
  <c r="L261" i="27"/>
  <c r="AV225" i="25"/>
  <c r="L260" i="27"/>
  <c r="AV224" i="25"/>
  <c r="L259" i="27"/>
  <c r="AV103" i="25"/>
  <c r="L258" i="27"/>
  <c r="AV191" i="25"/>
  <c r="L257" i="27"/>
  <c r="AV190" i="25"/>
  <c r="M256" i="27"/>
  <c r="AW58" i="25"/>
  <c r="M254" i="27"/>
  <c r="AW88" i="25"/>
  <c r="AW253" i="14"/>
  <c r="M253" i="27"/>
  <c r="AW102" i="25"/>
  <c r="AW252" i="14"/>
  <c r="M252" i="27"/>
  <c r="AW116" i="25"/>
  <c r="M251" i="27"/>
  <c r="AW189" i="25"/>
  <c r="M250" i="27"/>
  <c r="AW112" i="25"/>
  <c r="AW249" i="14"/>
  <c r="M249" i="27"/>
  <c r="AW100" i="25"/>
  <c r="AW248" i="14"/>
  <c r="M248" i="27"/>
  <c r="AW57" i="25"/>
  <c r="M247" i="27"/>
  <c r="AW99" i="25"/>
  <c r="M246" i="27"/>
  <c r="AW104" i="25"/>
  <c r="AW245" i="14"/>
  <c r="M245" i="27"/>
  <c r="AW81" i="25"/>
  <c r="AW264" i="14"/>
  <c r="M264" i="27"/>
  <c r="AW228" i="25"/>
  <c r="AV229" i="14"/>
  <c r="AV225" i="14"/>
  <c r="AW254" i="14"/>
  <c r="AW247" i="14"/>
  <c r="L256" i="27"/>
  <c r="AV58" i="25"/>
  <c r="L254" i="27"/>
  <c r="AV88" i="25"/>
  <c r="L253" i="27"/>
  <c r="AV102" i="25"/>
  <c r="L252" i="27"/>
  <c r="AV116" i="25"/>
  <c r="L251" i="27"/>
  <c r="AV189" i="25"/>
  <c r="L250" i="27"/>
  <c r="AV112" i="25"/>
  <c r="L249" i="27"/>
  <c r="AV100" i="25"/>
  <c r="L248" i="27"/>
  <c r="AV57" i="25"/>
  <c r="AV247" i="14"/>
  <c r="L247" i="27"/>
  <c r="AV99" i="25"/>
  <c r="X246" i="11"/>
  <c r="L246" i="27"/>
  <c r="AV104" i="25"/>
  <c r="X245" i="11"/>
  <c r="L245" i="27"/>
  <c r="AV81" i="25"/>
  <c r="X264" i="11"/>
  <c r="L264" i="27"/>
  <c r="AV228" i="25"/>
  <c r="AV224" i="14"/>
  <c r="L224" i="27"/>
  <c r="AV28" i="25"/>
  <c r="AW238" i="14"/>
  <c r="M238" i="27"/>
  <c r="AW223" i="25"/>
  <c r="AW237" i="14"/>
  <c r="M237" i="27"/>
  <c r="AW222" i="25"/>
  <c r="AW236" i="14"/>
  <c r="M236" i="27"/>
  <c r="AW221" i="25"/>
  <c r="AW235" i="14"/>
  <c r="M235" i="27"/>
  <c r="AW220" i="25"/>
  <c r="AW234" i="14"/>
  <c r="M234" i="27"/>
  <c r="AW187" i="25"/>
  <c r="AW233" i="14"/>
  <c r="M233" i="27"/>
  <c r="AW110" i="25"/>
  <c r="AW232" i="14"/>
  <c r="M232" i="27"/>
  <c r="AW82" i="25"/>
  <c r="AW231" i="14"/>
  <c r="M231" i="27"/>
  <c r="AW186" i="25"/>
  <c r="X230" i="11"/>
  <c r="AW224" i="14"/>
  <c r="M224" i="27"/>
  <c r="AW28" i="25"/>
  <c r="AV238" i="14"/>
  <c r="L238" i="27"/>
  <c r="AV223" i="25"/>
  <c r="L237" i="27"/>
  <c r="AV222" i="25"/>
  <c r="L236" i="27"/>
  <c r="AV221" i="25"/>
  <c r="L235" i="27"/>
  <c r="AV220" i="25"/>
  <c r="L234" i="27"/>
  <c r="AV187" i="25"/>
  <c r="L233" i="27"/>
  <c r="AV110" i="25"/>
  <c r="AV232" i="14"/>
  <c r="L232" i="27"/>
  <c r="AV82" i="25"/>
  <c r="L231" i="27"/>
  <c r="AV186" i="25"/>
  <c r="AW230" i="14"/>
  <c r="M230" i="27"/>
  <c r="AW85" i="25"/>
  <c r="X229" i="11"/>
  <c r="M229" i="27"/>
  <c r="AW185" i="25"/>
  <c r="AW228" i="14"/>
  <c r="M228" i="27"/>
  <c r="AW117" i="25"/>
  <c r="M227" i="27"/>
  <c r="AW74" i="25"/>
  <c r="M226" i="27"/>
  <c r="AW184" i="25"/>
  <c r="M225" i="27"/>
  <c r="AW183" i="25"/>
  <c r="AV257" i="14"/>
  <c r="AW250" i="14"/>
  <c r="AW263" i="14"/>
  <c r="M263" i="27"/>
  <c r="AW227" i="25"/>
  <c r="AW262" i="14"/>
  <c r="M262" i="27"/>
  <c r="AW226" i="25"/>
  <c r="AW261" i="14"/>
  <c r="M261" i="27"/>
  <c r="AW225" i="25"/>
  <c r="M260" i="27"/>
  <c r="AW224" i="25"/>
  <c r="M259" i="27"/>
  <c r="AW103" i="25"/>
  <c r="AW258" i="14"/>
  <c r="M258" i="27"/>
  <c r="AW191" i="25"/>
  <c r="AW257" i="14"/>
  <c r="M257" i="27"/>
  <c r="AW190" i="25"/>
  <c r="X256" i="11"/>
  <c r="H224" i="27"/>
  <c r="AR28" i="25"/>
  <c r="AS238" i="14"/>
  <c r="I238" i="27"/>
  <c r="AS223" i="25"/>
  <c r="I237" i="27"/>
  <c r="AS222" i="25"/>
  <c r="AS236" i="14"/>
  <c r="I236" i="27"/>
  <c r="AS221" i="25"/>
  <c r="AS235" i="14"/>
  <c r="I235" i="27"/>
  <c r="AS220" i="25"/>
  <c r="AS234" i="14"/>
  <c r="I234" i="27"/>
  <c r="AS187" i="25"/>
  <c r="AS233" i="14"/>
  <c r="I233" i="27"/>
  <c r="AS110" i="25"/>
  <c r="AS232" i="14"/>
  <c r="I232" i="27"/>
  <c r="AS82" i="25"/>
  <c r="I231" i="27"/>
  <c r="AS186" i="25"/>
  <c r="J230" i="27"/>
  <c r="AT85" i="25"/>
  <c r="H258" i="27"/>
  <c r="AR191" i="25"/>
  <c r="X257" i="10"/>
  <c r="H257" i="27"/>
  <c r="AR190" i="25"/>
  <c r="X256" i="10"/>
  <c r="H256" i="27"/>
  <c r="AR58" i="25"/>
  <c r="H254" i="27"/>
  <c r="AR88" i="25"/>
  <c r="H253" i="27"/>
  <c r="AR102" i="25"/>
  <c r="X252" i="10"/>
  <c r="H252" i="27"/>
  <c r="AR116" i="25"/>
  <c r="X251" i="10"/>
  <c r="H251" i="27"/>
  <c r="AR189" i="25"/>
  <c r="X250" i="10"/>
  <c r="H250" i="27"/>
  <c r="AR112" i="25"/>
  <c r="I249" i="27"/>
  <c r="AS100" i="25"/>
  <c r="I248" i="27"/>
  <c r="AS57" i="25"/>
  <c r="AS247" i="14"/>
  <c r="I247" i="27"/>
  <c r="AS99" i="25"/>
  <c r="X246" i="10"/>
  <c r="I246" i="27"/>
  <c r="AS104" i="25"/>
  <c r="I245" i="27"/>
  <c r="AS81" i="25"/>
  <c r="AS237" i="14"/>
  <c r="AS224" i="14"/>
  <c r="I224" i="27"/>
  <c r="AS28" i="25"/>
  <c r="AR238" i="14"/>
  <c r="H238" i="27"/>
  <c r="AR223" i="25"/>
  <c r="X237" i="10"/>
  <c r="H237" i="27"/>
  <c r="AR222" i="25"/>
  <c r="H236" i="27"/>
  <c r="AR221" i="25"/>
  <c r="H235" i="27"/>
  <c r="AR220" i="25"/>
  <c r="AR234" i="14"/>
  <c r="H234" i="27"/>
  <c r="AR187" i="25"/>
  <c r="H233" i="27"/>
  <c r="AR110" i="25"/>
  <c r="H232" i="27"/>
  <c r="AR82" i="25"/>
  <c r="H231" i="27"/>
  <c r="AR186" i="25"/>
  <c r="I230" i="27"/>
  <c r="AS85" i="25"/>
  <c r="X229" i="10"/>
  <c r="I229" i="27"/>
  <c r="AS185" i="25"/>
  <c r="I228" i="27"/>
  <c r="AS117" i="25"/>
  <c r="I227" i="27"/>
  <c r="AS74" i="25"/>
  <c r="AS226" i="14"/>
  <c r="I226" i="27"/>
  <c r="AS184" i="25"/>
  <c r="AS225" i="14"/>
  <c r="I225" i="27"/>
  <c r="AS183" i="25"/>
  <c r="AR250" i="14"/>
  <c r="H249" i="27"/>
  <c r="AR100" i="25"/>
  <c r="X248" i="10"/>
  <c r="H248" i="27"/>
  <c r="AR57" i="25"/>
  <c r="X247" i="10"/>
  <c r="H247" i="27"/>
  <c r="AR99" i="25"/>
  <c r="H246" i="27"/>
  <c r="AR104" i="25"/>
  <c r="H245" i="27"/>
  <c r="AR81" i="25"/>
  <c r="H230" i="27"/>
  <c r="AR85" i="25"/>
  <c r="H229" i="27"/>
  <c r="AR185" i="25"/>
  <c r="H228" i="27"/>
  <c r="AR117" i="25"/>
  <c r="H227" i="27"/>
  <c r="AR74" i="25"/>
  <c r="H226" i="27"/>
  <c r="AR184" i="25"/>
  <c r="H225" i="27"/>
  <c r="AR183" i="25"/>
  <c r="AS264" i="14"/>
  <c r="I264" i="27"/>
  <c r="AS228" i="25"/>
  <c r="X263" i="10"/>
  <c r="I263" i="27"/>
  <c r="AS227" i="25"/>
  <c r="I262" i="27"/>
  <c r="AS226" i="25"/>
  <c r="I261" i="27"/>
  <c r="AS225" i="25"/>
  <c r="AS260" i="14"/>
  <c r="I260" i="27"/>
  <c r="AS224" i="25"/>
  <c r="AS259" i="14"/>
  <c r="I259" i="27"/>
  <c r="AS103" i="25"/>
  <c r="X258" i="10"/>
  <c r="AR224" i="14"/>
  <c r="AT230" i="14"/>
  <c r="AR229" i="14"/>
  <c r="AR228" i="14"/>
  <c r="AS262" i="14"/>
  <c r="AS261" i="14"/>
  <c r="AS249" i="14"/>
  <c r="X264" i="10"/>
  <c r="H264" i="27"/>
  <c r="AR228" i="25"/>
  <c r="H263" i="27"/>
  <c r="AR227" i="25"/>
  <c r="H262" i="27"/>
  <c r="AR226" i="25"/>
  <c r="X261" i="10"/>
  <c r="H261" i="27"/>
  <c r="AR225" i="25"/>
  <c r="X260" i="10"/>
  <c r="H260" i="27"/>
  <c r="AR224" i="25"/>
  <c r="H259" i="27"/>
  <c r="AR103" i="25"/>
  <c r="I258" i="27"/>
  <c r="AS191" i="25"/>
  <c r="I257" i="27"/>
  <c r="AS190" i="25"/>
  <c r="AS256" i="14"/>
  <c r="I256" i="27"/>
  <c r="AS58" i="25"/>
  <c r="X254" i="10"/>
  <c r="I254" i="27"/>
  <c r="AS88" i="25"/>
  <c r="I253" i="27"/>
  <c r="AS102" i="25"/>
  <c r="I252" i="27"/>
  <c r="AS116" i="25"/>
  <c r="AS251" i="14"/>
  <c r="I251" i="27"/>
  <c r="AS189" i="25"/>
  <c r="AS250" i="14"/>
  <c r="I250" i="27"/>
  <c r="AS112" i="25"/>
  <c r="X249" i="10"/>
  <c r="AP252" i="14"/>
  <c r="F252" i="27"/>
  <c r="AP116" i="25"/>
  <c r="AN230" i="14"/>
  <c r="D230" i="27"/>
  <c r="AN85" i="25"/>
  <c r="D229" i="27"/>
  <c r="T229" i="27" s="1"/>
  <c r="AN185" i="25"/>
  <c r="D228" i="27"/>
  <c r="AN117" i="25"/>
  <c r="D227" i="27"/>
  <c r="AN74" i="25"/>
  <c r="D226" i="27"/>
  <c r="AN184" i="25"/>
  <c r="D225" i="27"/>
  <c r="AN183" i="25"/>
  <c r="AO264" i="14"/>
  <c r="E264" i="27"/>
  <c r="AO228" i="25"/>
  <c r="AO263" i="14"/>
  <c r="E263" i="27"/>
  <c r="AO227" i="25"/>
  <c r="AO262" i="14"/>
  <c r="E262" i="27"/>
  <c r="AO226" i="25"/>
  <c r="AO261" i="14"/>
  <c r="E261" i="27"/>
  <c r="AO225" i="25"/>
  <c r="X260" i="9"/>
  <c r="E260" i="27"/>
  <c r="AO224" i="25"/>
  <c r="AO259" i="14"/>
  <c r="E259" i="27"/>
  <c r="AO103" i="25"/>
  <c r="AO258" i="14"/>
  <c r="E258" i="27"/>
  <c r="AO191" i="25"/>
  <c r="AO257" i="14"/>
  <c r="E257" i="27"/>
  <c r="AO190" i="25"/>
  <c r="AO256" i="14"/>
  <c r="E256" i="27"/>
  <c r="AO58" i="25"/>
  <c r="AO254" i="14"/>
  <c r="E254" i="27"/>
  <c r="AO88" i="25"/>
  <c r="AO253" i="14"/>
  <c r="E253" i="27"/>
  <c r="AO102" i="25"/>
  <c r="AN226" i="14"/>
  <c r="AN225" i="14"/>
  <c r="D264" i="27"/>
  <c r="AN228" i="25"/>
  <c r="D263" i="27"/>
  <c r="AN227" i="25"/>
  <c r="D262" i="27"/>
  <c r="AN226" i="25"/>
  <c r="AN261" i="14"/>
  <c r="D261" i="27"/>
  <c r="AN225" i="25"/>
  <c r="D260" i="27"/>
  <c r="AN224" i="25"/>
  <c r="D259" i="27"/>
  <c r="AN103" i="25"/>
  <c r="D258" i="27"/>
  <c r="AN191" i="25"/>
  <c r="AN257" i="14"/>
  <c r="D257" i="27"/>
  <c r="AN190" i="25"/>
  <c r="D256" i="27"/>
  <c r="AN58" i="25"/>
  <c r="D254" i="27"/>
  <c r="AN88" i="25"/>
  <c r="D253" i="27"/>
  <c r="AN102" i="25"/>
  <c r="AO252" i="14"/>
  <c r="E252" i="27"/>
  <c r="AO116" i="25"/>
  <c r="X251" i="9"/>
  <c r="E251" i="27"/>
  <c r="AO189" i="25"/>
  <c r="E250" i="27"/>
  <c r="AO112" i="25"/>
  <c r="AO249" i="14"/>
  <c r="E249" i="27"/>
  <c r="AO100" i="25"/>
  <c r="AO248" i="14"/>
  <c r="E248" i="27"/>
  <c r="AO57" i="25"/>
  <c r="AO247" i="14"/>
  <c r="E247" i="27"/>
  <c r="AO99" i="25"/>
  <c r="AO246" i="14"/>
  <c r="E246" i="27"/>
  <c r="AO104" i="25"/>
  <c r="AO245" i="14"/>
  <c r="E245" i="27"/>
  <c r="AO81" i="25"/>
  <c r="D224" i="27"/>
  <c r="AN28" i="25"/>
  <c r="AO238" i="14"/>
  <c r="E238" i="27"/>
  <c r="AO223" i="25"/>
  <c r="AO237" i="14"/>
  <c r="E237" i="27"/>
  <c r="AO222" i="25"/>
  <c r="E236" i="27"/>
  <c r="AO221" i="25"/>
  <c r="AO235" i="14"/>
  <c r="E235" i="27"/>
  <c r="AO220" i="25"/>
  <c r="AO234" i="14"/>
  <c r="E234" i="27"/>
  <c r="AO187" i="25"/>
  <c r="AO233" i="14"/>
  <c r="E233" i="27"/>
  <c r="AO110" i="25"/>
  <c r="AO232" i="14"/>
  <c r="E232" i="27"/>
  <c r="AO82" i="25"/>
  <c r="AO231" i="14"/>
  <c r="E231" i="27"/>
  <c r="AO186" i="25"/>
  <c r="AP230" i="14"/>
  <c r="F230" i="27"/>
  <c r="AP85" i="25"/>
  <c r="AN252" i="14"/>
  <c r="D252" i="27"/>
  <c r="AN116" i="25"/>
  <c r="D251" i="27"/>
  <c r="AN189" i="25"/>
  <c r="D250" i="27"/>
  <c r="AN112" i="25"/>
  <c r="D249" i="27"/>
  <c r="AN100" i="25"/>
  <c r="D248" i="27"/>
  <c r="AN57" i="25"/>
  <c r="D247" i="27"/>
  <c r="AN99" i="25"/>
  <c r="AN246" i="14"/>
  <c r="D246" i="27"/>
  <c r="AN104" i="25"/>
  <c r="D245" i="27"/>
  <c r="AN81" i="25"/>
  <c r="AN224" i="14"/>
  <c r="E224" i="27"/>
  <c r="AO28" i="25"/>
  <c r="AN238" i="14"/>
  <c r="D238" i="27"/>
  <c r="AN223" i="25"/>
  <c r="D237" i="27"/>
  <c r="AN222" i="25"/>
  <c r="D236" i="27"/>
  <c r="AN221" i="25"/>
  <c r="AN235" i="14"/>
  <c r="D235" i="27"/>
  <c r="AN220" i="25"/>
  <c r="D234" i="27"/>
  <c r="AN187" i="25"/>
  <c r="D233" i="27"/>
  <c r="AN110" i="25"/>
  <c r="AN232" i="14"/>
  <c r="D232" i="27"/>
  <c r="AN82" i="25"/>
  <c r="D231" i="27"/>
  <c r="AN186" i="25"/>
  <c r="AO230" i="14"/>
  <c r="E230" i="27"/>
  <c r="AO85" i="25"/>
  <c r="AO229" i="14"/>
  <c r="E229" i="27"/>
  <c r="AO185" i="25"/>
  <c r="E228" i="27"/>
  <c r="AO117" i="25"/>
  <c r="E227" i="27"/>
  <c r="AO74" i="25"/>
  <c r="E226" i="27"/>
  <c r="AO184" i="25"/>
  <c r="AO225" i="14"/>
  <c r="E225" i="27"/>
  <c r="AO183" i="25"/>
  <c r="AO260" i="14"/>
  <c r="AN251" i="14"/>
  <c r="AH184" i="25"/>
  <c r="X246" i="23"/>
  <c r="AF104" i="25"/>
  <c r="AG262" i="14"/>
  <c r="AG226" i="25"/>
  <c r="AG258" i="14"/>
  <c r="AG191" i="25"/>
  <c r="AH58" i="25"/>
  <c r="AG224" i="14"/>
  <c r="AF237" i="14"/>
  <c r="AF225" i="14"/>
  <c r="AG236" i="14"/>
  <c r="AG221" i="25"/>
  <c r="AG235" i="14"/>
  <c r="AG220" i="25"/>
  <c r="AG234" i="14"/>
  <c r="AG187" i="25"/>
  <c r="AG230" i="14"/>
  <c r="AG85" i="25"/>
  <c r="AG229" i="14"/>
  <c r="AG185" i="25"/>
  <c r="AG228" i="14"/>
  <c r="AG117" i="25"/>
  <c r="AG227" i="14"/>
  <c r="AG74" i="25"/>
  <c r="AF247" i="14"/>
  <c r="X263" i="23"/>
  <c r="AF227" i="25"/>
  <c r="X262" i="23"/>
  <c r="AF226" i="25"/>
  <c r="AF261" i="14"/>
  <c r="AF225" i="25"/>
  <c r="X259" i="23"/>
  <c r="AF103" i="25"/>
  <c r="X258" i="23"/>
  <c r="AF191" i="25"/>
  <c r="X257" i="23"/>
  <c r="AF190" i="25"/>
  <c r="AG253" i="14"/>
  <c r="AG102" i="25"/>
  <c r="X252" i="23"/>
  <c r="AG116" i="25"/>
  <c r="AG249" i="14"/>
  <c r="AG100" i="25"/>
  <c r="AG248" i="14"/>
  <c r="AG57" i="25"/>
  <c r="X247" i="23"/>
  <c r="AF226" i="14"/>
  <c r="AF184" i="25"/>
  <c r="AH228" i="25"/>
  <c r="X245" i="23"/>
  <c r="AF81" i="25"/>
  <c r="AG261" i="14"/>
  <c r="AG225" i="25"/>
  <c r="AG257" i="14"/>
  <c r="AG190" i="25"/>
  <c r="AF234" i="14"/>
  <c r="AF187" i="25"/>
  <c r="X233" i="23"/>
  <c r="AF110" i="25"/>
  <c r="AG226" i="14"/>
  <c r="AG184" i="25"/>
  <c r="X225" i="23"/>
  <c r="AG183" i="25"/>
  <c r="AG260" i="14"/>
  <c r="AF254" i="14"/>
  <c r="AF88" i="25"/>
  <c r="X253" i="23"/>
  <c r="AF102" i="25"/>
  <c r="X249" i="23"/>
  <c r="AF100" i="25"/>
  <c r="AG247" i="14"/>
  <c r="AG99" i="25"/>
  <c r="AG245" i="14"/>
  <c r="AG81" i="25"/>
  <c r="AB234" i="14"/>
  <c r="AB187" i="25"/>
  <c r="AB232" i="14"/>
  <c r="AB82" i="25"/>
  <c r="AC226" i="14"/>
  <c r="AC184" i="25"/>
  <c r="X257" i="22"/>
  <c r="AB190" i="25"/>
  <c r="AB252" i="14"/>
  <c r="AB116" i="25"/>
  <c r="AB229" i="14"/>
  <c r="AB226" i="14"/>
  <c r="AB184" i="25"/>
  <c r="AB258" i="14"/>
  <c r="AC249" i="14"/>
  <c r="AC246" i="14"/>
  <c r="AC245" i="14"/>
  <c r="X248" i="22"/>
  <c r="AB57" i="25"/>
  <c r="X246" i="22"/>
  <c r="AB104" i="25"/>
  <c r="X245" i="22"/>
  <c r="AB81" i="25"/>
  <c r="AC238" i="14"/>
  <c r="AB254" i="14"/>
  <c r="AB250" i="14"/>
  <c r="AB249" i="14"/>
  <c r="AB246" i="14"/>
  <c r="AC264" i="14"/>
  <c r="AC228" i="25"/>
  <c r="AC263" i="14"/>
  <c r="AC227" i="25"/>
  <c r="AC260" i="14"/>
  <c r="AC224" i="25"/>
  <c r="X258" i="22"/>
  <c r="AC224" i="14"/>
  <c r="AC28" i="25"/>
  <c r="X233" i="22"/>
  <c r="AB110" i="25"/>
  <c r="AC225" i="14"/>
  <c r="AC183" i="25"/>
  <c r="X256" i="22"/>
  <c r="AB58" i="25"/>
  <c r="X253" i="22"/>
  <c r="AB102" i="25"/>
  <c r="BD102" i="25" s="1"/>
  <c r="X251" i="22"/>
  <c r="AB189" i="25"/>
  <c r="AC247" i="14"/>
  <c r="AC99" i="25"/>
  <c r="AB237" i="14"/>
  <c r="AB228" i="14"/>
  <c r="X247" i="22"/>
  <c r="AB99" i="25"/>
  <c r="AB238" i="14"/>
  <c r="AB224" i="14"/>
  <c r="AB28" i="25"/>
  <c r="AC236" i="14"/>
  <c r="AC221" i="25"/>
  <c r="AC235" i="14"/>
  <c r="AC220" i="25"/>
  <c r="AC234" i="14"/>
  <c r="AC187" i="25"/>
  <c r="AC232" i="14"/>
  <c r="AC82" i="25"/>
  <c r="AC231" i="14"/>
  <c r="AC186" i="25"/>
  <c r="AC230" i="14"/>
  <c r="AC85" i="25"/>
  <c r="AC228" i="14"/>
  <c r="AC117" i="25"/>
  <c r="AC227" i="14"/>
  <c r="AC74" i="25"/>
  <c r="X226" i="22"/>
  <c r="X264" i="22"/>
  <c r="AB228" i="25"/>
  <c r="X263" i="22"/>
  <c r="AB227" i="25"/>
  <c r="X261" i="22"/>
  <c r="AB225" i="25"/>
  <c r="X260" i="22"/>
  <c r="AB224" i="25"/>
  <c r="X259" i="22"/>
  <c r="AB103" i="25"/>
  <c r="AC258" i="14"/>
  <c r="AC191" i="25"/>
  <c r="AC256" i="14"/>
  <c r="AC58" i="25"/>
  <c r="AC254" i="14"/>
  <c r="AC88" i="25"/>
  <c r="AC251" i="14"/>
  <c r="AC189" i="25"/>
  <c r="AC250" i="14"/>
  <c r="AC112" i="25"/>
  <c r="X249" i="22"/>
  <c r="Y236" i="14"/>
  <c r="Y221" i="25"/>
  <c r="Y235" i="14"/>
  <c r="Y220" i="25"/>
  <c r="Y234" i="14"/>
  <c r="Y187" i="25"/>
  <c r="Y232" i="14"/>
  <c r="Y82" i="25"/>
  <c r="Y231" i="14"/>
  <c r="Y186" i="25"/>
  <c r="Y230" i="14"/>
  <c r="Y85" i="25"/>
  <c r="X229" i="21"/>
  <c r="Y185" i="25"/>
  <c r="Y228" i="14"/>
  <c r="Y117" i="25"/>
  <c r="Y227" i="14"/>
  <c r="Y74" i="25"/>
  <c r="Y226" i="14"/>
  <c r="Y184" i="25"/>
  <c r="Y225" i="14"/>
  <c r="Y183" i="25"/>
  <c r="X261" i="21"/>
  <c r="X225" i="25"/>
  <c r="X260" i="21"/>
  <c r="X224" i="25"/>
  <c r="X259" i="14"/>
  <c r="X103" i="25"/>
  <c r="X257" i="21"/>
  <c r="X190" i="25"/>
  <c r="X256" i="21"/>
  <c r="X58" i="25"/>
  <c r="X254" i="14"/>
  <c r="X88" i="25"/>
  <c r="Y251" i="14"/>
  <c r="Y189" i="25"/>
  <c r="Y250" i="14"/>
  <c r="Y112" i="25"/>
  <c r="Y246" i="14"/>
  <c r="Y104" i="25"/>
  <c r="Z245" i="14"/>
  <c r="Z81" i="25"/>
  <c r="X234" i="14"/>
  <c r="X187" i="25"/>
  <c r="X233" i="21"/>
  <c r="X110" i="25"/>
  <c r="X230" i="14"/>
  <c r="X85" i="25"/>
  <c r="X226" i="14"/>
  <c r="X184" i="25"/>
  <c r="Y247" i="14"/>
  <c r="X245" i="14"/>
  <c r="X252" i="21"/>
  <c r="X116" i="25"/>
  <c r="X251" i="21"/>
  <c r="X189" i="25"/>
  <c r="X249" i="21"/>
  <c r="X100" i="25"/>
  <c r="X248" i="14"/>
  <c r="X57" i="25"/>
  <c r="X247" i="21"/>
  <c r="X99" i="25"/>
  <c r="X246" i="14"/>
  <c r="X104" i="25"/>
  <c r="Y238" i="14"/>
  <c r="X224" i="21"/>
  <c r="X28" i="25"/>
  <c r="Y264" i="14"/>
  <c r="Y228" i="25"/>
  <c r="Y263" i="14"/>
  <c r="Y227" i="25"/>
  <c r="X262" i="21"/>
  <c r="X238" i="21"/>
  <c r="X261" i="14"/>
  <c r="X260" i="14"/>
  <c r="Y253" i="14"/>
  <c r="Y252" i="14"/>
  <c r="Y249" i="14"/>
  <c r="X263" i="21"/>
  <c r="X227" i="25"/>
  <c r="Y262" i="14"/>
  <c r="Y226" i="25"/>
  <c r="Y259" i="14"/>
  <c r="Y103" i="25"/>
  <c r="Y256" i="14"/>
  <c r="Y58" i="25"/>
  <c r="Y254" i="14"/>
  <c r="Y88" i="25"/>
  <c r="X253" i="21"/>
  <c r="T224" i="14"/>
  <c r="T28" i="25"/>
  <c r="U237" i="14"/>
  <c r="U222" i="25"/>
  <c r="U236" i="14"/>
  <c r="U221" i="25"/>
  <c r="U235" i="14"/>
  <c r="U220" i="25"/>
  <c r="U234" i="14"/>
  <c r="U187" i="25"/>
  <c r="U233" i="14"/>
  <c r="U110" i="25"/>
  <c r="U232" i="14"/>
  <c r="U82" i="25"/>
  <c r="U231" i="14"/>
  <c r="U186" i="25"/>
  <c r="U230" i="14"/>
  <c r="U85" i="25"/>
  <c r="U229" i="14"/>
  <c r="U185" i="25"/>
  <c r="V228" i="14"/>
  <c r="V117" i="25"/>
  <c r="T228" i="14"/>
  <c r="T117" i="25"/>
  <c r="X256" i="20"/>
  <c r="T58" i="25"/>
  <c r="X251" i="20"/>
  <c r="T189" i="25"/>
  <c r="U248" i="14"/>
  <c r="U57" i="25"/>
  <c r="U258" i="14"/>
  <c r="T256" i="14"/>
  <c r="X247" i="20"/>
  <c r="T99" i="25"/>
  <c r="U262" i="14"/>
  <c r="U226" i="25"/>
  <c r="U260" i="14"/>
  <c r="U224" i="25"/>
  <c r="U224" i="14"/>
  <c r="U28" i="25"/>
  <c r="T236" i="14"/>
  <c r="T221" i="25"/>
  <c r="X235" i="20"/>
  <c r="T220" i="25"/>
  <c r="T232" i="14"/>
  <c r="T82" i="25"/>
  <c r="T230" i="14"/>
  <c r="T85" i="25"/>
  <c r="U228" i="14"/>
  <c r="U117" i="25"/>
  <c r="X227" i="20"/>
  <c r="U74" i="25"/>
  <c r="U226" i="14"/>
  <c r="U184" i="25"/>
  <c r="U225" i="14"/>
  <c r="U183" i="25"/>
  <c r="T253" i="14"/>
  <c r="T251" i="14"/>
  <c r="U247" i="14"/>
  <c r="U245" i="14"/>
  <c r="X264" i="20"/>
  <c r="T228" i="25"/>
  <c r="T263" i="14"/>
  <c r="T227" i="25"/>
  <c r="U253" i="14"/>
  <c r="U102" i="25"/>
  <c r="U250" i="14"/>
  <c r="U112" i="25"/>
  <c r="U249" i="14"/>
  <c r="U100" i="25"/>
  <c r="X248" i="20"/>
  <c r="X238" i="4"/>
  <c r="P223" i="25"/>
  <c r="P236" i="14"/>
  <c r="P221" i="25"/>
  <c r="Q261" i="14"/>
  <c r="Q225" i="25"/>
  <c r="X264" i="4"/>
  <c r="P228" i="25"/>
  <c r="P262" i="14"/>
  <c r="P226" i="25"/>
  <c r="Q256" i="14"/>
  <c r="Q58" i="25"/>
  <c r="Q252" i="14"/>
  <c r="Q116" i="25"/>
  <c r="R251" i="14"/>
  <c r="R189" i="25"/>
  <c r="P231" i="14"/>
  <c r="Q264" i="14"/>
  <c r="Q259" i="14"/>
  <c r="P251" i="14"/>
  <c r="X259" i="4"/>
  <c r="P103" i="25"/>
  <c r="X254" i="4"/>
  <c r="P88" i="25"/>
  <c r="Q246" i="14"/>
  <c r="Q104" i="25"/>
  <c r="Q245" i="14"/>
  <c r="Q81" i="25"/>
  <c r="Q224" i="14"/>
  <c r="Q28" i="25"/>
  <c r="X237" i="4"/>
  <c r="P222" i="25"/>
  <c r="P234" i="14"/>
  <c r="P187" i="25"/>
  <c r="P232" i="14"/>
  <c r="P82" i="25"/>
  <c r="Q230" i="14"/>
  <c r="Q85" i="25"/>
  <c r="Q229" i="14"/>
  <c r="Q185" i="25"/>
  <c r="Q227" i="14"/>
  <c r="Q74" i="25"/>
  <c r="Q225" i="14"/>
  <c r="Q183" i="25"/>
  <c r="Q262" i="14"/>
  <c r="Q226" i="25"/>
  <c r="R260" i="14"/>
  <c r="R224" i="25"/>
  <c r="P263" i="14"/>
  <c r="P227" i="25"/>
  <c r="P230" i="14"/>
  <c r="P85" i="25"/>
  <c r="Q263" i="14"/>
  <c r="Q227" i="25"/>
  <c r="P235" i="14"/>
  <c r="P229" i="14"/>
  <c r="Q228" i="14"/>
  <c r="P225" i="14"/>
  <c r="X224" i="4"/>
  <c r="P28" i="25"/>
  <c r="Q237" i="14"/>
  <c r="Q222" i="25"/>
  <c r="Q236" i="14"/>
  <c r="Q221" i="25"/>
  <c r="Q235" i="14"/>
  <c r="Q220" i="25"/>
  <c r="Q234" i="14"/>
  <c r="Q187" i="25"/>
  <c r="Q233" i="14"/>
  <c r="Q110" i="25"/>
  <c r="Q232" i="14"/>
  <c r="Q82" i="25"/>
  <c r="Q231" i="14"/>
  <c r="Q186" i="25"/>
  <c r="X230" i="4"/>
  <c r="Q258" i="14"/>
  <c r="X250" i="4"/>
  <c r="P112" i="25"/>
  <c r="P246" i="14"/>
  <c r="P104" i="25"/>
  <c r="P245" i="14"/>
  <c r="P81" i="25"/>
  <c r="M237" i="14"/>
  <c r="M222" i="25"/>
  <c r="M236" i="14"/>
  <c r="M221" i="25"/>
  <c r="M231" i="14"/>
  <c r="M186" i="25"/>
  <c r="M229" i="14"/>
  <c r="M185" i="25"/>
  <c r="M228" i="14"/>
  <c r="M117" i="25"/>
  <c r="M227" i="14"/>
  <c r="M74" i="25"/>
  <c r="M226" i="14"/>
  <c r="M184" i="25"/>
  <c r="M225" i="14"/>
  <c r="M183" i="25"/>
  <c r="M235" i="14"/>
  <c r="M234" i="14"/>
  <c r="M233" i="14"/>
  <c r="M232" i="14"/>
  <c r="L238" i="14"/>
  <c r="L223" i="25"/>
  <c r="X236" i="3"/>
  <c r="L221" i="25"/>
  <c r="X235" i="3"/>
  <c r="L220" i="25"/>
  <c r="X234" i="3"/>
  <c r="L187" i="25"/>
  <c r="L233" i="14"/>
  <c r="L110" i="25"/>
  <c r="X231" i="3"/>
  <c r="L186" i="25"/>
  <c r="L229" i="14"/>
  <c r="L185" i="25"/>
  <c r="L228" i="14"/>
  <c r="L117" i="25"/>
  <c r="L226" i="14"/>
  <c r="L184" i="25"/>
  <c r="L225" i="14"/>
  <c r="L183" i="25"/>
  <c r="M263" i="14"/>
  <c r="M256" i="14"/>
  <c r="M262" i="14"/>
  <c r="M226" i="25"/>
  <c r="M261" i="14"/>
  <c r="M225" i="25"/>
  <c r="M257" i="14"/>
  <c r="M190" i="25"/>
  <c r="M253" i="14"/>
  <c r="M102" i="25"/>
  <c r="M252" i="14"/>
  <c r="M116" i="25"/>
  <c r="M251" i="14"/>
  <c r="M189" i="25"/>
  <c r="M250" i="14"/>
  <c r="M112" i="25"/>
  <c r="M249" i="14"/>
  <c r="M100" i="25"/>
  <c r="X248" i="3"/>
  <c r="M57" i="25"/>
  <c r="M247" i="14"/>
  <c r="M99" i="25"/>
  <c r="M245" i="14"/>
  <c r="M81" i="25"/>
  <c r="X262" i="3"/>
  <c r="L226" i="25"/>
  <c r="L261" i="14"/>
  <c r="L225" i="25"/>
  <c r="X260" i="3"/>
  <c r="L224" i="25"/>
  <c r="X259" i="3"/>
  <c r="L103" i="25"/>
  <c r="X258" i="3"/>
  <c r="L191" i="25"/>
  <c r="L257" i="14"/>
  <c r="L190" i="25"/>
  <c r="X254" i="3"/>
  <c r="L88" i="25"/>
  <c r="X252" i="3"/>
  <c r="L116" i="25"/>
  <c r="X251" i="3"/>
  <c r="L189" i="25"/>
  <c r="L248" i="14"/>
  <c r="L57" i="25"/>
  <c r="H238" i="14"/>
  <c r="H223" i="25"/>
  <c r="H236" i="14"/>
  <c r="H221" i="25"/>
  <c r="I229" i="14"/>
  <c r="X238" i="2"/>
  <c r="H245" i="14"/>
  <c r="H237" i="14"/>
  <c r="I225" i="14"/>
  <c r="I238" i="14"/>
  <c r="I223" i="25"/>
  <c r="I236" i="14"/>
  <c r="I221" i="25"/>
  <c r="I235" i="14"/>
  <c r="I220" i="25"/>
  <c r="I234" i="14"/>
  <c r="I187" i="25"/>
  <c r="I232" i="14"/>
  <c r="I82" i="25"/>
  <c r="I231" i="14"/>
  <c r="I186" i="25"/>
  <c r="X230" i="2"/>
  <c r="I258" i="14"/>
  <c r="I191" i="25"/>
  <c r="I256" i="14"/>
  <c r="I58" i="25"/>
  <c r="I254" i="14"/>
  <c r="I88" i="25"/>
  <c r="I253" i="14"/>
  <c r="I102" i="25"/>
  <c r="I252" i="14"/>
  <c r="I116" i="25"/>
  <c r="I250" i="14"/>
  <c r="I112" i="25"/>
  <c r="I249" i="14"/>
  <c r="I100" i="25"/>
  <c r="I248" i="14"/>
  <c r="I57" i="25"/>
  <c r="I247" i="14"/>
  <c r="I99" i="25"/>
  <c r="I246" i="14"/>
  <c r="I104" i="25"/>
  <c r="I245" i="14"/>
  <c r="I81" i="25"/>
  <c r="H233" i="14"/>
  <c r="H110" i="25"/>
  <c r="I228" i="14"/>
  <c r="I117" i="25"/>
  <c r="I227" i="14"/>
  <c r="I74" i="25"/>
  <c r="I226" i="14"/>
  <c r="I184" i="25"/>
  <c r="X264" i="2"/>
  <c r="H228" i="25"/>
  <c r="X263" i="2"/>
  <c r="H227" i="25"/>
  <c r="X262" i="2"/>
  <c r="H226" i="25"/>
  <c r="H261" i="14"/>
  <c r="H225" i="25"/>
  <c r="X258" i="2"/>
  <c r="H191" i="25"/>
  <c r="X257" i="2"/>
  <c r="H190" i="25"/>
  <c r="X256" i="2"/>
  <c r="H58" i="25"/>
  <c r="H252" i="14"/>
  <c r="H116" i="25"/>
  <c r="H250" i="14"/>
  <c r="H112" i="25"/>
  <c r="H229" i="14"/>
  <c r="H185" i="25"/>
  <c r="H228" i="14"/>
  <c r="H117" i="25"/>
  <c r="E263" i="14"/>
  <c r="E227" i="25"/>
  <c r="E261" i="14"/>
  <c r="E225" i="25"/>
  <c r="E259" i="14"/>
  <c r="E103" i="25"/>
  <c r="D258" i="14"/>
  <c r="D191" i="25"/>
  <c r="X256" i="1"/>
  <c r="D58" i="25"/>
  <c r="D249" i="14"/>
  <c r="D100" i="25"/>
  <c r="D247" i="14"/>
  <c r="D99" i="25"/>
  <c r="D263" i="14"/>
  <c r="D227" i="25"/>
  <c r="D259" i="14"/>
  <c r="D103" i="25"/>
  <c r="E254" i="14"/>
  <c r="E88" i="25"/>
  <c r="E252" i="14"/>
  <c r="E116" i="25"/>
  <c r="E248" i="14"/>
  <c r="E57" i="25"/>
  <c r="E246" i="14"/>
  <c r="E104" i="25"/>
  <c r="E257" i="14"/>
  <c r="BE257" i="14" s="1"/>
  <c r="E264" i="14"/>
  <c r="E228" i="25"/>
  <c r="E262" i="14"/>
  <c r="E226" i="25"/>
  <c r="E260" i="14"/>
  <c r="E224" i="25"/>
  <c r="F258" i="14"/>
  <c r="X252" i="1"/>
  <c r="D116" i="25"/>
  <c r="D250" i="14"/>
  <c r="D112" i="25"/>
  <c r="D264" i="14"/>
  <c r="D228" i="25"/>
  <c r="E258" i="14"/>
  <c r="E191" i="25"/>
  <c r="E256" i="14"/>
  <c r="E58" i="25"/>
  <c r="E253" i="14"/>
  <c r="E102" i="25"/>
  <c r="E251" i="14"/>
  <c r="E189" i="25"/>
  <c r="E249" i="14"/>
  <c r="E100" i="25"/>
  <c r="E247" i="14"/>
  <c r="E99" i="25"/>
  <c r="X249" i="1"/>
  <c r="X250" i="1"/>
  <c r="D252" i="14"/>
  <c r="X237" i="11"/>
  <c r="AV264" i="14"/>
  <c r="X263" i="11"/>
  <c r="X262" i="11"/>
  <c r="X259" i="11"/>
  <c r="X258" i="11"/>
  <c r="X247" i="11"/>
  <c r="X254" i="11"/>
  <c r="X253" i="11"/>
  <c r="X250" i="11"/>
  <c r="X249" i="11"/>
  <c r="X248" i="11"/>
  <c r="X254" i="2"/>
  <c r="X253" i="2"/>
  <c r="X237" i="2"/>
  <c r="X235" i="2"/>
  <c r="X234" i="2"/>
  <c r="H262" i="14"/>
  <c r="X226" i="2"/>
  <c r="H256" i="14"/>
  <c r="X261" i="2"/>
  <c r="L259" i="14"/>
  <c r="X249" i="3"/>
  <c r="L260" i="14"/>
  <c r="L258" i="14"/>
  <c r="M248" i="14"/>
  <c r="X250" i="3"/>
  <c r="L231" i="14"/>
  <c r="L252" i="14"/>
  <c r="X256" i="9"/>
  <c r="X237" i="9"/>
  <c r="X261" i="9"/>
  <c r="X257" i="9"/>
  <c r="X253" i="10"/>
  <c r="AR253" i="14"/>
  <c r="X264" i="21"/>
  <c r="X264" i="14"/>
  <c r="P256" i="14"/>
  <c r="X256" i="4"/>
  <c r="L256" i="14"/>
  <c r="X256" i="3"/>
  <c r="H260" i="14"/>
  <c r="X260" i="2"/>
  <c r="L236" i="14"/>
  <c r="X229" i="12"/>
  <c r="X225" i="12"/>
  <c r="X234" i="11"/>
  <c r="X233" i="11"/>
  <c r="X233" i="10"/>
  <c r="X234" i="9"/>
  <c r="X233" i="9"/>
  <c r="X229" i="9"/>
  <c r="X230" i="23"/>
  <c r="X229" i="23"/>
  <c r="X230" i="22"/>
  <c r="X229" i="22"/>
  <c r="X225" i="22"/>
  <c r="X237" i="21"/>
  <c r="X230" i="21"/>
  <c r="X231" i="20"/>
  <c r="X233" i="4"/>
  <c r="X229" i="4"/>
  <c r="X228" i="3"/>
  <c r="I233" i="14"/>
  <c r="X233" i="2"/>
  <c r="X257" i="1"/>
  <c r="D257" i="14"/>
  <c r="X254" i="1"/>
  <c r="X260" i="11"/>
  <c r="AV260" i="14"/>
  <c r="X257" i="11"/>
  <c r="X245" i="10"/>
  <c r="AR245" i="14"/>
  <c r="X264" i="9"/>
  <c r="X251" i="23"/>
  <c r="AF251" i="14"/>
  <c r="X250" i="23"/>
  <c r="AF250" i="14"/>
  <c r="X248" i="23"/>
  <c r="X258" i="21"/>
  <c r="X258" i="14"/>
  <c r="X247" i="4"/>
  <c r="P247" i="14"/>
  <c r="X246" i="4"/>
  <c r="X251" i="2"/>
  <c r="H251" i="14"/>
  <c r="X247" i="2"/>
  <c r="X251" i="12"/>
  <c r="AZ251" i="14"/>
  <c r="X234" i="12"/>
  <c r="X238" i="11"/>
  <c r="X238" i="10"/>
  <c r="X238" i="9"/>
  <c r="X234" i="23"/>
  <c r="X234" i="22"/>
  <c r="X236" i="20"/>
  <c r="X263" i="1"/>
  <c r="X262" i="1"/>
  <c r="X248" i="1"/>
  <c r="D248" i="14"/>
  <c r="X246" i="1"/>
  <c r="AR251" i="14"/>
  <c r="AB245" i="14"/>
  <c r="X251" i="11"/>
  <c r="AV251" i="14"/>
  <c r="X262" i="22"/>
  <c r="AB262" i="14"/>
  <c r="X250" i="12"/>
  <c r="AZ250" i="14"/>
  <c r="X260" i="23"/>
  <c r="AF260" i="14"/>
  <c r="T252" i="14"/>
  <c r="X252" i="20"/>
  <c r="X237" i="12"/>
  <c r="X226" i="11"/>
  <c r="X225" i="11"/>
  <c r="X226" i="10"/>
  <c r="X225" i="10"/>
  <c r="X226" i="9"/>
  <c r="X225" i="9"/>
  <c r="X238" i="23"/>
  <c r="X237" i="23"/>
  <c r="X238" i="22"/>
  <c r="X237" i="22"/>
  <c r="Y237" i="14"/>
  <c r="X225" i="21"/>
  <c r="X226" i="4"/>
  <c r="X225" i="4"/>
  <c r="X225" i="2"/>
  <c r="D253" i="14"/>
  <c r="X253" i="1"/>
  <c r="X251" i="1"/>
  <c r="D251" i="14"/>
  <c r="X260" i="12"/>
  <c r="AZ260" i="14"/>
  <c r="X257" i="12"/>
  <c r="AR262" i="14"/>
  <c r="X262" i="10"/>
  <c r="X259" i="10"/>
  <c r="AN248" i="14"/>
  <c r="X248" i="9"/>
  <c r="X247" i="9"/>
  <c r="X250" i="22"/>
  <c r="X261" i="20"/>
  <c r="T261" i="14"/>
  <c r="X260" i="20"/>
  <c r="X264" i="3"/>
  <c r="L264" i="14"/>
  <c r="X263" i="3"/>
  <c r="L263" i="14"/>
  <c r="X227" i="3"/>
  <c r="X225" i="3"/>
  <c r="X260" i="1"/>
  <c r="D256" i="14"/>
  <c r="D254" i="14"/>
  <c r="X261" i="12"/>
  <c r="X252" i="12"/>
  <c r="X261" i="11"/>
  <c r="X252" i="11"/>
  <c r="X263" i="9"/>
  <c r="X262" i="9"/>
  <c r="X254" i="9"/>
  <c r="X253" i="9"/>
  <c r="X245" i="9"/>
  <c r="X261" i="23"/>
  <c r="X254" i="22"/>
  <c r="X259" i="21"/>
  <c r="X250" i="21"/>
  <c r="X259" i="20"/>
  <c r="X258" i="20"/>
  <c r="X250" i="20"/>
  <c r="X249" i="20"/>
  <c r="X261" i="4"/>
  <c r="X253" i="4"/>
  <c r="X252" i="4"/>
  <c r="X257" i="3"/>
  <c r="X252" i="2"/>
  <c r="X245" i="2"/>
  <c r="D262" i="14"/>
  <c r="D246" i="14"/>
  <c r="X233" i="3"/>
  <c r="X232" i="3"/>
  <c r="X264" i="1"/>
  <c r="X261" i="1"/>
  <c r="D261" i="14"/>
  <c r="D260" i="14"/>
  <c r="X259" i="9"/>
  <c r="X258" i="9"/>
  <c r="X250" i="9"/>
  <c r="X249" i="9"/>
  <c r="X254" i="21"/>
  <c r="X246" i="21"/>
  <c r="X262" i="20"/>
  <c r="X254" i="20"/>
  <c r="X253" i="20"/>
  <c r="X246" i="20"/>
  <c r="X245" i="20"/>
  <c r="X258" i="4"/>
  <c r="X257" i="4"/>
  <c r="X249" i="4"/>
  <c r="X248" i="4"/>
  <c r="X261" i="3"/>
  <c r="X247" i="3"/>
  <c r="X246" i="3"/>
  <c r="X253" i="3"/>
  <c r="X245" i="3"/>
  <c r="L245" i="14"/>
  <c r="X247" i="1"/>
  <c r="X259" i="1"/>
  <c r="X249" i="2"/>
  <c r="X250" i="2"/>
  <c r="X246" i="2"/>
  <c r="X259" i="2"/>
  <c r="X248" i="2"/>
  <c r="H248" i="14"/>
  <c r="X227" i="2"/>
  <c r="X224" i="2"/>
  <c r="J28" i="25" s="1"/>
  <c r="H263" i="14"/>
  <c r="H246" i="14"/>
  <c r="H259" i="14"/>
  <c r="H258" i="14"/>
  <c r="H254" i="14"/>
  <c r="H253" i="14"/>
  <c r="H249" i="14"/>
  <c r="L250" i="14"/>
  <c r="L254" i="14"/>
  <c r="L253" i="14"/>
  <c r="L246" i="14"/>
  <c r="L262" i="14"/>
  <c r="L249" i="14"/>
  <c r="X263" i="4"/>
  <c r="P264" i="14"/>
  <c r="P261" i="14"/>
  <c r="P258" i="14"/>
  <c r="P249" i="14"/>
  <c r="X262" i="4"/>
  <c r="X245" i="4"/>
  <c r="T259" i="14"/>
  <c r="T254" i="14"/>
  <c r="X263" i="20"/>
  <c r="T262" i="14"/>
  <c r="T249" i="14"/>
  <c r="X257" i="14"/>
  <c r="X256" i="14"/>
  <c r="X248" i="21"/>
  <c r="AB261" i="14"/>
  <c r="AB257" i="14"/>
  <c r="AB248" i="14"/>
  <c r="AB251" i="14"/>
  <c r="AB247" i="14"/>
  <c r="X252" i="22"/>
  <c r="AF246" i="14"/>
  <c r="AF262" i="14"/>
  <c r="AF259" i="14"/>
  <c r="AF249" i="14"/>
  <c r="AF245" i="14"/>
  <c r="X254" i="23"/>
  <c r="AF258" i="14"/>
  <c r="AN263" i="14"/>
  <c r="AN259" i="14"/>
  <c r="AN262" i="14"/>
  <c r="AN254" i="14"/>
  <c r="AN253" i="14"/>
  <c r="AN250" i="14"/>
  <c r="X246" i="9"/>
  <c r="AN245" i="14"/>
  <c r="AR261" i="14"/>
  <c r="AR256" i="14"/>
  <c r="AR252" i="14"/>
  <c r="AR247" i="14"/>
  <c r="AR260" i="14"/>
  <c r="AV263" i="14"/>
  <c r="AV262" i="14"/>
  <c r="AV259" i="14"/>
  <c r="AV258" i="14"/>
  <c r="AV254" i="14"/>
  <c r="AV253" i="14"/>
  <c r="AV250" i="14"/>
  <c r="AV249" i="14"/>
  <c r="AV246" i="14"/>
  <c r="AV245" i="14"/>
  <c r="AZ262" i="14"/>
  <c r="AZ258" i="14"/>
  <c r="AZ253" i="14"/>
  <c r="AZ249" i="14"/>
  <c r="AZ245" i="14"/>
  <c r="X235" i="12"/>
  <c r="X227" i="12"/>
  <c r="AZ229" i="14"/>
  <c r="X238" i="12"/>
  <c r="X230" i="12"/>
  <c r="AZ237" i="14"/>
  <c r="X231" i="12"/>
  <c r="X231" i="11"/>
  <c r="AV233" i="14"/>
  <c r="AV226" i="14"/>
  <c r="X236" i="11"/>
  <c r="X235" i="11"/>
  <c r="X228" i="11"/>
  <c r="X227" i="11"/>
  <c r="AR226" i="14"/>
  <c r="X232" i="10"/>
  <c r="X231" i="10"/>
  <c r="AR225" i="14"/>
  <c r="X234" i="10"/>
  <c r="AR233" i="14"/>
  <c r="X236" i="10"/>
  <c r="X235" i="10"/>
  <c r="X228" i="10"/>
  <c r="X227" i="10"/>
  <c r="AN234" i="14"/>
  <c r="X224" i="9"/>
  <c r="X232" i="9"/>
  <c r="X231" i="9"/>
  <c r="AN233" i="14"/>
  <c r="X236" i="9"/>
  <c r="X235" i="9"/>
  <c r="X228" i="9"/>
  <c r="X227" i="9"/>
  <c r="AF238" i="14"/>
  <c r="AF230" i="14"/>
  <c r="X236" i="23"/>
  <c r="X235" i="23"/>
  <c r="X228" i="23"/>
  <c r="X227" i="23"/>
  <c r="AF235" i="14"/>
  <c r="X224" i="23"/>
  <c r="X232" i="23"/>
  <c r="X231" i="23"/>
  <c r="X236" i="22"/>
  <c r="X235" i="22"/>
  <c r="X228" i="22"/>
  <c r="X227" i="22"/>
  <c r="AB236" i="14"/>
  <c r="X231" i="22"/>
  <c r="X234" i="21"/>
  <c r="X226" i="21"/>
  <c r="Y229" i="14"/>
  <c r="X236" i="21"/>
  <c r="X235" i="21"/>
  <c r="X228" i="21"/>
  <c r="X227" i="21"/>
  <c r="X232" i="21"/>
  <c r="Z82" i="25" s="1"/>
  <c r="X231" i="21"/>
  <c r="X238" i="20"/>
  <c r="X237" i="20"/>
  <c r="X229" i="20"/>
  <c r="X232" i="20"/>
  <c r="X234" i="20"/>
  <c r="X233" i="20"/>
  <c r="X226" i="20"/>
  <c r="X225" i="20"/>
  <c r="P226" i="14"/>
  <c r="X231" i="4"/>
  <c r="P224" i="14"/>
  <c r="P233" i="14"/>
  <c r="X234" i="4"/>
  <c r="X235" i="4"/>
  <c r="X228" i="4"/>
  <c r="X227" i="4"/>
  <c r="L235" i="14"/>
  <c r="L234" i="14"/>
  <c r="L227" i="14"/>
  <c r="X224" i="3"/>
  <c r="N28" i="25" s="1"/>
  <c r="X238" i="3"/>
  <c r="X237" i="3"/>
  <c r="X230" i="3"/>
  <c r="X229" i="3"/>
  <c r="H227" i="14"/>
  <c r="X232" i="2"/>
  <c r="X231" i="2"/>
  <c r="X229" i="2"/>
  <c r="H234" i="14"/>
  <c r="H231" i="14"/>
  <c r="X236" i="2"/>
  <c r="X228" i="2"/>
  <c r="H235" i="14"/>
  <c r="L237" i="14"/>
  <c r="L230" i="14"/>
  <c r="X226" i="3"/>
  <c r="P228" i="14"/>
  <c r="X236" i="4"/>
  <c r="X232" i="4"/>
  <c r="P227" i="14"/>
  <c r="T238" i="14"/>
  <c r="T234" i="14"/>
  <c r="T237" i="14"/>
  <c r="T233" i="14"/>
  <c r="T229" i="14"/>
  <c r="T226" i="14"/>
  <c r="X230" i="20"/>
  <c r="T225" i="14"/>
  <c r="X224" i="20"/>
  <c r="X232" i="14"/>
  <c r="X235" i="14"/>
  <c r="X227" i="14"/>
  <c r="X228" i="14"/>
  <c r="X237" i="14"/>
  <c r="X233" i="14"/>
  <c r="X225" i="14"/>
  <c r="Z232" i="14"/>
  <c r="Y233" i="14"/>
  <c r="X224" i="14"/>
  <c r="X232" i="22"/>
  <c r="AB235" i="14"/>
  <c r="AB227" i="14"/>
  <c r="X224" i="22"/>
  <c r="AF236" i="14"/>
  <c r="AF232" i="14"/>
  <c r="AF227" i="14"/>
  <c r="AN236" i="14"/>
  <c r="AN231" i="14"/>
  <c r="AN228" i="14"/>
  <c r="AO224" i="14"/>
  <c r="AR236" i="14"/>
  <c r="AR235" i="14"/>
  <c r="AR232" i="14"/>
  <c r="X224" i="10"/>
  <c r="AV236" i="14"/>
  <c r="AV228" i="14"/>
  <c r="X232" i="11"/>
  <c r="AV231" i="14"/>
  <c r="X224" i="11"/>
  <c r="X236" i="12"/>
  <c r="X232" i="12"/>
  <c r="X228" i="12"/>
  <c r="X224" i="12"/>
  <c r="V226" i="1"/>
  <c r="D184" i="25" s="1"/>
  <c r="W226" i="1"/>
  <c r="V227" i="1"/>
  <c r="W227" i="1"/>
  <c r="V228" i="1"/>
  <c r="W228" i="1"/>
  <c r="V229" i="1"/>
  <c r="D185" i="25" s="1"/>
  <c r="W229" i="1"/>
  <c r="V230" i="1"/>
  <c r="D85" i="25" s="1"/>
  <c r="BD85" i="25" s="1"/>
  <c r="W230" i="1"/>
  <c r="V231" i="1"/>
  <c r="W231" i="1"/>
  <c r="E186" i="25" s="1"/>
  <c r="V232" i="1"/>
  <c r="W232" i="1"/>
  <c r="V233" i="1"/>
  <c r="D110" i="25" s="1"/>
  <c r="W233" i="1"/>
  <c r="V234" i="1"/>
  <c r="D187" i="25" s="1"/>
  <c r="W234" i="1"/>
  <c r="V235" i="1"/>
  <c r="W235" i="1"/>
  <c r="V236" i="1"/>
  <c r="W236" i="1"/>
  <c r="V237" i="1"/>
  <c r="D222" i="25" s="1"/>
  <c r="W237" i="1"/>
  <c r="V238" i="1"/>
  <c r="D223" i="25" s="1"/>
  <c r="W238" i="1"/>
  <c r="B189" i="2"/>
  <c r="C189" i="2"/>
  <c r="V189" i="2"/>
  <c r="H176" i="25" s="1"/>
  <c r="W189" i="2"/>
  <c r="I176" i="25" s="1"/>
  <c r="B190" i="2"/>
  <c r="C190" i="2"/>
  <c r="V190" i="2"/>
  <c r="H115" i="25" s="1"/>
  <c r="W190" i="2"/>
  <c r="B191" i="2"/>
  <c r="C191" i="2"/>
  <c r="V191" i="2"/>
  <c r="H84" i="25" s="1"/>
  <c r="W191" i="2"/>
  <c r="B192" i="2"/>
  <c r="C192" i="2"/>
  <c r="V192" i="2"/>
  <c r="W192" i="2"/>
  <c r="B193" i="2"/>
  <c r="C193" i="2"/>
  <c r="V193" i="2"/>
  <c r="W193" i="2"/>
  <c r="B195" i="2"/>
  <c r="C195" i="2"/>
  <c r="V195" i="2"/>
  <c r="H76" i="25" s="1"/>
  <c r="W195" i="2"/>
  <c r="I76" i="25" s="1"/>
  <c r="B196" i="2"/>
  <c r="C196" i="2"/>
  <c r="V196" i="2"/>
  <c r="H80" i="25" s="1"/>
  <c r="W196" i="2"/>
  <c r="B197" i="2"/>
  <c r="C197" i="2"/>
  <c r="V197" i="2"/>
  <c r="W197" i="2"/>
  <c r="B198" i="2"/>
  <c r="C198" i="2"/>
  <c r="V198" i="2"/>
  <c r="H106" i="25" s="1"/>
  <c r="W198" i="2"/>
  <c r="B200" i="2"/>
  <c r="C200" i="2"/>
  <c r="V200" i="2"/>
  <c r="H178" i="25" s="1"/>
  <c r="W200" i="2"/>
  <c r="I178" i="25" s="1"/>
  <c r="B201" i="2"/>
  <c r="C201" i="2"/>
  <c r="V201" i="2"/>
  <c r="H179" i="25" s="1"/>
  <c r="W201" i="2"/>
  <c r="B202" i="2"/>
  <c r="C202" i="2"/>
  <c r="V202" i="2"/>
  <c r="H68" i="25" s="1"/>
  <c r="W202" i="2"/>
  <c r="B203" i="2"/>
  <c r="C203" i="2"/>
  <c r="V203" i="2"/>
  <c r="W203" i="2"/>
  <c r="B204" i="2"/>
  <c r="C204" i="2"/>
  <c r="V204" i="2"/>
  <c r="W204" i="2"/>
  <c r="B205" i="2"/>
  <c r="C205" i="2"/>
  <c r="V205" i="2"/>
  <c r="W205" i="2"/>
  <c r="B208" i="2"/>
  <c r="C208" i="2"/>
  <c r="V208" i="2"/>
  <c r="W208" i="2"/>
  <c r="B209" i="2"/>
  <c r="C209" i="2"/>
  <c r="V209" i="2"/>
  <c r="H182" i="25" s="1"/>
  <c r="W209" i="2"/>
  <c r="B210" i="2"/>
  <c r="C210" i="2"/>
  <c r="V210" i="2"/>
  <c r="H114" i="25" s="1"/>
  <c r="W210" i="2"/>
  <c r="B211" i="2"/>
  <c r="C211" i="2"/>
  <c r="V211" i="2"/>
  <c r="H26" i="25" s="1"/>
  <c r="W211" i="2"/>
  <c r="I26" i="25" s="1"/>
  <c r="B212" i="2"/>
  <c r="C212" i="2"/>
  <c r="V212" i="2"/>
  <c r="W212" i="2"/>
  <c r="I212" i="14" s="1"/>
  <c r="B213" i="2"/>
  <c r="C213" i="2"/>
  <c r="V213" i="2"/>
  <c r="H216" i="25" s="1"/>
  <c r="W213" i="2"/>
  <c r="B214" i="2"/>
  <c r="C214" i="2"/>
  <c r="V214" i="2"/>
  <c r="W214" i="2"/>
  <c r="I217" i="25" s="1"/>
  <c r="B215" i="2"/>
  <c r="C215" i="2"/>
  <c r="V215" i="2"/>
  <c r="H218" i="25" s="1"/>
  <c r="W215" i="2"/>
  <c r="I218" i="25" s="1"/>
  <c r="B216" i="2"/>
  <c r="C216" i="2"/>
  <c r="V216" i="2"/>
  <c r="H219" i="25" s="1"/>
  <c r="W216" i="2"/>
  <c r="C188" i="2"/>
  <c r="B188" i="2"/>
  <c r="W188" i="2"/>
  <c r="I175" i="25" s="1"/>
  <c r="V188" i="2"/>
  <c r="H175" i="25" s="1"/>
  <c r="B189" i="3"/>
  <c r="C189" i="3"/>
  <c r="V189" i="3"/>
  <c r="W189" i="3"/>
  <c r="M176" i="25" s="1"/>
  <c r="B190" i="3"/>
  <c r="C190" i="3"/>
  <c r="V190" i="3"/>
  <c r="W190" i="3"/>
  <c r="M115" i="25" s="1"/>
  <c r="B191" i="3"/>
  <c r="C191" i="3"/>
  <c r="V191" i="3"/>
  <c r="L84" i="25" s="1"/>
  <c r="W191" i="3"/>
  <c r="B192" i="3"/>
  <c r="C192" i="3"/>
  <c r="V192" i="3"/>
  <c r="L87" i="25" s="1"/>
  <c r="W192" i="3"/>
  <c r="B193" i="3"/>
  <c r="C193" i="3"/>
  <c r="V193" i="3"/>
  <c r="W193" i="3"/>
  <c r="B195" i="3"/>
  <c r="C195" i="3"/>
  <c r="V195" i="3"/>
  <c r="W195" i="3"/>
  <c r="B196" i="3"/>
  <c r="C196" i="3"/>
  <c r="V196" i="3"/>
  <c r="L80" i="25" s="1"/>
  <c r="W196" i="3"/>
  <c r="M80" i="25" s="1"/>
  <c r="B197" i="3"/>
  <c r="C197" i="3"/>
  <c r="V197" i="3"/>
  <c r="L38" i="25" s="1"/>
  <c r="W197" i="3"/>
  <c r="M38" i="25" s="1"/>
  <c r="B198" i="3"/>
  <c r="C198" i="3"/>
  <c r="V198" i="3"/>
  <c r="W198" i="3"/>
  <c r="M106" i="25" s="1"/>
  <c r="B200" i="3"/>
  <c r="C200" i="3"/>
  <c r="V200" i="3"/>
  <c r="L178" i="25" s="1"/>
  <c r="W200" i="3"/>
  <c r="B201" i="3"/>
  <c r="C201" i="3"/>
  <c r="V201" i="3"/>
  <c r="L179" i="25" s="1"/>
  <c r="W201" i="3"/>
  <c r="B202" i="3"/>
  <c r="C202" i="3"/>
  <c r="V202" i="3"/>
  <c r="L68" i="25" s="1"/>
  <c r="W202" i="3"/>
  <c r="B203" i="3"/>
  <c r="C203" i="3"/>
  <c r="V203" i="3"/>
  <c r="L180" i="25" s="1"/>
  <c r="W203" i="3"/>
  <c r="L97" i="25"/>
  <c r="L181" i="25"/>
  <c r="C208" i="3"/>
  <c r="V208" i="3"/>
  <c r="L49" i="25" s="1"/>
  <c r="W208" i="3"/>
  <c r="M49" i="25" s="1"/>
  <c r="B209" i="3"/>
  <c r="C209" i="3"/>
  <c r="V209" i="3"/>
  <c r="L182" i="25" s="1"/>
  <c r="W209" i="3"/>
  <c r="M182" i="25" s="1"/>
  <c r="B210" i="3"/>
  <c r="C210" i="3"/>
  <c r="V210" i="3"/>
  <c r="L114" i="25" s="1"/>
  <c r="W210" i="3"/>
  <c r="M114" i="25" s="1"/>
  <c r="B211" i="3"/>
  <c r="C211" i="3"/>
  <c r="V211" i="3"/>
  <c r="L26" i="25" s="1"/>
  <c r="W211" i="3"/>
  <c r="B212" i="3"/>
  <c r="C212" i="3"/>
  <c r="V212" i="3"/>
  <c r="W212" i="3"/>
  <c r="M212" i="14" s="1"/>
  <c r="B213" i="3"/>
  <c r="C213" i="3"/>
  <c r="V213" i="3"/>
  <c r="W213" i="3"/>
  <c r="B214" i="3"/>
  <c r="C214" i="3"/>
  <c r="V214" i="3"/>
  <c r="L217" i="25" s="1"/>
  <c r="W214" i="3"/>
  <c r="B215" i="3"/>
  <c r="C215" i="3"/>
  <c r="V215" i="3"/>
  <c r="L218" i="25" s="1"/>
  <c r="W215" i="3"/>
  <c r="B216" i="3"/>
  <c r="C216" i="3"/>
  <c r="V216" i="3"/>
  <c r="W216" i="3"/>
  <c r="C188" i="3"/>
  <c r="B188" i="3"/>
  <c r="W188" i="3"/>
  <c r="M175" i="25" s="1"/>
  <c r="V188" i="3"/>
  <c r="L175" i="25" s="1"/>
  <c r="B189" i="4"/>
  <c r="C189" i="4"/>
  <c r="V189" i="4"/>
  <c r="P176" i="25" s="1"/>
  <c r="W189" i="4"/>
  <c r="Q176" i="25" s="1"/>
  <c r="B190" i="4"/>
  <c r="C190" i="4"/>
  <c r="V190" i="4"/>
  <c r="W190" i="4"/>
  <c r="Q115" i="25" s="1"/>
  <c r="B191" i="4"/>
  <c r="C191" i="4"/>
  <c r="V191" i="4"/>
  <c r="P84" i="25" s="1"/>
  <c r="W191" i="4"/>
  <c r="Q84" i="25" s="1"/>
  <c r="B192" i="4"/>
  <c r="C192" i="4"/>
  <c r="V192" i="4"/>
  <c r="W192" i="4"/>
  <c r="B193" i="4"/>
  <c r="C193" i="4"/>
  <c r="V193" i="4"/>
  <c r="P54" i="25" s="1"/>
  <c r="W193" i="4"/>
  <c r="B195" i="4"/>
  <c r="C195" i="4"/>
  <c r="V195" i="4"/>
  <c r="P76" i="25" s="1"/>
  <c r="W195" i="4"/>
  <c r="Q76" i="25" s="1"/>
  <c r="B196" i="4"/>
  <c r="C196" i="4"/>
  <c r="V196" i="4"/>
  <c r="P196" i="14" s="1"/>
  <c r="W196" i="4"/>
  <c r="B197" i="4"/>
  <c r="C197" i="4"/>
  <c r="V197" i="4"/>
  <c r="W197" i="4"/>
  <c r="B198" i="4"/>
  <c r="C198" i="4"/>
  <c r="V198" i="4"/>
  <c r="W198" i="4"/>
  <c r="Q106" i="25" s="1"/>
  <c r="B200" i="4"/>
  <c r="C200" i="4"/>
  <c r="V200" i="4"/>
  <c r="W200" i="4"/>
  <c r="Q178" i="25" s="1"/>
  <c r="B201" i="4"/>
  <c r="C201" i="4"/>
  <c r="V201" i="4"/>
  <c r="P201" i="14" s="1"/>
  <c r="W201" i="4"/>
  <c r="Q179" i="25" s="1"/>
  <c r="B202" i="4"/>
  <c r="C202" i="4"/>
  <c r="V202" i="4"/>
  <c r="P202" i="14" s="1"/>
  <c r="W202" i="4"/>
  <c r="Q68" i="25" s="1"/>
  <c r="B203" i="4"/>
  <c r="C203" i="4"/>
  <c r="V203" i="4"/>
  <c r="P180" i="25" s="1"/>
  <c r="W203" i="4"/>
  <c r="B204" i="4"/>
  <c r="C204" i="4"/>
  <c r="V204" i="4"/>
  <c r="W204" i="4"/>
  <c r="Q97" i="25" s="1"/>
  <c r="B205" i="4"/>
  <c r="C205" i="4"/>
  <c r="V205" i="4"/>
  <c r="W205" i="4"/>
  <c r="P49" i="25"/>
  <c r="B209" i="4"/>
  <c r="C209" i="4"/>
  <c r="V209" i="4"/>
  <c r="P182" i="25" s="1"/>
  <c r="W209" i="4"/>
  <c r="B210" i="4"/>
  <c r="C210" i="4"/>
  <c r="V210" i="4"/>
  <c r="W210" i="4"/>
  <c r="Q114" i="25" s="1"/>
  <c r="B211" i="4"/>
  <c r="C211" i="4"/>
  <c r="V211" i="4"/>
  <c r="W211" i="4"/>
  <c r="B212" i="4"/>
  <c r="C212" i="4"/>
  <c r="V212" i="4"/>
  <c r="W212" i="4"/>
  <c r="Q212" i="14" s="1"/>
  <c r="B213" i="4"/>
  <c r="C213" i="4"/>
  <c r="V213" i="4"/>
  <c r="P216" i="25" s="1"/>
  <c r="W213" i="4"/>
  <c r="B214" i="4"/>
  <c r="C214" i="4"/>
  <c r="V214" i="4"/>
  <c r="W214" i="4"/>
  <c r="Q217" i="25" s="1"/>
  <c r="B215" i="4"/>
  <c r="C215" i="4"/>
  <c r="V215" i="4"/>
  <c r="W215" i="4"/>
  <c r="B216" i="4"/>
  <c r="C216" i="4"/>
  <c r="V216" i="4"/>
  <c r="W216" i="4"/>
  <c r="C188" i="4"/>
  <c r="B188" i="4"/>
  <c r="W188" i="4"/>
  <c r="V188" i="4"/>
  <c r="P175" i="25" s="1"/>
  <c r="B189" i="20"/>
  <c r="C189" i="20"/>
  <c r="V189" i="20"/>
  <c r="W189" i="20"/>
  <c r="B190" i="20"/>
  <c r="C190" i="20"/>
  <c r="V190" i="20"/>
  <c r="T190" i="14" s="1"/>
  <c r="W190" i="20"/>
  <c r="U115" i="25" s="1"/>
  <c r="B191" i="20"/>
  <c r="C191" i="20"/>
  <c r="V191" i="20"/>
  <c r="W191" i="20"/>
  <c r="B192" i="20"/>
  <c r="C192" i="20"/>
  <c r="V192" i="20"/>
  <c r="W192" i="20"/>
  <c r="U87" i="25" s="1"/>
  <c r="B193" i="20"/>
  <c r="C193" i="20"/>
  <c r="V193" i="20"/>
  <c r="W193" i="20"/>
  <c r="U54" i="25" s="1"/>
  <c r="B195" i="20"/>
  <c r="C195" i="20"/>
  <c r="V195" i="20"/>
  <c r="T76" i="25" s="1"/>
  <c r="W195" i="20"/>
  <c r="B196" i="20"/>
  <c r="C196" i="20"/>
  <c r="V196" i="20"/>
  <c r="T80" i="25" s="1"/>
  <c r="W196" i="20"/>
  <c r="B197" i="20"/>
  <c r="C197" i="20"/>
  <c r="V197" i="20"/>
  <c r="T38" i="25" s="1"/>
  <c r="W197" i="20"/>
  <c r="U38" i="25" s="1"/>
  <c r="B198" i="20"/>
  <c r="C198" i="20"/>
  <c r="V198" i="20"/>
  <c r="W198" i="20"/>
  <c r="C200" i="20"/>
  <c r="V200" i="20"/>
  <c r="T178" i="25" s="1"/>
  <c r="W200" i="20"/>
  <c r="C201" i="20"/>
  <c r="V201" i="20"/>
  <c r="T179" i="25" s="1"/>
  <c r="W201" i="20"/>
  <c r="C202" i="20"/>
  <c r="V202" i="20"/>
  <c r="W202" i="20"/>
  <c r="U68" i="25" s="1"/>
  <c r="C203" i="20"/>
  <c r="V203" i="20"/>
  <c r="T180" i="25" s="1"/>
  <c r="W203" i="20"/>
  <c r="U180" i="25" s="1"/>
  <c r="C204" i="20"/>
  <c r="V204" i="20"/>
  <c r="T204" i="14" s="1"/>
  <c r="W204" i="20"/>
  <c r="U97" i="25" s="1"/>
  <c r="T181" i="25"/>
  <c r="C208" i="20"/>
  <c r="V208" i="20"/>
  <c r="T49" i="25" s="1"/>
  <c r="W208" i="20"/>
  <c r="U49" i="25" s="1"/>
  <c r="C209" i="20"/>
  <c r="V209" i="20"/>
  <c r="W209" i="20"/>
  <c r="C210" i="20"/>
  <c r="V210" i="20"/>
  <c r="W210" i="20"/>
  <c r="C211" i="20"/>
  <c r="V211" i="20"/>
  <c r="T211" i="14" s="1"/>
  <c r="W211" i="20"/>
  <c r="U26" i="25" s="1"/>
  <c r="C212" i="20"/>
  <c r="V212" i="20"/>
  <c r="W212" i="20"/>
  <c r="U212" i="14" s="1"/>
  <c r="C213" i="20"/>
  <c r="V213" i="20"/>
  <c r="W213" i="20"/>
  <c r="U216" i="25" s="1"/>
  <c r="C214" i="20"/>
  <c r="V214" i="20"/>
  <c r="T217" i="25" s="1"/>
  <c r="W214" i="20"/>
  <c r="U217" i="25" s="1"/>
  <c r="C215" i="20"/>
  <c r="V215" i="20"/>
  <c r="T218" i="25" s="1"/>
  <c r="W215" i="20"/>
  <c r="C216" i="20"/>
  <c r="V216" i="20"/>
  <c r="T219" i="25" s="1"/>
  <c r="W216" i="20"/>
  <c r="C188" i="20"/>
  <c r="B188" i="20"/>
  <c r="W188" i="20"/>
  <c r="V188" i="20"/>
  <c r="B189" i="21"/>
  <c r="C189" i="21"/>
  <c r="V189" i="21"/>
  <c r="X176" i="25" s="1"/>
  <c r="W189" i="21"/>
  <c r="Y176" i="25" s="1"/>
  <c r="B190" i="21"/>
  <c r="C190" i="21"/>
  <c r="V190" i="21"/>
  <c r="X115" i="25" s="1"/>
  <c r="W190" i="21"/>
  <c r="Y115" i="25" s="1"/>
  <c r="B191" i="21"/>
  <c r="C191" i="21"/>
  <c r="V191" i="21"/>
  <c r="X84" i="25" s="1"/>
  <c r="W191" i="21"/>
  <c r="Y84" i="25" s="1"/>
  <c r="B192" i="21"/>
  <c r="C192" i="21"/>
  <c r="V192" i="21"/>
  <c r="X87" i="25" s="1"/>
  <c r="W192" i="21"/>
  <c r="Y87" i="25" s="1"/>
  <c r="B193" i="21"/>
  <c r="C193" i="21"/>
  <c r="V193" i="21"/>
  <c r="X54" i="25" s="1"/>
  <c r="W193" i="21"/>
  <c r="Y193" i="14" s="1"/>
  <c r="B195" i="21"/>
  <c r="C195" i="21"/>
  <c r="V195" i="21"/>
  <c r="W195" i="21"/>
  <c r="Y76" i="25" s="1"/>
  <c r="B196" i="21"/>
  <c r="C196" i="21"/>
  <c r="V196" i="21"/>
  <c r="X80" i="25" s="1"/>
  <c r="W196" i="21"/>
  <c r="B197" i="21"/>
  <c r="C197" i="21"/>
  <c r="V197" i="21"/>
  <c r="W197" i="21"/>
  <c r="Y38" i="25" s="1"/>
  <c r="B198" i="21"/>
  <c r="C198" i="21"/>
  <c r="V198" i="21"/>
  <c r="X106" i="25" s="1"/>
  <c r="W198" i="21"/>
  <c r="Y106" i="25" s="1"/>
  <c r="B200" i="21"/>
  <c r="C200" i="21"/>
  <c r="V200" i="21"/>
  <c r="W200" i="21"/>
  <c r="B201" i="21"/>
  <c r="C201" i="21"/>
  <c r="V201" i="21"/>
  <c r="X179" i="25" s="1"/>
  <c r="W201" i="21"/>
  <c r="B202" i="21"/>
  <c r="C202" i="21"/>
  <c r="V202" i="21"/>
  <c r="X68" i="25" s="1"/>
  <c r="W202" i="21"/>
  <c r="B203" i="21"/>
  <c r="C203" i="21"/>
  <c r="V203" i="21"/>
  <c r="X180" i="25" s="1"/>
  <c r="W203" i="21"/>
  <c r="B204" i="21"/>
  <c r="C204" i="21"/>
  <c r="V204" i="21"/>
  <c r="W204" i="21"/>
  <c r="Y97" i="25" s="1"/>
  <c r="B205" i="21"/>
  <c r="C205" i="21"/>
  <c r="V205" i="21"/>
  <c r="X181" i="25" s="1"/>
  <c r="W205" i="21"/>
  <c r="C208" i="21"/>
  <c r="V208" i="21"/>
  <c r="W208" i="21"/>
  <c r="B209" i="21"/>
  <c r="C209" i="21"/>
  <c r="V209" i="21"/>
  <c r="W209" i="21"/>
  <c r="Y182" i="25" s="1"/>
  <c r="B210" i="21"/>
  <c r="C210" i="21"/>
  <c r="V210" i="21"/>
  <c r="X210" i="14" s="1"/>
  <c r="W210" i="21"/>
  <c r="B211" i="21"/>
  <c r="C211" i="21"/>
  <c r="V211" i="21"/>
  <c r="X26" i="25" s="1"/>
  <c r="W211" i="21"/>
  <c r="B212" i="21"/>
  <c r="C212" i="21"/>
  <c r="V212" i="21"/>
  <c r="X212" i="14" s="1"/>
  <c r="W212" i="21"/>
  <c r="Y212" i="14" s="1"/>
  <c r="B213" i="21"/>
  <c r="C213" i="21"/>
  <c r="V213" i="21"/>
  <c r="X216" i="25" s="1"/>
  <c r="W213" i="21"/>
  <c r="Y216" i="25" s="1"/>
  <c r="B214" i="21"/>
  <c r="C214" i="21"/>
  <c r="V214" i="21"/>
  <c r="W214" i="21"/>
  <c r="B215" i="21"/>
  <c r="C215" i="21"/>
  <c r="V215" i="21"/>
  <c r="X218" i="25" s="1"/>
  <c r="W215" i="21"/>
  <c r="B216" i="21"/>
  <c r="C216" i="21"/>
  <c r="V216" i="21"/>
  <c r="X219" i="25" s="1"/>
  <c r="W216" i="21"/>
  <c r="C188" i="21"/>
  <c r="B188" i="21"/>
  <c r="W188" i="21"/>
  <c r="Y175" i="25" s="1"/>
  <c r="V188" i="21"/>
  <c r="X175" i="25" s="1"/>
  <c r="B189" i="22"/>
  <c r="C189" i="22"/>
  <c r="V189" i="22"/>
  <c r="AB175" i="25" s="1"/>
  <c r="W189" i="22"/>
  <c r="AC176" i="25" s="1"/>
  <c r="B190" i="22"/>
  <c r="C190" i="22"/>
  <c r="V190" i="22"/>
  <c r="W190" i="22"/>
  <c r="B191" i="22"/>
  <c r="C191" i="22"/>
  <c r="V191" i="22"/>
  <c r="AB115" i="25" s="1"/>
  <c r="W191" i="22"/>
  <c r="B192" i="22"/>
  <c r="C192" i="22"/>
  <c r="V192" i="22"/>
  <c r="AB84" i="25" s="1"/>
  <c r="W192" i="22"/>
  <c r="AC87" i="25" s="1"/>
  <c r="B193" i="22"/>
  <c r="C193" i="22"/>
  <c r="V193" i="22"/>
  <c r="AB87" i="25" s="1"/>
  <c r="W193" i="22"/>
  <c r="B195" i="22"/>
  <c r="C195" i="22"/>
  <c r="V195" i="22"/>
  <c r="W195" i="22"/>
  <c r="B196" i="22"/>
  <c r="C196" i="22"/>
  <c r="V196" i="22"/>
  <c r="W196" i="22"/>
  <c r="B197" i="22"/>
  <c r="C197" i="22"/>
  <c r="V197" i="22"/>
  <c r="AB38" i="25" s="1"/>
  <c r="W197" i="22"/>
  <c r="AC38" i="25" s="1"/>
  <c r="B198" i="22"/>
  <c r="C198" i="22"/>
  <c r="V198" i="22"/>
  <c r="AB106" i="25" s="1"/>
  <c r="W198" i="22"/>
  <c r="B200" i="22"/>
  <c r="C200" i="22"/>
  <c r="V200" i="22"/>
  <c r="AB198" i="14" s="1"/>
  <c r="W200" i="22"/>
  <c r="AC178" i="25" s="1"/>
  <c r="B201" i="22"/>
  <c r="C201" i="22"/>
  <c r="V201" i="22"/>
  <c r="AB179" i="25" s="1"/>
  <c r="W201" i="22"/>
  <c r="B202" i="22"/>
  <c r="C202" i="22"/>
  <c r="V202" i="22"/>
  <c r="AB68" i="25" s="1"/>
  <c r="W202" i="22"/>
  <c r="B203" i="22"/>
  <c r="C203" i="22"/>
  <c r="V203" i="22"/>
  <c r="AB180" i="25" s="1"/>
  <c r="W203" i="22"/>
  <c r="B204" i="22"/>
  <c r="C204" i="22"/>
  <c r="V204" i="22"/>
  <c r="AB97" i="25" s="1"/>
  <c r="W204" i="22"/>
  <c r="B205" i="22"/>
  <c r="C205" i="22"/>
  <c r="V205" i="22"/>
  <c r="AB181" i="25" s="1"/>
  <c r="W205" i="22"/>
  <c r="AC49" i="25"/>
  <c r="B209" i="22"/>
  <c r="C209" i="22"/>
  <c r="V209" i="22"/>
  <c r="W209" i="22"/>
  <c r="AC182" i="25" s="1"/>
  <c r="B210" i="22"/>
  <c r="C210" i="22"/>
  <c r="V210" i="22"/>
  <c r="AB114" i="25" s="1"/>
  <c r="W210" i="22"/>
  <c r="AC114" i="25" s="1"/>
  <c r="B211" i="22"/>
  <c r="C211" i="22"/>
  <c r="V211" i="22"/>
  <c r="AB26" i="25" s="1"/>
  <c r="W211" i="22"/>
  <c r="B212" i="22"/>
  <c r="C212" i="22"/>
  <c r="V212" i="22"/>
  <c r="W212" i="22"/>
  <c r="AC212" i="14" s="1"/>
  <c r="B213" i="22"/>
  <c r="C213" i="22"/>
  <c r="V213" i="22"/>
  <c r="W213" i="22"/>
  <c r="B214" i="22"/>
  <c r="C214" i="22"/>
  <c r="V214" i="22"/>
  <c r="W214" i="22"/>
  <c r="B215" i="22"/>
  <c r="C215" i="22"/>
  <c r="V215" i="22"/>
  <c r="AB217" i="25" s="1"/>
  <c r="W215" i="22"/>
  <c r="B216" i="22"/>
  <c r="C216" i="22"/>
  <c r="V216" i="22"/>
  <c r="AB218" i="25" s="1"/>
  <c r="W216" i="22"/>
  <c r="AC219" i="25" s="1"/>
  <c r="C188" i="22"/>
  <c r="B188" i="22"/>
  <c r="W188" i="22"/>
  <c r="AC175" i="25" s="1"/>
  <c r="V188" i="22"/>
  <c r="B189" i="23"/>
  <c r="C189" i="23"/>
  <c r="V189" i="23"/>
  <c r="W189" i="23"/>
  <c r="B190" i="23"/>
  <c r="C190" i="23"/>
  <c r="V190" i="23"/>
  <c r="W190" i="23"/>
  <c r="B191" i="23"/>
  <c r="C191" i="23"/>
  <c r="V191" i="23"/>
  <c r="AF84" i="25" s="1"/>
  <c r="W191" i="23"/>
  <c r="B192" i="23"/>
  <c r="C192" i="23"/>
  <c r="V192" i="23"/>
  <c r="W192" i="23"/>
  <c r="AG87" i="25" s="1"/>
  <c r="B193" i="23"/>
  <c r="C193" i="23"/>
  <c r="V193" i="23"/>
  <c r="AF54" i="25" s="1"/>
  <c r="W193" i="23"/>
  <c r="AG54" i="25" s="1"/>
  <c r="B195" i="23"/>
  <c r="C195" i="23"/>
  <c r="V195" i="23"/>
  <c r="AF76" i="25" s="1"/>
  <c r="W195" i="23"/>
  <c r="AG76" i="25" s="1"/>
  <c r="B196" i="23"/>
  <c r="C196" i="23"/>
  <c r="V196" i="23"/>
  <c r="AF80" i="25" s="1"/>
  <c r="W196" i="23"/>
  <c r="AG80" i="25" s="1"/>
  <c r="B197" i="23"/>
  <c r="C197" i="23"/>
  <c r="V197" i="23"/>
  <c r="AF38" i="25" s="1"/>
  <c r="W197" i="23"/>
  <c r="AG38" i="25" s="1"/>
  <c r="B198" i="23"/>
  <c r="C198" i="23"/>
  <c r="V198" i="23"/>
  <c r="AF106" i="25" s="1"/>
  <c r="W198" i="23"/>
  <c r="B200" i="23"/>
  <c r="C200" i="23"/>
  <c r="V200" i="23"/>
  <c r="W200" i="23"/>
  <c r="B201" i="23"/>
  <c r="C201" i="23"/>
  <c r="V201" i="23"/>
  <c r="AF179" i="25" s="1"/>
  <c r="W201" i="23"/>
  <c r="AG179" i="25" s="1"/>
  <c r="B202" i="23"/>
  <c r="C202" i="23"/>
  <c r="V202" i="23"/>
  <c r="AF68" i="25" s="1"/>
  <c r="W202" i="23"/>
  <c r="AG68" i="25" s="1"/>
  <c r="B203" i="23"/>
  <c r="C203" i="23"/>
  <c r="V203" i="23"/>
  <c r="W203" i="23"/>
  <c r="AG180" i="25" s="1"/>
  <c r="B204" i="23"/>
  <c r="C204" i="23"/>
  <c r="V204" i="23"/>
  <c r="W204" i="23"/>
  <c r="B205" i="23"/>
  <c r="C205" i="23"/>
  <c r="V205" i="23"/>
  <c r="AF181" i="25" s="1"/>
  <c r="W205" i="23"/>
  <c r="AG181" i="25" s="1"/>
  <c r="AF49" i="25"/>
  <c r="AG49" i="25"/>
  <c r="B210" i="23"/>
  <c r="C210" i="23"/>
  <c r="V210" i="23"/>
  <c r="W210" i="23"/>
  <c r="AG114" i="25" s="1"/>
  <c r="B211" i="23"/>
  <c r="C211" i="23"/>
  <c r="V211" i="23"/>
  <c r="AF26" i="25" s="1"/>
  <c r="W211" i="23"/>
  <c r="B212" i="23"/>
  <c r="C212" i="23"/>
  <c r="V212" i="23"/>
  <c r="W212" i="23"/>
  <c r="AG212" i="14" s="1"/>
  <c r="B213" i="23"/>
  <c r="C213" i="23"/>
  <c r="V213" i="23"/>
  <c r="AF216" i="25" s="1"/>
  <c r="W213" i="23"/>
  <c r="AG216" i="25" s="1"/>
  <c r="B214" i="23"/>
  <c r="C214" i="23"/>
  <c r="V214" i="23"/>
  <c r="AF217" i="25" s="1"/>
  <c r="W214" i="23"/>
  <c r="AG217" i="25" s="1"/>
  <c r="B215" i="23"/>
  <c r="C215" i="23"/>
  <c r="V215" i="23"/>
  <c r="AF218" i="25" s="1"/>
  <c r="W215" i="23"/>
  <c r="B216" i="23"/>
  <c r="C216" i="23"/>
  <c r="V216" i="23"/>
  <c r="W216" i="23"/>
  <c r="C188" i="23"/>
  <c r="B188" i="23"/>
  <c r="W188" i="23"/>
  <c r="V188" i="23"/>
  <c r="B189" i="9"/>
  <c r="C189" i="9"/>
  <c r="V189" i="9"/>
  <c r="W189" i="9"/>
  <c r="B190" i="9"/>
  <c r="C190" i="9"/>
  <c r="V190" i="9"/>
  <c r="W190" i="9"/>
  <c r="B191" i="9"/>
  <c r="C191" i="9"/>
  <c r="V191" i="9"/>
  <c r="W191" i="9"/>
  <c r="B192" i="9"/>
  <c r="C192" i="9"/>
  <c r="V192" i="9"/>
  <c r="AN192" i="14" s="1"/>
  <c r="W192" i="9"/>
  <c r="B193" i="9"/>
  <c r="C193" i="9"/>
  <c r="V193" i="9"/>
  <c r="W193" i="9"/>
  <c r="B195" i="9"/>
  <c r="C195" i="9"/>
  <c r="V195" i="9"/>
  <c r="W195" i="9"/>
  <c r="B196" i="9"/>
  <c r="C196" i="9"/>
  <c r="V196" i="9"/>
  <c r="W196" i="9"/>
  <c r="B197" i="9"/>
  <c r="C197" i="9"/>
  <c r="V197" i="9"/>
  <c r="AN197" i="14" s="1"/>
  <c r="W197" i="9"/>
  <c r="B198" i="9"/>
  <c r="C198" i="9"/>
  <c r="V198" i="9"/>
  <c r="W198" i="9"/>
  <c r="B200" i="9"/>
  <c r="C200" i="9"/>
  <c r="V200" i="9"/>
  <c r="W200" i="9"/>
  <c r="B201" i="9"/>
  <c r="C201" i="9"/>
  <c r="V201" i="9"/>
  <c r="W201" i="9"/>
  <c r="B202" i="9"/>
  <c r="C202" i="9"/>
  <c r="V202" i="9"/>
  <c r="W202" i="9"/>
  <c r="B203" i="9"/>
  <c r="C203" i="9"/>
  <c r="V203" i="9"/>
  <c r="W203" i="9"/>
  <c r="B204" i="9"/>
  <c r="C204" i="9"/>
  <c r="V204" i="9"/>
  <c r="W204" i="9"/>
  <c r="B205" i="9"/>
  <c r="C205" i="9"/>
  <c r="V205" i="9"/>
  <c r="W205" i="9"/>
  <c r="B209" i="9"/>
  <c r="C209" i="9"/>
  <c r="V209" i="9"/>
  <c r="W209" i="9"/>
  <c r="B210" i="9"/>
  <c r="C210" i="9"/>
  <c r="V210" i="9"/>
  <c r="W210" i="9"/>
  <c r="B211" i="9"/>
  <c r="C211" i="9"/>
  <c r="V211" i="9"/>
  <c r="W211" i="9"/>
  <c r="B212" i="9"/>
  <c r="C212" i="9"/>
  <c r="V212" i="9"/>
  <c r="W212" i="9"/>
  <c r="B213" i="9"/>
  <c r="C213" i="9"/>
  <c r="V213" i="9"/>
  <c r="W213" i="9"/>
  <c r="B214" i="9"/>
  <c r="C214" i="9"/>
  <c r="V214" i="9"/>
  <c r="W214" i="9"/>
  <c r="B215" i="9"/>
  <c r="C215" i="9"/>
  <c r="V215" i="9"/>
  <c r="W215" i="9"/>
  <c r="B216" i="9"/>
  <c r="C216" i="9"/>
  <c r="V216" i="9"/>
  <c r="W216" i="9"/>
  <c r="C188" i="9"/>
  <c r="B188" i="9"/>
  <c r="W188" i="9"/>
  <c r="V188" i="9"/>
  <c r="B189" i="10"/>
  <c r="C189" i="10"/>
  <c r="V189" i="10"/>
  <c r="AR189" i="14" s="1"/>
  <c r="W189" i="10"/>
  <c r="B190" i="10"/>
  <c r="C190" i="10"/>
  <c r="V190" i="10"/>
  <c r="W190" i="10"/>
  <c r="B191" i="10"/>
  <c r="C191" i="10"/>
  <c r="V191" i="10"/>
  <c r="W191" i="10"/>
  <c r="B192" i="10"/>
  <c r="C192" i="10"/>
  <c r="V192" i="10"/>
  <c r="W192" i="10"/>
  <c r="B193" i="10"/>
  <c r="C193" i="10"/>
  <c r="V193" i="10"/>
  <c r="AR193" i="14" s="1"/>
  <c r="W193" i="10"/>
  <c r="B195" i="10"/>
  <c r="C195" i="10"/>
  <c r="V195" i="10"/>
  <c r="W195" i="10"/>
  <c r="AS195" i="14" s="1"/>
  <c r="B196" i="10"/>
  <c r="C196" i="10"/>
  <c r="V196" i="10"/>
  <c r="W196" i="10"/>
  <c r="B197" i="10"/>
  <c r="C197" i="10"/>
  <c r="V197" i="10"/>
  <c r="W197" i="10"/>
  <c r="B198" i="10"/>
  <c r="C198" i="10"/>
  <c r="V198" i="10"/>
  <c r="W198" i="10"/>
  <c r="B200" i="10"/>
  <c r="C200" i="10"/>
  <c r="V200" i="10"/>
  <c r="W200" i="10"/>
  <c r="B201" i="10"/>
  <c r="C201" i="10"/>
  <c r="V201" i="10"/>
  <c r="W201" i="10"/>
  <c r="B202" i="10"/>
  <c r="C202" i="10"/>
  <c r="V202" i="10"/>
  <c r="W202" i="10"/>
  <c r="AS202" i="14" s="1"/>
  <c r="B203" i="10"/>
  <c r="C203" i="10"/>
  <c r="V203" i="10"/>
  <c r="W203" i="10"/>
  <c r="B204" i="10"/>
  <c r="C204" i="10"/>
  <c r="V204" i="10"/>
  <c r="W204" i="10"/>
  <c r="B205" i="10"/>
  <c r="C205" i="10"/>
  <c r="V205" i="10"/>
  <c r="W205" i="10"/>
  <c r="B209" i="10"/>
  <c r="C209" i="10"/>
  <c r="V209" i="10"/>
  <c r="W209" i="10"/>
  <c r="B210" i="10"/>
  <c r="C210" i="10"/>
  <c r="V210" i="10"/>
  <c r="W210" i="10"/>
  <c r="B211" i="10"/>
  <c r="C211" i="10"/>
  <c r="V211" i="10"/>
  <c r="W211" i="10"/>
  <c r="B212" i="10"/>
  <c r="C212" i="10"/>
  <c r="V212" i="10"/>
  <c r="H212" i="27" s="1"/>
  <c r="W212" i="10"/>
  <c r="B213" i="10"/>
  <c r="C213" i="10"/>
  <c r="V213" i="10"/>
  <c r="W213" i="10"/>
  <c r="B214" i="10"/>
  <c r="C214" i="10"/>
  <c r="V214" i="10"/>
  <c r="W214" i="10"/>
  <c r="B215" i="10"/>
  <c r="C215" i="10"/>
  <c r="V215" i="10"/>
  <c r="AR215" i="14" s="1"/>
  <c r="W215" i="10"/>
  <c r="B216" i="10"/>
  <c r="C216" i="10"/>
  <c r="V216" i="10"/>
  <c r="W216" i="10"/>
  <c r="C188" i="10"/>
  <c r="B188" i="10"/>
  <c r="W188" i="10"/>
  <c r="V188" i="10"/>
  <c r="B189" i="11"/>
  <c r="C189" i="11"/>
  <c r="V189" i="11"/>
  <c r="W189" i="11"/>
  <c r="AW189" i="14" s="1"/>
  <c r="B190" i="11"/>
  <c r="C190" i="11"/>
  <c r="V190" i="11"/>
  <c r="W190" i="11"/>
  <c r="AW190" i="14" s="1"/>
  <c r="B191" i="11"/>
  <c r="C191" i="11"/>
  <c r="V191" i="11"/>
  <c r="W191" i="11"/>
  <c r="B192" i="11"/>
  <c r="C192" i="11"/>
  <c r="V192" i="11"/>
  <c r="W192" i="11"/>
  <c r="B193" i="11"/>
  <c r="C193" i="11"/>
  <c r="V193" i="11"/>
  <c r="W193" i="11"/>
  <c r="B195" i="11"/>
  <c r="C195" i="11"/>
  <c r="V195" i="11"/>
  <c r="W195" i="11"/>
  <c r="B196" i="11"/>
  <c r="C196" i="11"/>
  <c r="V196" i="11"/>
  <c r="W196" i="11"/>
  <c r="B197" i="11"/>
  <c r="C197" i="11"/>
  <c r="V197" i="11"/>
  <c r="W197" i="11"/>
  <c r="B198" i="11"/>
  <c r="C198" i="11"/>
  <c r="V198" i="11"/>
  <c r="W198" i="11"/>
  <c r="B200" i="11"/>
  <c r="C200" i="11"/>
  <c r="V200" i="11"/>
  <c r="W200" i="11"/>
  <c r="B201" i="11"/>
  <c r="C201" i="11"/>
  <c r="V201" i="11"/>
  <c r="W201" i="11"/>
  <c r="AW201" i="14" s="1"/>
  <c r="B202" i="11"/>
  <c r="C202" i="11"/>
  <c r="V202" i="11"/>
  <c r="W202" i="11"/>
  <c r="AW202" i="14" s="1"/>
  <c r="B203" i="11"/>
  <c r="C203" i="11"/>
  <c r="V203" i="11"/>
  <c r="W203" i="11"/>
  <c r="B204" i="11"/>
  <c r="C204" i="11"/>
  <c r="V204" i="11"/>
  <c r="W204" i="11"/>
  <c r="B205" i="11"/>
  <c r="C205" i="11"/>
  <c r="V205" i="11"/>
  <c r="AV205" i="14" s="1"/>
  <c r="W205" i="11"/>
  <c r="B209" i="11"/>
  <c r="C209" i="11"/>
  <c r="V209" i="11"/>
  <c r="W209" i="11"/>
  <c r="B210" i="11"/>
  <c r="C210" i="11"/>
  <c r="V210" i="11"/>
  <c r="W210" i="11"/>
  <c r="B211" i="11"/>
  <c r="C211" i="11"/>
  <c r="V211" i="11"/>
  <c r="W211" i="11"/>
  <c r="AW211" i="14" s="1"/>
  <c r="B212" i="11"/>
  <c r="C212" i="11"/>
  <c r="V212" i="11"/>
  <c r="L212" i="27" s="1"/>
  <c r="W212" i="11"/>
  <c r="B213" i="11"/>
  <c r="C213" i="11"/>
  <c r="V213" i="11"/>
  <c r="W213" i="11"/>
  <c r="B214" i="11"/>
  <c r="C214" i="11"/>
  <c r="V214" i="11"/>
  <c r="W214" i="11"/>
  <c r="B215" i="11"/>
  <c r="C215" i="11"/>
  <c r="V215" i="11"/>
  <c r="W215" i="11"/>
  <c r="B216" i="11"/>
  <c r="C216" i="11"/>
  <c r="V216" i="11"/>
  <c r="W216" i="11"/>
  <c r="C188" i="11"/>
  <c r="B188" i="11"/>
  <c r="W188" i="11"/>
  <c r="V188" i="11"/>
  <c r="B189" i="12"/>
  <c r="C189" i="12"/>
  <c r="V189" i="12"/>
  <c r="AZ189" i="14" s="1"/>
  <c r="W189" i="12"/>
  <c r="B190" i="12"/>
  <c r="C190" i="12"/>
  <c r="V190" i="12"/>
  <c r="W190" i="12"/>
  <c r="B191" i="12"/>
  <c r="C191" i="12"/>
  <c r="V191" i="12"/>
  <c r="W191" i="12"/>
  <c r="B192" i="12"/>
  <c r="C192" i="12"/>
  <c r="V192" i="12"/>
  <c r="X192" i="12" s="1"/>
  <c r="W192" i="12"/>
  <c r="BA192" i="14" s="1"/>
  <c r="B193" i="12"/>
  <c r="C193" i="12"/>
  <c r="V193" i="12"/>
  <c r="W193" i="12"/>
  <c r="B195" i="12"/>
  <c r="C195" i="12"/>
  <c r="V195" i="12"/>
  <c r="W195" i="12"/>
  <c r="B196" i="12"/>
  <c r="C196" i="12"/>
  <c r="V196" i="12"/>
  <c r="AZ196" i="14" s="1"/>
  <c r="W196" i="12"/>
  <c r="B197" i="12"/>
  <c r="C197" i="12"/>
  <c r="V197" i="12"/>
  <c r="W197" i="12"/>
  <c r="B198" i="12"/>
  <c r="C198" i="12"/>
  <c r="V198" i="12"/>
  <c r="AZ198" i="14" s="1"/>
  <c r="W198" i="12"/>
  <c r="B200" i="12"/>
  <c r="C200" i="12"/>
  <c r="V200" i="12"/>
  <c r="W200" i="12"/>
  <c r="B201" i="12"/>
  <c r="C201" i="12"/>
  <c r="V201" i="12"/>
  <c r="AZ201" i="14" s="1"/>
  <c r="W201" i="12"/>
  <c r="B202" i="12"/>
  <c r="C202" i="12"/>
  <c r="V202" i="12"/>
  <c r="AZ202" i="14" s="1"/>
  <c r="W202" i="12"/>
  <c r="B203" i="12"/>
  <c r="C203" i="12"/>
  <c r="V203" i="12"/>
  <c r="W203" i="12"/>
  <c r="B204" i="12"/>
  <c r="C204" i="12"/>
  <c r="V204" i="12"/>
  <c r="W204" i="12"/>
  <c r="B205" i="12"/>
  <c r="C205" i="12"/>
  <c r="V205" i="12"/>
  <c r="W205" i="12"/>
  <c r="B209" i="12"/>
  <c r="C209" i="12"/>
  <c r="V209" i="12"/>
  <c r="W209" i="12"/>
  <c r="B210" i="12"/>
  <c r="C210" i="12"/>
  <c r="V210" i="12"/>
  <c r="W210" i="12"/>
  <c r="BA210" i="14" s="1"/>
  <c r="B211" i="12"/>
  <c r="C211" i="12"/>
  <c r="V211" i="12"/>
  <c r="W211" i="12"/>
  <c r="B212" i="12"/>
  <c r="C212" i="12"/>
  <c r="V212" i="12"/>
  <c r="W212" i="12"/>
  <c r="Q212" i="27" s="1"/>
  <c r="B213" i="12"/>
  <c r="C213" i="12"/>
  <c r="V213" i="12"/>
  <c r="W213" i="12"/>
  <c r="B214" i="12"/>
  <c r="C214" i="12"/>
  <c r="V214" i="12"/>
  <c r="W214" i="12"/>
  <c r="B215" i="12"/>
  <c r="C215" i="12"/>
  <c r="V215" i="12"/>
  <c r="W215" i="12"/>
  <c r="B216" i="12"/>
  <c r="C216" i="12"/>
  <c r="V216" i="12"/>
  <c r="W216" i="12"/>
  <c r="BA216" i="14" s="1"/>
  <c r="C188" i="12"/>
  <c r="B188" i="12"/>
  <c r="W188" i="12"/>
  <c r="V188" i="12"/>
  <c r="B189" i="14"/>
  <c r="C189" i="14"/>
  <c r="G189" i="14"/>
  <c r="K189" i="14"/>
  <c r="O189" i="14"/>
  <c r="Q189" i="14"/>
  <c r="S189" i="14"/>
  <c r="W189" i="14"/>
  <c r="X189" i="14"/>
  <c r="AA189" i="14"/>
  <c r="AE189" i="14"/>
  <c r="AI189" i="14"/>
  <c r="AQ189" i="14"/>
  <c r="AU189" i="14"/>
  <c r="AY189" i="14"/>
  <c r="BC189" i="14"/>
  <c r="B190" i="14"/>
  <c r="C190" i="14"/>
  <c r="G190" i="14"/>
  <c r="K190" i="14"/>
  <c r="L190" i="14"/>
  <c r="O190" i="14"/>
  <c r="S190" i="14"/>
  <c r="W190" i="14"/>
  <c r="Y190" i="14"/>
  <c r="AA190" i="14"/>
  <c r="AE190" i="14"/>
  <c r="AF190" i="14"/>
  <c r="AI190" i="14"/>
  <c r="AQ190" i="14"/>
  <c r="AR190" i="14"/>
  <c r="AS190" i="14"/>
  <c r="AU190" i="14"/>
  <c r="AY190" i="14"/>
  <c r="BA190" i="14"/>
  <c r="BC190" i="14"/>
  <c r="B191" i="14"/>
  <c r="C191" i="14"/>
  <c r="G191" i="14"/>
  <c r="K191" i="14"/>
  <c r="O191" i="14"/>
  <c r="P191" i="14"/>
  <c r="S191" i="14"/>
  <c r="W191" i="14"/>
  <c r="AA191" i="14"/>
  <c r="AE191" i="14"/>
  <c r="AI191" i="14"/>
  <c r="AQ191" i="14"/>
  <c r="AU191" i="14"/>
  <c r="AY191" i="14"/>
  <c r="AZ191" i="14"/>
  <c r="BC191" i="14"/>
  <c r="B192" i="14"/>
  <c r="C192" i="14"/>
  <c r="G192" i="14"/>
  <c r="K192" i="14"/>
  <c r="O192" i="14"/>
  <c r="S192" i="14"/>
  <c r="W192" i="14"/>
  <c r="Y192" i="14"/>
  <c r="AA192" i="14"/>
  <c r="AE192" i="14"/>
  <c r="AG192" i="14"/>
  <c r="AI192" i="14"/>
  <c r="AQ192" i="14"/>
  <c r="AS192" i="14"/>
  <c r="AU192" i="14"/>
  <c r="AY192" i="14"/>
  <c r="BC192" i="14"/>
  <c r="B193" i="14"/>
  <c r="C193" i="14"/>
  <c r="G193" i="14"/>
  <c r="K193" i="14"/>
  <c r="O193" i="14"/>
  <c r="S193" i="14"/>
  <c r="U193" i="14"/>
  <c r="W193" i="14"/>
  <c r="AA193" i="14"/>
  <c r="AE193" i="14"/>
  <c r="AI193" i="14"/>
  <c r="AQ193" i="14"/>
  <c r="AS193" i="14"/>
  <c r="AU193" i="14"/>
  <c r="AV193" i="14"/>
  <c r="AY193" i="14"/>
  <c r="BC193" i="14"/>
  <c r="B195" i="14"/>
  <c r="C195" i="14"/>
  <c r="G195" i="14"/>
  <c r="K195" i="14"/>
  <c r="O195" i="14"/>
  <c r="Q195" i="14"/>
  <c r="S195" i="14"/>
  <c r="W195" i="14"/>
  <c r="AA195" i="14"/>
  <c r="AB195" i="14"/>
  <c r="AE195" i="14"/>
  <c r="AG195" i="14"/>
  <c r="AI195" i="14"/>
  <c r="AO195" i="14"/>
  <c r="AQ195" i="14"/>
  <c r="AR195" i="14"/>
  <c r="AU195" i="14"/>
  <c r="AY195" i="14"/>
  <c r="BC195" i="14"/>
  <c r="B196" i="14"/>
  <c r="C196" i="14"/>
  <c r="G196" i="14"/>
  <c r="K196" i="14"/>
  <c r="M196" i="14"/>
  <c r="O196" i="14"/>
  <c r="S196" i="14"/>
  <c r="W196" i="14"/>
  <c r="AA196" i="14"/>
  <c r="AE196" i="14"/>
  <c r="AF196" i="14"/>
  <c r="AI196" i="14"/>
  <c r="AQ196" i="14"/>
  <c r="AU196" i="14"/>
  <c r="AV196" i="14"/>
  <c r="AY196" i="14"/>
  <c r="BC196" i="14"/>
  <c r="B197" i="14"/>
  <c r="C197" i="14"/>
  <c r="G197" i="14"/>
  <c r="K197" i="14"/>
  <c r="O197" i="14"/>
  <c r="S197" i="14"/>
  <c r="W197" i="14"/>
  <c r="Y197" i="14"/>
  <c r="AA197" i="14"/>
  <c r="AE197" i="14"/>
  <c r="AI197" i="14"/>
  <c r="AO197" i="14"/>
  <c r="AQ197" i="14"/>
  <c r="AS197" i="14"/>
  <c r="AU197" i="14"/>
  <c r="AY197" i="14"/>
  <c r="BC197" i="14"/>
  <c r="B198" i="14"/>
  <c r="C198" i="14"/>
  <c r="G198" i="14"/>
  <c r="K198" i="14"/>
  <c r="O198" i="14"/>
  <c r="S198" i="14"/>
  <c r="W198" i="14"/>
  <c r="Y198" i="14"/>
  <c r="AA198" i="14"/>
  <c r="AC198" i="14"/>
  <c r="AE198" i="14"/>
  <c r="AI198" i="14"/>
  <c r="AQ198" i="14"/>
  <c r="AU198" i="14"/>
  <c r="AY198" i="14"/>
  <c r="BC198" i="14"/>
  <c r="B200" i="14"/>
  <c r="C200" i="14"/>
  <c r="G200" i="14"/>
  <c r="K200" i="14"/>
  <c r="L200" i="14"/>
  <c r="O200" i="14"/>
  <c r="Q200" i="14"/>
  <c r="S200" i="14"/>
  <c r="W200" i="14"/>
  <c r="AA200" i="14"/>
  <c r="AC200" i="14"/>
  <c r="AE200" i="14"/>
  <c r="AI200" i="14"/>
  <c r="AO200" i="14"/>
  <c r="AQ200" i="14"/>
  <c r="AU200" i="14"/>
  <c r="AY200" i="14"/>
  <c r="BA200" i="14"/>
  <c r="BC200" i="14"/>
  <c r="B201" i="14"/>
  <c r="C201" i="14"/>
  <c r="G201" i="14"/>
  <c r="K201" i="14"/>
  <c r="L201" i="14"/>
  <c r="O201" i="14"/>
  <c r="Q201" i="14"/>
  <c r="S201" i="14"/>
  <c r="W201" i="14"/>
  <c r="AA201" i="14"/>
  <c r="AE201" i="14"/>
  <c r="AI201" i="14"/>
  <c r="AQ201" i="14"/>
  <c r="AU201" i="14"/>
  <c r="AV201" i="14"/>
  <c r="AY201" i="14"/>
  <c r="BC201" i="14"/>
  <c r="B202" i="14"/>
  <c r="C202" i="14"/>
  <c r="G202" i="14"/>
  <c r="K202" i="14"/>
  <c r="L202" i="14"/>
  <c r="O202" i="14"/>
  <c r="Q202" i="14"/>
  <c r="S202" i="14"/>
  <c r="W202" i="14"/>
  <c r="AA202" i="14"/>
  <c r="AE202" i="14"/>
  <c r="AI202" i="14"/>
  <c r="AQ202" i="14"/>
  <c r="AU202" i="14"/>
  <c r="AY202" i="14"/>
  <c r="BA202" i="14"/>
  <c r="BC202" i="14"/>
  <c r="B203" i="14"/>
  <c r="C203" i="14"/>
  <c r="G203" i="14"/>
  <c r="K203" i="14"/>
  <c r="O203" i="14"/>
  <c r="S203" i="14"/>
  <c r="W203" i="14"/>
  <c r="AA203" i="14"/>
  <c r="AB203" i="14"/>
  <c r="AE203" i="14"/>
  <c r="AF203" i="14"/>
  <c r="AI203" i="14"/>
  <c r="AQ203" i="14"/>
  <c r="AR203" i="14"/>
  <c r="AU203" i="14"/>
  <c r="AY203" i="14"/>
  <c r="BC203" i="14"/>
  <c r="B204" i="14"/>
  <c r="C204" i="14"/>
  <c r="G204" i="14"/>
  <c r="K204" i="14"/>
  <c r="O204" i="14"/>
  <c r="S204" i="14"/>
  <c r="U204" i="14"/>
  <c r="W204" i="14"/>
  <c r="Y204" i="14"/>
  <c r="AA204" i="14"/>
  <c r="AE204" i="14"/>
  <c r="AI204" i="14"/>
  <c r="AQ204" i="14"/>
  <c r="AR204" i="14"/>
  <c r="AU204" i="14"/>
  <c r="AY204" i="14"/>
  <c r="BC204" i="14"/>
  <c r="B205" i="14"/>
  <c r="C205" i="14"/>
  <c r="G205" i="14"/>
  <c r="K205" i="14"/>
  <c r="O205" i="14"/>
  <c r="S205" i="14"/>
  <c r="W205" i="14"/>
  <c r="AA205" i="14"/>
  <c r="AE205" i="14"/>
  <c r="AF205" i="14"/>
  <c r="AI205" i="14"/>
  <c r="AQ205" i="14"/>
  <c r="AU205" i="14"/>
  <c r="AY205" i="14"/>
  <c r="BC205" i="14"/>
  <c r="B208" i="14"/>
  <c r="C208" i="14"/>
  <c r="G208" i="14"/>
  <c r="K208" i="14"/>
  <c r="M208" i="14"/>
  <c r="O208" i="14"/>
  <c r="S208" i="14"/>
  <c r="W208" i="14"/>
  <c r="AA208" i="14"/>
  <c r="AC208" i="14"/>
  <c r="AE208" i="14"/>
  <c r="AI208" i="14"/>
  <c r="AN208" i="14"/>
  <c r="AQ208" i="14"/>
  <c r="AU208" i="14"/>
  <c r="AY208" i="14"/>
  <c r="BA208" i="14"/>
  <c r="BC208" i="14"/>
  <c r="B209" i="14"/>
  <c r="C209" i="14"/>
  <c r="G209" i="14"/>
  <c r="K209" i="14"/>
  <c r="L209" i="14"/>
  <c r="M209" i="14"/>
  <c r="O209" i="14"/>
  <c r="P209" i="14"/>
  <c r="S209" i="14"/>
  <c r="T209" i="14"/>
  <c r="W209" i="14"/>
  <c r="Y209" i="14"/>
  <c r="AA209" i="14"/>
  <c r="AC209" i="14"/>
  <c r="AE209" i="14"/>
  <c r="AI209" i="14"/>
  <c r="AQ209" i="14"/>
  <c r="AU209" i="14"/>
  <c r="AY209" i="14"/>
  <c r="BC209" i="14"/>
  <c r="B210" i="14"/>
  <c r="C210" i="14"/>
  <c r="G210" i="14"/>
  <c r="K210" i="14"/>
  <c r="L210" i="14"/>
  <c r="M210" i="14"/>
  <c r="O210" i="14"/>
  <c r="S210" i="14"/>
  <c r="W210" i="14"/>
  <c r="AA210" i="14"/>
  <c r="AE210" i="14"/>
  <c r="AI210" i="14"/>
  <c r="AQ210" i="14"/>
  <c r="AU210" i="14"/>
  <c r="AY210" i="14"/>
  <c r="BC210" i="14"/>
  <c r="B211" i="14"/>
  <c r="C211" i="14"/>
  <c r="G211" i="14"/>
  <c r="K211" i="14"/>
  <c r="L211" i="14"/>
  <c r="O211" i="14"/>
  <c r="S211" i="14"/>
  <c r="U211" i="14"/>
  <c r="W211" i="14"/>
  <c r="AA211" i="14"/>
  <c r="AB211" i="14"/>
  <c r="AE211" i="14"/>
  <c r="AI211" i="14"/>
  <c r="AO211" i="14"/>
  <c r="AQ211" i="14"/>
  <c r="AS211" i="14"/>
  <c r="AU211" i="14"/>
  <c r="AY211" i="14"/>
  <c r="BC211" i="14"/>
  <c r="B212" i="14"/>
  <c r="C212" i="14"/>
  <c r="G212" i="14"/>
  <c r="K212" i="14"/>
  <c r="O212" i="14"/>
  <c r="P212" i="14"/>
  <c r="S212" i="14"/>
  <c r="W212" i="14"/>
  <c r="AA212" i="14"/>
  <c r="AE212" i="14"/>
  <c r="AI212" i="14"/>
  <c r="AQ212" i="14"/>
  <c r="AU212" i="14"/>
  <c r="AY212" i="14"/>
  <c r="BA212" i="14"/>
  <c r="BC212" i="14"/>
  <c r="B213" i="14"/>
  <c r="C213" i="14"/>
  <c r="G213" i="14"/>
  <c r="K213" i="14"/>
  <c r="O213" i="14"/>
  <c r="S213" i="14"/>
  <c r="T213" i="14"/>
  <c r="W213" i="14"/>
  <c r="X213" i="14"/>
  <c r="AA213" i="14"/>
  <c r="AE213" i="14"/>
  <c r="AI213" i="14"/>
  <c r="AQ213" i="14"/>
  <c r="AR213" i="14"/>
  <c r="AU213" i="14"/>
  <c r="AY213" i="14"/>
  <c r="BC213" i="14"/>
  <c r="B214" i="14"/>
  <c r="C214" i="14"/>
  <c r="G214" i="14"/>
  <c r="K214" i="14"/>
  <c r="O214" i="14"/>
  <c r="Q214" i="14"/>
  <c r="S214" i="14"/>
  <c r="U214" i="14"/>
  <c r="W214" i="14"/>
  <c r="AA214" i="14"/>
  <c r="AE214" i="14"/>
  <c r="AF214" i="14"/>
  <c r="AI214" i="14"/>
  <c r="AQ214" i="14"/>
  <c r="AU214" i="14"/>
  <c r="AY214" i="14"/>
  <c r="BC214" i="14"/>
  <c r="B215" i="14"/>
  <c r="C215" i="14"/>
  <c r="G215" i="14"/>
  <c r="K215" i="14"/>
  <c r="O215" i="14"/>
  <c r="P215" i="14"/>
  <c r="S215" i="14"/>
  <c r="W215" i="14"/>
  <c r="AA215" i="14"/>
  <c r="AE215" i="14"/>
  <c r="AF215" i="14"/>
  <c r="AI215" i="14"/>
  <c r="AQ215" i="14"/>
  <c r="AU215" i="14"/>
  <c r="AV215" i="14"/>
  <c r="AY215" i="14"/>
  <c r="BC215" i="14"/>
  <c r="B216" i="14"/>
  <c r="C216" i="14"/>
  <c r="G216" i="14"/>
  <c r="K216" i="14"/>
  <c r="O216" i="14"/>
  <c r="S216" i="14"/>
  <c r="W216" i="14"/>
  <c r="AA216" i="14"/>
  <c r="AB216" i="14"/>
  <c r="AE216" i="14"/>
  <c r="AI216" i="14"/>
  <c r="AN216" i="14"/>
  <c r="AQ216" i="14"/>
  <c r="AU216" i="14"/>
  <c r="AY216" i="14"/>
  <c r="BC216" i="14"/>
  <c r="C188" i="14"/>
  <c r="B188" i="14"/>
  <c r="BC188" i="14"/>
  <c r="AZ188" i="14"/>
  <c r="AY188" i="14"/>
  <c r="AU188" i="14"/>
  <c r="AQ188" i="14"/>
  <c r="AI188" i="14"/>
  <c r="AE188" i="14"/>
  <c r="AA188" i="14"/>
  <c r="Y188" i="14"/>
  <c r="W188" i="14"/>
  <c r="S188" i="14"/>
  <c r="P188" i="14"/>
  <c r="G188" i="14"/>
  <c r="B189" i="15"/>
  <c r="C189" i="15"/>
  <c r="D189" i="15"/>
  <c r="E189" i="15"/>
  <c r="F189" i="15"/>
  <c r="G189" i="15"/>
  <c r="H189" i="15"/>
  <c r="I189" i="15"/>
  <c r="J189" i="15"/>
  <c r="K189" i="15"/>
  <c r="M189" i="15"/>
  <c r="N189" i="15"/>
  <c r="O189" i="15"/>
  <c r="P189" i="15"/>
  <c r="B190" i="15"/>
  <c r="C190" i="15"/>
  <c r="D190" i="15"/>
  <c r="E190" i="15"/>
  <c r="F190" i="15"/>
  <c r="G190" i="15"/>
  <c r="H190" i="15"/>
  <c r="I190" i="15"/>
  <c r="J190" i="15"/>
  <c r="K190" i="15"/>
  <c r="M190" i="15"/>
  <c r="N190" i="15"/>
  <c r="O190" i="15"/>
  <c r="P190" i="15"/>
  <c r="B191" i="15"/>
  <c r="C191" i="15"/>
  <c r="D191" i="15"/>
  <c r="E191" i="15"/>
  <c r="F191" i="15"/>
  <c r="G191" i="15"/>
  <c r="H191" i="15"/>
  <c r="I191" i="15"/>
  <c r="J191" i="15"/>
  <c r="K191" i="15"/>
  <c r="M191" i="15"/>
  <c r="N191" i="15"/>
  <c r="O191" i="15"/>
  <c r="P191" i="15"/>
  <c r="B192" i="15"/>
  <c r="C192" i="15"/>
  <c r="D192" i="15"/>
  <c r="E192" i="15"/>
  <c r="F192" i="15"/>
  <c r="G192" i="15"/>
  <c r="H192" i="15"/>
  <c r="I192" i="15"/>
  <c r="J192" i="15"/>
  <c r="K192" i="15"/>
  <c r="M192" i="15"/>
  <c r="N192" i="15"/>
  <c r="O192" i="15"/>
  <c r="P192" i="15"/>
  <c r="B193" i="15"/>
  <c r="C193" i="15"/>
  <c r="D193" i="15"/>
  <c r="E193" i="15"/>
  <c r="F193" i="15"/>
  <c r="G193" i="15"/>
  <c r="H193" i="15"/>
  <c r="I193" i="15"/>
  <c r="J193" i="15"/>
  <c r="K193" i="15"/>
  <c r="M193" i="15"/>
  <c r="N193" i="15"/>
  <c r="O193" i="15"/>
  <c r="P193" i="15"/>
  <c r="B195" i="15"/>
  <c r="C195" i="15"/>
  <c r="D195" i="15"/>
  <c r="E195" i="15"/>
  <c r="F195" i="15"/>
  <c r="G195" i="15"/>
  <c r="H195" i="15"/>
  <c r="I195" i="15"/>
  <c r="J195" i="15"/>
  <c r="K195" i="15"/>
  <c r="M195" i="15"/>
  <c r="N195" i="15"/>
  <c r="O195" i="15"/>
  <c r="P195" i="15"/>
  <c r="B196" i="15"/>
  <c r="C196" i="15"/>
  <c r="D196" i="15"/>
  <c r="E196" i="15"/>
  <c r="F196" i="15"/>
  <c r="G196" i="15"/>
  <c r="H196" i="15"/>
  <c r="I196" i="15"/>
  <c r="J196" i="15"/>
  <c r="K196" i="15"/>
  <c r="M196" i="15"/>
  <c r="N196" i="15"/>
  <c r="O196" i="15"/>
  <c r="P196" i="15"/>
  <c r="B197" i="15"/>
  <c r="C197" i="15"/>
  <c r="D197" i="15"/>
  <c r="E197" i="15"/>
  <c r="F197" i="15"/>
  <c r="G197" i="15"/>
  <c r="H197" i="15"/>
  <c r="I197" i="15"/>
  <c r="J197" i="15"/>
  <c r="K197" i="15"/>
  <c r="M197" i="15"/>
  <c r="N197" i="15"/>
  <c r="O197" i="15"/>
  <c r="P197" i="15"/>
  <c r="B198" i="15"/>
  <c r="C198" i="15"/>
  <c r="D198" i="15"/>
  <c r="E198" i="15"/>
  <c r="F198" i="15"/>
  <c r="G198" i="15"/>
  <c r="H198" i="15"/>
  <c r="I198" i="15"/>
  <c r="J198" i="15"/>
  <c r="K198" i="15"/>
  <c r="M198" i="15"/>
  <c r="N198" i="15"/>
  <c r="O198" i="15"/>
  <c r="P198" i="15"/>
  <c r="B200" i="15"/>
  <c r="C200" i="15"/>
  <c r="D200" i="15"/>
  <c r="E200" i="15"/>
  <c r="F200" i="15"/>
  <c r="G200" i="15"/>
  <c r="H200" i="15"/>
  <c r="I200" i="15"/>
  <c r="J200" i="15"/>
  <c r="K200" i="15"/>
  <c r="M200" i="15"/>
  <c r="N200" i="15"/>
  <c r="O200" i="15"/>
  <c r="P200" i="15"/>
  <c r="B201" i="15"/>
  <c r="C201" i="15"/>
  <c r="D201" i="15"/>
  <c r="E201" i="15"/>
  <c r="F201" i="15"/>
  <c r="G201" i="15"/>
  <c r="H201" i="15"/>
  <c r="I201" i="15"/>
  <c r="J201" i="15"/>
  <c r="K201" i="15"/>
  <c r="M201" i="15"/>
  <c r="N201" i="15"/>
  <c r="O201" i="15"/>
  <c r="P201" i="15"/>
  <c r="B202" i="15"/>
  <c r="C202" i="15"/>
  <c r="D202" i="15"/>
  <c r="E202" i="15"/>
  <c r="F202" i="15"/>
  <c r="G202" i="15"/>
  <c r="H202" i="15"/>
  <c r="I202" i="15"/>
  <c r="J202" i="15"/>
  <c r="K202" i="15"/>
  <c r="M202" i="15"/>
  <c r="N202" i="15"/>
  <c r="O202" i="15"/>
  <c r="P202" i="15"/>
  <c r="B203" i="15"/>
  <c r="C203" i="15"/>
  <c r="D203" i="15"/>
  <c r="E203" i="15"/>
  <c r="F203" i="15"/>
  <c r="G203" i="15"/>
  <c r="H203" i="15"/>
  <c r="I203" i="15"/>
  <c r="J203" i="15"/>
  <c r="K203" i="15"/>
  <c r="M203" i="15"/>
  <c r="N203" i="15"/>
  <c r="O203" i="15"/>
  <c r="P203" i="15"/>
  <c r="B204" i="15"/>
  <c r="C204" i="15"/>
  <c r="D204" i="15"/>
  <c r="E204" i="15"/>
  <c r="F204" i="15"/>
  <c r="G204" i="15"/>
  <c r="H204" i="15"/>
  <c r="I204" i="15"/>
  <c r="J204" i="15"/>
  <c r="K204" i="15"/>
  <c r="M204" i="15"/>
  <c r="N204" i="15"/>
  <c r="O204" i="15"/>
  <c r="P204" i="15"/>
  <c r="B205" i="15"/>
  <c r="C205" i="15"/>
  <c r="D205" i="15"/>
  <c r="E205" i="15"/>
  <c r="F205" i="15"/>
  <c r="G205" i="15"/>
  <c r="H205" i="15"/>
  <c r="I205" i="15"/>
  <c r="J205" i="15"/>
  <c r="K205" i="15"/>
  <c r="M205" i="15"/>
  <c r="N205" i="15"/>
  <c r="O205" i="15"/>
  <c r="P205" i="15"/>
  <c r="B208" i="15"/>
  <c r="C208" i="15"/>
  <c r="D208" i="15"/>
  <c r="E208" i="15"/>
  <c r="F208" i="15"/>
  <c r="G208" i="15"/>
  <c r="H208" i="15"/>
  <c r="I208" i="15"/>
  <c r="J208" i="15"/>
  <c r="K208" i="15"/>
  <c r="M208" i="15"/>
  <c r="N208" i="15"/>
  <c r="O208" i="15"/>
  <c r="P208" i="15"/>
  <c r="B209" i="15"/>
  <c r="C209" i="15"/>
  <c r="D209" i="15"/>
  <c r="E209" i="15"/>
  <c r="F209" i="15"/>
  <c r="G209" i="15"/>
  <c r="H209" i="15"/>
  <c r="I209" i="15"/>
  <c r="J209" i="15"/>
  <c r="K209" i="15"/>
  <c r="M209" i="15"/>
  <c r="N209" i="15"/>
  <c r="O209" i="15"/>
  <c r="P209" i="15"/>
  <c r="B210" i="15"/>
  <c r="C210" i="15"/>
  <c r="D210" i="15"/>
  <c r="E210" i="15"/>
  <c r="F210" i="15"/>
  <c r="G210" i="15"/>
  <c r="H210" i="15"/>
  <c r="I210" i="15"/>
  <c r="J210" i="15"/>
  <c r="K210" i="15"/>
  <c r="M210" i="15"/>
  <c r="N210" i="15"/>
  <c r="O210" i="15"/>
  <c r="P210" i="15"/>
  <c r="B211" i="15"/>
  <c r="C211" i="15"/>
  <c r="D211" i="15"/>
  <c r="E211" i="15"/>
  <c r="F211" i="15"/>
  <c r="G211" i="15"/>
  <c r="H211" i="15"/>
  <c r="I211" i="15"/>
  <c r="J211" i="15"/>
  <c r="K211" i="15"/>
  <c r="M211" i="15"/>
  <c r="N211" i="15"/>
  <c r="O211" i="15"/>
  <c r="P211" i="15"/>
  <c r="B212" i="15"/>
  <c r="C212" i="15"/>
  <c r="D212" i="15"/>
  <c r="E212" i="15"/>
  <c r="F212" i="15"/>
  <c r="G212" i="15"/>
  <c r="H212" i="15"/>
  <c r="I212" i="15"/>
  <c r="J212" i="15"/>
  <c r="K212" i="15"/>
  <c r="M212" i="15"/>
  <c r="N212" i="15"/>
  <c r="O212" i="15"/>
  <c r="P212" i="15"/>
  <c r="B213" i="15"/>
  <c r="C213" i="15"/>
  <c r="D213" i="15"/>
  <c r="E213" i="15"/>
  <c r="F213" i="15"/>
  <c r="G213" i="15"/>
  <c r="H213" i="15"/>
  <c r="I213" i="15"/>
  <c r="J213" i="15"/>
  <c r="K213" i="15"/>
  <c r="M213" i="15"/>
  <c r="N213" i="15"/>
  <c r="O213" i="15"/>
  <c r="P213" i="15"/>
  <c r="B214" i="15"/>
  <c r="C214" i="15"/>
  <c r="D214" i="15"/>
  <c r="E214" i="15"/>
  <c r="F214" i="15"/>
  <c r="G214" i="15"/>
  <c r="H214" i="15"/>
  <c r="I214" i="15"/>
  <c r="J214" i="15"/>
  <c r="K214" i="15"/>
  <c r="M214" i="15"/>
  <c r="N214" i="15"/>
  <c r="O214" i="15"/>
  <c r="P214" i="15"/>
  <c r="B215" i="15"/>
  <c r="C215" i="15"/>
  <c r="D215" i="15"/>
  <c r="E215" i="15"/>
  <c r="F215" i="15"/>
  <c r="G215" i="15"/>
  <c r="H215" i="15"/>
  <c r="I215" i="15"/>
  <c r="J215" i="15"/>
  <c r="K215" i="15"/>
  <c r="M215" i="15"/>
  <c r="N215" i="15"/>
  <c r="O215" i="15"/>
  <c r="P215" i="15"/>
  <c r="B216" i="15"/>
  <c r="C216" i="15"/>
  <c r="D216" i="15"/>
  <c r="E216" i="15"/>
  <c r="F216" i="15"/>
  <c r="G216" i="15"/>
  <c r="H216" i="15"/>
  <c r="I216" i="15"/>
  <c r="J216" i="15"/>
  <c r="K216" i="15"/>
  <c r="M216" i="15"/>
  <c r="N216" i="15"/>
  <c r="O216" i="15"/>
  <c r="P216" i="15"/>
  <c r="C188" i="15"/>
  <c r="B188" i="15"/>
  <c r="D188" i="15"/>
  <c r="E224" i="15"/>
  <c r="F224" i="15"/>
  <c r="G224" i="15"/>
  <c r="H224" i="15"/>
  <c r="I224" i="15"/>
  <c r="J224" i="15"/>
  <c r="K224" i="15"/>
  <c r="M224" i="15"/>
  <c r="N224" i="15"/>
  <c r="O224" i="15"/>
  <c r="P224" i="15"/>
  <c r="V190" i="1"/>
  <c r="W190" i="1"/>
  <c r="V191" i="1"/>
  <c r="W191" i="1"/>
  <c r="V192" i="1"/>
  <c r="W192" i="1"/>
  <c r="V193" i="1"/>
  <c r="W193" i="1"/>
  <c r="V195" i="1"/>
  <c r="W195" i="1"/>
  <c r="V196" i="1"/>
  <c r="W196" i="1"/>
  <c r="V197" i="1"/>
  <c r="W197" i="1"/>
  <c r="V198" i="1"/>
  <c r="W198" i="1"/>
  <c r="V200" i="1"/>
  <c r="W200" i="1"/>
  <c r="V201" i="1"/>
  <c r="D179" i="25" s="1"/>
  <c r="W201" i="1"/>
  <c r="V202" i="1"/>
  <c r="W202" i="1"/>
  <c r="V203" i="1"/>
  <c r="D180" i="25" s="1"/>
  <c r="W203" i="1"/>
  <c r="V204" i="1"/>
  <c r="W204" i="1"/>
  <c r="V205" i="1"/>
  <c r="W205" i="1"/>
  <c r="V208" i="1"/>
  <c r="W208" i="1"/>
  <c r="V209" i="1"/>
  <c r="D182" i="25" s="1"/>
  <c r="W209" i="1"/>
  <c r="V210" i="1"/>
  <c r="D114" i="25" s="1"/>
  <c r="W210" i="1"/>
  <c r="V211" i="1"/>
  <c r="W211" i="1"/>
  <c r="V212" i="1"/>
  <c r="D212" i="14" s="1"/>
  <c r="W212" i="1"/>
  <c r="E212" i="14" s="1"/>
  <c r="V213" i="1"/>
  <c r="D216" i="25" s="1"/>
  <c r="W213" i="1"/>
  <c r="V214" i="1"/>
  <c r="W214" i="1"/>
  <c r="V215" i="1"/>
  <c r="W215" i="1"/>
  <c r="V216" i="1"/>
  <c r="W216" i="1"/>
  <c r="B127" i="2"/>
  <c r="C127" i="2"/>
  <c r="V127" i="2"/>
  <c r="W127" i="2"/>
  <c r="B128" i="2"/>
  <c r="C128" i="2"/>
  <c r="V128" i="2"/>
  <c r="W128" i="2"/>
  <c r="B129" i="2"/>
  <c r="C129" i="2"/>
  <c r="V129" i="2"/>
  <c r="W129" i="2"/>
  <c r="B130" i="2"/>
  <c r="C130" i="2"/>
  <c r="V130" i="2"/>
  <c r="W130" i="2"/>
  <c r="B132" i="2"/>
  <c r="C132" i="2"/>
  <c r="V132" i="2"/>
  <c r="W132" i="2"/>
  <c r="B133" i="2"/>
  <c r="C133" i="2"/>
  <c r="V133" i="2"/>
  <c r="W133" i="2"/>
  <c r="B134" i="2"/>
  <c r="C134" i="2"/>
  <c r="V134" i="2"/>
  <c r="W134" i="2"/>
  <c r="B135" i="2"/>
  <c r="C135" i="2"/>
  <c r="V135" i="2"/>
  <c r="W135" i="2"/>
  <c r="B136" i="2"/>
  <c r="C136" i="2"/>
  <c r="V136" i="2"/>
  <c r="W136" i="2"/>
  <c r="B138" i="2"/>
  <c r="C138" i="2"/>
  <c r="V138" i="2"/>
  <c r="W138" i="2"/>
  <c r="B139" i="2"/>
  <c r="C139" i="2"/>
  <c r="V139" i="2"/>
  <c r="W139" i="2"/>
  <c r="B141" i="2"/>
  <c r="C141" i="2"/>
  <c r="V141" i="2"/>
  <c r="W141" i="2"/>
  <c r="B142" i="2"/>
  <c r="C142" i="2"/>
  <c r="V142" i="2"/>
  <c r="W142" i="2"/>
  <c r="B143" i="2"/>
  <c r="C143" i="2"/>
  <c r="V143" i="2"/>
  <c r="W143" i="2"/>
  <c r="B144" i="2"/>
  <c r="C144" i="2"/>
  <c r="V144" i="2"/>
  <c r="W144" i="2"/>
  <c r="B145" i="2"/>
  <c r="C145" i="2"/>
  <c r="V145" i="2"/>
  <c r="W145" i="2"/>
  <c r="B147" i="2"/>
  <c r="C147" i="2"/>
  <c r="V147" i="2"/>
  <c r="W147" i="2"/>
  <c r="B148" i="2"/>
  <c r="C148" i="2"/>
  <c r="V148" i="2"/>
  <c r="W148" i="2"/>
  <c r="B149" i="2"/>
  <c r="C149" i="2"/>
  <c r="V149" i="2"/>
  <c r="W149" i="2"/>
  <c r="B150" i="2"/>
  <c r="C150" i="2"/>
  <c r="V150" i="2"/>
  <c r="W150" i="2"/>
  <c r="B151" i="2"/>
  <c r="C151" i="2"/>
  <c r="V151" i="2"/>
  <c r="W151" i="2"/>
  <c r="B152" i="2"/>
  <c r="C152" i="2"/>
  <c r="V152" i="2"/>
  <c r="W152" i="2"/>
  <c r="B153" i="2"/>
  <c r="C153" i="2"/>
  <c r="V153" i="2"/>
  <c r="W153" i="2"/>
  <c r="B154" i="2"/>
  <c r="C154" i="2"/>
  <c r="V154" i="2"/>
  <c r="W154" i="2"/>
  <c r="B155" i="2"/>
  <c r="C155" i="2"/>
  <c r="V155" i="2"/>
  <c r="W155" i="2"/>
  <c r="B160" i="2"/>
  <c r="C160" i="2"/>
  <c r="V160" i="2"/>
  <c r="W160" i="2"/>
  <c r="B162" i="2"/>
  <c r="C162" i="2"/>
  <c r="V162" i="2"/>
  <c r="W162" i="2"/>
  <c r="B163" i="2"/>
  <c r="C163" i="2"/>
  <c r="V163" i="2"/>
  <c r="W163" i="2"/>
  <c r="B164" i="2"/>
  <c r="C164" i="2"/>
  <c r="V164" i="2"/>
  <c r="W164" i="2"/>
  <c r="B165" i="2"/>
  <c r="C165" i="2"/>
  <c r="V165" i="2"/>
  <c r="W165" i="2"/>
  <c r="B166" i="2"/>
  <c r="C166" i="2"/>
  <c r="V166" i="2"/>
  <c r="W166" i="2"/>
  <c r="B167" i="2"/>
  <c r="C167" i="2"/>
  <c r="V167" i="2"/>
  <c r="W167" i="2"/>
  <c r="B168" i="2"/>
  <c r="C168" i="2"/>
  <c r="V168" i="2"/>
  <c r="W168" i="2"/>
  <c r="B169" i="2"/>
  <c r="C169" i="2"/>
  <c r="V169" i="2"/>
  <c r="W169" i="2"/>
  <c r="B172" i="2"/>
  <c r="C172" i="2"/>
  <c r="V172" i="2"/>
  <c r="W172" i="2"/>
  <c r="B173" i="2"/>
  <c r="C173" i="2"/>
  <c r="V173" i="2"/>
  <c r="W173" i="2"/>
  <c r="B174" i="2"/>
  <c r="C174" i="2"/>
  <c r="V174" i="2"/>
  <c r="W174" i="2"/>
  <c r="B175" i="2"/>
  <c r="C175" i="2"/>
  <c r="V175" i="2"/>
  <c r="W175" i="2"/>
  <c r="B176" i="2"/>
  <c r="C176" i="2"/>
  <c r="V176" i="2"/>
  <c r="W176" i="2"/>
  <c r="B177" i="2"/>
  <c r="C177" i="2"/>
  <c r="V177" i="2"/>
  <c r="W177" i="2"/>
  <c r="B178" i="2"/>
  <c r="C178" i="2"/>
  <c r="V178" i="2"/>
  <c r="W178" i="2"/>
  <c r="B179" i="2"/>
  <c r="C179" i="2"/>
  <c r="V179" i="2"/>
  <c r="W179" i="2"/>
  <c r="B180" i="2"/>
  <c r="C180" i="2"/>
  <c r="V180" i="2"/>
  <c r="W180" i="2"/>
  <c r="B181" i="2"/>
  <c r="C181" i="2"/>
  <c r="V181" i="2"/>
  <c r="W181" i="2"/>
  <c r="C125" i="2"/>
  <c r="B125" i="2"/>
  <c r="W125" i="2"/>
  <c r="I25" i="25" s="1"/>
  <c r="V125" i="2"/>
  <c r="H25" i="25" s="1"/>
  <c r="B127" i="3"/>
  <c r="C127" i="3"/>
  <c r="V127" i="3"/>
  <c r="W127" i="3"/>
  <c r="B128" i="3"/>
  <c r="C128" i="3"/>
  <c r="V128" i="3"/>
  <c r="W128" i="3"/>
  <c r="B129" i="3"/>
  <c r="C129" i="3"/>
  <c r="V129" i="3"/>
  <c r="W129" i="3"/>
  <c r="B130" i="3"/>
  <c r="C130" i="3"/>
  <c r="V130" i="3"/>
  <c r="W130" i="3"/>
  <c r="B132" i="3"/>
  <c r="C132" i="3"/>
  <c r="V132" i="3"/>
  <c r="W132" i="3"/>
  <c r="B133" i="3"/>
  <c r="C133" i="3"/>
  <c r="V133" i="3"/>
  <c r="W133" i="3"/>
  <c r="B134" i="3"/>
  <c r="C134" i="3"/>
  <c r="V134" i="3"/>
  <c r="W134" i="3"/>
  <c r="B135" i="3"/>
  <c r="C135" i="3"/>
  <c r="V135" i="3"/>
  <c r="W135" i="3"/>
  <c r="B136" i="3"/>
  <c r="C136" i="3"/>
  <c r="V136" i="3"/>
  <c r="W136" i="3"/>
  <c r="B138" i="3"/>
  <c r="C138" i="3"/>
  <c r="V138" i="3"/>
  <c r="W138" i="3"/>
  <c r="B139" i="3"/>
  <c r="C139" i="3"/>
  <c r="V139" i="3"/>
  <c r="W139" i="3"/>
  <c r="B141" i="3"/>
  <c r="C141" i="3"/>
  <c r="V141" i="3"/>
  <c r="W141" i="3"/>
  <c r="B142" i="3"/>
  <c r="C142" i="3"/>
  <c r="V142" i="3"/>
  <c r="W142" i="3"/>
  <c r="B143" i="3"/>
  <c r="C143" i="3"/>
  <c r="V143" i="3"/>
  <c r="W143" i="3"/>
  <c r="B144" i="3"/>
  <c r="C144" i="3"/>
  <c r="V144" i="3"/>
  <c r="W144" i="3"/>
  <c r="B145" i="3"/>
  <c r="C145" i="3"/>
  <c r="V145" i="3"/>
  <c r="W145" i="3"/>
  <c r="B147" i="3"/>
  <c r="C147" i="3"/>
  <c r="V147" i="3"/>
  <c r="W147" i="3"/>
  <c r="B148" i="3"/>
  <c r="C148" i="3"/>
  <c r="V148" i="3"/>
  <c r="W148" i="3"/>
  <c r="B149" i="3"/>
  <c r="C149" i="3"/>
  <c r="V149" i="3"/>
  <c r="W149" i="3"/>
  <c r="B150" i="3"/>
  <c r="C150" i="3"/>
  <c r="V150" i="3"/>
  <c r="W150" i="3"/>
  <c r="B151" i="3"/>
  <c r="C151" i="3"/>
  <c r="V151" i="3"/>
  <c r="W151" i="3"/>
  <c r="B152" i="3"/>
  <c r="C152" i="3"/>
  <c r="V152" i="3"/>
  <c r="W152" i="3"/>
  <c r="B153" i="3"/>
  <c r="C153" i="3"/>
  <c r="V153" i="3"/>
  <c r="W153" i="3"/>
  <c r="B154" i="3"/>
  <c r="C154" i="3"/>
  <c r="V154" i="3"/>
  <c r="W154" i="3"/>
  <c r="B155" i="3"/>
  <c r="C155" i="3"/>
  <c r="V155" i="3"/>
  <c r="W155" i="3"/>
  <c r="B163" i="3"/>
  <c r="C163" i="3"/>
  <c r="V163" i="3"/>
  <c r="W163" i="3"/>
  <c r="B164" i="3"/>
  <c r="C164" i="3"/>
  <c r="V164" i="3"/>
  <c r="W164" i="3"/>
  <c r="B165" i="3"/>
  <c r="C165" i="3"/>
  <c r="V165" i="3"/>
  <c r="W165" i="3"/>
  <c r="B166" i="3"/>
  <c r="C166" i="3"/>
  <c r="V166" i="3"/>
  <c r="W166" i="3"/>
  <c r="B167" i="3"/>
  <c r="C167" i="3"/>
  <c r="V167" i="3"/>
  <c r="W167" i="3"/>
  <c r="B168" i="3"/>
  <c r="C168" i="3"/>
  <c r="V168" i="3"/>
  <c r="W168" i="3"/>
  <c r="B169" i="3"/>
  <c r="C169" i="3"/>
  <c r="V169" i="3"/>
  <c r="W169" i="3"/>
  <c r="B172" i="3"/>
  <c r="C172" i="3"/>
  <c r="V172" i="3"/>
  <c r="W172" i="3"/>
  <c r="B173" i="3"/>
  <c r="C173" i="3"/>
  <c r="V173" i="3"/>
  <c r="W173" i="3"/>
  <c r="B174" i="3"/>
  <c r="C174" i="3"/>
  <c r="V174" i="3"/>
  <c r="W174" i="3"/>
  <c r="B175" i="3"/>
  <c r="C175" i="3"/>
  <c r="V175" i="3"/>
  <c r="W175" i="3"/>
  <c r="B176" i="3"/>
  <c r="C176" i="3"/>
  <c r="V176" i="3"/>
  <c r="W176" i="3"/>
  <c r="B177" i="3"/>
  <c r="C177" i="3"/>
  <c r="V177" i="3"/>
  <c r="W177" i="3"/>
  <c r="B178" i="3"/>
  <c r="C178" i="3"/>
  <c r="V178" i="3"/>
  <c r="W178" i="3"/>
  <c r="B179" i="3"/>
  <c r="C179" i="3"/>
  <c r="V179" i="3"/>
  <c r="W179" i="3"/>
  <c r="B180" i="3"/>
  <c r="C180" i="3"/>
  <c r="V180" i="3"/>
  <c r="W180" i="3"/>
  <c r="B181" i="3"/>
  <c r="C181" i="3"/>
  <c r="V181" i="3"/>
  <c r="W181" i="3"/>
  <c r="C125" i="3"/>
  <c r="B125" i="3"/>
  <c r="W125" i="3"/>
  <c r="M25" i="25" s="1"/>
  <c r="V125" i="3"/>
  <c r="L25" i="25" s="1"/>
  <c r="B127" i="4"/>
  <c r="C127" i="4"/>
  <c r="V127" i="4"/>
  <c r="W127" i="4"/>
  <c r="B128" i="4"/>
  <c r="C128" i="4"/>
  <c r="V128" i="4"/>
  <c r="W128" i="4"/>
  <c r="B129" i="4"/>
  <c r="C129" i="4"/>
  <c r="V129" i="4"/>
  <c r="W129" i="4"/>
  <c r="B130" i="4"/>
  <c r="C130" i="4"/>
  <c r="V130" i="4"/>
  <c r="W130" i="4"/>
  <c r="B132" i="4"/>
  <c r="V132" i="4"/>
  <c r="W132" i="4"/>
  <c r="B133" i="4"/>
  <c r="V133" i="4"/>
  <c r="W133" i="4"/>
  <c r="B134" i="4"/>
  <c r="V134" i="4"/>
  <c r="W134" i="4"/>
  <c r="B135" i="4"/>
  <c r="V135" i="4"/>
  <c r="W135" i="4"/>
  <c r="B136" i="4"/>
  <c r="V136" i="4"/>
  <c r="W136" i="4"/>
  <c r="B138" i="4"/>
  <c r="V138" i="4"/>
  <c r="W138" i="4"/>
  <c r="B139" i="4"/>
  <c r="V139" i="4"/>
  <c r="W139" i="4"/>
  <c r="B141" i="4"/>
  <c r="C141" i="4"/>
  <c r="V141" i="4"/>
  <c r="W141" i="4"/>
  <c r="B142" i="4"/>
  <c r="C142" i="4"/>
  <c r="V142" i="4"/>
  <c r="W142" i="4"/>
  <c r="B143" i="4"/>
  <c r="C143" i="4"/>
  <c r="V143" i="4"/>
  <c r="W143" i="4"/>
  <c r="B144" i="4"/>
  <c r="C144" i="4"/>
  <c r="V144" i="4"/>
  <c r="W144" i="4"/>
  <c r="B145" i="4"/>
  <c r="C145" i="4"/>
  <c r="V145" i="4"/>
  <c r="W145" i="4"/>
  <c r="B147" i="4"/>
  <c r="C147" i="4"/>
  <c r="V147" i="4"/>
  <c r="W147" i="4"/>
  <c r="B148" i="4"/>
  <c r="C148" i="4"/>
  <c r="V148" i="4"/>
  <c r="W148" i="4"/>
  <c r="B149" i="4"/>
  <c r="C149" i="4"/>
  <c r="V149" i="4"/>
  <c r="W149" i="4"/>
  <c r="B150" i="4"/>
  <c r="C150" i="4"/>
  <c r="V150" i="4"/>
  <c r="W150" i="4"/>
  <c r="B151" i="4"/>
  <c r="C151" i="4"/>
  <c r="V151" i="4"/>
  <c r="W151" i="4"/>
  <c r="B152" i="4"/>
  <c r="C152" i="4"/>
  <c r="V152" i="4"/>
  <c r="W152" i="4"/>
  <c r="B153" i="4"/>
  <c r="C153" i="4"/>
  <c r="V153" i="4"/>
  <c r="W153" i="4"/>
  <c r="B154" i="4"/>
  <c r="C154" i="4"/>
  <c r="V154" i="4"/>
  <c r="W154" i="4"/>
  <c r="B155" i="4"/>
  <c r="C155" i="4"/>
  <c r="V155" i="4"/>
  <c r="W155" i="4"/>
  <c r="B160" i="4"/>
  <c r="C160" i="4"/>
  <c r="V160" i="4"/>
  <c r="W160" i="4"/>
  <c r="V162" i="4"/>
  <c r="W162" i="4"/>
  <c r="B163" i="4"/>
  <c r="C163" i="4"/>
  <c r="V163" i="4"/>
  <c r="W163" i="4"/>
  <c r="B164" i="4"/>
  <c r="C164" i="4"/>
  <c r="V164" i="4"/>
  <c r="W164" i="4"/>
  <c r="B165" i="4"/>
  <c r="C165" i="4"/>
  <c r="V165" i="4"/>
  <c r="W165" i="4"/>
  <c r="B166" i="4"/>
  <c r="C166" i="4"/>
  <c r="V166" i="4"/>
  <c r="W166" i="4"/>
  <c r="B167" i="4"/>
  <c r="C167" i="4"/>
  <c r="V167" i="4"/>
  <c r="W167" i="4"/>
  <c r="B168" i="4"/>
  <c r="C168" i="4"/>
  <c r="V168" i="4"/>
  <c r="W168" i="4"/>
  <c r="B169" i="4"/>
  <c r="C169" i="4"/>
  <c r="V169" i="4"/>
  <c r="W169" i="4"/>
  <c r="B172" i="4"/>
  <c r="C172" i="4"/>
  <c r="V172" i="4"/>
  <c r="W172" i="4"/>
  <c r="B173" i="4"/>
  <c r="C173" i="4"/>
  <c r="V173" i="4"/>
  <c r="P43" i="25" s="1"/>
  <c r="W173" i="4"/>
  <c r="B174" i="4"/>
  <c r="C174" i="4"/>
  <c r="V174" i="4"/>
  <c r="W174" i="4"/>
  <c r="B175" i="4"/>
  <c r="C175" i="4"/>
  <c r="V175" i="4"/>
  <c r="W175" i="4"/>
  <c r="B176" i="4"/>
  <c r="C176" i="4"/>
  <c r="V176" i="4"/>
  <c r="W176" i="4"/>
  <c r="B177" i="4"/>
  <c r="C177" i="4"/>
  <c r="V177" i="4"/>
  <c r="W177" i="4"/>
  <c r="B178" i="4"/>
  <c r="C178" i="4"/>
  <c r="V178" i="4"/>
  <c r="W178" i="4"/>
  <c r="B179" i="4"/>
  <c r="C179" i="4"/>
  <c r="V179" i="4"/>
  <c r="W179" i="4"/>
  <c r="B180" i="4"/>
  <c r="C180" i="4"/>
  <c r="V180" i="4"/>
  <c r="W180" i="4"/>
  <c r="B181" i="4"/>
  <c r="C181" i="4"/>
  <c r="V181" i="4"/>
  <c r="W181" i="4"/>
  <c r="C125" i="4"/>
  <c r="B125" i="4"/>
  <c r="W125" i="4"/>
  <c r="V125" i="4"/>
  <c r="P25" i="25" s="1"/>
  <c r="B127" i="20"/>
  <c r="C127" i="20"/>
  <c r="V127" i="20"/>
  <c r="W127" i="20"/>
  <c r="B128" i="20"/>
  <c r="C128" i="20"/>
  <c r="V128" i="20"/>
  <c r="W128" i="20"/>
  <c r="B129" i="20"/>
  <c r="C129" i="20"/>
  <c r="V129" i="20"/>
  <c r="W129" i="20"/>
  <c r="B130" i="20"/>
  <c r="C130" i="20"/>
  <c r="V130" i="20"/>
  <c r="W130" i="20"/>
  <c r="B132" i="20"/>
  <c r="C132" i="20"/>
  <c r="V132" i="20"/>
  <c r="W132" i="20"/>
  <c r="B133" i="20"/>
  <c r="C133" i="20"/>
  <c r="V133" i="20"/>
  <c r="W133" i="20"/>
  <c r="B134" i="20"/>
  <c r="C134" i="20"/>
  <c r="V134" i="20"/>
  <c r="W134" i="20"/>
  <c r="B135" i="20"/>
  <c r="C135" i="20"/>
  <c r="V135" i="20"/>
  <c r="W135" i="20"/>
  <c r="B136" i="20"/>
  <c r="V136" i="20"/>
  <c r="W136" i="20"/>
  <c r="B138" i="20"/>
  <c r="V138" i="20"/>
  <c r="W138" i="20"/>
  <c r="B139" i="20"/>
  <c r="V139" i="20"/>
  <c r="W139" i="20"/>
  <c r="B141" i="20"/>
  <c r="C141" i="20"/>
  <c r="V141" i="20"/>
  <c r="W141" i="20"/>
  <c r="B142" i="20"/>
  <c r="C142" i="20"/>
  <c r="V142" i="20"/>
  <c r="W142" i="20"/>
  <c r="B143" i="20"/>
  <c r="C143" i="20"/>
  <c r="V143" i="20"/>
  <c r="W143" i="20"/>
  <c r="B144" i="20"/>
  <c r="C144" i="20"/>
  <c r="V144" i="20"/>
  <c r="W144" i="20"/>
  <c r="B145" i="20"/>
  <c r="C145" i="20"/>
  <c r="V145" i="20"/>
  <c r="W145" i="20"/>
  <c r="B147" i="20"/>
  <c r="C147" i="20"/>
  <c r="V147" i="20"/>
  <c r="W147" i="20"/>
  <c r="B148" i="20"/>
  <c r="C148" i="20"/>
  <c r="V148" i="20"/>
  <c r="W148" i="20"/>
  <c r="B149" i="20"/>
  <c r="C149" i="20"/>
  <c r="V149" i="20"/>
  <c r="W149" i="20"/>
  <c r="B150" i="20"/>
  <c r="C150" i="20"/>
  <c r="V150" i="20"/>
  <c r="W150" i="20"/>
  <c r="B151" i="20"/>
  <c r="C151" i="20"/>
  <c r="V151" i="20"/>
  <c r="W151" i="20"/>
  <c r="B152" i="20"/>
  <c r="C152" i="20"/>
  <c r="V152" i="20"/>
  <c r="W152" i="20"/>
  <c r="B153" i="20"/>
  <c r="C153" i="20"/>
  <c r="V153" i="20"/>
  <c r="W153" i="20"/>
  <c r="B154" i="20"/>
  <c r="C154" i="20"/>
  <c r="V154" i="20"/>
  <c r="W154" i="20"/>
  <c r="B155" i="20"/>
  <c r="C155" i="20"/>
  <c r="V155" i="20"/>
  <c r="W155" i="20"/>
  <c r="B160" i="20"/>
  <c r="C160" i="20"/>
  <c r="V160" i="20"/>
  <c r="W160" i="20"/>
  <c r="B162" i="20"/>
  <c r="C162" i="20"/>
  <c r="V162" i="20"/>
  <c r="W162" i="20"/>
  <c r="B163" i="20"/>
  <c r="C163" i="20"/>
  <c r="V163" i="20"/>
  <c r="W163" i="20"/>
  <c r="B164" i="20"/>
  <c r="C164" i="20"/>
  <c r="V164" i="20"/>
  <c r="W164" i="20"/>
  <c r="B165" i="20"/>
  <c r="C165" i="20"/>
  <c r="V165" i="20"/>
  <c r="W165" i="20"/>
  <c r="B166" i="20"/>
  <c r="C166" i="20"/>
  <c r="V166" i="20"/>
  <c r="W166" i="20"/>
  <c r="B167" i="20"/>
  <c r="C167" i="20"/>
  <c r="V167" i="20"/>
  <c r="W167" i="20"/>
  <c r="B168" i="20"/>
  <c r="C168" i="20"/>
  <c r="V168" i="20"/>
  <c r="W168" i="20"/>
  <c r="B169" i="20"/>
  <c r="C169" i="20"/>
  <c r="V169" i="20"/>
  <c r="W169" i="20"/>
  <c r="B172" i="20"/>
  <c r="C172" i="20"/>
  <c r="V172" i="20"/>
  <c r="W172" i="20"/>
  <c r="B173" i="20"/>
  <c r="C173" i="20"/>
  <c r="V173" i="20"/>
  <c r="W173" i="20"/>
  <c r="B174" i="20"/>
  <c r="C174" i="20"/>
  <c r="V174" i="20"/>
  <c r="W174" i="20"/>
  <c r="B175" i="20"/>
  <c r="C175" i="20"/>
  <c r="V175" i="20"/>
  <c r="W175" i="20"/>
  <c r="B176" i="20"/>
  <c r="C176" i="20"/>
  <c r="V176" i="20"/>
  <c r="W176" i="20"/>
  <c r="B177" i="20"/>
  <c r="C177" i="20"/>
  <c r="V177" i="20"/>
  <c r="W177" i="20"/>
  <c r="B178" i="20"/>
  <c r="C178" i="20"/>
  <c r="V178" i="20"/>
  <c r="W178" i="20"/>
  <c r="B179" i="20"/>
  <c r="C179" i="20"/>
  <c r="V179" i="20"/>
  <c r="W179" i="20"/>
  <c r="B180" i="20"/>
  <c r="C180" i="20"/>
  <c r="V180" i="20"/>
  <c r="W180" i="20"/>
  <c r="B181" i="20"/>
  <c r="C181" i="20"/>
  <c r="V181" i="20"/>
  <c r="W181" i="20"/>
  <c r="C125" i="20"/>
  <c r="B125" i="20"/>
  <c r="W125" i="20"/>
  <c r="V125" i="20"/>
  <c r="B127" i="21"/>
  <c r="C127" i="21"/>
  <c r="V127" i="21"/>
  <c r="W127" i="21"/>
  <c r="B128" i="21"/>
  <c r="C128" i="21"/>
  <c r="V128" i="21"/>
  <c r="W128" i="21"/>
  <c r="B129" i="21"/>
  <c r="C129" i="21"/>
  <c r="V129" i="21"/>
  <c r="W129" i="21"/>
  <c r="B130" i="21"/>
  <c r="C130" i="21"/>
  <c r="V130" i="21"/>
  <c r="W130" i="21"/>
  <c r="B132" i="21"/>
  <c r="V132" i="21"/>
  <c r="W132" i="21"/>
  <c r="B133" i="21"/>
  <c r="V133" i="21"/>
  <c r="W133" i="21"/>
  <c r="B134" i="21"/>
  <c r="V134" i="21"/>
  <c r="W134" i="21"/>
  <c r="B135" i="21"/>
  <c r="V135" i="21"/>
  <c r="W135" i="21"/>
  <c r="B136" i="21"/>
  <c r="V136" i="21"/>
  <c r="W136" i="21"/>
  <c r="B138" i="21"/>
  <c r="V138" i="21"/>
  <c r="W138" i="21"/>
  <c r="B139" i="21"/>
  <c r="V139" i="21"/>
  <c r="W139" i="21"/>
  <c r="B141" i="21"/>
  <c r="C141" i="21"/>
  <c r="V141" i="21"/>
  <c r="W141" i="21"/>
  <c r="B142" i="21"/>
  <c r="C142" i="21"/>
  <c r="V142" i="21"/>
  <c r="W142" i="21"/>
  <c r="B143" i="21"/>
  <c r="C143" i="21"/>
  <c r="V143" i="21"/>
  <c r="W143" i="21"/>
  <c r="B144" i="21"/>
  <c r="C144" i="21"/>
  <c r="V144" i="21"/>
  <c r="W144" i="21"/>
  <c r="B145" i="21"/>
  <c r="C145" i="21"/>
  <c r="V145" i="21"/>
  <c r="W145" i="21"/>
  <c r="B147" i="21"/>
  <c r="C147" i="21"/>
  <c r="V147" i="21"/>
  <c r="W147" i="21"/>
  <c r="B148" i="21"/>
  <c r="C148" i="21"/>
  <c r="V148" i="21"/>
  <c r="W148" i="21"/>
  <c r="B149" i="21"/>
  <c r="C149" i="21"/>
  <c r="V149" i="21"/>
  <c r="W149" i="21"/>
  <c r="B150" i="21"/>
  <c r="C150" i="21"/>
  <c r="V150" i="21"/>
  <c r="W150" i="21"/>
  <c r="B151" i="21"/>
  <c r="C151" i="21"/>
  <c r="V151" i="21"/>
  <c r="W151" i="21"/>
  <c r="B152" i="21"/>
  <c r="C152" i="21"/>
  <c r="V152" i="21"/>
  <c r="W152" i="21"/>
  <c r="B153" i="21"/>
  <c r="C153" i="21"/>
  <c r="V153" i="21"/>
  <c r="W153" i="21"/>
  <c r="B154" i="21"/>
  <c r="C154" i="21"/>
  <c r="V154" i="21"/>
  <c r="W154" i="21"/>
  <c r="B155" i="21"/>
  <c r="C155" i="21"/>
  <c r="V155" i="21"/>
  <c r="W155" i="21"/>
  <c r="B160" i="21"/>
  <c r="C160" i="21"/>
  <c r="V160" i="21"/>
  <c r="W160" i="21"/>
  <c r="B162" i="21"/>
  <c r="C162" i="21"/>
  <c r="V162" i="21"/>
  <c r="W162" i="21"/>
  <c r="B163" i="21"/>
  <c r="C163" i="21"/>
  <c r="V163" i="21"/>
  <c r="W163" i="21"/>
  <c r="B164" i="21"/>
  <c r="C164" i="21"/>
  <c r="V164" i="21"/>
  <c r="W164" i="21"/>
  <c r="B165" i="21"/>
  <c r="C165" i="21"/>
  <c r="V165" i="21"/>
  <c r="W165" i="21"/>
  <c r="B166" i="21"/>
  <c r="C166" i="21"/>
  <c r="V166" i="21"/>
  <c r="W166" i="21"/>
  <c r="B167" i="21"/>
  <c r="C167" i="21"/>
  <c r="V167" i="21"/>
  <c r="W167" i="21"/>
  <c r="B168" i="21"/>
  <c r="C168" i="21"/>
  <c r="V168" i="21"/>
  <c r="W168" i="21"/>
  <c r="B169" i="21"/>
  <c r="C169" i="21"/>
  <c r="V169" i="21"/>
  <c r="W169" i="21"/>
  <c r="B172" i="21"/>
  <c r="C172" i="21"/>
  <c r="V172" i="21"/>
  <c r="W172" i="21"/>
  <c r="B173" i="21"/>
  <c r="C173" i="21"/>
  <c r="V173" i="21"/>
  <c r="W173" i="21"/>
  <c r="B174" i="21"/>
  <c r="C174" i="21"/>
  <c r="V174" i="21"/>
  <c r="W174" i="21"/>
  <c r="B175" i="21"/>
  <c r="C175" i="21"/>
  <c r="V175" i="21"/>
  <c r="W175" i="21"/>
  <c r="B176" i="21"/>
  <c r="C176" i="21"/>
  <c r="V176" i="21"/>
  <c r="W176" i="21"/>
  <c r="B177" i="21"/>
  <c r="C177" i="21"/>
  <c r="V177" i="21"/>
  <c r="W177" i="21"/>
  <c r="B178" i="21"/>
  <c r="C178" i="21"/>
  <c r="V178" i="21"/>
  <c r="W178" i="21"/>
  <c r="B179" i="21"/>
  <c r="C179" i="21"/>
  <c r="V179" i="21"/>
  <c r="W179" i="21"/>
  <c r="B180" i="21"/>
  <c r="C180" i="21"/>
  <c r="V180" i="21"/>
  <c r="W180" i="21"/>
  <c r="B181" i="21"/>
  <c r="C181" i="21"/>
  <c r="V181" i="21"/>
  <c r="W181" i="21"/>
  <c r="C125" i="21"/>
  <c r="B125" i="21"/>
  <c r="W125" i="21"/>
  <c r="Y25" i="25" s="1"/>
  <c r="V125" i="21"/>
  <c r="X25" i="25" s="1"/>
  <c r="B127" i="22"/>
  <c r="C127" i="22"/>
  <c r="V127" i="22"/>
  <c r="W127" i="22"/>
  <c r="B128" i="22"/>
  <c r="C128" i="22"/>
  <c r="V128" i="22"/>
  <c r="W128" i="22"/>
  <c r="B129" i="22"/>
  <c r="V129" i="22"/>
  <c r="W129" i="22"/>
  <c r="B130" i="22"/>
  <c r="V130" i="22"/>
  <c r="W130" i="22"/>
  <c r="B132" i="22"/>
  <c r="V132" i="22"/>
  <c r="W132" i="22"/>
  <c r="B133" i="22"/>
  <c r="V133" i="22"/>
  <c r="W133" i="22"/>
  <c r="B134" i="22"/>
  <c r="V134" i="22"/>
  <c r="W134" i="22"/>
  <c r="B135" i="22"/>
  <c r="V135" i="22"/>
  <c r="W135" i="22"/>
  <c r="B136" i="22"/>
  <c r="V136" i="22"/>
  <c r="W136" i="22"/>
  <c r="B138" i="22"/>
  <c r="V138" i="22"/>
  <c r="W138" i="22"/>
  <c r="B139" i="22"/>
  <c r="V139" i="22"/>
  <c r="W139" i="22"/>
  <c r="B141" i="22"/>
  <c r="V141" i="22"/>
  <c r="W141" i="22"/>
  <c r="B142" i="22"/>
  <c r="V142" i="22"/>
  <c r="W142" i="22"/>
  <c r="B143" i="22"/>
  <c r="V143" i="22"/>
  <c r="W143" i="22"/>
  <c r="B144" i="22"/>
  <c r="V144" i="22"/>
  <c r="W144" i="22"/>
  <c r="B145" i="22"/>
  <c r="V145" i="22"/>
  <c r="W145" i="22"/>
  <c r="B147" i="22"/>
  <c r="V147" i="22"/>
  <c r="W147" i="22"/>
  <c r="B148" i="22"/>
  <c r="V148" i="22"/>
  <c r="W148" i="22"/>
  <c r="B149" i="22"/>
  <c r="C149" i="22"/>
  <c r="V149" i="22"/>
  <c r="W149" i="22"/>
  <c r="B150" i="22"/>
  <c r="C150" i="22"/>
  <c r="V150" i="22"/>
  <c r="W150" i="22"/>
  <c r="B151" i="22"/>
  <c r="C151" i="22"/>
  <c r="V151" i="22"/>
  <c r="W151" i="22"/>
  <c r="B152" i="22"/>
  <c r="C152" i="22"/>
  <c r="V152" i="22"/>
  <c r="W152" i="22"/>
  <c r="B153" i="22"/>
  <c r="C153" i="22"/>
  <c r="V153" i="22"/>
  <c r="W153" i="22"/>
  <c r="B154" i="22"/>
  <c r="C154" i="22"/>
  <c r="V154" i="22"/>
  <c r="W154" i="22"/>
  <c r="B155" i="22"/>
  <c r="C155" i="22"/>
  <c r="V155" i="22"/>
  <c r="W155" i="22"/>
  <c r="B160" i="22"/>
  <c r="C160" i="22"/>
  <c r="V160" i="22"/>
  <c r="W160" i="22"/>
  <c r="B162" i="22"/>
  <c r="C162" i="22"/>
  <c r="V162" i="22"/>
  <c r="W162" i="22"/>
  <c r="B163" i="22"/>
  <c r="C163" i="22"/>
  <c r="V163" i="22"/>
  <c r="W163" i="22"/>
  <c r="B164" i="22"/>
  <c r="C164" i="22"/>
  <c r="V164" i="22"/>
  <c r="W164" i="22"/>
  <c r="B165" i="22"/>
  <c r="C165" i="22"/>
  <c r="V165" i="22"/>
  <c r="W165" i="22"/>
  <c r="B166" i="22"/>
  <c r="C166" i="22"/>
  <c r="V166" i="22"/>
  <c r="W166" i="22"/>
  <c r="B167" i="22"/>
  <c r="C167" i="22"/>
  <c r="V167" i="22"/>
  <c r="W167" i="22"/>
  <c r="B168" i="22"/>
  <c r="C168" i="22"/>
  <c r="V168" i="22"/>
  <c r="W168" i="22"/>
  <c r="B169" i="22"/>
  <c r="C169" i="22"/>
  <c r="V169" i="22"/>
  <c r="W169" i="22"/>
  <c r="B172" i="22"/>
  <c r="C172" i="22"/>
  <c r="V172" i="22"/>
  <c r="W172" i="22"/>
  <c r="B173" i="22"/>
  <c r="C173" i="22"/>
  <c r="V173" i="22"/>
  <c r="W173" i="22"/>
  <c r="B174" i="22"/>
  <c r="C174" i="22"/>
  <c r="V174" i="22"/>
  <c r="W174" i="22"/>
  <c r="B175" i="22"/>
  <c r="C175" i="22"/>
  <c r="V175" i="22"/>
  <c r="W175" i="22"/>
  <c r="B176" i="22"/>
  <c r="C176" i="22"/>
  <c r="V176" i="22"/>
  <c r="W176" i="22"/>
  <c r="B177" i="22"/>
  <c r="C177" i="22"/>
  <c r="V177" i="22"/>
  <c r="W177" i="22"/>
  <c r="B178" i="22"/>
  <c r="C178" i="22"/>
  <c r="V178" i="22"/>
  <c r="W178" i="22"/>
  <c r="B179" i="22"/>
  <c r="C179" i="22"/>
  <c r="V179" i="22"/>
  <c r="W179" i="22"/>
  <c r="B180" i="22"/>
  <c r="C180" i="22"/>
  <c r="V180" i="22"/>
  <c r="W180" i="22"/>
  <c r="B181" i="22"/>
  <c r="C181" i="22"/>
  <c r="V181" i="22"/>
  <c r="W181" i="22"/>
  <c r="C125" i="22"/>
  <c r="B125" i="22"/>
  <c r="W125" i="22"/>
  <c r="AC25" i="25" s="1"/>
  <c r="V125" i="22"/>
  <c r="B128" i="23"/>
  <c r="C128" i="23"/>
  <c r="V128" i="23"/>
  <c r="W128" i="23"/>
  <c r="B129" i="23"/>
  <c r="C129" i="23"/>
  <c r="V129" i="23"/>
  <c r="W129" i="23"/>
  <c r="B130" i="23"/>
  <c r="C130" i="23"/>
  <c r="V130" i="23"/>
  <c r="X130" i="23" s="1"/>
  <c r="W130" i="23"/>
  <c r="B132" i="23"/>
  <c r="V132" i="23"/>
  <c r="W132" i="23"/>
  <c r="B133" i="23"/>
  <c r="V133" i="23"/>
  <c r="W133" i="23"/>
  <c r="B134" i="23"/>
  <c r="V134" i="23"/>
  <c r="W134" i="23"/>
  <c r="B135" i="23"/>
  <c r="V135" i="23"/>
  <c r="W135" i="23"/>
  <c r="B136" i="23"/>
  <c r="V136" i="23"/>
  <c r="W136" i="23"/>
  <c r="B138" i="23"/>
  <c r="V138" i="23"/>
  <c r="W138" i="23"/>
  <c r="B139" i="23"/>
  <c r="V139" i="23"/>
  <c r="W139" i="23"/>
  <c r="B141" i="23"/>
  <c r="V141" i="23"/>
  <c r="W141" i="23"/>
  <c r="B142" i="23"/>
  <c r="V142" i="23"/>
  <c r="W142" i="23"/>
  <c r="B143" i="23"/>
  <c r="V143" i="23"/>
  <c r="W143" i="23"/>
  <c r="B144" i="23"/>
  <c r="V144" i="23"/>
  <c r="W144" i="23"/>
  <c r="B145" i="23"/>
  <c r="V145" i="23"/>
  <c r="W145" i="23"/>
  <c r="B147" i="23"/>
  <c r="V147" i="23"/>
  <c r="W147" i="23"/>
  <c r="B148" i="23"/>
  <c r="V148" i="23"/>
  <c r="W148" i="23"/>
  <c r="B149" i="23"/>
  <c r="V149" i="23"/>
  <c r="W149" i="23"/>
  <c r="B150" i="23"/>
  <c r="V150" i="23"/>
  <c r="W150" i="23"/>
  <c r="B151" i="23"/>
  <c r="V151" i="23"/>
  <c r="W151" i="23"/>
  <c r="B152" i="23"/>
  <c r="V152" i="23"/>
  <c r="W152" i="23"/>
  <c r="B153" i="23"/>
  <c r="V153" i="23"/>
  <c r="W153" i="23"/>
  <c r="B154" i="23"/>
  <c r="V154" i="23"/>
  <c r="W154" i="23"/>
  <c r="B155" i="23"/>
  <c r="V155" i="23"/>
  <c r="W155" i="23"/>
  <c r="B162" i="23"/>
  <c r="C162" i="23"/>
  <c r="V162" i="23"/>
  <c r="W162" i="23"/>
  <c r="B163" i="23"/>
  <c r="C163" i="23"/>
  <c r="V163" i="23"/>
  <c r="W163" i="23"/>
  <c r="B164" i="23"/>
  <c r="C164" i="23"/>
  <c r="V164" i="23"/>
  <c r="W164" i="23"/>
  <c r="B165" i="23"/>
  <c r="C165" i="23"/>
  <c r="V165" i="23"/>
  <c r="W165" i="23"/>
  <c r="B166" i="23"/>
  <c r="C166" i="23"/>
  <c r="V166" i="23"/>
  <c r="W166" i="23"/>
  <c r="B167" i="23"/>
  <c r="C167" i="23"/>
  <c r="V167" i="23"/>
  <c r="W167" i="23"/>
  <c r="B168" i="23"/>
  <c r="C168" i="23"/>
  <c r="V168" i="23"/>
  <c r="W168" i="23"/>
  <c r="B169" i="23"/>
  <c r="C169" i="23"/>
  <c r="V169" i="23"/>
  <c r="W169" i="23"/>
  <c r="B172" i="23"/>
  <c r="C172" i="23"/>
  <c r="V172" i="23"/>
  <c r="W172" i="23"/>
  <c r="B173" i="23"/>
  <c r="C173" i="23"/>
  <c r="V173" i="23"/>
  <c r="W173" i="23"/>
  <c r="B174" i="23"/>
  <c r="C174" i="23"/>
  <c r="V174" i="23"/>
  <c r="W174" i="23"/>
  <c r="B175" i="23"/>
  <c r="C175" i="23"/>
  <c r="V175" i="23"/>
  <c r="W175" i="23"/>
  <c r="B176" i="23"/>
  <c r="C176" i="23"/>
  <c r="V176" i="23"/>
  <c r="W176" i="23"/>
  <c r="B177" i="23"/>
  <c r="C177" i="23"/>
  <c r="V177" i="23"/>
  <c r="W177" i="23"/>
  <c r="B178" i="23"/>
  <c r="C178" i="23"/>
  <c r="V178" i="23"/>
  <c r="W178" i="23"/>
  <c r="B179" i="23"/>
  <c r="C179" i="23"/>
  <c r="V179" i="23"/>
  <c r="W179" i="23"/>
  <c r="B180" i="23"/>
  <c r="C180" i="23"/>
  <c r="V180" i="23"/>
  <c r="W180" i="23"/>
  <c r="B181" i="23"/>
  <c r="C181" i="23"/>
  <c r="V181" i="23"/>
  <c r="W181" i="23"/>
  <c r="C125" i="23"/>
  <c r="B125" i="23"/>
  <c r="W125" i="23"/>
  <c r="V125" i="23"/>
  <c r="B127" i="9"/>
  <c r="V127" i="9"/>
  <c r="W127" i="9"/>
  <c r="B128" i="9"/>
  <c r="V128" i="9"/>
  <c r="W128" i="9"/>
  <c r="B129" i="9"/>
  <c r="V129" i="9"/>
  <c r="W129" i="9"/>
  <c r="B130" i="9"/>
  <c r="V130" i="9"/>
  <c r="W130" i="9"/>
  <c r="B132" i="9"/>
  <c r="V132" i="9"/>
  <c r="W132" i="9"/>
  <c r="B133" i="9"/>
  <c r="V133" i="9"/>
  <c r="W133" i="9"/>
  <c r="B134" i="9"/>
  <c r="V134" i="9"/>
  <c r="W134" i="9"/>
  <c r="B135" i="9"/>
  <c r="V135" i="9"/>
  <c r="W135" i="9"/>
  <c r="B136" i="9"/>
  <c r="V136" i="9"/>
  <c r="W136" i="9"/>
  <c r="B138" i="9"/>
  <c r="V138" i="9"/>
  <c r="W138" i="9"/>
  <c r="B139" i="9"/>
  <c r="V139" i="9"/>
  <c r="W139" i="9"/>
  <c r="B141" i="9"/>
  <c r="V141" i="9"/>
  <c r="W141" i="9"/>
  <c r="B142" i="9"/>
  <c r="V142" i="9"/>
  <c r="W142" i="9"/>
  <c r="B143" i="9"/>
  <c r="V143" i="9"/>
  <c r="W143" i="9"/>
  <c r="B144" i="9"/>
  <c r="V144" i="9"/>
  <c r="W144" i="9"/>
  <c r="B145" i="9"/>
  <c r="V145" i="9"/>
  <c r="W145" i="9"/>
  <c r="B147" i="9"/>
  <c r="V147" i="9"/>
  <c r="W147" i="9"/>
  <c r="B148" i="9"/>
  <c r="V148" i="9"/>
  <c r="W148" i="9"/>
  <c r="B149" i="9"/>
  <c r="V149" i="9"/>
  <c r="W149" i="9"/>
  <c r="B150" i="9"/>
  <c r="V150" i="9"/>
  <c r="W150" i="9"/>
  <c r="B151" i="9"/>
  <c r="V151" i="9"/>
  <c r="W151" i="9"/>
  <c r="B152" i="9"/>
  <c r="V152" i="9"/>
  <c r="W152" i="9"/>
  <c r="B153" i="9"/>
  <c r="V153" i="9"/>
  <c r="W153" i="9"/>
  <c r="B154" i="9"/>
  <c r="V154" i="9"/>
  <c r="W154" i="9"/>
  <c r="B155" i="9"/>
  <c r="V155" i="9"/>
  <c r="W155" i="9"/>
  <c r="B163" i="9"/>
  <c r="V163" i="9"/>
  <c r="W163" i="9"/>
  <c r="B164" i="9"/>
  <c r="V164" i="9"/>
  <c r="W164" i="9"/>
  <c r="B165" i="9"/>
  <c r="V165" i="9"/>
  <c r="W165" i="9"/>
  <c r="B166" i="9"/>
  <c r="V166" i="9"/>
  <c r="W166" i="9"/>
  <c r="B167" i="9"/>
  <c r="V167" i="9"/>
  <c r="W167" i="9"/>
  <c r="B168" i="9"/>
  <c r="C168" i="9"/>
  <c r="V168" i="9"/>
  <c r="W168" i="9"/>
  <c r="B169" i="9"/>
  <c r="C169" i="9"/>
  <c r="V169" i="9"/>
  <c r="W169" i="9"/>
  <c r="B172" i="9"/>
  <c r="C172" i="9"/>
  <c r="V172" i="9"/>
  <c r="W172" i="9"/>
  <c r="B173" i="9"/>
  <c r="C173" i="9"/>
  <c r="V173" i="9"/>
  <c r="W173" i="9"/>
  <c r="B174" i="9"/>
  <c r="C174" i="9"/>
  <c r="V174" i="9"/>
  <c r="W174" i="9"/>
  <c r="B175" i="9"/>
  <c r="C175" i="9"/>
  <c r="V175" i="9"/>
  <c r="W175" i="9"/>
  <c r="B176" i="9"/>
  <c r="C176" i="9"/>
  <c r="V176" i="9"/>
  <c r="W176" i="9"/>
  <c r="B177" i="9"/>
  <c r="C177" i="9"/>
  <c r="V177" i="9"/>
  <c r="W177" i="9"/>
  <c r="B178" i="9"/>
  <c r="C178" i="9"/>
  <c r="V178" i="9"/>
  <c r="W178" i="9"/>
  <c r="B179" i="9"/>
  <c r="C179" i="9"/>
  <c r="V179" i="9"/>
  <c r="W179" i="9"/>
  <c r="B180" i="9"/>
  <c r="C180" i="9"/>
  <c r="V180" i="9"/>
  <c r="W180" i="9"/>
  <c r="B181" i="9"/>
  <c r="C181" i="9"/>
  <c r="V181" i="9"/>
  <c r="W181" i="9"/>
  <c r="C125" i="9"/>
  <c r="B125" i="9"/>
  <c r="W125" i="9"/>
  <c r="V125" i="9"/>
  <c r="B127" i="10"/>
  <c r="C127" i="10"/>
  <c r="V127" i="10"/>
  <c r="W127" i="10"/>
  <c r="B128" i="10"/>
  <c r="V128" i="10"/>
  <c r="W128" i="10"/>
  <c r="B129" i="10"/>
  <c r="V129" i="10"/>
  <c r="W129" i="10"/>
  <c r="B130" i="10"/>
  <c r="V130" i="10"/>
  <c r="W130" i="10"/>
  <c r="B132" i="10"/>
  <c r="V132" i="10"/>
  <c r="W132" i="10"/>
  <c r="B133" i="10"/>
  <c r="V133" i="10"/>
  <c r="W133" i="10"/>
  <c r="B134" i="10"/>
  <c r="V134" i="10"/>
  <c r="W134" i="10"/>
  <c r="B135" i="10"/>
  <c r="V135" i="10"/>
  <c r="W135" i="10"/>
  <c r="B136" i="10"/>
  <c r="V136" i="10"/>
  <c r="W136" i="10"/>
  <c r="B138" i="10"/>
  <c r="V138" i="10"/>
  <c r="W138" i="10"/>
  <c r="B139" i="10"/>
  <c r="V139" i="10"/>
  <c r="W139" i="10"/>
  <c r="B141" i="10"/>
  <c r="V141" i="10"/>
  <c r="W141" i="10"/>
  <c r="B142" i="10"/>
  <c r="V142" i="10"/>
  <c r="W142" i="10"/>
  <c r="B143" i="10"/>
  <c r="V143" i="10"/>
  <c r="W143" i="10"/>
  <c r="B144" i="10"/>
  <c r="V144" i="10"/>
  <c r="W144" i="10"/>
  <c r="B145" i="10"/>
  <c r="V145" i="10"/>
  <c r="W145" i="10"/>
  <c r="B148" i="10"/>
  <c r="V148" i="10"/>
  <c r="W148" i="10"/>
  <c r="B149" i="10"/>
  <c r="V149" i="10"/>
  <c r="W149" i="10"/>
  <c r="B150" i="10"/>
  <c r="V150" i="10"/>
  <c r="W150" i="10"/>
  <c r="B151" i="10"/>
  <c r="V151" i="10"/>
  <c r="W151" i="10"/>
  <c r="B152" i="10"/>
  <c r="V152" i="10"/>
  <c r="W152" i="10"/>
  <c r="B153" i="10"/>
  <c r="V153" i="10"/>
  <c r="W153" i="10"/>
  <c r="B154" i="10"/>
  <c r="V154" i="10"/>
  <c r="W154" i="10"/>
  <c r="B155" i="10"/>
  <c r="V155" i="10"/>
  <c r="W155" i="10"/>
  <c r="B164" i="10"/>
  <c r="V164" i="10"/>
  <c r="W164" i="10"/>
  <c r="B165" i="10"/>
  <c r="V165" i="10"/>
  <c r="W165" i="10"/>
  <c r="B166" i="10"/>
  <c r="V166" i="10"/>
  <c r="W166" i="10"/>
  <c r="B167" i="10"/>
  <c r="V167" i="10"/>
  <c r="W167" i="10"/>
  <c r="B168" i="10"/>
  <c r="V168" i="10"/>
  <c r="W168" i="10"/>
  <c r="B169" i="10"/>
  <c r="V169" i="10"/>
  <c r="W169" i="10"/>
  <c r="B172" i="10"/>
  <c r="V172" i="10"/>
  <c r="W172" i="10"/>
  <c r="B173" i="10"/>
  <c r="V173" i="10"/>
  <c r="W173" i="10"/>
  <c r="B174" i="10"/>
  <c r="V174" i="10"/>
  <c r="W174" i="10"/>
  <c r="B175" i="10"/>
  <c r="C175" i="10"/>
  <c r="V175" i="10"/>
  <c r="W175" i="10"/>
  <c r="B176" i="10"/>
  <c r="C176" i="10"/>
  <c r="V176" i="10"/>
  <c r="W176" i="10"/>
  <c r="B177" i="10"/>
  <c r="C177" i="10"/>
  <c r="V177" i="10"/>
  <c r="W177" i="10"/>
  <c r="B178" i="10"/>
  <c r="C178" i="10"/>
  <c r="V178" i="10"/>
  <c r="W178" i="10"/>
  <c r="B179" i="10"/>
  <c r="C179" i="10"/>
  <c r="V179" i="10"/>
  <c r="W179" i="10"/>
  <c r="B180" i="10"/>
  <c r="C180" i="10"/>
  <c r="V180" i="10"/>
  <c r="W180" i="10"/>
  <c r="B181" i="10"/>
  <c r="C181" i="10"/>
  <c r="V181" i="10"/>
  <c r="W181" i="10"/>
  <c r="C125" i="10"/>
  <c r="B125" i="10"/>
  <c r="W125" i="10"/>
  <c r="V125" i="10"/>
  <c r="B127" i="11"/>
  <c r="V127" i="11"/>
  <c r="W127" i="11"/>
  <c r="B128" i="11"/>
  <c r="V128" i="11"/>
  <c r="W128" i="11"/>
  <c r="B129" i="11"/>
  <c r="V129" i="11"/>
  <c r="W129" i="11"/>
  <c r="B130" i="11"/>
  <c r="V130" i="11"/>
  <c r="W130" i="11"/>
  <c r="B132" i="11"/>
  <c r="V132" i="11"/>
  <c r="W132" i="11"/>
  <c r="B133" i="11"/>
  <c r="V133" i="11"/>
  <c r="W133" i="11"/>
  <c r="B134" i="11"/>
  <c r="V134" i="11"/>
  <c r="W134" i="11"/>
  <c r="B135" i="11"/>
  <c r="V135" i="11"/>
  <c r="W135" i="11"/>
  <c r="B136" i="11"/>
  <c r="V136" i="11"/>
  <c r="W136" i="11"/>
  <c r="B138" i="11"/>
  <c r="V138" i="11"/>
  <c r="W138" i="11"/>
  <c r="B139" i="11"/>
  <c r="V139" i="11"/>
  <c r="W139" i="11"/>
  <c r="B141" i="11"/>
  <c r="V141" i="11"/>
  <c r="W141" i="11"/>
  <c r="B142" i="11"/>
  <c r="V142" i="11"/>
  <c r="W142" i="11"/>
  <c r="B143" i="11"/>
  <c r="V143" i="11"/>
  <c r="W143" i="11"/>
  <c r="B144" i="11"/>
  <c r="V144" i="11"/>
  <c r="W144" i="11"/>
  <c r="B145" i="11"/>
  <c r="V145" i="11"/>
  <c r="W145" i="11"/>
  <c r="B147" i="11"/>
  <c r="V147" i="11"/>
  <c r="W147" i="11"/>
  <c r="B148" i="11"/>
  <c r="V148" i="11"/>
  <c r="W148" i="11"/>
  <c r="B149" i="11"/>
  <c r="V149" i="11"/>
  <c r="W149" i="11"/>
  <c r="B150" i="11"/>
  <c r="V150" i="11"/>
  <c r="W150" i="11"/>
  <c r="B151" i="11"/>
  <c r="V151" i="11"/>
  <c r="W151" i="11"/>
  <c r="B152" i="11"/>
  <c r="V152" i="11"/>
  <c r="W152" i="11"/>
  <c r="B153" i="11"/>
  <c r="V153" i="11"/>
  <c r="W153" i="11"/>
  <c r="B154" i="11"/>
  <c r="V154" i="11"/>
  <c r="W154" i="11"/>
  <c r="B155" i="11"/>
  <c r="V155" i="11"/>
  <c r="W155" i="11"/>
  <c r="B163" i="11"/>
  <c r="V163" i="11"/>
  <c r="W163" i="11"/>
  <c r="B164" i="11"/>
  <c r="V164" i="11"/>
  <c r="W164" i="11"/>
  <c r="B165" i="11"/>
  <c r="V165" i="11"/>
  <c r="W165" i="11"/>
  <c r="B166" i="11"/>
  <c r="V166" i="11"/>
  <c r="W166" i="11"/>
  <c r="B167" i="11"/>
  <c r="C167" i="11"/>
  <c r="V167" i="11"/>
  <c r="W167" i="11"/>
  <c r="B168" i="11"/>
  <c r="C168" i="11"/>
  <c r="V168" i="11"/>
  <c r="W168" i="11"/>
  <c r="B169" i="11"/>
  <c r="C169" i="11"/>
  <c r="V169" i="11"/>
  <c r="W169" i="11"/>
  <c r="B172" i="11"/>
  <c r="C172" i="11"/>
  <c r="V172" i="11"/>
  <c r="W172" i="11"/>
  <c r="B173" i="11"/>
  <c r="C173" i="11"/>
  <c r="V173" i="11"/>
  <c r="W173" i="11"/>
  <c r="B174" i="11"/>
  <c r="C174" i="11"/>
  <c r="V174" i="11"/>
  <c r="W174" i="11"/>
  <c r="B175" i="11"/>
  <c r="C175" i="11"/>
  <c r="V175" i="11"/>
  <c r="W175" i="11"/>
  <c r="B176" i="11"/>
  <c r="C176" i="11"/>
  <c r="V176" i="11"/>
  <c r="W176" i="11"/>
  <c r="B177" i="11"/>
  <c r="C177" i="11"/>
  <c r="V177" i="11"/>
  <c r="W177" i="11"/>
  <c r="B178" i="11"/>
  <c r="C178" i="11"/>
  <c r="V178" i="11"/>
  <c r="W178" i="11"/>
  <c r="B179" i="11"/>
  <c r="C179" i="11"/>
  <c r="V179" i="11"/>
  <c r="W179" i="11"/>
  <c r="B180" i="11"/>
  <c r="C180" i="11"/>
  <c r="V180" i="11"/>
  <c r="W180" i="11"/>
  <c r="B181" i="11"/>
  <c r="C181" i="11"/>
  <c r="V181" i="11"/>
  <c r="W181" i="11"/>
  <c r="C125" i="11"/>
  <c r="B125" i="11"/>
  <c r="W125" i="11"/>
  <c r="V125" i="11"/>
  <c r="B128" i="12"/>
  <c r="V128" i="12"/>
  <c r="W128" i="12"/>
  <c r="B129" i="12"/>
  <c r="V129" i="12"/>
  <c r="W129" i="12"/>
  <c r="B130" i="12"/>
  <c r="V130" i="12"/>
  <c r="W130" i="12"/>
  <c r="B132" i="12"/>
  <c r="V132" i="12"/>
  <c r="W132" i="12"/>
  <c r="B133" i="12"/>
  <c r="V133" i="12"/>
  <c r="W133" i="12"/>
  <c r="B134" i="12"/>
  <c r="V134" i="12"/>
  <c r="W134" i="12"/>
  <c r="B135" i="12"/>
  <c r="V135" i="12"/>
  <c r="W135" i="12"/>
  <c r="B136" i="12"/>
  <c r="V136" i="12"/>
  <c r="W136" i="12"/>
  <c r="B138" i="12"/>
  <c r="V138" i="12"/>
  <c r="W138" i="12"/>
  <c r="B139" i="12"/>
  <c r="V139" i="12"/>
  <c r="W139" i="12"/>
  <c r="B141" i="12"/>
  <c r="V141" i="12"/>
  <c r="W141" i="12"/>
  <c r="B142" i="12"/>
  <c r="V142" i="12"/>
  <c r="W142" i="12"/>
  <c r="B143" i="12"/>
  <c r="V143" i="12"/>
  <c r="W143" i="12"/>
  <c r="B144" i="12"/>
  <c r="V144" i="12"/>
  <c r="W144" i="12"/>
  <c r="B145" i="12"/>
  <c r="V145" i="12"/>
  <c r="W145" i="12"/>
  <c r="B147" i="12"/>
  <c r="V147" i="12"/>
  <c r="W147" i="12"/>
  <c r="B148" i="12"/>
  <c r="V148" i="12"/>
  <c r="W148" i="12"/>
  <c r="B149" i="12"/>
  <c r="V149" i="12"/>
  <c r="W149" i="12"/>
  <c r="B150" i="12"/>
  <c r="V150" i="12"/>
  <c r="W150" i="12"/>
  <c r="B151" i="12"/>
  <c r="V151" i="12"/>
  <c r="W151" i="12"/>
  <c r="B152" i="12"/>
  <c r="V152" i="12"/>
  <c r="X152" i="12" s="1"/>
  <c r="W152" i="12"/>
  <c r="B153" i="12"/>
  <c r="V153" i="12"/>
  <c r="W153" i="12"/>
  <c r="B154" i="12"/>
  <c r="V154" i="12"/>
  <c r="W154" i="12"/>
  <c r="B155" i="12"/>
  <c r="V155" i="12"/>
  <c r="W155" i="12"/>
  <c r="B163" i="12"/>
  <c r="V163" i="12"/>
  <c r="W163" i="12"/>
  <c r="B164" i="12"/>
  <c r="V164" i="12"/>
  <c r="W164" i="12"/>
  <c r="B165" i="12"/>
  <c r="V165" i="12"/>
  <c r="W165" i="12"/>
  <c r="B166" i="12"/>
  <c r="V166" i="12"/>
  <c r="W166" i="12"/>
  <c r="B167" i="12"/>
  <c r="V167" i="12"/>
  <c r="W167" i="12"/>
  <c r="B168" i="12"/>
  <c r="V168" i="12"/>
  <c r="W168" i="12"/>
  <c r="B169" i="12"/>
  <c r="C169" i="12"/>
  <c r="V169" i="12"/>
  <c r="W169" i="12"/>
  <c r="B172" i="12"/>
  <c r="C172" i="12"/>
  <c r="V172" i="12"/>
  <c r="W172" i="12"/>
  <c r="B173" i="12"/>
  <c r="C173" i="12"/>
  <c r="V173" i="12"/>
  <c r="W173" i="12"/>
  <c r="B174" i="12"/>
  <c r="C174" i="12"/>
  <c r="V174" i="12"/>
  <c r="W174" i="12"/>
  <c r="B175" i="12"/>
  <c r="C175" i="12"/>
  <c r="V175" i="12"/>
  <c r="W175" i="12"/>
  <c r="B176" i="12"/>
  <c r="C176" i="12"/>
  <c r="V176" i="12"/>
  <c r="W176" i="12"/>
  <c r="B177" i="12"/>
  <c r="C177" i="12"/>
  <c r="V177" i="12"/>
  <c r="W177" i="12"/>
  <c r="B178" i="12"/>
  <c r="C178" i="12"/>
  <c r="V178" i="12"/>
  <c r="W178" i="12"/>
  <c r="B179" i="12"/>
  <c r="C179" i="12"/>
  <c r="V179" i="12"/>
  <c r="W179" i="12"/>
  <c r="B180" i="12"/>
  <c r="C180" i="12"/>
  <c r="V180" i="12"/>
  <c r="W180" i="12"/>
  <c r="B181" i="12"/>
  <c r="C181" i="12"/>
  <c r="V181" i="12"/>
  <c r="W181" i="12"/>
  <c r="C125" i="12"/>
  <c r="B125" i="12"/>
  <c r="W125" i="12"/>
  <c r="V125" i="12"/>
  <c r="C125" i="14"/>
  <c r="B125" i="14"/>
  <c r="B174" i="15"/>
  <c r="C174" i="15"/>
  <c r="D174" i="15"/>
  <c r="E174" i="15"/>
  <c r="F174" i="15"/>
  <c r="G174" i="15"/>
  <c r="H174" i="15"/>
  <c r="I174" i="15"/>
  <c r="J174" i="15"/>
  <c r="K174" i="15"/>
  <c r="M174" i="15"/>
  <c r="N174" i="15"/>
  <c r="O174" i="15"/>
  <c r="P174" i="15"/>
  <c r="B175" i="15"/>
  <c r="C175" i="15"/>
  <c r="D175" i="15"/>
  <c r="E175" i="15"/>
  <c r="F175" i="15"/>
  <c r="G175" i="15"/>
  <c r="H175" i="15"/>
  <c r="I175" i="15"/>
  <c r="J175" i="15"/>
  <c r="K175" i="15"/>
  <c r="M175" i="15"/>
  <c r="N175" i="15"/>
  <c r="O175" i="15"/>
  <c r="P175" i="15"/>
  <c r="B176" i="15"/>
  <c r="C176" i="15"/>
  <c r="D176" i="15"/>
  <c r="E176" i="15"/>
  <c r="F176" i="15"/>
  <c r="G176" i="15"/>
  <c r="H176" i="15"/>
  <c r="I176" i="15"/>
  <c r="J176" i="15"/>
  <c r="K176" i="15"/>
  <c r="M176" i="15"/>
  <c r="N176" i="15"/>
  <c r="O176" i="15"/>
  <c r="P176" i="15"/>
  <c r="B177" i="15"/>
  <c r="C177" i="15"/>
  <c r="D177" i="15"/>
  <c r="E177" i="15"/>
  <c r="F177" i="15"/>
  <c r="G177" i="15"/>
  <c r="H177" i="15"/>
  <c r="I177" i="15"/>
  <c r="J177" i="15"/>
  <c r="K177" i="15"/>
  <c r="M177" i="15"/>
  <c r="N177" i="15"/>
  <c r="O177" i="15"/>
  <c r="P177" i="15"/>
  <c r="B178" i="15"/>
  <c r="C178" i="15"/>
  <c r="D178" i="15"/>
  <c r="E178" i="15"/>
  <c r="F178" i="15"/>
  <c r="G178" i="15"/>
  <c r="H178" i="15"/>
  <c r="I178" i="15"/>
  <c r="J178" i="15"/>
  <c r="K178" i="15"/>
  <c r="M178" i="15"/>
  <c r="N178" i="15"/>
  <c r="O178" i="15"/>
  <c r="P178" i="15"/>
  <c r="B179" i="15"/>
  <c r="C179" i="15"/>
  <c r="D179" i="15"/>
  <c r="E179" i="15"/>
  <c r="F179" i="15"/>
  <c r="G179" i="15"/>
  <c r="H179" i="15"/>
  <c r="I179" i="15"/>
  <c r="J179" i="15"/>
  <c r="K179" i="15"/>
  <c r="M179" i="15"/>
  <c r="N179" i="15"/>
  <c r="O179" i="15"/>
  <c r="P179" i="15"/>
  <c r="B180" i="15"/>
  <c r="C180" i="15"/>
  <c r="D180" i="15"/>
  <c r="E180" i="15"/>
  <c r="F180" i="15"/>
  <c r="G180" i="15"/>
  <c r="H180" i="15"/>
  <c r="I180" i="15"/>
  <c r="J180" i="15"/>
  <c r="K180" i="15"/>
  <c r="M180" i="15"/>
  <c r="N180" i="15"/>
  <c r="O180" i="15"/>
  <c r="P180" i="15"/>
  <c r="B181" i="15"/>
  <c r="C181" i="15"/>
  <c r="D181" i="15"/>
  <c r="E181" i="15"/>
  <c r="F181" i="15"/>
  <c r="G181" i="15"/>
  <c r="H181" i="15"/>
  <c r="I181" i="15"/>
  <c r="J181" i="15"/>
  <c r="K181" i="15"/>
  <c r="M181" i="15"/>
  <c r="N181" i="15"/>
  <c r="O181" i="15"/>
  <c r="P181" i="15"/>
  <c r="P173" i="15"/>
  <c r="O173" i="15"/>
  <c r="N173" i="15"/>
  <c r="M173" i="15"/>
  <c r="K173" i="15"/>
  <c r="J173" i="15"/>
  <c r="I173" i="15"/>
  <c r="H173" i="15"/>
  <c r="G173" i="15"/>
  <c r="F173" i="15"/>
  <c r="E173" i="15"/>
  <c r="D173" i="15"/>
  <c r="C173" i="15"/>
  <c r="B173" i="15"/>
  <c r="P172" i="15"/>
  <c r="O172" i="15"/>
  <c r="N172" i="15"/>
  <c r="M172" i="15"/>
  <c r="K172" i="15"/>
  <c r="J172" i="15"/>
  <c r="I172" i="15"/>
  <c r="H172" i="15"/>
  <c r="G172" i="15"/>
  <c r="F172" i="15"/>
  <c r="E172" i="15"/>
  <c r="D172" i="15"/>
  <c r="C172" i="15"/>
  <c r="B172" i="15"/>
  <c r="P169" i="15"/>
  <c r="O169" i="15"/>
  <c r="N169" i="15"/>
  <c r="M169" i="15"/>
  <c r="K169" i="15"/>
  <c r="J169" i="15"/>
  <c r="I169" i="15"/>
  <c r="H169" i="15"/>
  <c r="G169" i="15"/>
  <c r="F169" i="15"/>
  <c r="E169" i="15"/>
  <c r="D169" i="15"/>
  <c r="C169" i="15"/>
  <c r="B169" i="15"/>
  <c r="B128" i="15"/>
  <c r="C128" i="15"/>
  <c r="D128" i="15"/>
  <c r="E128" i="15"/>
  <c r="F128" i="15"/>
  <c r="G128" i="15"/>
  <c r="H128" i="15"/>
  <c r="I128" i="15"/>
  <c r="J128" i="15"/>
  <c r="K128" i="15"/>
  <c r="M128" i="15"/>
  <c r="N128" i="15"/>
  <c r="O128" i="15"/>
  <c r="P128" i="15"/>
  <c r="B129" i="15"/>
  <c r="C129" i="15"/>
  <c r="D129" i="15"/>
  <c r="E129" i="15"/>
  <c r="F129" i="15"/>
  <c r="G129" i="15"/>
  <c r="H129" i="15"/>
  <c r="I129" i="15"/>
  <c r="J129" i="15"/>
  <c r="K129" i="15"/>
  <c r="M129" i="15"/>
  <c r="N129" i="15"/>
  <c r="O129" i="15"/>
  <c r="P129" i="15"/>
  <c r="B130" i="15"/>
  <c r="C130" i="15"/>
  <c r="D130" i="15"/>
  <c r="E130" i="15"/>
  <c r="F130" i="15"/>
  <c r="G130" i="15"/>
  <c r="H130" i="15"/>
  <c r="I130" i="15"/>
  <c r="J130" i="15"/>
  <c r="K130" i="15"/>
  <c r="M130" i="15"/>
  <c r="N130" i="15"/>
  <c r="O130" i="15"/>
  <c r="P130" i="15"/>
  <c r="B132" i="15"/>
  <c r="C132" i="15"/>
  <c r="D132" i="15"/>
  <c r="E132" i="15"/>
  <c r="F132" i="15"/>
  <c r="G132" i="15"/>
  <c r="H132" i="15"/>
  <c r="I132" i="15"/>
  <c r="J132" i="15"/>
  <c r="K132" i="15"/>
  <c r="M132" i="15"/>
  <c r="N132" i="15"/>
  <c r="O132" i="15"/>
  <c r="P132" i="15"/>
  <c r="B133" i="15"/>
  <c r="C133" i="15"/>
  <c r="D133" i="15"/>
  <c r="E133" i="15"/>
  <c r="F133" i="15"/>
  <c r="G133" i="15"/>
  <c r="H133" i="15"/>
  <c r="I133" i="15"/>
  <c r="J133" i="15"/>
  <c r="K133" i="15"/>
  <c r="M133" i="15"/>
  <c r="N133" i="15"/>
  <c r="O133" i="15"/>
  <c r="P133" i="15"/>
  <c r="B134" i="15"/>
  <c r="C134" i="15"/>
  <c r="D134" i="15"/>
  <c r="E134" i="15"/>
  <c r="F134" i="15"/>
  <c r="G134" i="15"/>
  <c r="H134" i="15"/>
  <c r="I134" i="15"/>
  <c r="J134" i="15"/>
  <c r="K134" i="15"/>
  <c r="M134" i="15"/>
  <c r="N134" i="15"/>
  <c r="O134" i="15"/>
  <c r="P134" i="15"/>
  <c r="B135" i="15"/>
  <c r="C135" i="15"/>
  <c r="D135" i="15"/>
  <c r="E135" i="15"/>
  <c r="F135" i="15"/>
  <c r="G135" i="15"/>
  <c r="H135" i="15"/>
  <c r="I135" i="15"/>
  <c r="J135" i="15"/>
  <c r="K135" i="15"/>
  <c r="M135" i="15"/>
  <c r="N135" i="15"/>
  <c r="O135" i="15"/>
  <c r="P135" i="15"/>
  <c r="B136" i="15"/>
  <c r="C136" i="15"/>
  <c r="D136" i="15"/>
  <c r="E136" i="15"/>
  <c r="F136" i="15"/>
  <c r="G136" i="15"/>
  <c r="H136" i="15"/>
  <c r="I136" i="15"/>
  <c r="J136" i="15"/>
  <c r="K136" i="15"/>
  <c r="M136" i="15"/>
  <c r="N136" i="15"/>
  <c r="O136" i="15"/>
  <c r="P136" i="15"/>
  <c r="B138" i="15"/>
  <c r="C138" i="15"/>
  <c r="D138" i="15"/>
  <c r="E138" i="15"/>
  <c r="F138" i="15"/>
  <c r="G138" i="15"/>
  <c r="H138" i="15"/>
  <c r="I138" i="15"/>
  <c r="J138" i="15"/>
  <c r="K138" i="15"/>
  <c r="M138" i="15"/>
  <c r="N138" i="15"/>
  <c r="O138" i="15"/>
  <c r="P138" i="15"/>
  <c r="B139" i="15"/>
  <c r="C139" i="15"/>
  <c r="D139" i="15"/>
  <c r="E139" i="15"/>
  <c r="F139" i="15"/>
  <c r="G139" i="15"/>
  <c r="H139" i="15"/>
  <c r="I139" i="15"/>
  <c r="J139" i="15"/>
  <c r="K139" i="15"/>
  <c r="M139" i="15"/>
  <c r="N139" i="15"/>
  <c r="O139" i="15"/>
  <c r="P139" i="15"/>
  <c r="B141" i="15"/>
  <c r="C141" i="15"/>
  <c r="D141" i="15"/>
  <c r="E141" i="15"/>
  <c r="F141" i="15"/>
  <c r="G141" i="15"/>
  <c r="H141" i="15"/>
  <c r="I141" i="15"/>
  <c r="J141" i="15"/>
  <c r="K141" i="15"/>
  <c r="M141" i="15"/>
  <c r="N141" i="15"/>
  <c r="O141" i="15"/>
  <c r="P141" i="15"/>
  <c r="B142" i="15"/>
  <c r="C142" i="15"/>
  <c r="D142" i="15"/>
  <c r="E142" i="15"/>
  <c r="F142" i="15"/>
  <c r="G142" i="15"/>
  <c r="H142" i="15"/>
  <c r="I142" i="15"/>
  <c r="J142" i="15"/>
  <c r="K142" i="15"/>
  <c r="M142" i="15"/>
  <c r="N142" i="15"/>
  <c r="O142" i="15"/>
  <c r="P142" i="15"/>
  <c r="B143" i="15"/>
  <c r="C143" i="15"/>
  <c r="D143" i="15"/>
  <c r="E143" i="15"/>
  <c r="F143" i="15"/>
  <c r="G143" i="15"/>
  <c r="H143" i="15"/>
  <c r="I143" i="15"/>
  <c r="J143" i="15"/>
  <c r="K143" i="15"/>
  <c r="M143" i="15"/>
  <c r="N143" i="15"/>
  <c r="O143" i="15"/>
  <c r="P143" i="15"/>
  <c r="B144" i="15"/>
  <c r="C144" i="15"/>
  <c r="D144" i="15"/>
  <c r="E144" i="15"/>
  <c r="F144" i="15"/>
  <c r="G144" i="15"/>
  <c r="H144" i="15"/>
  <c r="I144" i="15"/>
  <c r="J144" i="15"/>
  <c r="K144" i="15"/>
  <c r="M144" i="15"/>
  <c r="N144" i="15"/>
  <c r="O144" i="15"/>
  <c r="P144" i="15"/>
  <c r="B145" i="15"/>
  <c r="C145" i="15"/>
  <c r="D145" i="15"/>
  <c r="E145" i="15"/>
  <c r="F145" i="15"/>
  <c r="G145" i="15"/>
  <c r="H145" i="15"/>
  <c r="I145" i="15"/>
  <c r="J145" i="15"/>
  <c r="K145" i="15"/>
  <c r="M145" i="15"/>
  <c r="N145" i="15"/>
  <c r="O145" i="15"/>
  <c r="P145" i="15"/>
  <c r="B147" i="15"/>
  <c r="C147" i="15"/>
  <c r="D147" i="15"/>
  <c r="E147" i="15"/>
  <c r="F147" i="15"/>
  <c r="G147" i="15"/>
  <c r="H147" i="15"/>
  <c r="I147" i="15"/>
  <c r="J147" i="15"/>
  <c r="K147" i="15"/>
  <c r="M147" i="15"/>
  <c r="N147" i="15"/>
  <c r="O147" i="15"/>
  <c r="P147" i="15"/>
  <c r="B148" i="15"/>
  <c r="C148" i="15"/>
  <c r="D148" i="15"/>
  <c r="E148" i="15"/>
  <c r="F148" i="15"/>
  <c r="G148" i="15"/>
  <c r="H148" i="15"/>
  <c r="I148" i="15"/>
  <c r="J148" i="15"/>
  <c r="K148" i="15"/>
  <c r="M148" i="15"/>
  <c r="N148" i="15"/>
  <c r="O148" i="15"/>
  <c r="P148" i="15"/>
  <c r="B149" i="15"/>
  <c r="C149" i="15"/>
  <c r="D149" i="15"/>
  <c r="E149" i="15"/>
  <c r="F149" i="15"/>
  <c r="G149" i="15"/>
  <c r="H149" i="15"/>
  <c r="I149" i="15"/>
  <c r="J149" i="15"/>
  <c r="K149" i="15"/>
  <c r="M149" i="15"/>
  <c r="N149" i="15"/>
  <c r="O149" i="15"/>
  <c r="P149" i="15"/>
  <c r="B150" i="15"/>
  <c r="C150" i="15"/>
  <c r="D150" i="15"/>
  <c r="E150" i="15"/>
  <c r="F150" i="15"/>
  <c r="G150" i="15"/>
  <c r="H150" i="15"/>
  <c r="I150" i="15"/>
  <c r="J150" i="15"/>
  <c r="K150" i="15"/>
  <c r="M150" i="15"/>
  <c r="N150" i="15"/>
  <c r="O150" i="15"/>
  <c r="P150" i="15"/>
  <c r="B151" i="15"/>
  <c r="C151" i="15"/>
  <c r="D151" i="15"/>
  <c r="E151" i="15"/>
  <c r="F151" i="15"/>
  <c r="G151" i="15"/>
  <c r="H151" i="15"/>
  <c r="I151" i="15"/>
  <c r="J151" i="15"/>
  <c r="K151" i="15"/>
  <c r="M151" i="15"/>
  <c r="N151" i="15"/>
  <c r="O151" i="15"/>
  <c r="P151" i="15"/>
  <c r="B152" i="15"/>
  <c r="C152" i="15"/>
  <c r="D152" i="15"/>
  <c r="E152" i="15"/>
  <c r="F152" i="15"/>
  <c r="G152" i="15"/>
  <c r="H152" i="15"/>
  <c r="I152" i="15"/>
  <c r="J152" i="15"/>
  <c r="K152" i="15"/>
  <c r="M152" i="15"/>
  <c r="N152" i="15"/>
  <c r="O152" i="15"/>
  <c r="P152" i="15"/>
  <c r="B153" i="15"/>
  <c r="C153" i="15"/>
  <c r="D153" i="15"/>
  <c r="E153" i="15"/>
  <c r="F153" i="15"/>
  <c r="G153" i="15"/>
  <c r="H153" i="15"/>
  <c r="I153" i="15"/>
  <c r="J153" i="15"/>
  <c r="K153" i="15"/>
  <c r="M153" i="15"/>
  <c r="N153" i="15"/>
  <c r="O153" i="15"/>
  <c r="P153" i="15"/>
  <c r="B154" i="15"/>
  <c r="C154" i="15"/>
  <c r="D154" i="15"/>
  <c r="E154" i="15"/>
  <c r="F154" i="15"/>
  <c r="G154" i="15"/>
  <c r="H154" i="15"/>
  <c r="I154" i="15"/>
  <c r="J154" i="15"/>
  <c r="K154" i="15"/>
  <c r="M154" i="15"/>
  <c r="N154" i="15"/>
  <c r="O154" i="15"/>
  <c r="P154" i="15"/>
  <c r="B155" i="15"/>
  <c r="C155" i="15"/>
  <c r="D155" i="15"/>
  <c r="E155" i="15"/>
  <c r="F155" i="15"/>
  <c r="G155" i="15"/>
  <c r="H155" i="15"/>
  <c r="I155" i="15"/>
  <c r="J155" i="15"/>
  <c r="K155" i="15"/>
  <c r="M155" i="15"/>
  <c r="N155" i="15"/>
  <c r="O155" i="15"/>
  <c r="P155" i="15"/>
  <c r="B160" i="15"/>
  <c r="C160" i="15"/>
  <c r="D160" i="15"/>
  <c r="E160" i="15"/>
  <c r="F160" i="15"/>
  <c r="G160" i="15"/>
  <c r="H160" i="15"/>
  <c r="I160" i="15"/>
  <c r="J160" i="15"/>
  <c r="K160" i="15"/>
  <c r="M160" i="15"/>
  <c r="N160" i="15"/>
  <c r="O160" i="15"/>
  <c r="P160" i="15"/>
  <c r="B162" i="15"/>
  <c r="C162" i="15"/>
  <c r="D162" i="15"/>
  <c r="E162" i="15"/>
  <c r="F162" i="15"/>
  <c r="G162" i="15"/>
  <c r="H162" i="15"/>
  <c r="I162" i="15"/>
  <c r="J162" i="15"/>
  <c r="K162" i="15"/>
  <c r="M162" i="15"/>
  <c r="N162" i="15"/>
  <c r="O162" i="15"/>
  <c r="P162" i="15"/>
  <c r="B163" i="15"/>
  <c r="C163" i="15"/>
  <c r="D163" i="15"/>
  <c r="E163" i="15"/>
  <c r="F163" i="15"/>
  <c r="G163" i="15"/>
  <c r="H163" i="15"/>
  <c r="I163" i="15"/>
  <c r="J163" i="15"/>
  <c r="K163" i="15"/>
  <c r="M163" i="15"/>
  <c r="N163" i="15"/>
  <c r="O163" i="15"/>
  <c r="P163" i="15"/>
  <c r="B164" i="15"/>
  <c r="C164" i="15"/>
  <c r="D164" i="15"/>
  <c r="E164" i="15"/>
  <c r="F164" i="15"/>
  <c r="G164" i="15"/>
  <c r="H164" i="15"/>
  <c r="I164" i="15"/>
  <c r="J164" i="15"/>
  <c r="K164" i="15"/>
  <c r="M164" i="15"/>
  <c r="N164" i="15"/>
  <c r="O164" i="15"/>
  <c r="P164" i="15"/>
  <c r="B165" i="15"/>
  <c r="C165" i="15"/>
  <c r="D165" i="15"/>
  <c r="E165" i="15"/>
  <c r="F165" i="15"/>
  <c r="G165" i="15"/>
  <c r="H165" i="15"/>
  <c r="I165" i="15"/>
  <c r="J165" i="15"/>
  <c r="K165" i="15"/>
  <c r="M165" i="15"/>
  <c r="N165" i="15"/>
  <c r="O165" i="15"/>
  <c r="P165" i="15"/>
  <c r="B166" i="15"/>
  <c r="C166" i="15"/>
  <c r="D166" i="15"/>
  <c r="E166" i="15"/>
  <c r="F166" i="15"/>
  <c r="G166" i="15"/>
  <c r="H166" i="15"/>
  <c r="I166" i="15"/>
  <c r="J166" i="15"/>
  <c r="K166" i="15"/>
  <c r="M166" i="15"/>
  <c r="N166" i="15"/>
  <c r="O166" i="15"/>
  <c r="P166" i="15"/>
  <c r="B167" i="15"/>
  <c r="C167" i="15"/>
  <c r="D167" i="15"/>
  <c r="E167" i="15"/>
  <c r="F167" i="15"/>
  <c r="G167" i="15"/>
  <c r="H167" i="15"/>
  <c r="I167" i="15"/>
  <c r="J167" i="15"/>
  <c r="K167" i="15"/>
  <c r="M167" i="15"/>
  <c r="N167" i="15"/>
  <c r="O167" i="15"/>
  <c r="P167" i="15"/>
  <c r="B168" i="15"/>
  <c r="C168" i="15"/>
  <c r="D168" i="15"/>
  <c r="E168" i="15"/>
  <c r="F168" i="15"/>
  <c r="G168" i="15"/>
  <c r="H168" i="15"/>
  <c r="I168" i="15"/>
  <c r="J168" i="15"/>
  <c r="K168" i="15"/>
  <c r="M168" i="15"/>
  <c r="N168" i="15"/>
  <c r="O168" i="15"/>
  <c r="P168" i="15"/>
  <c r="C125" i="15"/>
  <c r="B125" i="15"/>
  <c r="G125" i="15"/>
  <c r="D125" i="15"/>
  <c r="BC125" i="14"/>
  <c r="AY125" i="14"/>
  <c r="AU125" i="14"/>
  <c r="AR125" i="14"/>
  <c r="AQ125" i="14"/>
  <c r="AN125" i="14"/>
  <c r="AI125" i="14"/>
  <c r="AE125" i="14"/>
  <c r="AC125" i="14"/>
  <c r="AA125" i="14"/>
  <c r="W125" i="14"/>
  <c r="S125" i="14"/>
  <c r="G125" i="14"/>
  <c r="AB182" i="25" l="1"/>
  <c r="AB206" i="14"/>
  <c r="BD206" i="14" s="1"/>
  <c r="AB207" i="14"/>
  <c r="BD207" i="14" s="1"/>
  <c r="X189" i="22"/>
  <c r="AD176" i="25" s="1"/>
  <c r="X178" i="12"/>
  <c r="X127" i="11"/>
  <c r="X195" i="23"/>
  <c r="AH76" i="25" s="1"/>
  <c r="AZ192" i="14"/>
  <c r="BE191" i="25"/>
  <c r="BD112" i="25"/>
  <c r="BD57" i="25"/>
  <c r="BE189" i="25"/>
  <c r="BE103" i="25"/>
  <c r="BD222" i="25"/>
  <c r="BD260" i="14"/>
  <c r="BD256" i="14"/>
  <c r="BE259" i="14"/>
  <c r="BD88" i="25"/>
  <c r="BE104" i="25"/>
  <c r="BE58" i="25"/>
  <c r="BE260" i="14"/>
  <c r="BD100" i="25"/>
  <c r="BD224" i="25"/>
  <c r="BD104" i="25"/>
  <c r="BE116" i="25"/>
  <c r="BD103" i="25"/>
  <c r="BD190" i="25"/>
  <c r="BD225" i="25"/>
  <c r="BE190" i="25"/>
  <c r="BD191" i="25"/>
  <c r="BE253" i="14"/>
  <c r="BE258" i="14"/>
  <c r="BE224" i="25"/>
  <c r="BE228" i="25"/>
  <c r="BE246" i="14"/>
  <c r="BE252" i="14"/>
  <c r="BG200" i="14"/>
  <c r="BD257" i="14"/>
  <c r="BE262" i="14"/>
  <c r="BE227" i="25"/>
  <c r="BD228" i="25"/>
  <c r="BE57" i="25"/>
  <c r="BD189" i="25"/>
  <c r="BD99" i="25"/>
  <c r="BD58" i="25"/>
  <c r="BE112" i="25"/>
  <c r="BG211" i="14"/>
  <c r="BE249" i="14"/>
  <c r="BD247" i="14"/>
  <c r="BE264" i="14"/>
  <c r="BE225" i="25"/>
  <c r="BD226" i="25"/>
  <c r="Q216" i="15"/>
  <c r="Q214" i="15"/>
  <c r="Q212" i="15"/>
  <c r="Q210" i="15"/>
  <c r="Q208" i="15"/>
  <c r="Q204" i="15"/>
  <c r="Q202" i="15"/>
  <c r="Q200" i="15"/>
  <c r="Q197" i="15"/>
  <c r="Q195" i="15"/>
  <c r="Q192" i="15"/>
  <c r="Q190" i="15"/>
  <c r="BG215" i="14"/>
  <c r="BG205" i="14"/>
  <c r="BG193" i="14"/>
  <c r="BD187" i="25"/>
  <c r="BE226" i="25"/>
  <c r="BE261" i="14"/>
  <c r="Q168" i="15"/>
  <c r="Q166" i="15"/>
  <c r="Q162" i="15"/>
  <c r="Q153" i="15"/>
  <c r="Q151" i="15"/>
  <c r="Q144" i="15"/>
  <c r="Q134" i="15"/>
  <c r="Q224" i="15"/>
  <c r="BG214" i="14"/>
  <c r="BG204" i="14"/>
  <c r="BG198" i="14"/>
  <c r="BE186" i="25"/>
  <c r="BD262" i="14"/>
  <c r="BE100" i="25"/>
  <c r="BE102" i="25"/>
  <c r="Q164" i="15"/>
  <c r="Q155" i="15"/>
  <c r="Q149" i="15"/>
  <c r="Q147" i="15"/>
  <c r="Q142" i="15"/>
  <c r="Q139" i="15"/>
  <c r="Q136" i="15"/>
  <c r="Q132" i="15"/>
  <c r="Q129" i="15"/>
  <c r="Q180" i="15"/>
  <c r="Q178" i="15"/>
  <c r="Q176" i="15"/>
  <c r="Q174" i="15"/>
  <c r="Q172" i="15"/>
  <c r="BD110" i="25"/>
  <c r="BD250" i="14"/>
  <c r="BD259" i="14"/>
  <c r="BE250" i="14"/>
  <c r="BG208" i="14"/>
  <c r="BG202" i="14"/>
  <c r="BD223" i="25"/>
  <c r="BD184" i="25"/>
  <c r="BE256" i="14"/>
  <c r="BD264" i="14"/>
  <c r="BE248" i="14"/>
  <c r="BD258" i="14"/>
  <c r="BD254" i="14"/>
  <c r="Q211" i="15"/>
  <c r="Q209" i="15"/>
  <c r="Q203" i="15"/>
  <c r="Q198" i="15"/>
  <c r="Q191" i="15"/>
  <c r="BG212" i="14"/>
  <c r="BG203" i="14"/>
  <c r="BD253" i="14"/>
  <c r="BE263" i="14"/>
  <c r="Q163" i="15"/>
  <c r="Q154" i="15"/>
  <c r="Q150" i="15"/>
  <c r="Q145" i="15"/>
  <c r="Q143" i="15"/>
  <c r="Q141" i="15"/>
  <c r="Q138" i="15"/>
  <c r="Q135" i="15"/>
  <c r="Q133" i="15"/>
  <c r="Q130" i="15"/>
  <c r="Q128" i="15"/>
  <c r="Q181" i="15"/>
  <c r="Q179" i="15"/>
  <c r="Q177" i="15"/>
  <c r="Q175" i="15"/>
  <c r="BG196" i="14"/>
  <c r="BG195" i="14"/>
  <c r="BG192" i="14"/>
  <c r="BG191" i="14"/>
  <c r="BG190" i="14"/>
  <c r="BG189" i="14"/>
  <c r="BD261" i="14"/>
  <c r="BD251" i="14"/>
  <c r="BE99" i="25"/>
  <c r="BD116" i="25"/>
  <c r="BE88" i="25"/>
  <c r="BD227" i="25"/>
  <c r="Q215" i="15"/>
  <c r="Q213" i="15"/>
  <c r="Q205" i="15"/>
  <c r="Q201" i="15"/>
  <c r="Q196" i="15"/>
  <c r="Q193" i="15"/>
  <c r="Q189" i="15"/>
  <c r="BG216" i="14"/>
  <c r="BG213" i="14"/>
  <c r="BG210" i="14"/>
  <c r="BG209" i="14"/>
  <c r="BG201" i="14"/>
  <c r="BG197" i="14"/>
  <c r="BD185" i="25"/>
  <c r="Q167" i="15"/>
  <c r="Q165" i="15"/>
  <c r="Q160" i="15"/>
  <c r="Q152" i="15"/>
  <c r="Q148" i="15"/>
  <c r="Q169" i="15"/>
  <c r="Q173" i="15"/>
  <c r="BD246" i="14"/>
  <c r="BD248" i="14"/>
  <c r="BD252" i="14"/>
  <c r="BE247" i="14"/>
  <c r="BE251" i="14"/>
  <c r="BE254" i="14"/>
  <c r="BD263" i="14"/>
  <c r="BD249" i="14"/>
  <c r="AF193" i="14"/>
  <c r="AG205" i="14"/>
  <c r="AG214" i="14"/>
  <c r="X150" i="23"/>
  <c r="AH51" i="25" s="1"/>
  <c r="X129" i="20"/>
  <c r="X177" i="3"/>
  <c r="H215" i="14"/>
  <c r="H213" i="14"/>
  <c r="H216" i="14"/>
  <c r="X155" i="2"/>
  <c r="J166" i="25" s="1"/>
  <c r="X136" i="2"/>
  <c r="J136" i="14" s="1"/>
  <c r="I211" i="14"/>
  <c r="X193" i="14"/>
  <c r="X195" i="20"/>
  <c r="BB256" i="14"/>
  <c r="X193" i="10"/>
  <c r="AF195" i="14"/>
  <c r="AG193" i="14"/>
  <c r="X193" i="23"/>
  <c r="AH54" i="25" s="1"/>
  <c r="AC210" i="14"/>
  <c r="AC197" i="14"/>
  <c r="X213" i="22"/>
  <c r="AB178" i="25"/>
  <c r="AB199" i="14"/>
  <c r="BD199" i="14" s="1"/>
  <c r="AC192" i="14"/>
  <c r="X203" i="14"/>
  <c r="X190" i="14"/>
  <c r="X125" i="14"/>
  <c r="X180" i="21"/>
  <c r="Z213" i="25" s="1"/>
  <c r="X201" i="14"/>
  <c r="X192" i="14"/>
  <c r="X191" i="14"/>
  <c r="X212" i="20"/>
  <c r="V212" i="14" s="1"/>
  <c r="U208" i="14"/>
  <c r="U202" i="14"/>
  <c r="V257" i="14"/>
  <c r="X155" i="4"/>
  <c r="R166" i="25" s="1"/>
  <c r="Q191" i="14"/>
  <c r="Q190" i="14"/>
  <c r="X205" i="4"/>
  <c r="R181" i="25" s="1"/>
  <c r="X178" i="4"/>
  <c r="R211" i="25" s="1"/>
  <c r="Q210" i="14"/>
  <c r="Q204" i="14"/>
  <c r="Q198" i="14"/>
  <c r="X213" i="3"/>
  <c r="U228" i="27"/>
  <c r="T236" i="27"/>
  <c r="T238" i="27"/>
  <c r="I215" i="14"/>
  <c r="I214" i="14"/>
  <c r="I195" i="14"/>
  <c r="I200" i="14"/>
  <c r="X212" i="2"/>
  <c r="J212" i="14" s="1"/>
  <c r="U226" i="27"/>
  <c r="T246" i="27"/>
  <c r="U234" i="27"/>
  <c r="T258" i="27"/>
  <c r="T230" i="27"/>
  <c r="T237" i="27"/>
  <c r="U232" i="27"/>
  <c r="U236" i="27"/>
  <c r="U247" i="27"/>
  <c r="T261" i="27"/>
  <c r="U256" i="27"/>
  <c r="U260" i="27"/>
  <c r="U227" i="27"/>
  <c r="T259" i="27"/>
  <c r="U264" i="27"/>
  <c r="T216" i="14"/>
  <c r="U197" i="14"/>
  <c r="X163" i="20"/>
  <c r="X141" i="20"/>
  <c r="V141" i="14" s="1"/>
  <c r="U213" i="14"/>
  <c r="U203" i="14"/>
  <c r="U192" i="14"/>
  <c r="U190" i="14"/>
  <c r="X198" i="20"/>
  <c r="V198" i="14" s="1"/>
  <c r="T251" i="27"/>
  <c r="T253" i="27"/>
  <c r="T256" i="27"/>
  <c r="U259" i="27"/>
  <c r="U263" i="27"/>
  <c r="U230" i="27"/>
  <c r="T233" i="27"/>
  <c r="U251" i="27"/>
  <c r="U261" i="27"/>
  <c r="R152" i="27"/>
  <c r="BB165" i="25"/>
  <c r="BB152" i="14"/>
  <c r="BB192" i="14"/>
  <c r="R192" i="27"/>
  <c r="BB87" i="25"/>
  <c r="AZ125" i="14"/>
  <c r="P125" i="27"/>
  <c r="AZ25" i="25"/>
  <c r="Q181" i="27"/>
  <c r="BA214" i="25"/>
  <c r="BA181" i="14"/>
  <c r="Q180" i="27"/>
  <c r="BA213" i="25"/>
  <c r="BA180" i="14"/>
  <c r="Q179" i="27"/>
  <c r="BA212" i="25"/>
  <c r="BA179" i="14"/>
  <c r="R178" i="27"/>
  <c r="BB211" i="25"/>
  <c r="BB178" i="14"/>
  <c r="P147" i="27"/>
  <c r="AZ163" i="25"/>
  <c r="AZ147" i="14"/>
  <c r="P145" i="27"/>
  <c r="AZ162" i="25"/>
  <c r="AZ145" i="14"/>
  <c r="P144" i="27"/>
  <c r="AZ161" i="25"/>
  <c r="AZ144" i="14"/>
  <c r="X143" i="12"/>
  <c r="P143" i="27"/>
  <c r="AZ39" i="25"/>
  <c r="AZ143" i="14"/>
  <c r="P142" i="27"/>
  <c r="AZ53" i="25"/>
  <c r="AZ142" i="14"/>
  <c r="X141" i="12"/>
  <c r="P141" i="27"/>
  <c r="AZ160" i="25"/>
  <c r="AZ141" i="14"/>
  <c r="P139" i="27"/>
  <c r="AZ52" i="25"/>
  <c r="AZ139" i="14"/>
  <c r="X138" i="12"/>
  <c r="P138" i="27"/>
  <c r="AZ24" i="25"/>
  <c r="AZ138" i="14"/>
  <c r="X136" i="12"/>
  <c r="P136" i="27"/>
  <c r="AZ78" i="25"/>
  <c r="AZ136" i="14"/>
  <c r="P135" i="27"/>
  <c r="AZ69" i="25"/>
  <c r="AZ135" i="14"/>
  <c r="P134" i="27"/>
  <c r="AZ65" i="25"/>
  <c r="AZ134" i="14"/>
  <c r="P133" i="27"/>
  <c r="AZ50" i="25"/>
  <c r="AZ133" i="14"/>
  <c r="P132" i="27"/>
  <c r="AZ157" i="25"/>
  <c r="AZ132" i="14"/>
  <c r="P130" i="27"/>
  <c r="AZ155" i="25"/>
  <c r="AZ130" i="14"/>
  <c r="P129" i="27"/>
  <c r="AZ154" i="25"/>
  <c r="AZ129" i="14"/>
  <c r="P128" i="27"/>
  <c r="AZ86" i="25"/>
  <c r="AZ128" i="14"/>
  <c r="BB227" i="14"/>
  <c r="R227" i="27"/>
  <c r="BB74" i="25"/>
  <c r="BB229" i="14"/>
  <c r="R229" i="27"/>
  <c r="BB185" i="25"/>
  <c r="BB233" i="14"/>
  <c r="R233" i="27"/>
  <c r="BB110" i="25"/>
  <c r="BB258" i="14"/>
  <c r="R258" i="27"/>
  <c r="BB191" i="25"/>
  <c r="BB246" i="14"/>
  <c r="R246" i="27"/>
  <c r="BB104" i="25"/>
  <c r="BA125" i="14"/>
  <c r="Q125" i="27"/>
  <c r="BA25" i="25"/>
  <c r="P181" i="27"/>
  <c r="AZ214" i="25"/>
  <c r="AZ181" i="14"/>
  <c r="P180" i="27"/>
  <c r="AZ213" i="25"/>
  <c r="AZ180" i="14"/>
  <c r="P179" i="27"/>
  <c r="AZ212" i="25"/>
  <c r="AZ179" i="14"/>
  <c r="Q178" i="27"/>
  <c r="BA211" i="25"/>
  <c r="BA178" i="14"/>
  <c r="Q177" i="27"/>
  <c r="BA210" i="25"/>
  <c r="BA177" i="14"/>
  <c r="Q176" i="27"/>
  <c r="BA209" i="25"/>
  <c r="BA176" i="14"/>
  <c r="Q175" i="27"/>
  <c r="BA208" i="25"/>
  <c r="BA175" i="14"/>
  <c r="Q174" i="27"/>
  <c r="BA174" i="25"/>
  <c r="BA174" i="14"/>
  <c r="Q173" i="27"/>
  <c r="BA43" i="25"/>
  <c r="BA173" i="14"/>
  <c r="Q172" i="27"/>
  <c r="BA173" i="25"/>
  <c r="BA172" i="14"/>
  <c r="Q169" i="27"/>
  <c r="BA96" i="25"/>
  <c r="BA169" i="14"/>
  <c r="Q168" i="27"/>
  <c r="BA111" i="25"/>
  <c r="BA168" i="14"/>
  <c r="Q167" i="27"/>
  <c r="BA95" i="25"/>
  <c r="BA167" i="14"/>
  <c r="Q166" i="27"/>
  <c r="BA83" i="25"/>
  <c r="BA166" i="14"/>
  <c r="Q165" i="27"/>
  <c r="BA45" i="25"/>
  <c r="BA165" i="14"/>
  <c r="Q164" i="27"/>
  <c r="BA91" i="25"/>
  <c r="BA164" i="14"/>
  <c r="Q163" i="27"/>
  <c r="BA170" i="25"/>
  <c r="BA163" i="14"/>
  <c r="Q162" i="27"/>
  <c r="BA94" i="25"/>
  <c r="BA162" i="14"/>
  <c r="Q160" i="27"/>
  <c r="BA36" i="25"/>
  <c r="BA160" i="14"/>
  <c r="Q155" i="27"/>
  <c r="BA166" i="25"/>
  <c r="BA155" i="14"/>
  <c r="Q154" i="27"/>
  <c r="BA72" i="25"/>
  <c r="BA154" i="14"/>
  <c r="Q153" i="27"/>
  <c r="BA27" i="25"/>
  <c r="BA153" i="14"/>
  <c r="P188" i="27"/>
  <c r="AZ175" i="25"/>
  <c r="Q216" i="27"/>
  <c r="BA219" i="25"/>
  <c r="BA215" i="14"/>
  <c r="Q215" i="27"/>
  <c r="BA218" i="25"/>
  <c r="BA214" i="14"/>
  <c r="Q214" i="27"/>
  <c r="BA217" i="25"/>
  <c r="BA213" i="14"/>
  <c r="Q213" i="27"/>
  <c r="BA216" i="25"/>
  <c r="BA211" i="14"/>
  <c r="Q211" i="27"/>
  <c r="BA26" i="25"/>
  <c r="Q210" i="27"/>
  <c r="BA114" i="25"/>
  <c r="BA209" i="14"/>
  <c r="Q209" i="27"/>
  <c r="BA182" i="25"/>
  <c r="Q208" i="27"/>
  <c r="BA49" i="25"/>
  <c r="BA205" i="14"/>
  <c r="Q205" i="27"/>
  <c r="BA181" i="25"/>
  <c r="BA204" i="14"/>
  <c r="Q204" i="27"/>
  <c r="BA97" i="25"/>
  <c r="BA203" i="14"/>
  <c r="Q203" i="27"/>
  <c r="BA180" i="25"/>
  <c r="Q202" i="27"/>
  <c r="BA68" i="25"/>
  <c r="BA201" i="14"/>
  <c r="Q201" i="27"/>
  <c r="BA179" i="25"/>
  <c r="Q200" i="27"/>
  <c r="BA178" i="25"/>
  <c r="BA198" i="14"/>
  <c r="Q198" i="27"/>
  <c r="BA106" i="25"/>
  <c r="BA197" i="14"/>
  <c r="Q197" i="27"/>
  <c r="BA38" i="25"/>
  <c r="BA196" i="14"/>
  <c r="Q196" i="27"/>
  <c r="BA80" i="25"/>
  <c r="BA195" i="14"/>
  <c r="Q195" i="27"/>
  <c r="BA76" i="25"/>
  <c r="BA193" i="14"/>
  <c r="Q193" i="27"/>
  <c r="BA54" i="25"/>
  <c r="BB224" i="14"/>
  <c r="R224" i="27"/>
  <c r="BB28" i="25"/>
  <c r="BB228" i="14"/>
  <c r="R228" i="27"/>
  <c r="BB117" i="25"/>
  <c r="BB230" i="14"/>
  <c r="R230" i="27"/>
  <c r="BB85" i="25"/>
  <c r="BB235" i="14"/>
  <c r="R235" i="27"/>
  <c r="BB220" i="25"/>
  <c r="BB260" i="14"/>
  <c r="R260" i="27"/>
  <c r="BB224" i="25"/>
  <c r="BB237" i="14"/>
  <c r="R237" i="27"/>
  <c r="BB222" i="25"/>
  <c r="BB251" i="14"/>
  <c r="R251" i="27"/>
  <c r="BB189" i="25"/>
  <c r="T234" i="27"/>
  <c r="T247" i="27"/>
  <c r="T249" i="27"/>
  <c r="U231" i="27"/>
  <c r="T225" i="27"/>
  <c r="T227" i="27"/>
  <c r="BB249" i="14"/>
  <c r="R249" i="27"/>
  <c r="BB100" i="25"/>
  <c r="BB254" i="14"/>
  <c r="R254" i="27"/>
  <c r="BB88" i="25"/>
  <c r="BB263" i="14"/>
  <c r="R263" i="27"/>
  <c r="BB227" i="25"/>
  <c r="BB245" i="14"/>
  <c r="R245" i="27"/>
  <c r="BB81" i="25"/>
  <c r="P178" i="27"/>
  <c r="AZ211" i="25"/>
  <c r="AZ178" i="14"/>
  <c r="P177" i="27"/>
  <c r="AZ210" i="25"/>
  <c r="AZ177" i="14"/>
  <c r="P176" i="27"/>
  <c r="AZ209" i="25"/>
  <c r="AZ176" i="14"/>
  <c r="P175" i="27"/>
  <c r="AZ208" i="25"/>
  <c r="AZ175" i="14"/>
  <c r="P174" i="27"/>
  <c r="AZ174" i="25"/>
  <c r="AZ174" i="14"/>
  <c r="P173" i="27"/>
  <c r="AZ43" i="25"/>
  <c r="AZ173" i="14"/>
  <c r="P172" i="27"/>
  <c r="AZ173" i="25"/>
  <c r="AZ172" i="14"/>
  <c r="P169" i="27"/>
  <c r="AZ96" i="25"/>
  <c r="AZ169" i="14"/>
  <c r="X168" i="12"/>
  <c r="P168" i="27"/>
  <c r="AZ111" i="25"/>
  <c r="AZ168" i="14"/>
  <c r="X167" i="12"/>
  <c r="P167" i="27"/>
  <c r="AZ95" i="25"/>
  <c r="AZ167" i="14"/>
  <c r="P166" i="27"/>
  <c r="AZ83" i="25"/>
  <c r="AZ166" i="14"/>
  <c r="P165" i="27"/>
  <c r="AZ45" i="25"/>
  <c r="AZ165" i="14"/>
  <c r="X164" i="12"/>
  <c r="P164" i="27"/>
  <c r="AZ91" i="25"/>
  <c r="AZ164" i="14"/>
  <c r="X163" i="12"/>
  <c r="P163" i="27"/>
  <c r="AZ170" i="25"/>
  <c r="AZ163" i="14"/>
  <c r="P162" i="27"/>
  <c r="AZ94" i="25"/>
  <c r="AZ162" i="14"/>
  <c r="P160" i="27"/>
  <c r="AZ36" i="25"/>
  <c r="AZ160" i="14"/>
  <c r="X155" i="12"/>
  <c r="P155" i="27"/>
  <c r="AZ166" i="25"/>
  <c r="AZ155" i="14"/>
  <c r="P154" i="27"/>
  <c r="AZ72" i="25"/>
  <c r="AZ154" i="14"/>
  <c r="P153" i="27"/>
  <c r="AZ27" i="25"/>
  <c r="AZ153" i="14"/>
  <c r="Q152" i="27"/>
  <c r="BA165" i="25"/>
  <c r="BA152" i="14"/>
  <c r="Q151" i="27"/>
  <c r="BA164" i="25"/>
  <c r="BA151" i="14"/>
  <c r="Q150" i="27"/>
  <c r="BA51" i="25"/>
  <c r="BA150" i="14"/>
  <c r="Q149" i="27"/>
  <c r="BA70" i="25"/>
  <c r="BA149" i="14"/>
  <c r="Q148" i="27"/>
  <c r="BA79" i="25"/>
  <c r="BA148" i="14"/>
  <c r="X147" i="12"/>
  <c r="BA188" i="14"/>
  <c r="Q188" i="27"/>
  <c r="BA175" i="25"/>
  <c r="AZ216" i="14"/>
  <c r="P216" i="27"/>
  <c r="AZ219" i="25"/>
  <c r="X215" i="12"/>
  <c r="P215" i="27"/>
  <c r="AZ218" i="25"/>
  <c r="P214" i="27"/>
  <c r="AZ217" i="25"/>
  <c r="P213" i="27"/>
  <c r="AZ216" i="25"/>
  <c r="X212" i="12"/>
  <c r="P212" i="27"/>
  <c r="AZ211" i="14"/>
  <c r="P211" i="27"/>
  <c r="AZ26" i="25"/>
  <c r="P210" i="27"/>
  <c r="AZ114" i="25"/>
  <c r="P209" i="27"/>
  <c r="AZ182" i="25"/>
  <c r="P208" i="27"/>
  <c r="AZ49" i="25"/>
  <c r="X205" i="12"/>
  <c r="P205" i="27"/>
  <c r="AZ181" i="25"/>
  <c r="P204" i="27"/>
  <c r="AZ97" i="25"/>
  <c r="AZ203" i="14"/>
  <c r="P203" i="27"/>
  <c r="AZ180" i="25"/>
  <c r="X202" i="12"/>
  <c r="P202" i="27"/>
  <c r="AZ68" i="25"/>
  <c r="P201" i="27"/>
  <c r="AZ179" i="25"/>
  <c r="P200" i="27"/>
  <c r="AZ178" i="25"/>
  <c r="P198" i="27"/>
  <c r="AZ106" i="25"/>
  <c r="P197" i="27"/>
  <c r="AZ38" i="25"/>
  <c r="P196" i="27"/>
  <c r="AZ80" i="25"/>
  <c r="P195" i="27"/>
  <c r="AZ76" i="25"/>
  <c r="P193" i="27"/>
  <c r="AZ54" i="25"/>
  <c r="Q192" i="27"/>
  <c r="BA87" i="25"/>
  <c r="Q191" i="27"/>
  <c r="BA84" i="25"/>
  <c r="Q190" i="27"/>
  <c r="BA115" i="25"/>
  <c r="Q189" i="27"/>
  <c r="BA176" i="25"/>
  <c r="BB232" i="14"/>
  <c r="R232" i="27"/>
  <c r="BB82" i="25"/>
  <c r="BB238" i="14"/>
  <c r="R238" i="27"/>
  <c r="BB223" i="25"/>
  <c r="BB252" i="14"/>
  <c r="R252" i="27"/>
  <c r="BB116" i="25"/>
  <c r="BB248" i="14"/>
  <c r="R248" i="27"/>
  <c r="BB57" i="25"/>
  <c r="BB253" i="14"/>
  <c r="R253" i="27"/>
  <c r="BB102" i="25"/>
  <c r="BB262" i="14"/>
  <c r="R262" i="27"/>
  <c r="BB226" i="25"/>
  <c r="P152" i="27"/>
  <c r="AZ165" i="25"/>
  <c r="AZ152" i="14"/>
  <c r="P151" i="27"/>
  <c r="AZ164" i="25"/>
  <c r="AZ151" i="14"/>
  <c r="P150" i="27"/>
  <c r="AZ51" i="25"/>
  <c r="AZ150" i="14"/>
  <c r="P149" i="27"/>
  <c r="AZ70" i="25"/>
  <c r="AZ149" i="14"/>
  <c r="P148" i="27"/>
  <c r="AZ79" i="25"/>
  <c r="AZ148" i="14"/>
  <c r="Q147" i="27"/>
  <c r="BA163" i="25"/>
  <c r="BA147" i="14"/>
  <c r="Q145" i="27"/>
  <c r="BA162" i="25"/>
  <c r="BA145" i="14"/>
  <c r="Q144" i="27"/>
  <c r="BA161" i="25"/>
  <c r="BA144" i="14"/>
  <c r="Q143" i="27"/>
  <c r="BA39" i="25"/>
  <c r="BA143" i="14"/>
  <c r="Q142" i="27"/>
  <c r="BA53" i="25"/>
  <c r="BA142" i="14"/>
  <c r="Q141" i="27"/>
  <c r="BA160" i="25"/>
  <c r="BA141" i="14"/>
  <c r="Q139" i="27"/>
  <c r="BA52" i="25"/>
  <c r="BA139" i="14"/>
  <c r="Q138" i="27"/>
  <c r="BA24" i="25"/>
  <c r="BA138" i="14"/>
  <c r="Q136" i="27"/>
  <c r="BA78" i="25"/>
  <c r="BA136" i="14"/>
  <c r="Q135" i="27"/>
  <c r="BA69" i="25"/>
  <c r="BA135" i="14"/>
  <c r="Q134" i="27"/>
  <c r="BA65" i="25"/>
  <c r="BA134" i="14"/>
  <c r="Q133" i="27"/>
  <c r="BA50" i="25"/>
  <c r="BA133" i="14"/>
  <c r="Q132" i="27"/>
  <c r="BA157" i="25"/>
  <c r="BA132" i="14"/>
  <c r="Q130" i="27"/>
  <c r="BA155" i="25"/>
  <c r="BA130" i="14"/>
  <c r="Q129" i="27"/>
  <c r="BA154" i="25"/>
  <c r="BA129" i="14"/>
  <c r="Q128" i="27"/>
  <c r="BA86" i="25"/>
  <c r="BA128" i="14"/>
  <c r="AZ215" i="14"/>
  <c r="AZ213" i="14"/>
  <c r="AZ209" i="14"/>
  <c r="AZ205" i="14"/>
  <c r="BA191" i="14"/>
  <c r="BA189" i="14"/>
  <c r="P192" i="27"/>
  <c r="AZ87" i="25"/>
  <c r="P191" i="27"/>
  <c r="AZ84" i="25"/>
  <c r="P190" i="27"/>
  <c r="AZ115" i="25"/>
  <c r="P189" i="27"/>
  <c r="AZ176" i="25"/>
  <c r="BB236" i="14"/>
  <c r="R236" i="27"/>
  <c r="BB221" i="25"/>
  <c r="BB231" i="14"/>
  <c r="R231" i="27"/>
  <c r="BB186" i="25"/>
  <c r="BB261" i="14"/>
  <c r="R261" i="27"/>
  <c r="BB225" i="25"/>
  <c r="BB257" i="14"/>
  <c r="R257" i="27"/>
  <c r="BB190" i="25"/>
  <c r="BB250" i="14"/>
  <c r="R250" i="27"/>
  <c r="BB112" i="25"/>
  <c r="BB234" i="14"/>
  <c r="R234" i="27"/>
  <c r="BB187" i="25"/>
  <c r="BB225" i="14"/>
  <c r="R225" i="27"/>
  <c r="BB183" i="25"/>
  <c r="T254" i="27"/>
  <c r="T226" i="27"/>
  <c r="T228" i="27"/>
  <c r="BB259" i="14"/>
  <c r="R259" i="27"/>
  <c r="BB103" i="25"/>
  <c r="M125" i="27"/>
  <c r="AW25" i="25"/>
  <c r="L180" i="27"/>
  <c r="AV213" i="25"/>
  <c r="AV180" i="14"/>
  <c r="L178" i="27"/>
  <c r="AV211" i="25"/>
  <c r="AV178" i="14"/>
  <c r="L177" i="27"/>
  <c r="AV210" i="25"/>
  <c r="AV177" i="14"/>
  <c r="L176" i="27"/>
  <c r="AV209" i="25"/>
  <c r="AV176" i="14"/>
  <c r="L175" i="27"/>
  <c r="AV208" i="25"/>
  <c r="AV175" i="14"/>
  <c r="L174" i="27"/>
  <c r="AV174" i="25"/>
  <c r="AV174" i="14"/>
  <c r="L173" i="27"/>
  <c r="AV43" i="25"/>
  <c r="AV173" i="14"/>
  <c r="L169" i="27"/>
  <c r="AV96" i="25"/>
  <c r="AV169" i="14"/>
  <c r="L168" i="27"/>
  <c r="AV111" i="25"/>
  <c r="AV168" i="14"/>
  <c r="L167" i="27"/>
  <c r="AV95" i="25"/>
  <c r="AV167" i="14"/>
  <c r="L166" i="27"/>
  <c r="AV83" i="25"/>
  <c r="AV166" i="14"/>
  <c r="L165" i="27"/>
  <c r="AV45" i="25"/>
  <c r="AV165" i="14"/>
  <c r="L164" i="27"/>
  <c r="AV91" i="25"/>
  <c r="AV164" i="14"/>
  <c r="L163" i="27"/>
  <c r="AV170" i="25"/>
  <c r="AV163" i="14"/>
  <c r="L162" i="27"/>
  <c r="AV94" i="25"/>
  <c r="AV162" i="14"/>
  <c r="L160" i="27"/>
  <c r="AV36" i="25"/>
  <c r="AV160" i="14"/>
  <c r="L155" i="27"/>
  <c r="AV166" i="25"/>
  <c r="AV155" i="14"/>
  <c r="L154" i="27"/>
  <c r="AV72" i="25"/>
  <c r="AV154" i="14"/>
  <c r="L153" i="27"/>
  <c r="AV27" i="25"/>
  <c r="AV153" i="14"/>
  <c r="M152" i="27"/>
  <c r="AW165" i="25"/>
  <c r="AW152" i="14"/>
  <c r="X151" i="11"/>
  <c r="M151" i="27"/>
  <c r="AW164" i="25"/>
  <c r="AW151" i="14"/>
  <c r="M150" i="27"/>
  <c r="AW51" i="25"/>
  <c r="AW150" i="14"/>
  <c r="M149" i="27"/>
  <c r="AW70" i="25"/>
  <c r="AW149" i="14"/>
  <c r="M148" i="27"/>
  <c r="AW79" i="25"/>
  <c r="AW148" i="14"/>
  <c r="M147" i="27"/>
  <c r="AW163" i="25"/>
  <c r="AW147" i="14"/>
  <c r="M145" i="27"/>
  <c r="AW162" i="25"/>
  <c r="AW145" i="14"/>
  <c r="M144" i="27"/>
  <c r="AW161" i="25"/>
  <c r="AW144" i="14"/>
  <c r="M143" i="27"/>
  <c r="AW39" i="25"/>
  <c r="AW143" i="14"/>
  <c r="M142" i="27"/>
  <c r="AW53" i="25"/>
  <c r="AW142" i="14"/>
  <c r="M141" i="27"/>
  <c r="AW160" i="25"/>
  <c r="AW141" i="14"/>
  <c r="M139" i="27"/>
  <c r="AW52" i="25"/>
  <c r="AW139" i="14"/>
  <c r="M138" i="27"/>
  <c r="AW24" i="25"/>
  <c r="AW138" i="14"/>
  <c r="M136" i="27"/>
  <c r="AW78" i="25"/>
  <c r="AW136" i="14"/>
  <c r="M135" i="27"/>
  <c r="AW69" i="25"/>
  <c r="AW135" i="14"/>
  <c r="M134" i="27"/>
  <c r="AW65" i="25"/>
  <c r="AW134" i="14"/>
  <c r="M133" i="27"/>
  <c r="AW50" i="25"/>
  <c r="AW133" i="14"/>
  <c r="M132" i="27"/>
  <c r="AW157" i="25"/>
  <c r="AW132" i="14"/>
  <c r="M130" i="27"/>
  <c r="AW155" i="25"/>
  <c r="AW130" i="14"/>
  <c r="M129" i="27"/>
  <c r="AW154" i="25"/>
  <c r="AW129" i="14"/>
  <c r="M128" i="27"/>
  <c r="AW86" i="25"/>
  <c r="AW128" i="14"/>
  <c r="N127" i="27"/>
  <c r="AX153" i="25"/>
  <c r="AX127" i="14"/>
  <c r="L202" i="27"/>
  <c r="AV68" i="25"/>
  <c r="L201" i="27"/>
  <c r="AV179" i="25"/>
  <c r="L200" i="27"/>
  <c r="AV178" i="25"/>
  <c r="AV198" i="14"/>
  <c r="L198" i="27"/>
  <c r="AV106" i="25"/>
  <c r="AV197" i="14"/>
  <c r="L197" i="27"/>
  <c r="AV38" i="25"/>
  <c r="AW196" i="14"/>
  <c r="M196" i="27"/>
  <c r="AW80" i="25"/>
  <c r="AW195" i="14"/>
  <c r="M195" i="27"/>
  <c r="AW76" i="25"/>
  <c r="AW193" i="14"/>
  <c r="M193" i="27"/>
  <c r="AW54" i="25"/>
  <c r="AW192" i="14"/>
  <c r="M192" i="27"/>
  <c r="AW87" i="25"/>
  <c r="M191" i="27"/>
  <c r="AW84" i="25"/>
  <c r="M190" i="27"/>
  <c r="AW115" i="25"/>
  <c r="M189" i="27"/>
  <c r="AW176" i="25"/>
  <c r="AX224" i="14"/>
  <c r="N224" i="27"/>
  <c r="AX28" i="25"/>
  <c r="AX235" i="14"/>
  <c r="N235" i="27"/>
  <c r="AX220" i="25"/>
  <c r="AX231" i="14"/>
  <c r="N231" i="27"/>
  <c r="AX186" i="25"/>
  <c r="AX233" i="14"/>
  <c r="N233" i="27"/>
  <c r="AX110" i="25"/>
  <c r="AX248" i="14"/>
  <c r="N248" i="27"/>
  <c r="AX57" i="25"/>
  <c r="AX254" i="14"/>
  <c r="N254" i="27"/>
  <c r="AX88" i="25"/>
  <c r="AX262" i="14"/>
  <c r="N262" i="27"/>
  <c r="AX226" i="25"/>
  <c r="AX230" i="14"/>
  <c r="N230" i="27"/>
  <c r="AX85" i="25"/>
  <c r="AX246" i="14"/>
  <c r="N246" i="27"/>
  <c r="AX104" i="25"/>
  <c r="AW125" i="14"/>
  <c r="L152" i="27"/>
  <c r="AV165" i="25"/>
  <c r="AV152" i="14"/>
  <c r="L151" i="27"/>
  <c r="AV164" i="25"/>
  <c r="AV151" i="14"/>
  <c r="L150" i="27"/>
  <c r="AV51" i="25"/>
  <c r="AV150" i="14"/>
  <c r="L149" i="27"/>
  <c r="AV70" i="25"/>
  <c r="AV149" i="14"/>
  <c r="L148" i="27"/>
  <c r="AV79" i="25"/>
  <c r="AV148" i="14"/>
  <c r="L147" i="27"/>
  <c r="AV163" i="25"/>
  <c r="AV147" i="14"/>
  <c r="L145" i="27"/>
  <c r="AV162" i="25"/>
  <c r="AV145" i="14"/>
  <c r="L144" i="27"/>
  <c r="AV161" i="25"/>
  <c r="AV144" i="14"/>
  <c r="L143" i="27"/>
  <c r="AV39" i="25"/>
  <c r="AV143" i="14"/>
  <c r="L142" i="27"/>
  <c r="AV53" i="25"/>
  <c r="AV142" i="14"/>
  <c r="L141" i="27"/>
  <c r="AV160" i="25"/>
  <c r="AV141" i="14"/>
  <c r="L139" i="27"/>
  <c r="AV52" i="25"/>
  <c r="AV139" i="14"/>
  <c r="L138" i="27"/>
  <c r="AV24" i="25"/>
  <c r="AV138" i="14"/>
  <c r="L136" i="27"/>
  <c r="AV78" i="25"/>
  <c r="AV136" i="14"/>
  <c r="L135" i="27"/>
  <c r="AV69" i="25"/>
  <c r="AV135" i="14"/>
  <c r="L134" i="27"/>
  <c r="AV65" i="25"/>
  <c r="AV134" i="14"/>
  <c r="L133" i="27"/>
  <c r="AV50" i="25"/>
  <c r="AV133" i="14"/>
  <c r="L132" i="27"/>
  <c r="AV157" i="25"/>
  <c r="AV132" i="14"/>
  <c r="L130" i="27"/>
  <c r="AV155" i="25"/>
  <c r="AV130" i="14"/>
  <c r="L129" i="27"/>
  <c r="AV154" i="25"/>
  <c r="AV129" i="14"/>
  <c r="L128" i="27"/>
  <c r="AV86" i="25"/>
  <c r="AV128" i="14"/>
  <c r="M127" i="27"/>
  <c r="AW153" i="25"/>
  <c r="AW127" i="14"/>
  <c r="AV202" i="14"/>
  <c r="AW191" i="14"/>
  <c r="L196" i="27"/>
  <c r="AV80" i="25"/>
  <c r="L195" i="27"/>
  <c r="AV76" i="25"/>
  <c r="L193" i="27"/>
  <c r="AV54" i="25"/>
  <c r="AV192" i="14"/>
  <c r="L192" i="27"/>
  <c r="AV87" i="25"/>
  <c r="X191" i="11"/>
  <c r="L191" i="27"/>
  <c r="AV84" i="25"/>
  <c r="L190" i="27"/>
  <c r="AV115" i="25"/>
  <c r="AV189" i="14"/>
  <c r="L189" i="27"/>
  <c r="AV176" i="25"/>
  <c r="AX236" i="14"/>
  <c r="N236" i="27"/>
  <c r="AX221" i="25"/>
  <c r="AX238" i="14"/>
  <c r="N238" i="27"/>
  <c r="AX223" i="25"/>
  <c r="AX257" i="14"/>
  <c r="N257" i="27"/>
  <c r="AX190" i="25"/>
  <c r="AX234" i="14"/>
  <c r="N234" i="27"/>
  <c r="AX187" i="25"/>
  <c r="AX249" i="14"/>
  <c r="N249" i="27"/>
  <c r="AX100" i="25"/>
  <c r="AX247" i="14"/>
  <c r="N247" i="27"/>
  <c r="AX99" i="25"/>
  <c r="AX263" i="14"/>
  <c r="N263" i="27"/>
  <c r="AX227" i="25"/>
  <c r="T231" i="27"/>
  <c r="U237" i="27"/>
  <c r="U245" i="27"/>
  <c r="U249" i="27"/>
  <c r="U253" i="27"/>
  <c r="U262" i="27"/>
  <c r="AX245" i="14"/>
  <c r="N245" i="27"/>
  <c r="AX81" i="25"/>
  <c r="L181" i="27"/>
  <c r="AV214" i="25"/>
  <c r="AV181" i="14"/>
  <c r="L179" i="27"/>
  <c r="AV212" i="25"/>
  <c r="AV179" i="14"/>
  <c r="L172" i="27"/>
  <c r="AV173" i="25"/>
  <c r="AV172" i="14"/>
  <c r="L127" i="27"/>
  <c r="AV153" i="25"/>
  <c r="AV127" i="14"/>
  <c r="L188" i="27"/>
  <c r="AV175" i="25"/>
  <c r="AW216" i="14"/>
  <c r="M216" i="27"/>
  <c r="AW219" i="25"/>
  <c r="AW215" i="14"/>
  <c r="M215" i="27"/>
  <c r="AW218" i="25"/>
  <c r="AW214" i="14"/>
  <c r="M214" i="27"/>
  <c r="AW217" i="25"/>
  <c r="AW213" i="14"/>
  <c r="M213" i="27"/>
  <c r="AW216" i="25"/>
  <c r="AW212" i="14"/>
  <c r="M212" i="27"/>
  <c r="M211" i="27"/>
  <c r="AW26" i="25"/>
  <c r="AW210" i="14"/>
  <c r="M210" i="27"/>
  <c r="AW114" i="25"/>
  <c r="AW209" i="14"/>
  <c r="M209" i="27"/>
  <c r="AW182" i="25"/>
  <c r="AW208" i="14"/>
  <c r="M208" i="27"/>
  <c r="AW49" i="25"/>
  <c r="AW205" i="14"/>
  <c r="M205" i="27"/>
  <c r="AW181" i="25"/>
  <c r="AW204" i="14"/>
  <c r="M204" i="27"/>
  <c r="AW97" i="25"/>
  <c r="AW203" i="14"/>
  <c r="M203" i="27"/>
  <c r="AW180" i="25"/>
  <c r="X202" i="11"/>
  <c r="AX232" i="14"/>
  <c r="N232" i="27"/>
  <c r="AX82" i="25"/>
  <c r="AX227" i="14"/>
  <c r="N227" i="27"/>
  <c r="AX74" i="25"/>
  <c r="AX252" i="14"/>
  <c r="N252" i="27"/>
  <c r="AX116" i="25"/>
  <c r="AX225" i="14"/>
  <c r="N225" i="27"/>
  <c r="AX183" i="25"/>
  <c r="AX251" i="14"/>
  <c r="N251" i="27"/>
  <c r="AX189" i="25"/>
  <c r="AX250" i="14"/>
  <c r="N250" i="27"/>
  <c r="AX112" i="25"/>
  <c r="AX258" i="14"/>
  <c r="N258" i="27"/>
  <c r="AX191" i="25"/>
  <c r="AX264" i="14"/>
  <c r="N264" i="27"/>
  <c r="AX228" i="25"/>
  <c r="L125" i="27"/>
  <c r="AV25" i="25"/>
  <c r="M181" i="27"/>
  <c r="AW214" i="25"/>
  <c r="AW181" i="14"/>
  <c r="M180" i="27"/>
  <c r="AW213" i="25"/>
  <c r="AW180" i="14"/>
  <c r="M179" i="27"/>
  <c r="AW212" i="25"/>
  <c r="AW179" i="14"/>
  <c r="M178" i="27"/>
  <c r="AW211" i="25"/>
  <c r="AW178" i="14"/>
  <c r="M177" i="27"/>
  <c r="AW210" i="25"/>
  <c r="AW177" i="14"/>
  <c r="M176" i="27"/>
  <c r="AW209" i="25"/>
  <c r="AW176" i="14"/>
  <c r="M175" i="27"/>
  <c r="AW208" i="25"/>
  <c r="AW175" i="14"/>
  <c r="M174" i="27"/>
  <c r="AW174" i="25"/>
  <c r="AW174" i="14"/>
  <c r="M173" i="27"/>
  <c r="AW43" i="25"/>
  <c r="AW173" i="14"/>
  <c r="M172" i="27"/>
  <c r="AW173" i="25"/>
  <c r="AW172" i="14"/>
  <c r="M169" i="27"/>
  <c r="AW96" i="25"/>
  <c r="AW169" i="14"/>
  <c r="M168" i="27"/>
  <c r="AW111" i="25"/>
  <c r="AW168" i="14"/>
  <c r="M167" i="27"/>
  <c r="AW95" i="25"/>
  <c r="AW167" i="14"/>
  <c r="M166" i="27"/>
  <c r="AW83" i="25"/>
  <c r="AW166" i="14"/>
  <c r="M165" i="27"/>
  <c r="AW45" i="25"/>
  <c r="AW165" i="14"/>
  <c r="M164" i="27"/>
  <c r="AW91" i="25"/>
  <c r="AW164" i="14"/>
  <c r="M163" i="27"/>
  <c r="AW170" i="25"/>
  <c r="AW163" i="14"/>
  <c r="M162" i="27"/>
  <c r="AW94" i="25"/>
  <c r="AW162" i="14"/>
  <c r="M160" i="27"/>
  <c r="AW36" i="25"/>
  <c r="AW160" i="14"/>
  <c r="M155" i="27"/>
  <c r="AW166" i="25"/>
  <c r="AW155" i="14"/>
  <c r="M154" i="27"/>
  <c r="AW72" i="25"/>
  <c r="AW154" i="14"/>
  <c r="M153" i="27"/>
  <c r="AW27" i="25"/>
  <c r="AW153" i="14"/>
  <c r="X152" i="11"/>
  <c r="AV188" i="14"/>
  <c r="M188" i="27"/>
  <c r="AW175" i="25"/>
  <c r="AV216" i="14"/>
  <c r="L216" i="27"/>
  <c r="AV219" i="25"/>
  <c r="X215" i="11"/>
  <c r="L215" i="27"/>
  <c r="AV218" i="25"/>
  <c r="L214" i="27"/>
  <c r="AV217" i="25"/>
  <c r="L213" i="27"/>
  <c r="AV216" i="25"/>
  <c r="AV211" i="14"/>
  <c r="L211" i="27"/>
  <c r="AV26" i="25"/>
  <c r="L210" i="27"/>
  <c r="AV114" i="25"/>
  <c r="L209" i="27"/>
  <c r="AV182" i="25"/>
  <c r="L208" i="27"/>
  <c r="AV49" i="25"/>
  <c r="L205" i="27"/>
  <c r="AV181" i="25"/>
  <c r="L204" i="27"/>
  <c r="AV97" i="25"/>
  <c r="AV203" i="14"/>
  <c r="L203" i="27"/>
  <c r="AV180" i="25"/>
  <c r="M202" i="27"/>
  <c r="AW68" i="25"/>
  <c r="M201" i="27"/>
  <c r="AW179" i="25"/>
  <c r="AW200" i="14"/>
  <c r="M200" i="27"/>
  <c r="AW178" i="25"/>
  <c r="AW198" i="14"/>
  <c r="M198" i="27"/>
  <c r="AW106" i="25"/>
  <c r="AW197" i="14"/>
  <c r="M197" i="27"/>
  <c r="AW38" i="25"/>
  <c r="X196" i="11"/>
  <c r="AX228" i="14"/>
  <c r="N228" i="27"/>
  <c r="AX117" i="25"/>
  <c r="AX261" i="14"/>
  <c r="N261" i="27"/>
  <c r="AX225" i="25"/>
  <c r="AX226" i="14"/>
  <c r="N226" i="27"/>
  <c r="AX184" i="25"/>
  <c r="AX260" i="14"/>
  <c r="N260" i="27"/>
  <c r="AX224" i="25"/>
  <c r="AX253" i="14"/>
  <c r="N253" i="27"/>
  <c r="AX102" i="25"/>
  <c r="AX259" i="14"/>
  <c r="N259" i="27"/>
  <c r="AX103" i="25"/>
  <c r="AX237" i="14"/>
  <c r="N237" i="27"/>
  <c r="AX222" i="25"/>
  <c r="U229" i="27"/>
  <c r="T232" i="27"/>
  <c r="T245" i="27"/>
  <c r="T224" i="27"/>
  <c r="AX256" i="14"/>
  <c r="N256" i="27"/>
  <c r="AX58" i="25"/>
  <c r="AX229" i="14"/>
  <c r="N229" i="27"/>
  <c r="AX185" i="25"/>
  <c r="H213" i="27"/>
  <c r="AR216" i="25"/>
  <c r="H211" i="27"/>
  <c r="AR26" i="25"/>
  <c r="AR210" i="14"/>
  <c r="H210" i="27"/>
  <c r="AR114" i="25"/>
  <c r="H209" i="27"/>
  <c r="AR182" i="25"/>
  <c r="H208" i="27"/>
  <c r="AR49" i="25"/>
  <c r="H205" i="27"/>
  <c r="AR181" i="25"/>
  <c r="AS204" i="14"/>
  <c r="I204" i="27"/>
  <c r="AS97" i="25"/>
  <c r="AS203" i="14"/>
  <c r="I203" i="27"/>
  <c r="AS180" i="25"/>
  <c r="I202" i="27"/>
  <c r="AS68" i="25"/>
  <c r="AS201" i="14"/>
  <c r="I201" i="27"/>
  <c r="AS179" i="25"/>
  <c r="AS200" i="14"/>
  <c r="I200" i="27"/>
  <c r="AS178" i="25"/>
  <c r="AS198" i="14"/>
  <c r="I198" i="27"/>
  <c r="AS106" i="25"/>
  <c r="I197" i="27"/>
  <c r="AS38" i="25"/>
  <c r="AS196" i="14"/>
  <c r="I196" i="27"/>
  <c r="AS80" i="25"/>
  <c r="I195" i="27"/>
  <c r="AS76" i="25"/>
  <c r="AT193" i="14"/>
  <c r="J193" i="27"/>
  <c r="AT54" i="25"/>
  <c r="AT227" i="14"/>
  <c r="J227" i="27"/>
  <c r="AT74" i="25"/>
  <c r="AT232" i="14"/>
  <c r="J232" i="27"/>
  <c r="AT82" i="25"/>
  <c r="AT262" i="14"/>
  <c r="J262" i="27"/>
  <c r="AT226" i="25"/>
  <c r="AT225" i="14"/>
  <c r="J225" i="27"/>
  <c r="AT183" i="25"/>
  <c r="AT238" i="14"/>
  <c r="J238" i="27"/>
  <c r="AT223" i="25"/>
  <c r="AT245" i="14"/>
  <c r="J245" i="27"/>
  <c r="AT81" i="25"/>
  <c r="AT249" i="14"/>
  <c r="J249" i="27"/>
  <c r="AT100" i="25"/>
  <c r="AT261" i="14"/>
  <c r="J261" i="27"/>
  <c r="AT225" i="25"/>
  <c r="AT263" i="14"/>
  <c r="J263" i="27"/>
  <c r="AT227" i="25"/>
  <c r="AT247" i="14"/>
  <c r="J247" i="27"/>
  <c r="AT99" i="25"/>
  <c r="AT256" i="14"/>
  <c r="J256" i="27"/>
  <c r="AT58" i="25"/>
  <c r="H125" i="27"/>
  <c r="AR25" i="25"/>
  <c r="I181" i="27"/>
  <c r="AS214" i="25"/>
  <c r="AS181" i="14"/>
  <c r="I180" i="27"/>
  <c r="AS213" i="25"/>
  <c r="AS180" i="14"/>
  <c r="I179" i="27"/>
  <c r="AS212" i="25"/>
  <c r="AS179" i="14"/>
  <c r="I178" i="27"/>
  <c r="AS211" i="25"/>
  <c r="AS178" i="14"/>
  <c r="I177" i="27"/>
  <c r="AS210" i="25"/>
  <c r="AS177" i="14"/>
  <c r="I176" i="27"/>
  <c r="AS209" i="25"/>
  <c r="AS176" i="14"/>
  <c r="I175" i="27"/>
  <c r="AS208" i="25"/>
  <c r="AS175" i="14"/>
  <c r="I174" i="27"/>
  <c r="AS174" i="25"/>
  <c r="AS174" i="14"/>
  <c r="I173" i="27"/>
  <c r="AS43" i="25"/>
  <c r="AS173" i="14"/>
  <c r="I172" i="27"/>
  <c r="AS173" i="25"/>
  <c r="AS172" i="14"/>
  <c r="I169" i="27"/>
  <c r="AS96" i="25"/>
  <c r="AS169" i="14"/>
  <c r="I168" i="27"/>
  <c r="AS111" i="25"/>
  <c r="AS168" i="14"/>
  <c r="I167" i="27"/>
  <c r="AS95" i="25"/>
  <c r="AS167" i="14"/>
  <c r="I166" i="27"/>
  <c r="AS83" i="25"/>
  <c r="AS166" i="14"/>
  <c r="I165" i="27"/>
  <c r="AS45" i="25"/>
  <c r="AS165" i="14"/>
  <c r="I164" i="27"/>
  <c r="AS91" i="25"/>
  <c r="AS164" i="14"/>
  <c r="I163" i="27"/>
  <c r="AS170" i="25"/>
  <c r="AS163" i="14"/>
  <c r="I162" i="27"/>
  <c r="AS94" i="25"/>
  <c r="AS162" i="14"/>
  <c r="I160" i="27"/>
  <c r="AS36" i="25"/>
  <c r="AS160" i="14"/>
  <c r="I155" i="27"/>
  <c r="AS166" i="25"/>
  <c r="AS155" i="14"/>
  <c r="I154" i="27"/>
  <c r="AS72" i="25"/>
  <c r="AS154" i="14"/>
  <c r="I153" i="27"/>
  <c r="AS27" i="25"/>
  <c r="AS153" i="14"/>
  <c r="I152" i="27"/>
  <c r="AS165" i="25"/>
  <c r="AS152" i="14"/>
  <c r="I151" i="27"/>
  <c r="AS164" i="25"/>
  <c r="AS151" i="14"/>
  <c r="I150" i="27"/>
  <c r="AS51" i="25"/>
  <c r="AS150" i="14"/>
  <c r="I149" i="27"/>
  <c r="AS70" i="25"/>
  <c r="AS149" i="14"/>
  <c r="I148" i="27"/>
  <c r="AS79" i="25"/>
  <c r="AS148" i="14"/>
  <c r="I145" i="27"/>
  <c r="AS162" i="25"/>
  <c r="AS145" i="14"/>
  <c r="I144" i="27"/>
  <c r="AS161" i="25"/>
  <c r="AS144" i="14"/>
  <c r="I143" i="27"/>
  <c r="AS39" i="25"/>
  <c r="AS143" i="14"/>
  <c r="I142" i="27"/>
  <c r="AS53" i="25"/>
  <c r="AS142" i="14"/>
  <c r="I141" i="27"/>
  <c r="AS160" i="25"/>
  <c r="AS141" i="14"/>
  <c r="I139" i="27"/>
  <c r="AS52" i="25"/>
  <c r="AS139" i="14"/>
  <c r="I138" i="27"/>
  <c r="AS24" i="25"/>
  <c r="AS138" i="14"/>
  <c r="I136" i="27"/>
  <c r="AS78" i="25"/>
  <c r="AS136" i="14"/>
  <c r="I135" i="27"/>
  <c r="AS69" i="25"/>
  <c r="AS135" i="14"/>
  <c r="I134" i="27"/>
  <c r="AS65" i="25"/>
  <c r="AS134" i="14"/>
  <c r="I133" i="27"/>
  <c r="AS50" i="25"/>
  <c r="AS133" i="14"/>
  <c r="I132" i="27"/>
  <c r="AS157" i="25"/>
  <c r="AS132" i="14"/>
  <c r="I130" i="27"/>
  <c r="AS155" i="25"/>
  <c r="AS130" i="14"/>
  <c r="I129" i="27"/>
  <c r="AS154" i="25"/>
  <c r="AS129" i="14"/>
  <c r="I128" i="27"/>
  <c r="AS86" i="25"/>
  <c r="AS128" i="14"/>
  <c r="I127" i="27"/>
  <c r="AS153" i="25"/>
  <c r="AS127" i="14"/>
  <c r="H204" i="27"/>
  <c r="AR97" i="25"/>
  <c r="X203" i="10"/>
  <c r="H203" i="27"/>
  <c r="AR180" i="25"/>
  <c r="H202" i="27"/>
  <c r="AR68" i="25"/>
  <c r="H201" i="27"/>
  <c r="AR179" i="25"/>
  <c r="AR200" i="14"/>
  <c r="H200" i="27"/>
  <c r="AR178" i="25"/>
  <c r="X198" i="10"/>
  <c r="H198" i="27"/>
  <c r="AR106" i="25"/>
  <c r="AR197" i="14"/>
  <c r="H197" i="27"/>
  <c r="AR38" i="25"/>
  <c r="H196" i="27"/>
  <c r="AR80" i="25"/>
  <c r="X195" i="10"/>
  <c r="H195" i="27"/>
  <c r="AR76" i="25"/>
  <c r="I193" i="27"/>
  <c r="AS54" i="25"/>
  <c r="I192" i="27"/>
  <c r="AS87" i="25"/>
  <c r="AS191" i="14"/>
  <c r="I191" i="27"/>
  <c r="AS84" i="25"/>
  <c r="I190" i="27"/>
  <c r="AS115" i="25"/>
  <c r="AS189" i="14"/>
  <c r="I189" i="27"/>
  <c r="AS176" i="25"/>
  <c r="AT224" i="14"/>
  <c r="J224" i="27"/>
  <c r="AT28" i="25"/>
  <c r="AT228" i="14"/>
  <c r="J228" i="27"/>
  <c r="AT117" i="25"/>
  <c r="AT234" i="14"/>
  <c r="J234" i="27"/>
  <c r="AT187" i="25"/>
  <c r="AT226" i="14"/>
  <c r="J226" i="27"/>
  <c r="AT184" i="25"/>
  <c r="U224" i="27"/>
  <c r="U235" i="27"/>
  <c r="U238" i="27"/>
  <c r="U246" i="27"/>
  <c r="U250" i="27"/>
  <c r="T263" i="27"/>
  <c r="U254" i="27"/>
  <c r="AT254" i="14"/>
  <c r="J254" i="27"/>
  <c r="AT88" i="25"/>
  <c r="AT260" i="14"/>
  <c r="J260" i="27"/>
  <c r="AT224" i="25"/>
  <c r="AT237" i="14"/>
  <c r="J237" i="27"/>
  <c r="AT222" i="25"/>
  <c r="AT246" i="14"/>
  <c r="J246" i="27"/>
  <c r="AT104" i="25"/>
  <c r="AT252" i="14"/>
  <c r="J252" i="27"/>
  <c r="AT116" i="25"/>
  <c r="I125" i="27"/>
  <c r="AS25" i="25"/>
  <c r="X181" i="10"/>
  <c r="H181" i="27"/>
  <c r="AR214" i="25"/>
  <c r="AR181" i="14"/>
  <c r="H180" i="27"/>
  <c r="AR213" i="25"/>
  <c r="AR180" i="14"/>
  <c r="H179" i="27"/>
  <c r="AR212" i="25"/>
  <c r="AR179" i="14"/>
  <c r="X178" i="10"/>
  <c r="H178" i="27"/>
  <c r="AR211" i="25"/>
  <c r="AR178" i="14"/>
  <c r="H177" i="27"/>
  <c r="AR210" i="25"/>
  <c r="AR177" i="14"/>
  <c r="H176" i="27"/>
  <c r="AR209" i="25"/>
  <c r="AR176" i="14"/>
  <c r="X175" i="10"/>
  <c r="H175" i="27"/>
  <c r="AR208" i="25"/>
  <c r="AR175" i="14"/>
  <c r="H174" i="27"/>
  <c r="AR174" i="25"/>
  <c r="AR174" i="14"/>
  <c r="H173" i="27"/>
  <c r="AR43" i="25"/>
  <c r="AR173" i="14"/>
  <c r="H172" i="27"/>
  <c r="AR173" i="25"/>
  <c r="AR172" i="14"/>
  <c r="X169" i="10"/>
  <c r="H169" i="27"/>
  <c r="AR96" i="25"/>
  <c r="AR169" i="14"/>
  <c r="X168" i="10"/>
  <c r="H168" i="27"/>
  <c r="AR111" i="25"/>
  <c r="AR168" i="14"/>
  <c r="H167" i="27"/>
  <c r="AR95" i="25"/>
  <c r="AR167" i="14"/>
  <c r="H166" i="27"/>
  <c r="AR83" i="25"/>
  <c r="AR166" i="14"/>
  <c r="X165" i="10"/>
  <c r="H165" i="27"/>
  <c r="AR45" i="25"/>
  <c r="AR165" i="14"/>
  <c r="H164" i="27"/>
  <c r="AR91" i="25"/>
  <c r="AR164" i="14"/>
  <c r="H163" i="27"/>
  <c r="AR170" i="25"/>
  <c r="AR163" i="14"/>
  <c r="H162" i="27"/>
  <c r="AR94" i="25"/>
  <c r="AR162" i="14"/>
  <c r="H160" i="27"/>
  <c r="AR36" i="25"/>
  <c r="AR160" i="14"/>
  <c r="H155" i="27"/>
  <c r="AR166" i="25"/>
  <c r="AR155" i="14"/>
  <c r="H154" i="27"/>
  <c r="AR72" i="25"/>
  <c r="AR154" i="14"/>
  <c r="H153" i="27"/>
  <c r="AR27" i="25"/>
  <c r="AR153" i="14"/>
  <c r="H152" i="27"/>
  <c r="AR165" i="25"/>
  <c r="AR152" i="14"/>
  <c r="H151" i="27"/>
  <c r="AR164" i="25"/>
  <c r="AR151" i="14"/>
  <c r="H150" i="27"/>
  <c r="AR51" i="25"/>
  <c r="AR150" i="14"/>
  <c r="H149" i="27"/>
  <c r="AR70" i="25"/>
  <c r="AR149" i="14"/>
  <c r="H148" i="27"/>
  <c r="AR79" i="25"/>
  <c r="AR148" i="14"/>
  <c r="H145" i="27"/>
  <c r="AR162" i="25"/>
  <c r="AR145" i="14"/>
  <c r="H144" i="27"/>
  <c r="AR161" i="25"/>
  <c r="AR144" i="14"/>
  <c r="H143" i="27"/>
  <c r="AR39" i="25"/>
  <c r="AR143" i="14"/>
  <c r="H142" i="27"/>
  <c r="AR53" i="25"/>
  <c r="AR142" i="14"/>
  <c r="H141" i="27"/>
  <c r="AR160" i="25"/>
  <c r="AR141" i="14"/>
  <c r="H139" i="27"/>
  <c r="AR52" i="25"/>
  <c r="AR139" i="14"/>
  <c r="H138" i="27"/>
  <c r="AR24" i="25"/>
  <c r="AR138" i="14"/>
  <c r="X136" i="10"/>
  <c r="H136" i="27"/>
  <c r="AR78" i="25"/>
  <c r="AR136" i="14"/>
  <c r="H135" i="27"/>
  <c r="AR69" i="25"/>
  <c r="AR135" i="14"/>
  <c r="H134" i="27"/>
  <c r="AR65" i="25"/>
  <c r="AR134" i="14"/>
  <c r="X133" i="10"/>
  <c r="H133" i="27"/>
  <c r="AR50" i="25"/>
  <c r="AR133" i="14"/>
  <c r="H132" i="27"/>
  <c r="AR157" i="25"/>
  <c r="AR132" i="14"/>
  <c r="H130" i="27"/>
  <c r="AR155" i="25"/>
  <c r="AR130" i="14"/>
  <c r="H129" i="27"/>
  <c r="AR154" i="25"/>
  <c r="AR129" i="14"/>
  <c r="X128" i="10"/>
  <c r="H128" i="27"/>
  <c r="AR86" i="25"/>
  <c r="AR128" i="14"/>
  <c r="X127" i="10"/>
  <c r="H127" i="27"/>
  <c r="AR153" i="25"/>
  <c r="AR127" i="14"/>
  <c r="AR188" i="14"/>
  <c r="H188" i="27"/>
  <c r="AR175" i="25"/>
  <c r="AS216" i="14"/>
  <c r="I216" i="27"/>
  <c r="AS219" i="25"/>
  <c r="AS215" i="14"/>
  <c r="I215" i="27"/>
  <c r="AS218" i="25"/>
  <c r="AS214" i="14"/>
  <c r="I214" i="27"/>
  <c r="AS217" i="25"/>
  <c r="X213" i="10"/>
  <c r="H193" i="27"/>
  <c r="AR54" i="25"/>
  <c r="H192" i="27"/>
  <c r="AR87" i="25"/>
  <c r="H191" i="27"/>
  <c r="AR84" i="25"/>
  <c r="H190" i="27"/>
  <c r="AR115" i="25"/>
  <c r="H189" i="27"/>
  <c r="AR176" i="25"/>
  <c r="AT235" i="14"/>
  <c r="J235" i="27"/>
  <c r="AT220" i="25"/>
  <c r="AT253" i="14"/>
  <c r="J253" i="27"/>
  <c r="AT102" i="25"/>
  <c r="U252" i="27"/>
  <c r="T260" i="27"/>
  <c r="U258" i="27"/>
  <c r="AT251" i="14"/>
  <c r="J251" i="27"/>
  <c r="AT189" i="25"/>
  <c r="AR211" i="14"/>
  <c r="AS188" i="14"/>
  <c r="I188" i="27"/>
  <c r="AS175" i="25"/>
  <c r="H216" i="27"/>
  <c r="AR219" i="25"/>
  <c r="H215" i="27"/>
  <c r="AR218" i="25"/>
  <c r="AR214" i="14"/>
  <c r="H214" i="27"/>
  <c r="AR217" i="25"/>
  <c r="AS213" i="14"/>
  <c r="I213" i="27"/>
  <c r="AS216" i="25"/>
  <c r="AS212" i="14"/>
  <c r="I212" i="27"/>
  <c r="I211" i="27"/>
  <c r="AS26" i="25"/>
  <c r="AS210" i="14"/>
  <c r="I210" i="27"/>
  <c r="AS114" i="25"/>
  <c r="AS209" i="14"/>
  <c r="I209" i="27"/>
  <c r="AS182" i="25"/>
  <c r="AS208" i="14"/>
  <c r="I208" i="27"/>
  <c r="AS49" i="25"/>
  <c r="AS205" i="14"/>
  <c r="I205" i="27"/>
  <c r="AS181" i="25"/>
  <c r="X204" i="10"/>
  <c r="AT236" i="14"/>
  <c r="J236" i="27"/>
  <c r="AT221" i="25"/>
  <c r="AT231" i="14"/>
  <c r="J231" i="27"/>
  <c r="AT186" i="25"/>
  <c r="AT259" i="14"/>
  <c r="J259" i="27"/>
  <c r="AT103" i="25"/>
  <c r="AT233" i="14"/>
  <c r="J233" i="27"/>
  <c r="AT110" i="25"/>
  <c r="U225" i="27"/>
  <c r="T235" i="27"/>
  <c r="T248" i="27"/>
  <c r="T250" i="27"/>
  <c r="T252" i="27"/>
  <c r="U233" i="27"/>
  <c r="U248" i="27"/>
  <c r="T257" i="27"/>
  <c r="T262" i="27"/>
  <c r="T264" i="27"/>
  <c r="U257" i="27"/>
  <c r="AT264" i="14"/>
  <c r="J264" i="27"/>
  <c r="AT228" i="25"/>
  <c r="AT258" i="14"/>
  <c r="J258" i="27"/>
  <c r="AT191" i="25"/>
  <c r="AT248" i="14"/>
  <c r="J248" i="27"/>
  <c r="AT57" i="25"/>
  <c r="AT229" i="14"/>
  <c r="J229" i="27"/>
  <c r="AT185" i="25"/>
  <c r="AT250" i="14"/>
  <c r="J250" i="27"/>
  <c r="AT112" i="25"/>
  <c r="AT257" i="14"/>
  <c r="J257" i="27"/>
  <c r="AT190" i="25"/>
  <c r="E125" i="27"/>
  <c r="AO25" i="25"/>
  <c r="D180" i="27"/>
  <c r="AN213" i="25"/>
  <c r="AN180" i="14"/>
  <c r="E179" i="27"/>
  <c r="AO212" i="25"/>
  <c r="AO179" i="14"/>
  <c r="E178" i="27"/>
  <c r="AO211" i="25"/>
  <c r="AO178" i="14"/>
  <c r="E177" i="27"/>
  <c r="AO210" i="25"/>
  <c r="AO177" i="14"/>
  <c r="E176" i="27"/>
  <c r="AO209" i="25"/>
  <c r="AO176" i="14"/>
  <c r="E175" i="27"/>
  <c r="AO208" i="25"/>
  <c r="AO175" i="14"/>
  <c r="E174" i="27"/>
  <c r="AO174" i="25"/>
  <c r="AO174" i="14"/>
  <c r="E173" i="27"/>
  <c r="AO43" i="25"/>
  <c r="AO173" i="14"/>
  <c r="E172" i="27"/>
  <c r="AO173" i="25"/>
  <c r="AO172" i="14"/>
  <c r="E168" i="27"/>
  <c r="AO111" i="25"/>
  <c r="AO168" i="14"/>
  <c r="E167" i="27"/>
  <c r="AO95" i="25"/>
  <c r="AO167" i="14"/>
  <c r="E166" i="27"/>
  <c r="AO83" i="25"/>
  <c r="AO166" i="14"/>
  <c r="E165" i="27"/>
  <c r="AO45" i="25"/>
  <c r="AO165" i="14"/>
  <c r="E164" i="27"/>
  <c r="AO91" i="25"/>
  <c r="AO164" i="14"/>
  <c r="E163" i="27"/>
  <c r="AO170" i="25"/>
  <c r="AO163" i="14"/>
  <c r="E162" i="27"/>
  <c r="AO94" i="25"/>
  <c r="AO162" i="14"/>
  <c r="E160" i="27"/>
  <c r="AO36" i="25"/>
  <c r="AO160" i="14"/>
  <c r="E155" i="27"/>
  <c r="AO166" i="25"/>
  <c r="AO155" i="14"/>
  <c r="E154" i="27"/>
  <c r="AO72" i="25"/>
  <c r="AO154" i="14"/>
  <c r="E153" i="27"/>
  <c r="AO27" i="25"/>
  <c r="AO153" i="14"/>
  <c r="E152" i="27"/>
  <c r="AO165" i="25"/>
  <c r="AO152" i="14"/>
  <c r="E151" i="27"/>
  <c r="AO164" i="25"/>
  <c r="AO151" i="14"/>
  <c r="E150" i="27"/>
  <c r="AO51" i="25"/>
  <c r="AO150" i="14"/>
  <c r="E149" i="27"/>
  <c r="AO70" i="25"/>
  <c r="AO149" i="14"/>
  <c r="E148" i="27"/>
  <c r="AO79" i="25"/>
  <c r="AO148" i="14"/>
  <c r="E147" i="27"/>
  <c r="AO163" i="25"/>
  <c r="AO147" i="14"/>
  <c r="E145" i="27"/>
  <c r="AO162" i="25"/>
  <c r="AO145" i="14"/>
  <c r="E144" i="27"/>
  <c r="AO161" i="25"/>
  <c r="AO144" i="14"/>
  <c r="E143" i="27"/>
  <c r="AO39" i="25"/>
  <c r="AO143" i="14"/>
  <c r="E142" i="27"/>
  <c r="AO53" i="25"/>
  <c r="AO142" i="14"/>
  <c r="E141" i="27"/>
  <c r="AO160" i="25"/>
  <c r="AO141" i="14"/>
  <c r="E139" i="27"/>
  <c r="AO52" i="25"/>
  <c r="AO139" i="14"/>
  <c r="E138" i="27"/>
  <c r="AO24" i="25"/>
  <c r="AO138" i="14"/>
  <c r="E136" i="27"/>
  <c r="AO78" i="25"/>
  <c r="AO136" i="14"/>
  <c r="E135" i="27"/>
  <c r="AO69" i="25"/>
  <c r="AO135" i="14"/>
  <c r="E134" i="27"/>
  <c r="AO65" i="25"/>
  <c r="AO134" i="14"/>
  <c r="E133" i="27"/>
  <c r="AO50" i="25"/>
  <c r="AO133" i="14"/>
  <c r="E132" i="27"/>
  <c r="AO157" i="25"/>
  <c r="AO132" i="14"/>
  <c r="E130" i="27"/>
  <c r="AO155" i="25"/>
  <c r="AO130" i="14"/>
  <c r="E129" i="27"/>
  <c r="AO154" i="25"/>
  <c r="AO129" i="14"/>
  <c r="E128" i="27"/>
  <c r="AO86" i="25"/>
  <c r="AO128" i="14"/>
  <c r="E127" i="27"/>
  <c r="AO153" i="25"/>
  <c r="AO127" i="14"/>
  <c r="D188" i="27"/>
  <c r="AN175" i="25"/>
  <c r="AO216" i="14"/>
  <c r="E216" i="27"/>
  <c r="AO219" i="25"/>
  <c r="E215" i="27"/>
  <c r="AO218" i="25"/>
  <c r="E214" i="27"/>
  <c r="AO217" i="25"/>
  <c r="AO213" i="14"/>
  <c r="E213" i="27"/>
  <c r="AO216" i="25"/>
  <c r="AO212" i="14"/>
  <c r="E212" i="27"/>
  <c r="E211" i="27"/>
  <c r="AO26" i="25"/>
  <c r="E210" i="27"/>
  <c r="AO114" i="25"/>
  <c r="AO209" i="14"/>
  <c r="E209" i="27"/>
  <c r="AO182" i="25"/>
  <c r="AO208" i="14"/>
  <c r="E208" i="27"/>
  <c r="AO49" i="25"/>
  <c r="E205" i="27"/>
  <c r="AO181" i="25"/>
  <c r="E204" i="27"/>
  <c r="AO97" i="25"/>
  <c r="E203" i="27"/>
  <c r="AO180" i="25"/>
  <c r="AO202" i="14"/>
  <c r="E202" i="27"/>
  <c r="AO68" i="25"/>
  <c r="E201" i="27"/>
  <c r="AO179" i="25"/>
  <c r="E200" i="27"/>
  <c r="AO178" i="25"/>
  <c r="AO198" i="14"/>
  <c r="E198" i="27"/>
  <c r="AO106" i="25"/>
  <c r="E197" i="27"/>
  <c r="AO38" i="25"/>
  <c r="E196" i="27"/>
  <c r="AO80" i="25"/>
  <c r="E195" i="27"/>
  <c r="AO76" i="25"/>
  <c r="E193" i="27"/>
  <c r="AO54" i="25"/>
  <c r="E192" i="27"/>
  <c r="AO87" i="25"/>
  <c r="E191" i="27"/>
  <c r="AO84" i="25"/>
  <c r="E190" i="27"/>
  <c r="AO115" i="25"/>
  <c r="E189" i="27"/>
  <c r="AO176" i="25"/>
  <c r="AP235" i="14"/>
  <c r="F235" i="27"/>
  <c r="AP220" i="25"/>
  <c r="AP232" i="14"/>
  <c r="F232" i="27"/>
  <c r="AP82" i="25"/>
  <c r="AP246" i="14"/>
  <c r="F246" i="27"/>
  <c r="AP104" i="25"/>
  <c r="AP258" i="14"/>
  <c r="F258" i="27"/>
  <c r="AP191" i="25"/>
  <c r="AP262" i="14"/>
  <c r="F262" i="27"/>
  <c r="AP226" i="25"/>
  <c r="AP247" i="14"/>
  <c r="F247" i="27"/>
  <c r="AP99" i="25"/>
  <c r="AP229" i="14"/>
  <c r="F229" i="27"/>
  <c r="AP185" i="25"/>
  <c r="AP261" i="14"/>
  <c r="F261" i="27"/>
  <c r="AP225" i="25"/>
  <c r="AP251" i="14"/>
  <c r="F251" i="27"/>
  <c r="AP189" i="25"/>
  <c r="D179" i="27"/>
  <c r="AN212" i="25"/>
  <c r="AN179" i="14"/>
  <c r="D178" i="27"/>
  <c r="AN211" i="25"/>
  <c r="AN178" i="14"/>
  <c r="D177" i="27"/>
  <c r="AN210" i="25"/>
  <c r="AN177" i="14"/>
  <c r="D176" i="27"/>
  <c r="AN209" i="25"/>
  <c r="AN176" i="14"/>
  <c r="D175" i="27"/>
  <c r="AN208" i="25"/>
  <c r="AN175" i="14"/>
  <c r="X174" i="9"/>
  <c r="D174" i="27"/>
  <c r="AN174" i="25"/>
  <c r="AN174" i="14"/>
  <c r="D173" i="27"/>
  <c r="AN43" i="25"/>
  <c r="AN173" i="14"/>
  <c r="D172" i="27"/>
  <c r="AN173" i="25"/>
  <c r="AN172" i="14"/>
  <c r="D169" i="27"/>
  <c r="AN96" i="25"/>
  <c r="AN169" i="14"/>
  <c r="D168" i="27"/>
  <c r="AN111" i="25"/>
  <c r="AN168" i="14"/>
  <c r="D167" i="27"/>
  <c r="AN95" i="25"/>
  <c r="AN167" i="14"/>
  <c r="D166" i="27"/>
  <c r="AN83" i="25"/>
  <c r="AN166" i="14"/>
  <c r="D165" i="27"/>
  <c r="AN45" i="25"/>
  <c r="AN165" i="14"/>
  <c r="D164" i="27"/>
  <c r="AN91" i="25"/>
  <c r="AN164" i="14"/>
  <c r="D163" i="27"/>
  <c r="AN170" i="25"/>
  <c r="AN163" i="14"/>
  <c r="D162" i="27"/>
  <c r="AN94" i="25"/>
  <c r="AN162" i="14"/>
  <c r="D160" i="27"/>
  <c r="AN36" i="25"/>
  <c r="AN160" i="14"/>
  <c r="D155" i="27"/>
  <c r="AN166" i="25"/>
  <c r="AN155" i="14"/>
  <c r="D154" i="27"/>
  <c r="AN72" i="25"/>
  <c r="AN154" i="14"/>
  <c r="D153" i="27"/>
  <c r="AN27" i="25"/>
  <c r="AN153" i="14"/>
  <c r="D152" i="27"/>
  <c r="AN165" i="25"/>
  <c r="AN152" i="14"/>
  <c r="X151" i="9"/>
  <c r="D151" i="27"/>
  <c r="AN164" i="25"/>
  <c r="AN151" i="14"/>
  <c r="D150" i="27"/>
  <c r="AN51" i="25"/>
  <c r="AN150" i="14"/>
  <c r="D149" i="27"/>
  <c r="AN70" i="25"/>
  <c r="AN149" i="14"/>
  <c r="X148" i="9"/>
  <c r="D148" i="27"/>
  <c r="AN79" i="25"/>
  <c r="AN148" i="14"/>
  <c r="D147" i="27"/>
  <c r="AN163" i="25"/>
  <c r="AN147" i="14"/>
  <c r="D145" i="27"/>
  <c r="AN162" i="25"/>
  <c r="AN145" i="14"/>
  <c r="D144" i="27"/>
  <c r="AN161" i="25"/>
  <c r="AN144" i="14"/>
  <c r="D143" i="27"/>
  <c r="AN39" i="25"/>
  <c r="AN143" i="14"/>
  <c r="D142" i="27"/>
  <c r="AN53" i="25"/>
  <c r="AN142" i="14"/>
  <c r="D141" i="27"/>
  <c r="AN160" i="25"/>
  <c r="AN141" i="14"/>
  <c r="D139" i="27"/>
  <c r="AN52" i="25"/>
  <c r="AN139" i="14"/>
  <c r="D138" i="27"/>
  <c r="AN24" i="25"/>
  <c r="AN138" i="14"/>
  <c r="X136" i="9"/>
  <c r="D136" i="27"/>
  <c r="AN78" i="25"/>
  <c r="AN136" i="14"/>
  <c r="D135" i="27"/>
  <c r="AN69" i="25"/>
  <c r="AN135" i="14"/>
  <c r="D134" i="27"/>
  <c r="AN65" i="25"/>
  <c r="AN134" i="14"/>
  <c r="D133" i="27"/>
  <c r="AN50" i="25"/>
  <c r="AN133" i="14"/>
  <c r="X132" i="9"/>
  <c r="D132" i="27"/>
  <c r="AN157" i="25"/>
  <c r="AN132" i="14"/>
  <c r="D130" i="27"/>
  <c r="AN155" i="25"/>
  <c r="AN130" i="14"/>
  <c r="D129" i="27"/>
  <c r="AN154" i="25"/>
  <c r="AN129" i="14"/>
  <c r="D128" i="27"/>
  <c r="AN86" i="25"/>
  <c r="AN128" i="14"/>
  <c r="D127" i="27"/>
  <c r="AN153" i="25"/>
  <c r="AN127" i="14"/>
  <c r="AO214" i="14"/>
  <c r="AO205" i="14"/>
  <c r="AO196" i="14"/>
  <c r="AO191" i="14"/>
  <c r="AO189" i="14"/>
  <c r="AO188" i="14"/>
  <c r="E188" i="27"/>
  <c r="AO175" i="25"/>
  <c r="D216" i="27"/>
  <c r="AN219" i="25"/>
  <c r="AN215" i="14"/>
  <c r="D215" i="27"/>
  <c r="AN218" i="25"/>
  <c r="X214" i="9"/>
  <c r="D214" i="27"/>
  <c r="AN217" i="25"/>
  <c r="X213" i="9"/>
  <c r="D213" i="27"/>
  <c r="AN216" i="25"/>
  <c r="AN212" i="14"/>
  <c r="D212" i="27"/>
  <c r="AN211" i="14"/>
  <c r="D211" i="27"/>
  <c r="AN26" i="25"/>
  <c r="X210" i="9"/>
  <c r="D210" i="27"/>
  <c r="AN114" i="25"/>
  <c r="X209" i="9"/>
  <c r="D209" i="27"/>
  <c r="AN182" i="25"/>
  <c r="D208" i="27"/>
  <c r="AN49" i="25"/>
  <c r="X205" i="9"/>
  <c r="D205" i="27"/>
  <c r="AN181" i="25"/>
  <c r="X204" i="9"/>
  <c r="D204" i="27"/>
  <c r="AN97" i="25"/>
  <c r="X203" i="9"/>
  <c r="D203" i="27"/>
  <c r="AN180" i="25"/>
  <c r="AN202" i="14"/>
  <c r="D202" i="27"/>
  <c r="AN68" i="25"/>
  <c r="AN201" i="14"/>
  <c r="D201" i="27"/>
  <c r="AN179" i="25"/>
  <c r="X200" i="9"/>
  <c r="D200" i="27"/>
  <c r="AN178" i="25"/>
  <c r="X198" i="9"/>
  <c r="D198" i="27"/>
  <c r="AN106" i="25"/>
  <c r="X197" i="9"/>
  <c r="D197" i="27"/>
  <c r="AN38" i="25"/>
  <c r="AN196" i="14"/>
  <c r="D196" i="27"/>
  <c r="AN80" i="25"/>
  <c r="D195" i="27"/>
  <c r="AN76" i="25"/>
  <c r="D193" i="27"/>
  <c r="AN54" i="25"/>
  <c r="D192" i="27"/>
  <c r="AN87" i="25"/>
  <c r="AN191" i="14"/>
  <c r="D191" i="27"/>
  <c r="AN84" i="25"/>
  <c r="D190" i="27"/>
  <c r="AN115" i="25"/>
  <c r="D189" i="27"/>
  <c r="AN176" i="25"/>
  <c r="AP236" i="14"/>
  <c r="F236" i="27"/>
  <c r="AP221" i="25"/>
  <c r="AP224" i="14"/>
  <c r="F224" i="27"/>
  <c r="AP28" i="25"/>
  <c r="AP259" i="14"/>
  <c r="F259" i="27"/>
  <c r="AP103" i="25"/>
  <c r="AP245" i="14"/>
  <c r="F245" i="27"/>
  <c r="AP81" i="25"/>
  <c r="AP263" i="14"/>
  <c r="F263" i="27"/>
  <c r="AP227" i="25"/>
  <c r="AP248" i="14"/>
  <c r="F248" i="27"/>
  <c r="AP57" i="25"/>
  <c r="AP233" i="14"/>
  <c r="F233" i="27"/>
  <c r="AP110" i="25"/>
  <c r="AP237" i="14"/>
  <c r="F237" i="27"/>
  <c r="AP222" i="25"/>
  <c r="AP260" i="14"/>
  <c r="F260" i="27"/>
  <c r="AP224" i="25"/>
  <c r="D181" i="27"/>
  <c r="AN214" i="25"/>
  <c r="AN181" i="14"/>
  <c r="E169" i="27"/>
  <c r="AO96" i="25"/>
  <c r="AO169" i="14"/>
  <c r="AO215" i="14"/>
  <c r="AP227" i="14"/>
  <c r="F227" i="27"/>
  <c r="AP74" i="25"/>
  <c r="AP249" i="14"/>
  <c r="F249" i="27"/>
  <c r="AP100" i="25"/>
  <c r="AP253" i="14"/>
  <c r="F253" i="27"/>
  <c r="AP102" i="25"/>
  <c r="AP225" i="14"/>
  <c r="F225" i="27"/>
  <c r="AP183" i="25"/>
  <c r="AP264" i="14"/>
  <c r="F264" i="27"/>
  <c r="AP228" i="25"/>
  <c r="AP234" i="14"/>
  <c r="F234" i="27"/>
  <c r="AP187" i="25"/>
  <c r="AP256" i="14"/>
  <c r="F256" i="27"/>
  <c r="AP58" i="25"/>
  <c r="D125" i="27"/>
  <c r="AN25" i="25"/>
  <c r="E181" i="27"/>
  <c r="AO214" i="25"/>
  <c r="AO181" i="14"/>
  <c r="E180" i="27"/>
  <c r="AO213" i="25"/>
  <c r="AO180" i="14"/>
  <c r="X179" i="9"/>
  <c r="AO210" i="14"/>
  <c r="AO204" i="14"/>
  <c r="AO203" i="14"/>
  <c r="AO201" i="14"/>
  <c r="AO193" i="14"/>
  <c r="AO190" i="14"/>
  <c r="AP228" i="14"/>
  <c r="F228" i="27"/>
  <c r="AP117" i="25"/>
  <c r="AP231" i="14"/>
  <c r="F231" i="27"/>
  <c r="AP186" i="25"/>
  <c r="AP250" i="14"/>
  <c r="F250" i="27"/>
  <c r="AP112" i="25"/>
  <c r="AP254" i="14"/>
  <c r="F254" i="27"/>
  <c r="AP88" i="25"/>
  <c r="AP226" i="14"/>
  <c r="F226" i="27"/>
  <c r="AP184" i="25"/>
  <c r="AP238" i="14"/>
  <c r="F238" i="27"/>
  <c r="AP223" i="25"/>
  <c r="AP257" i="14"/>
  <c r="F257" i="27"/>
  <c r="AP190" i="25"/>
  <c r="X181" i="23"/>
  <c r="AF214" i="25"/>
  <c r="AF181" i="14"/>
  <c r="AF212" i="25"/>
  <c r="AF179" i="14"/>
  <c r="AF210" i="25"/>
  <c r="AF177" i="14"/>
  <c r="AF208" i="25"/>
  <c r="AF175" i="14"/>
  <c r="AG43" i="25"/>
  <c r="AG173" i="14"/>
  <c r="AG96" i="25"/>
  <c r="AG169" i="14"/>
  <c r="AG95" i="25"/>
  <c r="AG167" i="14"/>
  <c r="AG45" i="25"/>
  <c r="AG165" i="14"/>
  <c r="AG170" i="25"/>
  <c r="AG163" i="14"/>
  <c r="AG36" i="25"/>
  <c r="AG160" i="14"/>
  <c r="AG72" i="25"/>
  <c r="AG154" i="14"/>
  <c r="AG27" i="25"/>
  <c r="AG153" i="14"/>
  <c r="AG164" i="25"/>
  <c r="AG151" i="14"/>
  <c r="AG204" i="14"/>
  <c r="AG97" i="25"/>
  <c r="AG200" i="14"/>
  <c r="AG178" i="25"/>
  <c r="AH227" i="14"/>
  <c r="AH74" i="25"/>
  <c r="AH230" i="14"/>
  <c r="AH85" i="25"/>
  <c r="AH247" i="14"/>
  <c r="AH99" i="25"/>
  <c r="AH263" i="14"/>
  <c r="AH227" i="25"/>
  <c r="AF43" i="25"/>
  <c r="AF173" i="14"/>
  <c r="AF96" i="25"/>
  <c r="AF169" i="14"/>
  <c r="AF95" i="25"/>
  <c r="AF167" i="14"/>
  <c r="AF45" i="25"/>
  <c r="AF165" i="14"/>
  <c r="AF91" i="25"/>
  <c r="AF164" i="14"/>
  <c r="AF94" i="25"/>
  <c r="AF162" i="14"/>
  <c r="AF166" i="25"/>
  <c r="AF155" i="14"/>
  <c r="AF27" i="25"/>
  <c r="AF153" i="14"/>
  <c r="AF164" i="25"/>
  <c r="AF151" i="14"/>
  <c r="AG70" i="25"/>
  <c r="AG149" i="14"/>
  <c r="AG163" i="25"/>
  <c r="AG147" i="14"/>
  <c r="AG161" i="25"/>
  <c r="AG144" i="14"/>
  <c r="AG53" i="25"/>
  <c r="AG142" i="14"/>
  <c r="AG52" i="25"/>
  <c r="AG139" i="14"/>
  <c r="AG78" i="25"/>
  <c r="AG136" i="14"/>
  <c r="AG65" i="25"/>
  <c r="AG134" i="14"/>
  <c r="AG157" i="25"/>
  <c r="AG132" i="14"/>
  <c r="AG213" i="14"/>
  <c r="AG210" i="14"/>
  <c r="X210" i="23"/>
  <c r="AF114" i="25"/>
  <c r="X204" i="23"/>
  <c r="AF97" i="25"/>
  <c r="AF200" i="14"/>
  <c r="AF178" i="25"/>
  <c r="AH232" i="14"/>
  <c r="AH82" i="25"/>
  <c r="AH237" i="14"/>
  <c r="AH222" i="25"/>
  <c r="AF51" i="25"/>
  <c r="AF150" i="14"/>
  <c r="X149" i="23"/>
  <c r="AF70" i="25"/>
  <c r="AF149" i="14"/>
  <c r="AF79" i="25"/>
  <c r="AF148" i="14"/>
  <c r="AF163" i="25"/>
  <c r="AF147" i="14"/>
  <c r="AF162" i="25"/>
  <c r="AF145" i="14"/>
  <c r="AF161" i="25"/>
  <c r="AF144" i="14"/>
  <c r="AF39" i="25"/>
  <c r="AF143" i="14"/>
  <c r="AF53" i="25"/>
  <c r="AF142" i="14"/>
  <c r="X141" i="23"/>
  <c r="AF160" i="25"/>
  <c r="AF141" i="14"/>
  <c r="X139" i="23"/>
  <c r="AF52" i="25"/>
  <c r="AF139" i="14"/>
  <c r="AF24" i="25"/>
  <c r="AF138" i="14"/>
  <c r="AF78" i="25"/>
  <c r="AF136" i="14"/>
  <c r="AF69" i="25"/>
  <c r="AF135" i="14"/>
  <c r="AF65" i="25"/>
  <c r="AF134" i="14"/>
  <c r="AF50" i="25"/>
  <c r="AF133" i="14"/>
  <c r="AF157" i="25"/>
  <c r="AF132" i="14"/>
  <c r="AG155" i="25"/>
  <c r="AG130" i="14"/>
  <c r="AG154" i="25"/>
  <c r="AG129" i="14"/>
  <c r="AG86" i="25"/>
  <c r="AG128" i="14"/>
  <c r="AF213" i="14"/>
  <c r="AF210" i="14"/>
  <c r="AG208" i="14"/>
  <c r="AF204" i="14"/>
  <c r="AF201" i="14"/>
  <c r="AF197" i="14"/>
  <c r="X188" i="23"/>
  <c r="AF175" i="25"/>
  <c r="AG216" i="14"/>
  <c r="AG219" i="25"/>
  <c r="AG215" i="14"/>
  <c r="AG218" i="25"/>
  <c r="X214" i="23"/>
  <c r="AG191" i="14"/>
  <c r="AG84" i="25"/>
  <c r="AG190" i="14"/>
  <c r="AG115" i="25"/>
  <c r="AG189" i="14"/>
  <c r="AG176" i="25"/>
  <c r="AH224" i="14"/>
  <c r="AH28" i="25"/>
  <c r="AH235" i="14"/>
  <c r="AH220" i="25"/>
  <c r="AH254" i="14"/>
  <c r="AH88" i="25"/>
  <c r="AH238" i="14"/>
  <c r="AH223" i="25"/>
  <c r="AH248" i="14"/>
  <c r="AH57" i="25"/>
  <c r="AH251" i="14"/>
  <c r="AH189" i="25"/>
  <c r="AH253" i="14"/>
  <c r="AH102" i="25"/>
  <c r="AH252" i="14"/>
  <c r="AH116" i="25"/>
  <c r="AH257" i="14"/>
  <c r="AH190" i="25"/>
  <c r="AH259" i="14"/>
  <c r="AH103" i="25"/>
  <c r="AH262" i="14"/>
  <c r="AH226" i="25"/>
  <c r="AG125" i="14"/>
  <c r="AG25" i="25"/>
  <c r="AF213" i="25"/>
  <c r="AF180" i="14"/>
  <c r="AF211" i="25"/>
  <c r="AF178" i="14"/>
  <c r="AF209" i="25"/>
  <c r="AF176" i="14"/>
  <c r="AF174" i="25"/>
  <c r="AF174" i="14"/>
  <c r="AG173" i="25"/>
  <c r="AG172" i="14"/>
  <c r="AG111" i="25"/>
  <c r="AG168" i="14"/>
  <c r="AG83" i="25"/>
  <c r="AG166" i="14"/>
  <c r="AG91" i="25"/>
  <c r="AG164" i="14"/>
  <c r="X162" i="23"/>
  <c r="AG94" i="25"/>
  <c r="AG162" i="14"/>
  <c r="AG166" i="25"/>
  <c r="AG155" i="14"/>
  <c r="AG165" i="25"/>
  <c r="AG152" i="14"/>
  <c r="AG211" i="14"/>
  <c r="AG26" i="25"/>
  <c r="AG209" i="14"/>
  <c r="AG182" i="25"/>
  <c r="AG198" i="14"/>
  <c r="AG106" i="25"/>
  <c r="AH231" i="14"/>
  <c r="AH186" i="25"/>
  <c r="AH250" i="14"/>
  <c r="AH112" i="25"/>
  <c r="AH249" i="14"/>
  <c r="AH100" i="25"/>
  <c r="AH258" i="14"/>
  <c r="AH191" i="25"/>
  <c r="X172" i="23"/>
  <c r="AF173" i="25"/>
  <c r="AF172" i="14"/>
  <c r="AF111" i="25"/>
  <c r="AF168" i="14"/>
  <c r="AF83" i="25"/>
  <c r="AF166" i="14"/>
  <c r="X163" i="23"/>
  <c r="AF170" i="25"/>
  <c r="AF163" i="14"/>
  <c r="AF36" i="25"/>
  <c r="AF160" i="14"/>
  <c r="AF72" i="25"/>
  <c r="AF154" i="14"/>
  <c r="AF165" i="25"/>
  <c r="AF152" i="14"/>
  <c r="AG51" i="25"/>
  <c r="AG150" i="14"/>
  <c r="AG79" i="25"/>
  <c r="AG148" i="14"/>
  <c r="AG162" i="25"/>
  <c r="AG145" i="14"/>
  <c r="AG39" i="25"/>
  <c r="AG143" i="14"/>
  <c r="AG160" i="25"/>
  <c r="AG141" i="14"/>
  <c r="AG24" i="25"/>
  <c r="AG138" i="14"/>
  <c r="AG69" i="25"/>
  <c r="AG135" i="14"/>
  <c r="AG50" i="25"/>
  <c r="AG133" i="14"/>
  <c r="AH155" i="25"/>
  <c r="AH130" i="14"/>
  <c r="AG201" i="14"/>
  <c r="AG197" i="14"/>
  <c r="AF182" i="25"/>
  <c r="X203" i="23"/>
  <c r="AF180" i="25"/>
  <c r="AH193" i="14"/>
  <c r="AH228" i="14"/>
  <c r="AH117" i="25"/>
  <c r="AH261" i="14"/>
  <c r="AH225" i="25"/>
  <c r="AH260" i="14"/>
  <c r="AH224" i="25"/>
  <c r="AF125" i="14"/>
  <c r="AF25" i="25"/>
  <c r="AG214" i="25"/>
  <c r="AG181" i="14"/>
  <c r="X180" i="23"/>
  <c r="AG213" i="25"/>
  <c r="AG180" i="14"/>
  <c r="AG212" i="25"/>
  <c r="AG179" i="14"/>
  <c r="AG211" i="25"/>
  <c r="AG178" i="14"/>
  <c r="AG210" i="25"/>
  <c r="AG177" i="14"/>
  <c r="AG209" i="25"/>
  <c r="AG176" i="14"/>
  <c r="AG208" i="25"/>
  <c r="AG175" i="14"/>
  <c r="AG174" i="25"/>
  <c r="AG174" i="14"/>
  <c r="X173" i="23"/>
  <c r="AF155" i="25"/>
  <c r="AF130" i="14"/>
  <c r="X129" i="23"/>
  <c r="AF154" i="25"/>
  <c r="AF129" i="14"/>
  <c r="AF86" i="25"/>
  <c r="AF128" i="14"/>
  <c r="AF209" i="14"/>
  <c r="AF208" i="14"/>
  <c r="AG203" i="14"/>
  <c r="AG202" i="14"/>
  <c r="AG196" i="14"/>
  <c r="AH195" i="14"/>
  <c r="AG188" i="14"/>
  <c r="AG175" i="25"/>
  <c r="AF216" i="14"/>
  <c r="AF219" i="25"/>
  <c r="X213" i="23"/>
  <c r="AF192" i="14"/>
  <c r="AF87" i="25"/>
  <c r="X190" i="23"/>
  <c r="AF115" i="25"/>
  <c r="X189" i="23"/>
  <c r="AF176" i="25"/>
  <c r="AH236" i="14"/>
  <c r="AH221" i="25"/>
  <c r="AH234" i="14"/>
  <c r="AH187" i="25"/>
  <c r="AH229" i="14"/>
  <c r="AH185" i="25"/>
  <c r="AH225" i="14"/>
  <c r="AH183" i="25"/>
  <c r="AH233" i="14"/>
  <c r="AH110" i="25"/>
  <c r="AH245" i="14"/>
  <c r="AH81" i="25"/>
  <c r="AH246" i="14"/>
  <c r="AH104" i="25"/>
  <c r="AB213" i="25"/>
  <c r="AB180" i="14"/>
  <c r="AB211" i="25"/>
  <c r="AB178" i="14"/>
  <c r="AB209" i="25"/>
  <c r="AB176" i="14"/>
  <c r="X174" i="22"/>
  <c r="AB174" i="25"/>
  <c r="AB174" i="14"/>
  <c r="AB173" i="25"/>
  <c r="AB172" i="14"/>
  <c r="AB111" i="25"/>
  <c r="AB168" i="14"/>
  <c r="AB83" i="25"/>
  <c r="AB166" i="14"/>
  <c r="AB91" i="25"/>
  <c r="AB164" i="14"/>
  <c r="AB94" i="25"/>
  <c r="AB162" i="14"/>
  <c r="AC166" i="25"/>
  <c r="AC155" i="14"/>
  <c r="AC27" i="25"/>
  <c r="AC153" i="14"/>
  <c r="AC164" i="25"/>
  <c r="AC151" i="14"/>
  <c r="AC70" i="25"/>
  <c r="AC149" i="14"/>
  <c r="X147" i="22"/>
  <c r="AC163" i="25"/>
  <c r="AC147" i="14"/>
  <c r="AC161" i="25"/>
  <c r="AC144" i="14"/>
  <c r="AC53" i="25"/>
  <c r="AC142" i="14"/>
  <c r="AC52" i="25"/>
  <c r="AC139" i="14"/>
  <c r="AC78" i="25"/>
  <c r="AC136" i="14"/>
  <c r="AC65" i="25"/>
  <c r="AC134" i="14"/>
  <c r="AC157" i="25"/>
  <c r="AC132" i="14"/>
  <c r="AC154" i="25"/>
  <c r="AC129" i="14"/>
  <c r="X127" i="22"/>
  <c r="AC153" i="25"/>
  <c r="AC127" i="14"/>
  <c r="X214" i="22"/>
  <c r="AB216" i="25"/>
  <c r="X210" i="22"/>
  <c r="X203" i="22"/>
  <c r="AB201" i="14"/>
  <c r="AB177" i="25"/>
  <c r="BD177" i="25" s="1"/>
  <c r="AB76" i="25"/>
  <c r="AB194" i="14"/>
  <c r="BD194" i="14" s="1"/>
  <c r="AD235" i="14"/>
  <c r="AD220" i="25"/>
  <c r="AD250" i="14"/>
  <c r="AD112" i="25"/>
  <c r="AD264" i="14"/>
  <c r="AD228" i="25"/>
  <c r="AB36" i="25"/>
  <c r="AB160" i="14"/>
  <c r="AB72" i="25"/>
  <c r="AB154" i="14"/>
  <c r="X152" i="22"/>
  <c r="AB165" i="25"/>
  <c r="AB152" i="14"/>
  <c r="AB51" i="25"/>
  <c r="AB150" i="14"/>
  <c r="X148" i="22"/>
  <c r="AB79" i="25"/>
  <c r="AB148" i="14"/>
  <c r="AB162" i="25"/>
  <c r="AB145" i="14"/>
  <c r="AB39" i="25"/>
  <c r="AB143" i="14"/>
  <c r="AB160" i="25"/>
  <c r="AB141" i="14"/>
  <c r="X138" i="22"/>
  <c r="AB24" i="25"/>
  <c r="AB138" i="14"/>
  <c r="AB69" i="25"/>
  <c r="AB135" i="14"/>
  <c r="X133" i="22"/>
  <c r="AB50" i="25"/>
  <c r="AB133" i="14"/>
  <c r="AB155" i="25"/>
  <c r="AB130" i="14"/>
  <c r="AB153" i="25"/>
  <c r="AB127" i="14"/>
  <c r="AB215" i="14"/>
  <c r="AB213" i="14"/>
  <c r="AD189" i="14"/>
  <c r="AD224" i="14"/>
  <c r="AD28" i="25"/>
  <c r="AD232" i="14"/>
  <c r="AD82" i="25"/>
  <c r="AD236" i="14"/>
  <c r="AD221" i="25"/>
  <c r="AD262" i="14"/>
  <c r="AD226" i="25"/>
  <c r="AD229" i="14"/>
  <c r="AD185" i="25"/>
  <c r="AD258" i="14"/>
  <c r="AD191" i="25"/>
  <c r="AC216" i="14"/>
  <c r="AB214" i="14"/>
  <c r="AB212" i="14"/>
  <c r="AB208" i="14"/>
  <c r="AB192" i="14"/>
  <c r="AC189" i="14"/>
  <c r="AD227" i="14"/>
  <c r="AD74" i="25"/>
  <c r="AD234" i="14"/>
  <c r="AD187" i="25"/>
  <c r="AD230" i="14"/>
  <c r="AD85" i="25"/>
  <c r="AD260" i="14"/>
  <c r="AD224" i="25"/>
  <c r="AD263" i="14"/>
  <c r="AD227" i="25"/>
  <c r="AD251" i="14"/>
  <c r="AD189" i="25"/>
  <c r="AD256" i="14"/>
  <c r="AD58" i="25"/>
  <c r="AD233" i="14"/>
  <c r="AD110" i="25"/>
  <c r="AD245" i="14"/>
  <c r="AD81" i="25"/>
  <c r="AD248" i="14"/>
  <c r="AD57" i="25"/>
  <c r="AB214" i="25"/>
  <c r="AB181" i="14"/>
  <c r="X179" i="22"/>
  <c r="AB212" i="25"/>
  <c r="AB179" i="14"/>
  <c r="AB210" i="25"/>
  <c r="AB177" i="14"/>
  <c r="X175" i="22"/>
  <c r="AB208" i="25"/>
  <c r="AB175" i="14"/>
  <c r="AB43" i="25"/>
  <c r="AB173" i="14"/>
  <c r="X169" i="22"/>
  <c r="AB96" i="25"/>
  <c r="AB169" i="14"/>
  <c r="AB95" i="25"/>
  <c r="AB167" i="14"/>
  <c r="AB45" i="25"/>
  <c r="AB165" i="14"/>
  <c r="AB170" i="25"/>
  <c r="AB163" i="14"/>
  <c r="AC36" i="25"/>
  <c r="AC160" i="14"/>
  <c r="AC72" i="25"/>
  <c r="AC154" i="14"/>
  <c r="AC165" i="25"/>
  <c r="AC152" i="14"/>
  <c r="AC51" i="25"/>
  <c r="AC150" i="14"/>
  <c r="AC79" i="25"/>
  <c r="AC148" i="14"/>
  <c r="AC162" i="25"/>
  <c r="AC145" i="14"/>
  <c r="AC39" i="25"/>
  <c r="AC143" i="14"/>
  <c r="AC160" i="25"/>
  <c r="AC141" i="14"/>
  <c r="AC24" i="25"/>
  <c r="AC138" i="14"/>
  <c r="AC69" i="25"/>
  <c r="AC135" i="14"/>
  <c r="AC50" i="25"/>
  <c r="AC133" i="14"/>
  <c r="AC155" i="25"/>
  <c r="AC130" i="14"/>
  <c r="AC86" i="25"/>
  <c r="AC128" i="14"/>
  <c r="AD213" i="14"/>
  <c r="AD216" i="25"/>
  <c r="AB205" i="14"/>
  <c r="X204" i="22"/>
  <c r="X200" i="22"/>
  <c r="AB196" i="14"/>
  <c r="AB80" i="25"/>
  <c r="AB193" i="14"/>
  <c r="AB54" i="25"/>
  <c r="AC190" i="14"/>
  <c r="AC115" i="25"/>
  <c r="AD231" i="14"/>
  <c r="AD186" i="25"/>
  <c r="AD252" i="14"/>
  <c r="AD116" i="25"/>
  <c r="AD254" i="14"/>
  <c r="AD88" i="25"/>
  <c r="AD238" i="14"/>
  <c r="AD223" i="25"/>
  <c r="AD225" i="14"/>
  <c r="AD183" i="25"/>
  <c r="AD249" i="14"/>
  <c r="AD100" i="25"/>
  <c r="AD259" i="14"/>
  <c r="AD103" i="25"/>
  <c r="AD261" i="14"/>
  <c r="AD225" i="25"/>
  <c r="AD247" i="14"/>
  <c r="AD99" i="25"/>
  <c r="AD253" i="14"/>
  <c r="AD102" i="25"/>
  <c r="AD246" i="14"/>
  <c r="AD104" i="25"/>
  <c r="AB166" i="25"/>
  <c r="AB155" i="14"/>
  <c r="AB27" i="25"/>
  <c r="AB153" i="14"/>
  <c r="X151" i="22"/>
  <c r="AB164" i="25"/>
  <c r="AB151" i="14"/>
  <c r="AB70" i="25"/>
  <c r="AB149" i="14"/>
  <c r="AB163" i="25"/>
  <c r="AB147" i="14"/>
  <c r="AB161" i="25"/>
  <c r="AB144" i="14"/>
  <c r="AB53" i="25"/>
  <c r="AB142" i="14"/>
  <c r="AB52" i="25"/>
  <c r="AB139" i="14"/>
  <c r="AB78" i="25"/>
  <c r="AB136" i="14"/>
  <c r="AB65" i="25"/>
  <c r="AB134" i="14"/>
  <c r="X132" i="22"/>
  <c r="AB157" i="25"/>
  <c r="AB132" i="14"/>
  <c r="AB154" i="25"/>
  <c r="AB129" i="14"/>
  <c r="X128" i="22"/>
  <c r="AB86" i="25"/>
  <c r="AB128" i="14"/>
  <c r="AB209" i="14"/>
  <c r="AB204" i="14"/>
  <c r="AB197" i="14"/>
  <c r="AB189" i="14"/>
  <c r="AB176" i="25"/>
  <c r="AD257" i="14"/>
  <c r="AD190" i="25"/>
  <c r="X125" i="22"/>
  <c r="AB25" i="25"/>
  <c r="AC214" i="25"/>
  <c r="AC181" i="14"/>
  <c r="AC213" i="25"/>
  <c r="AC180" i="14"/>
  <c r="AC212" i="25"/>
  <c r="AC179" i="14"/>
  <c r="AC211" i="25"/>
  <c r="AC178" i="14"/>
  <c r="AC210" i="25"/>
  <c r="AC177" i="14"/>
  <c r="AC209" i="25"/>
  <c r="AC176" i="14"/>
  <c r="AC208" i="25"/>
  <c r="AC175" i="14"/>
  <c r="AC174" i="25"/>
  <c r="AC174" i="14"/>
  <c r="AC43" i="25"/>
  <c r="AC173" i="14"/>
  <c r="AC173" i="25"/>
  <c r="AC172" i="14"/>
  <c r="AC96" i="25"/>
  <c r="AC169" i="14"/>
  <c r="X168" i="22"/>
  <c r="AC111" i="25"/>
  <c r="AC168" i="14"/>
  <c r="AC95" i="25"/>
  <c r="AC167" i="14"/>
  <c r="AC83" i="25"/>
  <c r="AC166" i="14"/>
  <c r="AC45" i="25"/>
  <c r="AC165" i="14"/>
  <c r="AC91" i="25"/>
  <c r="AC164" i="14"/>
  <c r="AC170" i="25"/>
  <c r="AC163" i="14"/>
  <c r="AC94" i="25"/>
  <c r="AC162" i="14"/>
  <c r="X160" i="22"/>
  <c r="AB202" i="14"/>
  <c r="AB190" i="14"/>
  <c r="AC215" i="14"/>
  <c r="AC218" i="25"/>
  <c r="AC214" i="14"/>
  <c r="AC217" i="25"/>
  <c r="AC213" i="14"/>
  <c r="AC216" i="25"/>
  <c r="AC211" i="14"/>
  <c r="AC26" i="25"/>
  <c r="AC205" i="14"/>
  <c r="AC181" i="25"/>
  <c r="AC204" i="14"/>
  <c r="AC97" i="25"/>
  <c r="AC203" i="14"/>
  <c r="AC180" i="25"/>
  <c r="AC202" i="14"/>
  <c r="AC68" i="25"/>
  <c r="AC201" i="14"/>
  <c r="AC179" i="25"/>
  <c r="X198" i="22"/>
  <c r="AC106" i="25"/>
  <c r="AC196" i="14"/>
  <c r="AC80" i="25"/>
  <c r="AC195" i="14"/>
  <c r="AC76" i="25"/>
  <c r="AC193" i="14"/>
  <c r="AC54" i="25"/>
  <c r="AC191" i="14"/>
  <c r="AC84" i="25"/>
  <c r="X190" i="22"/>
  <c r="AD228" i="14"/>
  <c r="AD117" i="25"/>
  <c r="AD237" i="14"/>
  <c r="AD222" i="25"/>
  <c r="AD226" i="14"/>
  <c r="AD184" i="25"/>
  <c r="Z180" i="14"/>
  <c r="Y212" i="25"/>
  <c r="Y179" i="14"/>
  <c r="X214" i="14"/>
  <c r="X217" i="25"/>
  <c r="X210" i="21"/>
  <c r="X114" i="25"/>
  <c r="X209" i="21"/>
  <c r="X182" i="25"/>
  <c r="X208" i="14"/>
  <c r="X49" i="25"/>
  <c r="X204" i="21"/>
  <c r="X97" i="25"/>
  <c r="X200" i="14"/>
  <c r="X178" i="25"/>
  <c r="X197" i="14"/>
  <c r="X38" i="25"/>
  <c r="X193" i="21"/>
  <c r="Y54" i="25"/>
  <c r="Z227" i="14"/>
  <c r="Z74" i="25"/>
  <c r="Z262" i="14"/>
  <c r="Z226" i="25"/>
  <c r="Y214" i="25"/>
  <c r="Y181" i="14"/>
  <c r="X215" i="14"/>
  <c r="X205" i="14"/>
  <c r="X204" i="14"/>
  <c r="Y195" i="14"/>
  <c r="Y191" i="14"/>
  <c r="Y189" i="14"/>
  <c r="X195" i="14"/>
  <c r="X76" i="25"/>
  <c r="Z228" i="14"/>
  <c r="Z117" i="25"/>
  <c r="Z226" i="14"/>
  <c r="Z184" i="25"/>
  <c r="Z248" i="14"/>
  <c r="Z57" i="25"/>
  <c r="Z246" i="14"/>
  <c r="Z104" i="25"/>
  <c r="Z225" i="14"/>
  <c r="Z183" i="25"/>
  <c r="Z258" i="14"/>
  <c r="Z191" i="25"/>
  <c r="Z264" i="14"/>
  <c r="Z228" i="25"/>
  <c r="Z253" i="14"/>
  <c r="Z102" i="25"/>
  <c r="Z251" i="14"/>
  <c r="Z189" i="25"/>
  <c r="Z256" i="14"/>
  <c r="Z58" i="25"/>
  <c r="Z261" i="14"/>
  <c r="Z225" i="25"/>
  <c r="X214" i="25"/>
  <c r="X181" i="14"/>
  <c r="Y213" i="25"/>
  <c r="Y180" i="14"/>
  <c r="Y211" i="25"/>
  <c r="Y178" i="14"/>
  <c r="Y210" i="25"/>
  <c r="Y177" i="14"/>
  <c r="Y209" i="25"/>
  <c r="Y176" i="14"/>
  <c r="Y208" i="25"/>
  <c r="Y175" i="14"/>
  <c r="Y174" i="25"/>
  <c r="Y174" i="14"/>
  <c r="Y43" i="25"/>
  <c r="Y173" i="14"/>
  <c r="X172" i="21"/>
  <c r="Y173" i="25"/>
  <c r="Y172" i="14"/>
  <c r="Y96" i="25"/>
  <c r="Y169" i="14"/>
  <c r="Y111" i="25"/>
  <c r="Y168" i="14"/>
  <c r="Y95" i="25"/>
  <c r="Y167" i="14"/>
  <c r="Y83" i="25"/>
  <c r="Y166" i="14"/>
  <c r="Y45" i="25"/>
  <c r="Y165" i="14"/>
  <c r="Y91" i="25"/>
  <c r="Y164" i="14"/>
  <c r="Y170" i="25"/>
  <c r="Y163" i="14"/>
  <c r="Y94" i="25"/>
  <c r="Y162" i="14"/>
  <c r="Y36" i="25"/>
  <c r="Y160" i="14"/>
  <c r="Y166" i="25"/>
  <c r="Y155" i="14"/>
  <c r="Y72" i="25"/>
  <c r="Y154" i="14"/>
  <c r="Y27" i="25"/>
  <c r="Y153" i="14"/>
  <c r="Y165" i="25"/>
  <c r="Y152" i="14"/>
  <c r="Y164" i="25"/>
  <c r="Y151" i="14"/>
  <c r="Y51" i="25"/>
  <c r="Y150" i="14"/>
  <c r="Y70" i="25"/>
  <c r="Y149" i="14"/>
  <c r="Y79" i="25"/>
  <c r="Y148" i="14"/>
  <c r="Y163" i="25"/>
  <c r="Y147" i="14"/>
  <c r="Y162" i="25"/>
  <c r="Y145" i="14"/>
  <c r="Y161" i="25"/>
  <c r="Y144" i="14"/>
  <c r="Y39" i="25"/>
  <c r="Y143" i="14"/>
  <c r="Y53" i="25"/>
  <c r="Y142" i="14"/>
  <c r="Y160" i="25"/>
  <c r="Y141" i="14"/>
  <c r="Y52" i="25"/>
  <c r="Y139" i="14"/>
  <c r="Y24" i="25"/>
  <c r="Y138" i="14"/>
  <c r="Y78" i="25"/>
  <c r="Y136" i="14"/>
  <c r="Y69" i="25"/>
  <c r="Y135" i="14"/>
  <c r="Y65" i="25"/>
  <c r="Y134" i="14"/>
  <c r="Y50" i="25"/>
  <c r="Y133" i="14"/>
  <c r="Y157" i="25"/>
  <c r="Y132" i="14"/>
  <c r="Y155" i="25"/>
  <c r="Y130" i="14"/>
  <c r="X129" i="21"/>
  <c r="Y154" i="25"/>
  <c r="Y129" i="14"/>
  <c r="Y86" i="25"/>
  <c r="Y128" i="14"/>
  <c r="Y153" i="25"/>
  <c r="Y127" i="14"/>
  <c r="Z231" i="14"/>
  <c r="Z186" i="25"/>
  <c r="Z235" i="14"/>
  <c r="Z220" i="25"/>
  <c r="Z234" i="14"/>
  <c r="Z187" i="25"/>
  <c r="Z254" i="14"/>
  <c r="Z88" i="25"/>
  <c r="Z250" i="14"/>
  <c r="Z112" i="25"/>
  <c r="Z230" i="14"/>
  <c r="Z85" i="25"/>
  <c r="Z224" i="14"/>
  <c r="Z28" i="25"/>
  <c r="Y125" i="14"/>
  <c r="X213" i="25"/>
  <c r="X180" i="14"/>
  <c r="X179" i="21"/>
  <c r="X212" i="25"/>
  <c r="X179" i="14"/>
  <c r="X211" i="25"/>
  <c r="X178" i="14"/>
  <c r="X177" i="21"/>
  <c r="X210" i="25"/>
  <c r="X177" i="14"/>
  <c r="X209" i="25"/>
  <c r="X176" i="14"/>
  <c r="X175" i="21"/>
  <c r="X208" i="25"/>
  <c r="X175" i="14"/>
  <c r="X174" i="21"/>
  <c r="X174" i="25"/>
  <c r="X174" i="14"/>
  <c r="X43" i="25"/>
  <c r="X173" i="14"/>
  <c r="X173" i="25"/>
  <c r="X172" i="14"/>
  <c r="X96" i="25"/>
  <c r="X169" i="14"/>
  <c r="X111" i="25"/>
  <c r="X168" i="14"/>
  <c r="X95" i="25"/>
  <c r="X167" i="14"/>
  <c r="X83" i="25"/>
  <c r="X166" i="14"/>
  <c r="X45" i="25"/>
  <c r="X165" i="14"/>
  <c r="X91" i="25"/>
  <c r="X164" i="14"/>
  <c r="X170" i="25"/>
  <c r="X163" i="14"/>
  <c r="X162" i="21"/>
  <c r="X94" i="25"/>
  <c r="X162" i="14"/>
  <c r="X36" i="25"/>
  <c r="X160" i="14"/>
  <c r="X166" i="25"/>
  <c r="X155" i="14"/>
  <c r="X154" i="21"/>
  <c r="X72" i="25"/>
  <c r="X154" i="14"/>
  <c r="X27" i="25"/>
  <c r="X153" i="14"/>
  <c r="X152" i="21"/>
  <c r="X165" i="25"/>
  <c r="X152" i="14"/>
  <c r="X151" i="21"/>
  <c r="X164" i="25"/>
  <c r="X151" i="14"/>
  <c r="X51" i="25"/>
  <c r="X150" i="14"/>
  <c r="X149" i="21"/>
  <c r="X70" i="25"/>
  <c r="X149" i="14"/>
  <c r="X79" i="25"/>
  <c r="X148" i="14"/>
  <c r="X163" i="25"/>
  <c r="X147" i="14"/>
  <c r="X145" i="21"/>
  <c r="X162" i="25"/>
  <c r="X145" i="14"/>
  <c r="X161" i="25"/>
  <c r="X144" i="14"/>
  <c r="X39" i="25"/>
  <c r="X143" i="14"/>
  <c r="X142" i="21"/>
  <c r="X53" i="25"/>
  <c r="X142" i="14"/>
  <c r="X141" i="21"/>
  <c r="X160" i="25"/>
  <c r="X141" i="14"/>
  <c r="X52" i="25"/>
  <c r="X139" i="14"/>
  <c r="X24" i="25"/>
  <c r="X138" i="14"/>
  <c r="X78" i="25"/>
  <c r="X136" i="14"/>
  <c r="X135" i="21"/>
  <c r="X69" i="25"/>
  <c r="X135" i="14"/>
  <c r="X65" i="25"/>
  <c r="X134" i="14"/>
  <c r="X50" i="25"/>
  <c r="X133" i="14"/>
  <c r="X132" i="21"/>
  <c r="X157" i="25"/>
  <c r="X132" i="14"/>
  <c r="X155" i="25"/>
  <c r="X130" i="14"/>
  <c r="X154" i="25"/>
  <c r="X129" i="14"/>
  <c r="X86" i="25"/>
  <c r="X128" i="14"/>
  <c r="X153" i="25"/>
  <c r="X127" i="14"/>
  <c r="X209" i="14"/>
  <c r="X198" i="14"/>
  <c r="Y216" i="14"/>
  <c r="Y219" i="25"/>
  <c r="Y215" i="14"/>
  <c r="Y218" i="25"/>
  <c r="Y214" i="14"/>
  <c r="Y217" i="25"/>
  <c r="Y211" i="14"/>
  <c r="Y26" i="25"/>
  <c r="Y210" i="14"/>
  <c r="Y114" i="25"/>
  <c r="Y208" i="14"/>
  <c r="Y49" i="25"/>
  <c r="Y205" i="14"/>
  <c r="Y181" i="25"/>
  <c r="Y203" i="14"/>
  <c r="Y180" i="25"/>
  <c r="Y202" i="14"/>
  <c r="Y68" i="25"/>
  <c r="Y201" i="14"/>
  <c r="Y179" i="25"/>
  <c r="Y200" i="14"/>
  <c r="Y178" i="25"/>
  <c r="Y196" i="14"/>
  <c r="Y80" i="25"/>
  <c r="X195" i="21"/>
  <c r="Z236" i="14"/>
  <c r="Z221" i="25"/>
  <c r="Z259" i="14"/>
  <c r="Z103" i="25"/>
  <c r="Z237" i="14"/>
  <c r="Z222" i="25"/>
  <c r="Z263" i="14"/>
  <c r="Z227" i="25"/>
  <c r="Z238" i="14"/>
  <c r="Z223" i="25"/>
  <c r="Z247" i="14"/>
  <c r="Z99" i="25"/>
  <c r="Z249" i="14"/>
  <c r="Z100" i="25"/>
  <c r="Z252" i="14"/>
  <c r="Z116" i="25"/>
  <c r="Z233" i="14"/>
  <c r="Z110" i="25"/>
  <c r="Z257" i="14"/>
  <c r="Z190" i="25"/>
  <c r="Z260" i="14"/>
  <c r="Z224" i="25"/>
  <c r="Z229" i="14"/>
  <c r="Z185" i="25"/>
  <c r="V170" i="25"/>
  <c r="V163" i="14"/>
  <c r="U214" i="25"/>
  <c r="U181" i="14"/>
  <c r="U213" i="25"/>
  <c r="U180" i="14"/>
  <c r="U212" i="25"/>
  <c r="U179" i="14"/>
  <c r="U211" i="25"/>
  <c r="U178" i="14"/>
  <c r="U210" i="25"/>
  <c r="U177" i="14"/>
  <c r="U209" i="25"/>
  <c r="U176" i="14"/>
  <c r="U208" i="25"/>
  <c r="U175" i="14"/>
  <c r="U174" i="25"/>
  <c r="U174" i="14"/>
  <c r="X172" i="20"/>
  <c r="U173" i="25"/>
  <c r="U172" i="14"/>
  <c r="U96" i="25"/>
  <c r="U169" i="14"/>
  <c r="U95" i="25"/>
  <c r="U167" i="14"/>
  <c r="U91" i="25"/>
  <c r="U164" i="14"/>
  <c r="T154" i="25"/>
  <c r="T129" i="14"/>
  <c r="T86" i="25"/>
  <c r="T128" i="14"/>
  <c r="T153" i="25"/>
  <c r="T127" i="14"/>
  <c r="T188" i="14"/>
  <c r="T175" i="25"/>
  <c r="U216" i="14"/>
  <c r="U219" i="25"/>
  <c r="U215" i="14"/>
  <c r="U218" i="25"/>
  <c r="X214" i="20"/>
  <c r="X193" i="20"/>
  <c r="T54" i="25"/>
  <c r="X192" i="20"/>
  <c r="T87" i="25"/>
  <c r="X191" i="20"/>
  <c r="T84" i="25"/>
  <c r="X190" i="20"/>
  <c r="T115" i="25"/>
  <c r="T189" i="14"/>
  <c r="T176" i="25"/>
  <c r="V230" i="14"/>
  <c r="V85" i="25"/>
  <c r="V225" i="14"/>
  <c r="V183" i="25"/>
  <c r="V232" i="14"/>
  <c r="V82" i="25"/>
  <c r="V253" i="14"/>
  <c r="V102" i="25"/>
  <c r="V249" i="14"/>
  <c r="V100" i="25"/>
  <c r="V252" i="14"/>
  <c r="V116" i="25"/>
  <c r="T214" i="25"/>
  <c r="T181" i="14"/>
  <c r="X180" i="20"/>
  <c r="T213" i="25"/>
  <c r="T180" i="14"/>
  <c r="T212" i="25"/>
  <c r="T179" i="14"/>
  <c r="T211" i="25"/>
  <c r="T178" i="14"/>
  <c r="T210" i="25"/>
  <c r="T177" i="14"/>
  <c r="X176" i="20"/>
  <c r="T209" i="25"/>
  <c r="T176" i="14"/>
  <c r="T208" i="25"/>
  <c r="T175" i="14"/>
  <c r="T174" i="25"/>
  <c r="T174" i="14"/>
  <c r="T173" i="25"/>
  <c r="T172" i="14"/>
  <c r="T96" i="25"/>
  <c r="T169" i="14"/>
  <c r="T95" i="25"/>
  <c r="T167" i="14"/>
  <c r="T91" i="25"/>
  <c r="T164" i="14"/>
  <c r="U170" i="25"/>
  <c r="U163" i="14"/>
  <c r="U94" i="25"/>
  <c r="U162" i="14"/>
  <c r="U166" i="25"/>
  <c r="U155" i="14"/>
  <c r="U165" i="25"/>
  <c r="U152" i="14"/>
  <c r="U164" i="25"/>
  <c r="U151" i="14"/>
  <c r="U51" i="25"/>
  <c r="U150" i="14"/>
  <c r="U163" i="25"/>
  <c r="U147" i="14"/>
  <c r="U162" i="25"/>
  <c r="U145" i="14"/>
  <c r="U161" i="25"/>
  <c r="U144" i="14"/>
  <c r="U39" i="25"/>
  <c r="U143" i="14"/>
  <c r="U53" i="25"/>
  <c r="U142" i="14"/>
  <c r="T214" i="14"/>
  <c r="T195" i="14"/>
  <c r="U188" i="14"/>
  <c r="U175" i="25"/>
  <c r="U210" i="14"/>
  <c r="U114" i="25"/>
  <c r="U209" i="14"/>
  <c r="U182" i="25"/>
  <c r="U205" i="14"/>
  <c r="U181" i="25"/>
  <c r="U201" i="14"/>
  <c r="U179" i="25"/>
  <c r="U200" i="14"/>
  <c r="U178" i="25"/>
  <c r="V226" i="14"/>
  <c r="V184" i="25"/>
  <c r="V229" i="14"/>
  <c r="V185" i="25"/>
  <c r="V263" i="14"/>
  <c r="V227" i="25"/>
  <c r="V254" i="14"/>
  <c r="V88" i="25"/>
  <c r="V250" i="14"/>
  <c r="V112" i="25"/>
  <c r="V261" i="14"/>
  <c r="V225" i="25"/>
  <c r="V264" i="14"/>
  <c r="V228" i="25"/>
  <c r="V251" i="14"/>
  <c r="V189" i="25"/>
  <c r="T170" i="25"/>
  <c r="T163" i="14"/>
  <c r="X162" i="20"/>
  <c r="T94" i="25"/>
  <c r="T162" i="14"/>
  <c r="T166" i="25"/>
  <c r="T155" i="14"/>
  <c r="T165" i="25"/>
  <c r="T152" i="14"/>
  <c r="T164" i="25"/>
  <c r="T151" i="14"/>
  <c r="X150" i="20"/>
  <c r="T51" i="25"/>
  <c r="T150" i="14"/>
  <c r="T163" i="25"/>
  <c r="T147" i="14"/>
  <c r="T162" i="25"/>
  <c r="T145" i="14"/>
  <c r="T161" i="25"/>
  <c r="T144" i="14"/>
  <c r="T39" i="25"/>
  <c r="T143" i="14"/>
  <c r="T53" i="25"/>
  <c r="T142" i="14"/>
  <c r="U160" i="25"/>
  <c r="U141" i="14"/>
  <c r="U78" i="25"/>
  <c r="U136" i="14"/>
  <c r="U69" i="25"/>
  <c r="U135" i="14"/>
  <c r="U65" i="25"/>
  <c r="U134" i="14"/>
  <c r="U157" i="25"/>
  <c r="U132" i="14"/>
  <c r="U155" i="25"/>
  <c r="U130" i="14"/>
  <c r="V154" i="25"/>
  <c r="V129" i="14"/>
  <c r="X213" i="20"/>
  <c r="T216" i="25"/>
  <c r="X211" i="20"/>
  <c r="T26" i="25"/>
  <c r="T210" i="14"/>
  <c r="T114" i="25"/>
  <c r="X209" i="20"/>
  <c r="T182" i="25"/>
  <c r="X204" i="20"/>
  <c r="T97" i="25"/>
  <c r="T202" i="14"/>
  <c r="T68" i="25"/>
  <c r="U198" i="14"/>
  <c r="U106" i="25"/>
  <c r="U196" i="14"/>
  <c r="U80" i="25"/>
  <c r="V195" i="14"/>
  <c r="V76" i="25"/>
  <c r="V224" i="14"/>
  <c r="V28" i="25"/>
  <c r="V233" i="14"/>
  <c r="V110" i="25"/>
  <c r="V237" i="14"/>
  <c r="V222" i="25"/>
  <c r="V245" i="14"/>
  <c r="V81" i="25"/>
  <c r="V262" i="14"/>
  <c r="V226" i="25"/>
  <c r="V258" i="14"/>
  <c r="V191" i="25"/>
  <c r="X181" i="20"/>
  <c r="T160" i="25"/>
  <c r="T141" i="14"/>
  <c r="X135" i="20"/>
  <c r="T69" i="25"/>
  <c r="T135" i="14"/>
  <c r="X134" i="20"/>
  <c r="T65" i="25"/>
  <c r="T134" i="14"/>
  <c r="T157" i="25"/>
  <c r="T132" i="14"/>
  <c r="T155" i="25"/>
  <c r="T130" i="14"/>
  <c r="U154" i="25"/>
  <c r="U129" i="14"/>
  <c r="U86" i="25"/>
  <c r="U128" i="14"/>
  <c r="U153" i="25"/>
  <c r="U127" i="14"/>
  <c r="T208" i="14"/>
  <c r="T193" i="14"/>
  <c r="T198" i="14"/>
  <c r="T106" i="25"/>
  <c r="U195" i="14"/>
  <c r="U76" i="25"/>
  <c r="U191" i="14"/>
  <c r="U84" i="25"/>
  <c r="U189" i="14"/>
  <c r="U176" i="25"/>
  <c r="V234" i="14"/>
  <c r="V187" i="25"/>
  <c r="V238" i="14"/>
  <c r="V223" i="25"/>
  <c r="V246" i="14"/>
  <c r="V104" i="25"/>
  <c r="V259" i="14"/>
  <c r="V103" i="25"/>
  <c r="V260" i="14"/>
  <c r="V224" i="25"/>
  <c r="V236" i="14"/>
  <c r="V221" i="25"/>
  <c r="V231" i="14"/>
  <c r="V186" i="25"/>
  <c r="V248" i="14"/>
  <c r="V57" i="25"/>
  <c r="V227" i="14"/>
  <c r="V74" i="25"/>
  <c r="V235" i="14"/>
  <c r="V220" i="25"/>
  <c r="V247" i="14"/>
  <c r="V99" i="25"/>
  <c r="V256" i="14"/>
  <c r="V58" i="25"/>
  <c r="R178" i="14"/>
  <c r="R155" i="14"/>
  <c r="R205" i="14"/>
  <c r="Q214" i="25"/>
  <c r="Q181" i="14"/>
  <c r="Q213" i="25"/>
  <c r="Q180" i="14"/>
  <c r="Q212" i="25"/>
  <c r="Q179" i="14"/>
  <c r="P78" i="25"/>
  <c r="P136" i="14"/>
  <c r="P135" i="14"/>
  <c r="P69" i="25"/>
  <c r="P134" i="14"/>
  <c r="P65" i="25"/>
  <c r="X133" i="4"/>
  <c r="P50" i="25"/>
  <c r="P133" i="14"/>
  <c r="X132" i="4"/>
  <c r="P157" i="25"/>
  <c r="P132" i="14"/>
  <c r="P155" i="25"/>
  <c r="P130" i="14"/>
  <c r="P154" i="25"/>
  <c r="P129" i="14"/>
  <c r="X128" i="4"/>
  <c r="P86" i="25"/>
  <c r="P128" i="14"/>
  <c r="X127" i="4"/>
  <c r="P153" i="25"/>
  <c r="P127" i="14"/>
  <c r="Q188" i="14"/>
  <c r="Q175" i="25"/>
  <c r="X216" i="4"/>
  <c r="P219" i="25"/>
  <c r="X215" i="4"/>
  <c r="P218" i="25"/>
  <c r="P214" i="14"/>
  <c r="P217" i="25"/>
  <c r="Q211" i="14"/>
  <c r="Q26" i="25"/>
  <c r="Q209" i="14"/>
  <c r="Q182" i="25"/>
  <c r="Q208" i="14"/>
  <c r="Q49" i="25"/>
  <c r="R236" i="14"/>
  <c r="R221" i="25"/>
  <c r="R235" i="14"/>
  <c r="R220" i="25"/>
  <c r="R231" i="14"/>
  <c r="R186" i="25"/>
  <c r="R245" i="14"/>
  <c r="R81" i="25"/>
  <c r="R249" i="14"/>
  <c r="R100" i="25"/>
  <c r="R261" i="14"/>
  <c r="R225" i="25"/>
  <c r="R246" i="14"/>
  <c r="R104" i="25"/>
  <c r="R230" i="14"/>
  <c r="R85" i="25"/>
  <c r="R224" i="14"/>
  <c r="R28" i="25"/>
  <c r="R237" i="14"/>
  <c r="R222" i="25"/>
  <c r="R254" i="14"/>
  <c r="R88" i="25"/>
  <c r="P125" i="14"/>
  <c r="Q125" i="14"/>
  <c r="Q25" i="25"/>
  <c r="P214" i="25"/>
  <c r="P181" i="14"/>
  <c r="P213" i="25"/>
  <c r="P180" i="14"/>
  <c r="P212" i="25"/>
  <c r="P179" i="14"/>
  <c r="Q211" i="25"/>
  <c r="Q178" i="14"/>
  <c r="Q210" i="25"/>
  <c r="Q177" i="14"/>
  <c r="Q209" i="25"/>
  <c r="Q176" i="14"/>
  <c r="Q208" i="25"/>
  <c r="Q175" i="14"/>
  <c r="Q174" i="25"/>
  <c r="Q174" i="14"/>
  <c r="Q173" i="14"/>
  <c r="Q43" i="25"/>
  <c r="Q173" i="25"/>
  <c r="Q172" i="14"/>
  <c r="Q96" i="25"/>
  <c r="Q169" i="14"/>
  <c r="Q111" i="25"/>
  <c r="Q168" i="14"/>
  <c r="Q95" i="25"/>
  <c r="Q167" i="14"/>
  <c r="Q83" i="25"/>
  <c r="Q166" i="14"/>
  <c r="Q165" i="14"/>
  <c r="Q45" i="25"/>
  <c r="Q91" i="25"/>
  <c r="Q164" i="14"/>
  <c r="Q170" i="25"/>
  <c r="Q163" i="14"/>
  <c r="Q94" i="25"/>
  <c r="Q162" i="14"/>
  <c r="Q160" i="14"/>
  <c r="Q36" i="25"/>
  <c r="P211" i="14"/>
  <c r="P26" i="25"/>
  <c r="P210" i="14"/>
  <c r="P114" i="25"/>
  <c r="Q205" i="14"/>
  <c r="Q181" i="25"/>
  <c r="Q203" i="14"/>
  <c r="Q180" i="25"/>
  <c r="Q197" i="14"/>
  <c r="Q38" i="25"/>
  <c r="Q196" i="14"/>
  <c r="Q80" i="25"/>
  <c r="Q193" i="14"/>
  <c r="Q54" i="25"/>
  <c r="Q192" i="14"/>
  <c r="Q87" i="25"/>
  <c r="R234" i="14"/>
  <c r="R187" i="25"/>
  <c r="R262" i="14"/>
  <c r="R226" i="25"/>
  <c r="R257" i="14"/>
  <c r="R190" i="25"/>
  <c r="R256" i="14"/>
  <c r="R58" i="25"/>
  <c r="R264" i="14"/>
  <c r="R228" i="25"/>
  <c r="P211" i="25"/>
  <c r="P178" i="14"/>
  <c r="P210" i="25"/>
  <c r="P177" i="14"/>
  <c r="P209" i="25"/>
  <c r="P176" i="14"/>
  <c r="X175" i="4"/>
  <c r="P208" i="25"/>
  <c r="P175" i="14"/>
  <c r="X174" i="4"/>
  <c r="P174" i="25"/>
  <c r="P174" i="14"/>
  <c r="P173" i="25"/>
  <c r="P172" i="14"/>
  <c r="X169" i="4"/>
  <c r="P96" i="25"/>
  <c r="P169" i="14"/>
  <c r="P111" i="25"/>
  <c r="P168" i="14"/>
  <c r="P95" i="25"/>
  <c r="P167" i="14"/>
  <c r="P83" i="25"/>
  <c r="P166" i="14"/>
  <c r="P165" i="14"/>
  <c r="P45" i="25"/>
  <c r="P91" i="25"/>
  <c r="P164" i="14"/>
  <c r="P170" i="25"/>
  <c r="P163" i="14"/>
  <c r="P94" i="25"/>
  <c r="P162" i="14"/>
  <c r="P160" i="14"/>
  <c r="P36" i="25"/>
  <c r="Q166" i="25"/>
  <c r="Q155" i="14"/>
  <c r="Q72" i="25"/>
  <c r="Q154" i="14"/>
  <c r="Q153" i="14"/>
  <c r="Q27" i="25"/>
  <c r="Q165" i="25"/>
  <c r="Q152" i="14"/>
  <c r="Q164" i="25"/>
  <c r="Q151" i="14"/>
  <c r="Q51" i="25"/>
  <c r="Q150" i="14"/>
  <c r="Q70" i="25"/>
  <c r="Q149" i="14"/>
  <c r="Q79" i="25"/>
  <c r="Q148" i="14"/>
  <c r="Q163" i="25"/>
  <c r="Q147" i="14"/>
  <c r="Q162" i="25"/>
  <c r="Q145" i="14"/>
  <c r="Q161" i="25"/>
  <c r="Q144" i="14"/>
  <c r="Q143" i="14"/>
  <c r="Q39" i="25"/>
  <c r="Q142" i="14"/>
  <c r="Q53" i="25"/>
  <c r="Q160" i="25"/>
  <c r="Q141" i="14"/>
  <c r="Q52" i="25"/>
  <c r="Q139" i="14"/>
  <c r="Q138" i="14"/>
  <c r="Q24" i="25"/>
  <c r="X136" i="4"/>
  <c r="P205" i="14"/>
  <c r="P181" i="25"/>
  <c r="P204" i="14"/>
  <c r="P97" i="25"/>
  <c r="X202" i="4"/>
  <c r="P68" i="25"/>
  <c r="X201" i="4"/>
  <c r="P179" i="25"/>
  <c r="X200" i="4"/>
  <c r="P178" i="25"/>
  <c r="X198" i="4"/>
  <c r="P106" i="25"/>
  <c r="P197" i="14"/>
  <c r="P38" i="25"/>
  <c r="X196" i="4"/>
  <c r="P80" i="25"/>
  <c r="P192" i="14"/>
  <c r="P87" i="25"/>
  <c r="P190" i="14"/>
  <c r="P115" i="25"/>
  <c r="R227" i="14"/>
  <c r="R74" i="25"/>
  <c r="R263" i="14"/>
  <c r="R227" i="25"/>
  <c r="R258" i="14"/>
  <c r="R191" i="25"/>
  <c r="R252" i="14"/>
  <c r="R116" i="25"/>
  <c r="R225" i="14"/>
  <c r="R183" i="25"/>
  <c r="R247" i="14"/>
  <c r="R99" i="25"/>
  <c r="R229" i="14"/>
  <c r="R185" i="25"/>
  <c r="R112" i="25"/>
  <c r="R250" i="14"/>
  <c r="R259" i="14"/>
  <c r="R103" i="25"/>
  <c r="P166" i="25"/>
  <c r="P155" i="14"/>
  <c r="P72" i="25"/>
  <c r="P154" i="14"/>
  <c r="P153" i="14"/>
  <c r="P27" i="25"/>
  <c r="X152" i="4"/>
  <c r="P165" i="25"/>
  <c r="P152" i="14"/>
  <c r="P164" i="25"/>
  <c r="P151" i="14"/>
  <c r="P51" i="25"/>
  <c r="P150" i="14"/>
  <c r="P70" i="25"/>
  <c r="P149" i="14"/>
  <c r="X148" i="4"/>
  <c r="P79" i="25"/>
  <c r="P148" i="14"/>
  <c r="X147" i="4"/>
  <c r="P163" i="25"/>
  <c r="P147" i="14"/>
  <c r="P162" i="25"/>
  <c r="P145" i="14"/>
  <c r="P161" i="25"/>
  <c r="P144" i="14"/>
  <c r="P143" i="14"/>
  <c r="P39" i="25"/>
  <c r="P142" i="14"/>
  <c r="P53" i="25"/>
  <c r="P160" i="25"/>
  <c r="P141" i="14"/>
  <c r="P52" i="25"/>
  <c r="P139" i="14"/>
  <c r="P138" i="14"/>
  <c r="P24" i="25"/>
  <c r="Q78" i="25"/>
  <c r="Q136" i="14"/>
  <c r="Q135" i="14"/>
  <c r="Q69" i="25"/>
  <c r="Q65" i="25"/>
  <c r="Q134" i="14"/>
  <c r="Q50" i="25"/>
  <c r="Q133" i="14"/>
  <c r="Q157" i="25"/>
  <c r="Q132" i="14"/>
  <c r="Q155" i="25"/>
  <c r="Q130" i="14"/>
  <c r="Q154" i="25"/>
  <c r="Q129" i="14"/>
  <c r="Q86" i="25"/>
  <c r="Q128" i="14"/>
  <c r="Q153" i="25"/>
  <c r="Q127" i="14"/>
  <c r="P195" i="14"/>
  <c r="Q216" i="14"/>
  <c r="Q219" i="25"/>
  <c r="Q215" i="14"/>
  <c r="Q218" i="25"/>
  <c r="Q213" i="14"/>
  <c r="Q216" i="25"/>
  <c r="X212" i="4"/>
  <c r="R212" i="14" s="1"/>
  <c r="R232" i="14"/>
  <c r="R82" i="25"/>
  <c r="R228" i="14"/>
  <c r="R117" i="25"/>
  <c r="R248" i="14"/>
  <c r="R57" i="25"/>
  <c r="R253" i="14"/>
  <c r="R102" i="25"/>
  <c r="R226" i="14"/>
  <c r="R184" i="25"/>
  <c r="R233" i="14"/>
  <c r="R110" i="25"/>
  <c r="R238" i="14"/>
  <c r="R223" i="25"/>
  <c r="N213" i="14"/>
  <c r="N216" i="25"/>
  <c r="N210" i="25"/>
  <c r="N177" i="14"/>
  <c r="L209" i="25"/>
  <c r="L176" i="14"/>
  <c r="L208" i="25"/>
  <c r="L175" i="14"/>
  <c r="L174" i="25"/>
  <c r="L174" i="14"/>
  <c r="X173" i="3"/>
  <c r="L43" i="25"/>
  <c r="L173" i="14"/>
  <c r="X172" i="3"/>
  <c r="L173" i="25"/>
  <c r="L172" i="14"/>
  <c r="L96" i="25"/>
  <c r="L169" i="14"/>
  <c r="L111" i="25"/>
  <c r="L168" i="14"/>
  <c r="L95" i="25"/>
  <c r="L167" i="14"/>
  <c r="X166" i="3"/>
  <c r="L83" i="25"/>
  <c r="L166" i="14"/>
  <c r="L45" i="25"/>
  <c r="L165" i="14"/>
  <c r="L91" i="25"/>
  <c r="L164" i="14"/>
  <c r="L170" i="25"/>
  <c r="L163" i="14"/>
  <c r="L94" i="25"/>
  <c r="L162" i="14"/>
  <c r="L36" i="25"/>
  <c r="L160" i="14"/>
  <c r="L166" i="25"/>
  <c r="L155" i="14"/>
  <c r="L72" i="25"/>
  <c r="L154" i="14"/>
  <c r="L27" i="25"/>
  <c r="L153" i="14"/>
  <c r="L165" i="25"/>
  <c r="L152" i="14"/>
  <c r="L164" i="25"/>
  <c r="L151" i="14"/>
  <c r="L51" i="25"/>
  <c r="L150" i="14"/>
  <c r="L70" i="25"/>
  <c r="L149" i="14"/>
  <c r="L79" i="25"/>
  <c r="L148" i="14"/>
  <c r="L163" i="25"/>
  <c r="L147" i="14"/>
  <c r="X145" i="3"/>
  <c r="L162" i="25"/>
  <c r="L145" i="14"/>
  <c r="L161" i="25"/>
  <c r="L144" i="14"/>
  <c r="L39" i="25"/>
  <c r="L143" i="14"/>
  <c r="L53" i="25"/>
  <c r="L142" i="14"/>
  <c r="L160" i="25"/>
  <c r="L141" i="14"/>
  <c r="L52" i="25"/>
  <c r="L139" i="14"/>
  <c r="L24" i="25"/>
  <c r="L138" i="14"/>
  <c r="L78" i="25"/>
  <c r="L136" i="14"/>
  <c r="L69" i="25"/>
  <c r="L135" i="14"/>
  <c r="M65" i="25"/>
  <c r="M134" i="14"/>
  <c r="M50" i="25"/>
  <c r="M133" i="14"/>
  <c r="M157" i="25"/>
  <c r="M132" i="14"/>
  <c r="M155" i="25"/>
  <c r="M130" i="14"/>
  <c r="M154" i="25"/>
  <c r="M129" i="14"/>
  <c r="M86" i="25"/>
  <c r="M128" i="14"/>
  <c r="M153" i="25"/>
  <c r="M127" i="14"/>
  <c r="M216" i="14"/>
  <c r="M219" i="25"/>
  <c r="M215" i="14"/>
  <c r="M218" i="25"/>
  <c r="M214" i="14"/>
  <c r="M217" i="25"/>
  <c r="N230" i="14"/>
  <c r="N85" i="25"/>
  <c r="N245" i="14"/>
  <c r="N81" i="25"/>
  <c r="N261" i="14"/>
  <c r="N225" i="25"/>
  <c r="N225" i="14"/>
  <c r="N183" i="25"/>
  <c r="N231" i="14"/>
  <c r="N186" i="25"/>
  <c r="N234" i="14"/>
  <c r="N187" i="25"/>
  <c r="N236" i="14"/>
  <c r="N221" i="25"/>
  <c r="M214" i="25"/>
  <c r="M181" i="14"/>
  <c r="M213" i="25"/>
  <c r="M180" i="14"/>
  <c r="M212" i="25"/>
  <c r="M179" i="14"/>
  <c r="M211" i="25"/>
  <c r="M178" i="14"/>
  <c r="L65" i="25"/>
  <c r="L134" i="14"/>
  <c r="L50" i="25"/>
  <c r="L133" i="14"/>
  <c r="L157" i="25"/>
  <c r="L132" i="14"/>
  <c r="L155" i="25"/>
  <c r="L130" i="14"/>
  <c r="L154" i="25"/>
  <c r="L129" i="14"/>
  <c r="L86" i="25"/>
  <c r="L128" i="14"/>
  <c r="L153" i="25"/>
  <c r="L127" i="14"/>
  <c r="L203" i="14"/>
  <c r="M189" i="14"/>
  <c r="L216" i="14"/>
  <c r="L219" i="25"/>
  <c r="M213" i="14"/>
  <c r="M216" i="25"/>
  <c r="M211" i="14"/>
  <c r="M26" i="25"/>
  <c r="M205" i="14"/>
  <c r="M181" i="25"/>
  <c r="M204" i="14"/>
  <c r="M97" i="25"/>
  <c r="M203" i="14"/>
  <c r="M180" i="25"/>
  <c r="M202" i="14"/>
  <c r="M68" i="25"/>
  <c r="M201" i="14"/>
  <c r="M179" i="25"/>
  <c r="X200" i="3"/>
  <c r="N226" i="14"/>
  <c r="N184" i="25"/>
  <c r="N237" i="14"/>
  <c r="N222" i="25"/>
  <c r="N253" i="14"/>
  <c r="N102" i="25"/>
  <c r="N232" i="14"/>
  <c r="N82" i="25"/>
  <c r="N227" i="14"/>
  <c r="N74" i="25"/>
  <c r="N264" i="14"/>
  <c r="N228" i="25"/>
  <c r="N256" i="14"/>
  <c r="N58" i="25"/>
  <c r="N252" i="14"/>
  <c r="N116" i="25"/>
  <c r="N259" i="14"/>
  <c r="N103" i="25"/>
  <c r="N248" i="14"/>
  <c r="N57" i="25"/>
  <c r="L214" i="25"/>
  <c r="L181" i="14"/>
  <c r="L213" i="25"/>
  <c r="L180" i="14"/>
  <c r="L212" i="25"/>
  <c r="L179" i="14"/>
  <c r="L211" i="25"/>
  <c r="L178" i="14"/>
  <c r="M210" i="25"/>
  <c r="M177" i="14"/>
  <c r="X176" i="3"/>
  <c r="L213" i="14"/>
  <c r="L216" i="25"/>
  <c r="M200" i="14"/>
  <c r="M178" i="25"/>
  <c r="M195" i="14"/>
  <c r="M76" i="25"/>
  <c r="M193" i="14"/>
  <c r="M54" i="25"/>
  <c r="M192" i="14"/>
  <c r="M87" i="25"/>
  <c r="M191" i="14"/>
  <c r="M84" i="25"/>
  <c r="N238" i="14"/>
  <c r="N223" i="25"/>
  <c r="N246" i="14"/>
  <c r="N104" i="25"/>
  <c r="N233" i="14"/>
  <c r="N110" i="25"/>
  <c r="N235" i="14"/>
  <c r="N220" i="25"/>
  <c r="L210" i="25"/>
  <c r="L177" i="14"/>
  <c r="M209" i="25"/>
  <c r="M176" i="14"/>
  <c r="M208" i="25"/>
  <c r="M175" i="14"/>
  <c r="M174" i="25"/>
  <c r="M174" i="14"/>
  <c r="M43" i="25"/>
  <c r="M173" i="14"/>
  <c r="M173" i="25"/>
  <c r="M172" i="14"/>
  <c r="M96" i="25"/>
  <c r="M169" i="14"/>
  <c r="M111" i="25"/>
  <c r="M168" i="14"/>
  <c r="M95" i="25"/>
  <c r="M167" i="14"/>
  <c r="M83" i="25"/>
  <c r="M166" i="14"/>
  <c r="M45" i="25"/>
  <c r="M165" i="14"/>
  <c r="M91" i="25"/>
  <c r="M164" i="14"/>
  <c r="M170" i="25"/>
  <c r="M163" i="14"/>
  <c r="M94" i="25"/>
  <c r="M162" i="14"/>
  <c r="M36" i="25"/>
  <c r="M160" i="14"/>
  <c r="M166" i="25"/>
  <c r="M155" i="14"/>
  <c r="M72" i="25"/>
  <c r="M154" i="14"/>
  <c r="M27" i="25"/>
  <c r="M153" i="14"/>
  <c r="M165" i="25"/>
  <c r="M152" i="14"/>
  <c r="M164" i="25"/>
  <c r="M151" i="14"/>
  <c r="M51" i="25"/>
  <c r="M150" i="14"/>
  <c r="M70" i="25"/>
  <c r="M149" i="14"/>
  <c r="M79" i="25"/>
  <c r="M148" i="14"/>
  <c r="M163" i="25"/>
  <c r="M147" i="14"/>
  <c r="M162" i="25"/>
  <c r="M145" i="14"/>
  <c r="M161" i="25"/>
  <c r="M144" i="14"/>
  <c r="M39" i="25"/>
  <c r="M143" i="14"/>
  <c r="M53" i="25"/>
  <c r="M142" i="14"/>
  <c r="M160" i="25"/>
  <c r="M141" i="14"/>
  <c r="M52" i="25"/>
  <c r="M139" i="14"/>
  <c r="M24" i="25"/>
  <c r="M138" i="14"/>
  <c r="M78" i="25"/>
  <c r="M136" i="14"/>
  <c r="M69" i="25"/>
  <c r="M135" i="14"/>
  <c r="X134" i="3"/>
  <c r="L204" i="14"/>
  <c r="M198" i="14"/>
  <c r="M197" i="14"/>
  <c r="M190" i="14"/>
  <c r="L198" i="14"/>
  <c r="L106" i="25"/>
  <c r="L195" i="14"/>
  <c r="L76" i="25"/>
  <c r="L193" i="14"/>
  <c r="L54" i="25"/>
  <c r="X190" i="3"/>
  <c r="L115" i="25"/>
  <c r="X189" i="3"/>
  <c r="L176" i="25"/>
  <c r="N229" i="14"/>
  <c r="N185" i="25"/>
  <c r="N247" i="14"/>
  <c r="N99" i="25"/>
  <c r="N257" i="14"/>
  <c r="N190" i="25"/>
  <c r="N263" i="14"/>
  <c r="N227" i="25"/>
  <c r="N228" i="14"/>
  <c r="N117" i="25"/>
  <c r="N250" i="14"/>
  <c r="N112" i="25"/>
  <c r="N249" i="14"/>
  <c r="N100" i="25"/>
  <c r="N251" i="14"/>
  <c r="N189" i="25"/>
  <c r="N254" i="14"/>
  <c r="N88" i="25"/>
  <c r="N258" i="14"/>
  <c r="N191" i="25"/>
  <c r="N260" i="14"/>
  <c r="N224" i="25"/>
  <c r="N262" i="14"/>
  <c r="N226" i="25"/>
  <c r="J78" i="25"/>
  <c r="I214" i="25"/>
  <c r="I181" i="14"/>
  <c r="I213" i="25"/>
  <c r="I180" i="14"/>
  <c r="I212" i="25"/>
  <c r="I179" i="14"/>
  <c r="I211" i="25"/>
  <c r="I178" i="14"/>
  <c r="I210" i="25"/>
  <c r="I177" i="14"/>
  <c r="I209" i="25"/>
  <c r="I176" i="14"/>
  <c r="I208" i="25"/>
  <c r="I175" i="14"/>
  <c r="I174" i="25"/>
  <c r="I174" i="14"/>
  <c r="I43" i="25"/>
  <c r="I173" i="14"/>
  <c r="I173" i="25"/>
  <c r="I172" i="14"/>
  <c r="I96" i="25"/>
  <c r="I169" i="14"/>
  <c r="I111" i="25"/>
  <c r="I168" i="14"/>
  <c r="I95" i="25"/>
  <c r="I167" i="14"/>
  <c r="I83" i="25"/>
  <c r="I166" i="14"/>
  <c r="I45" i="25"/>
  <c r="I165" i="14"/>
  <c r="I91" i="25"/>
  <c r="I164" i="14"/>
  <c r="I170" i="25"/>
  <c r="I163" i="14"/>
  <c r="I94" i="25"/>
  <c r="I162" i="14"/>
  <c r="I36" i="25"/>
  <c r="I160" i="14"/>
  <c r="H214" i="14"/>
  <c r="H217" i="25"/>
  <c r="H208" i="14"/>
  <c r="H49" i="25"/>
  <c r="X205" i="2"/>
  <c r="H181" i="25"/>
  <c r="H204" i="14"/>
  <c r="H97" i="25"/>
  <c r="H203" i="14"/>
  <c r="H180" i="25"/>
  <c r="H197" i="14"/>
  <c r="H38" i="25"/>
  <c r="H193" i="14"/>
  <c r="H54" i="25"/>
  <c r="I192" i="14"/>
  <c r="I87" i="25"/>
  <c r="I191" i="14"/>
  <c r="I84" i="25"/>
  <c r="I190" i="14"/>
  <c r="I115" i="25"/>
  <c r="J228" i="14"/>
  <c r="J117" i="25"/>
  <c r="J259" i="14"/>
  <c r="J103" i="25"/>
  <c r="J253" i="14"/>
  <c r="J102" i="25"/>
  <c r="H214" i="25"/>
  <c r="H181" i="14"/>
  <c r="H213" i="25"/>
  <c r="H180" i="14"/>
  <c r="H212" i="25"/>
  <c r="H179" i="14"/>
  <c r="H211" i="25"/>
  <c r="H178" i="14"/>
  <c r="H210" i="25"/>
  <c r="H177" i="14"/>
  <c r="H209" i="25"/>
  <c r="H176" i="14"/>
  <c r="X175" i="2"/>
  <c r="H208" i="25"/>
  <c r="H175" i="14"/>
  <c r="H174" i="25"/>
  <c r="H174" i="14"/>
  <c r="H43" i="25"/>
  <c r="H173" i="14"/>
  <c r="X172" i="2"/>
  <c r="H173" i="25"/>
  <c r="H172" i="14"/>
  <c r="X169" i="2"/>
  <c r="H96" i="25"/>
  <c r="H169" i="14"/>
  <c r="X168" i="2"/>
  <c r="H111" i="25"/>
  <c r="H168" i="14"/>
  <c r="H95" i="25"/>
  <c r="H167" i="14"/>
  <c r="H83" i="25"/>
  <c r="H166" i="14"/>
  <c r="X165" i="2"/>
  <c r="H45" i="25"/>
  <c r="H165" i="14"/>
  <c r="H91" i="25"/>
  <c r="H164" i="14"/>
  <c r="H170" i="25"/>
  <c r="H163" i="14"/>
  <c r="H94" i="25"/>
  <c r="H162" i="14"/>
  <c r="H36" i="25"/>
  <c r="H160" i="14"/>
  <c r="I166" i="25"/>
  <c r="I155" i="14"/>
  <c r="I72" i="25"/>
  <c r="I154" i="14"/>
  <c r="I27" i="25"/>
  <c r="I153" i="14"/>
  <c r="I165" i="25"/>
  <c r="I152" i="14"/>
  <c r="I164" i="25"/>
  <c r="I151" i="14"/>
  <c r="I51" i="25"/>
  <c r="I150" i="14"/>
  <c r="I70" i="25"/>
  <c r="I149" i="14"/>
  <c r="I79" i="25"/>
  <c r="I148" i="14"/>
  <c r="I163" i="25"/>
  <c r="I147" i="14"/>
  <c r="I162" i="25"/>
  <c r="I145" i="14"/>
  <c r="I161" i="25"/>
  <c r="I144" i="14"/>
  <c r="I39" i="25"/>
  <c r="I143" i="14"/>
  <c r="I53" i="25"/>
  <c r="I142" i="14"/>
  <c r="I160" i="25"/>
  <c r="I141" i="14"/>
  <c r="I52" i="25"/>
  <c r="I139" i="14"/>
  <c r="I24" i="25"/>
  <c r="I138" i="14"/>
  <c r="H212" i="14"/>
  <c r="H211" i="14"/>
  <c r="H192" i="14"/>
  <c r="H87" i="25"/>
  <c r="J236" i="14"/>
  <c r="J221" i="25"/>
  <c r="J229" i="14"/>
  <c r="J185" i="25"/>
  <c r="J227" i="14"/>
  <c r="J74" i="25"/>
  <c r="J246" i="14"/>
  <c r="J104" i="25"/>
  <c r="J245" i="14"/>
  <c r="J81" i="25"/>
  <c r="J251" i="14"/>
  <c r="J189" i="25"/>
  <c r="J233" i="14"/>
  <c r="J110" i="25"/>
  <c r="J261" i="14"/>
  <c r="J225" i="25"/>
  <c r="J234" i="14"/>
  <c r="J187" i="25"/>
  <c r="J254" i="14"/>
  <c r="J88" i="25"/>
  <c r="J257" i="14"/>
  <c r="J190" i="25"/>
  <c r="J263" i="14"/>
  <c r="J227" i="25"/>
  <c r="J230" i="14"/>
  <c r="J85" i="25"/>
  <c r="H166" i="25"/>
  <c r="H155" i="14"/>
  <c r="H72" i="25"/>
  <c r="H154" i="14"/>
  <c r="H27" i="25"/>
  <c r="H153" i="14"/>
  <c r="H165" i="25"/>
  <c r="H152" i="14"/>
  <c r="H164" i="25"/>
  <c r="H151" i="14"/>
  <c r="H51" i="25"/>
  <c r="H150" i="14"/>
  <c r="H70" i="25"/>
  <c r="H149" i="14"/>
  <c r="H79" i="25"/>
  <c r="H148" i="14"/>
  <c r="H163" i="25"/>
  <c r="H147" i="14"/>
  <c r="H162" i="25"/>
  <c r="H145" i="14"/>
  <c r="H161" i="25"/>
  <c r="H144" i="14"/>
  <c r="H39" i="25"/>
  <c r="H143" i="14"/>
  <c r="H53" i="25"/>
  <c r="H142" i="14"/>
  <c r="H160" i="25"/>
  <c r="H141" i="14"/>
  <c r="H52" i="25"/>
  <c r="H139" i="14"/>
  <c r="H24" i="25"/>
  <c r="H138" i="14"/>
  <c r="I78" i="25"/>
  <c r="I136" i="14"/>
  <c r="I69" i="25"/>
  <c r="I135" i="14"/>
  <c r="I65" i="25"/>
  <c r="I134" i="14"/>
  <c r="I50" i="25"/>
  <c r="I133" i="14"/>
  <c r="I157" i="25"/>
  <c r="I132" i="14"/>
  <c r="I155" i="25"/>
  <c r="I130" i="14"/>
  <c r="I154" i="25"/>
  <c r="I129" i="14"/>
  <c r="I86" i="25"/>
  <c r="I128" i="14"/>
  <c r="I153" i="25"/>
  <c r="I127" i="14"/>
  <c r="J231" i="14"/>
  <c r="J186" i="25"/>
  <c r="J250" i="14"/>
  <c r="J112" i="25"/>
  <c r="J252" i="14"/>
  <c r="J116" i="25"/>
  <c r="J235" i="14"/>
  <c r="J220" i="25"/>
  <c r="J238" i="14"/>
  <c r="J223" i="25"/>
  <c r="H78" i="25"/>
  <c r="H136" i="14"/>
  <c r="H69" i="25"/>
  <c r="H135" i="14"/>
  <c r="H65" i="25"/>
  <c r="H134" i="14"/>
  <c r="H50" i="25"/>
  <c r="H133" i="14"/>
  <c r="H157" i="25"/>
  <c r="H132" i="14"/>
  <c r="H155" i="25"/>
  <c r="H130" i="14"/>
  <c r="H154" i="25"/>
  <c r="H129" i="14"/>
  <c r="H86" i="25"/>
  <c r="H128" i="14"/>
  <c r="H153" i="25"/>
  <c r="H127" i="14"/>
  <c r="H202" i="14"/>
  <c r="I189" i="14"/>
  <c r="I216" i="14"/>
  <c r="I219" i="25"/>
  <c r="I213" i="14"/>
  <c r="I216" i="25"/>
  <c r="I210" i="14"/>
  <c r="I114" i="25"/>
  <c r="I209" i="14"/>
  <c r="I182" i="25"/>
  <c r="I208" i="14"/>
  <c r="I49" i="25"/>
  <c r="I205" i="14"/>
  <c r="I181" i="25"/>
  <c r="I204" i="14"/>
  <c r="I97" i="25"/>
  <c r="I203" i="14"/>
  <c r="I180" i="25"/>
  <c r="I202" i="14"/>
  <c r="I68" i="25"/>
  <c r="I201" i="14"/>
  <c r="I179" i="25"/>
  <c r="I198" i="14"/>
  <c r="I106" i="25"/>
  <c r="I197" i="14"/>
  <c r="I38" i="25"/>
  <c r="I196" i="14"/>
  <c r="I80" i="25"/>
  <c r="I193" i="14"/>
  <c r="I54" i="25"/>
  <c r="X192" i="2"/>
  <c r="J232" i="14"/>
  <c r="J82" i="25"/>
  <c r="J248" i="14"/>
  <c r="J57" i="25"/>
  <c r="J249" i="14"/>
  <c r="J100" i="25"/>
  <c r="J225" i="14"/>
  <c r="J183" i="25"/>
  <c r="J247" i="14"/>
  <c r="J99" i="25"/>
  <c r="J260" i="14"/>
  <c r="J224" i="25"/>
  <c r="J226" i="14"/>
  <c r="J184" i="25"/>
  <c r="J237" i="14"/>
  <c r="J222" i="25"/>
  <c r="J256" i="14"/>
  <c r="J58" i="25"/>
  <c r="J258" i="14"/>
  <c r="J191" i="25"/>
  <c r="J262" i="14"/>
  <c r="J226" i="25"/>
  <c r="J264" i="14"/>
  <c r="J228" i="25"/>
  <c r="D216" i="14"/>
  <c r="D219" i="25"/>
  <c r="D214" i="14"/>
  <c r="D217" i="25"/>
  <c r="D208" i="14"/>
  <c r="D49" i="25"/>
  <c r="D204" i="14"/>
  <c r="D97" i="25"/>
  <c r="D202" i="14"/>
  <c r="D68" i="25"/>
  <c r="D200" i="14"/>
  <c r="D178" i="25"/>
  <c r="D197" i="14"/>
  <c r="D38" i="25"/>
  <c r="D195" i="14"/>
  <c r="D76" i="25"/>
  <c r="D192" i="14"/>
  <c r="D87" i="25"/>
  <c r="D190" i="14"/>
  <c r="D115" i="25"/>
  <c r="D236" i="14"/>
  <c r="BD236" i="14" s="1"/>
  <c r="D221" i="25"/>
  <c r="BD221" i="25" s="1"/>
  <c r="D232" i="14"/>
  <c r="BD232" i="14" s="1"/>
  <c r="D82" i="25"/>
  <c r="BD82" i="25" s="1"/>
  <c r="E228" i="14"/>
  <c r="BE228" i="14" s="1"/>
  <c r="E117" i="25"/>
  <c r="BE117" i="25" s="1"/>
  <c r="E226" i="14"/>
  <c r="BE226" i="14" s="1"/>
  <c r="E184" i="25"/>
  <c r="BE184" i="25" s="1"/>
  <c r="F259" i="14"/>
  <c r="F103" i="25"/>
  <c r="F264" i="14"/>
  <c r="F228" i="25"/>
  <c r="F251" i="14"/>
  <c r="F189" i="25"/>
  <c r="F257" i="14"/>
  <c r="F190" i="25"/>
  <c r="F249" i="14"/>
  <c r="F100" i="25"/>
  <c r="X215" i="1"/>
  <c r="E218" i="25"/>
  <c r="E213" i="14"/>
  <c r="E216" i="25"/>
  <c r="E211" i="14"/>
  <c r="E26" i="25"/>
  <c r="E209" i="14"/>
  <c r="E182" i="25"/>
  <c r="X205" i="1"/>
  <c r="E181" i="25"/>
  <c r="E203" i="14"/>
  <c r="E180" i="25"/>
  <c r="E201" i="14"/>
  <c r="E179" i="25"/>
  <c r="E198" i="14"/>
  <c r="E106" i="25"/>
  <c r="X196" i="1"/>
  <c r="E80" i="25"/>
  <c r="E193" i="14"/>
  <c r="E54" i="25"/>
  <c r="E191" i="14"/>
  <c r="E84" i="25"/>
  <c r="E237" i="14"/>
  <c r="BE237" i="14" s="1"/>
  <c r="E222" i="25"/>
  <c r="BE222" i="25" s="1"/>
  <c r="E235" i="14"/>
  <c r="BE235" i="14" s="1"/>
  <c r="E220" i="25"/>
  <c r="BE220" i="25" s="1"/>
  <c r="E233" i="14"/>
  <c r="BE233" i="14" s="1"/>
  <c r="E110" i="25"/>
  <c r="BE110" i="25" s="1"/>
  <c r="E229" i="14"/>
  <c r="BE229" i="14" s="1"/>
  <c r="E185" i="25"/>
  <c r="BE185" i="25" s="1"/>
  <c r="D228" i="14"/>
  <c r="BD228" i="14" s="1"/>
  <c r="D117" i="25"/>
  <c r="BD117" i="25" s="1"/>
  <c r="F247" i="14"/>
  <c r="F99" i="25"/>
  <c r="F253" i="14"/>
  <c r="F102" i="25"/>
  <c r="F248" i="14"/>
  <c r="F57" i="25"/>
  <c r="D215" i="14"/>
  <c r="D218" i="25"/>
  <c r="D211" i="14"/>
  <c r="D26" i="25"/>
  <c r="D205" i="14"/>
  <c r="D181" i="25"/>
  <c r="D198" i="14"/>
  <c r="D106" i="25"/>
  <c r="D196" i="14"/>
  <c r="D80" i="25"/>
  <c r="D193" i="14"/>
  <c r="D54" i="25"/>
  <c r="D191" i="14"/>
  <c r="D84" i="25"/>
  <c r="D235" i="14"/>
  <c r="BD235" i="14" s="1"/>
  <c r="D220" i="25"/>
  <c r="BD220" i="25" s="1"/>
  <c r="D231" i="14"/>
  <c r="BD231" i="14" s="1"/>
  <c r="D186" i="25"/>
  <c r="BD186" i="25" s="1"/>
  <c r="E227" i="14"/>
  <c r="BE227" i="14" s="1"/>
  <c r="E74" i="25"/>
  <c r="BE74" i="25" s="1"/>
  <c r="F262" i="14"/>
  <c r="F226" i="25"/>
  <c r="F254" i="14"/>
  <c r="F88" i="25"/>
  <c r="F252" i="14"/>
  <c r="F116" i="25"/>
  <c r="E216" i="14"/>
  <c r="E219" i="25"/>
  <c r="E214" i="14"/>
  <c r="E217" i="25"/>
  <c r="E210" i="14"/>
  <c r="E114" i="25"/>
  <c r="E208" i="14"/>
  <c r="E49" i="25"/>
  <c r="E204" i="14"/>
  <c r="E97" i="25"/>
  <c r="E202" i="14"/>
  <c r="E68" i="25"/>
  <c r="E200" i="14"/>
  <c r="E178" i="25"/>
  <c r="E197" i="14"/>
  <c r="E38" i="25"/>
  <c r="E195" i="14"/>
  <c r="E76" i="25"/>
  <c r="E192" i="14"/>
  <c r="E87" i="25"/>
  <c r="E190" i="14"/>
  <c r="E115" i="25"/>
  <c r="D210" i="14"/>
  <c r="D201" i="14"/>
  <c r="E238" i="14"/>
  <c r="BE238" i="14" s="1"/>
  <c r="E223" i="25"/>
  <c r="BE223" i="25" s="1"/>
  <c r="E236" i="14"/>
  <c r="BE236" i="14" s="1"/>
  <c r="E221" i="25"/>
  <c r="BE221" i="25" s="1"/>
  <c r="E234" i="14"/>
  <c r="BE234" i="14" s="1"/>
  <c r="E187" i="25"/>
  <c r="BE187" i="25" s="1"/>
  <c r="E232" i="14"/>
  <c r="BE232" i="14" s="1"/>
  <c r="E82" i="25"/>
  <c r="BE82" i="25" s="1"/>
  <c r="E230" i="14"/>
  <c r="BE230" i="14" s="1"/>
  <c r="E85" i="25"/>
  <c r="BE85" i="25" s="1"/>
  <c r="X228" i="1"/>
  <c r="D227" i="14"/>
  <c r="BD227" i="14" s="1"/>
  <c r="D74" i="25"/>
  <c r="BD74" i="25" s="1"/>
  <c r="F261" i="14"/>
  <c r="F225" i="25"/>
  <c r="F260" i="14"/>
  <c r="F224" i="25"/>
  <c r="F246" i="14"/>
  <c r="F104" i="25"/>
  <c r="F263" i="14"/>
  <c r="F227" i="25"/>
  <c r="F250" i="14"/>
  <c r="F112" i="25"/>
  <c r="F256" i="14"/>
  <c r="F58" i="25"/>
  <c r="U43" i="25"/>
  <c r="U173" i="14"/>
  <c r="X173" i="20"/>
  <c r="T43" i="25"/>
  <c r="T173" i="14"/>
  <c r="U111" i="25"/>
  <c r="U168" i="14"/>
  <c r="T111" i="25"/>
  <c r="T168" i="14"/>
  <c r="U83" i="25"/>
  <c r="U166" i="14"/>
  <c r="T83" i="25"/>
  <c r="T166" i="14"/>
  <c r="U45" i="25"/>
  <c r="U165" i="14"/>
  <c r="T45" i="25"/>
  <c r="T165" i="14"/>
  <c r="U36" i="25"/>
  <c r="U160" i="14"/>
  <c r="T36" i="25"/>
  <c r="T160" i="14"/>
  <c r="U72" i="25"/>
  <c r="U154" i="14"/>
  <c r="X154" i="20"/>
  <c r="T72" i="25"/>
  <c r="T154" i="14"/>
  <c r="U27" i="25"/>
  <c r="U153" i="14"/>
  <c r="X153" i="20"/>
  <c r="T27" i="25"/>
  <c r="T153" i="14"/>
  <c r="U70" i="25"/>
  <c r="U149" i="14"/>
  <c r="T70" i="25"/>
  <c r="T149" i="14"/>
  <c r="X149" i="20"/>
  <c r="U79" i="25"/>
  <c r="U148" i="14"/>
  <c r="T79" i="25"/>
  <c r="T148" i="14"/>
  <c r="U52" i="25"/>
  <c r="U139" i="14"/>
  <c r="X139" i="20"/>
  <c r="T52" i="25"/>
  <c r="T139" i="14"/>
  <c r="U24" i="25"/>
  <c r="U138" i="14"/>
  <c r="T24" i="25"/>
  <c r="T138" i="14"/>
  <c r="U50" i="25"/>
  <c r="U133" i="14"/>
  <c r="T50" i="25"/>
  <c r="T133" i="14"/>
  <c r="T78" i="25"/>
  <c r="T136" i="14"/>
  <c r="U125" i="14"/>
  <c r="U25" i="25"/>
  <c r="X125" i="20"/>
  <c r="T25" i="25"/>
  <c r="X192" i="4"/>
  <c r="X173" i="4"/>
  <c r="P173" i="14"/>
  <c r="X165" i="4"/>
  <c r="X143" i="4"/>
  <c r="X151" i="10"/>
  <c r="X143" i="10"/>
  <c r="X152" i="10"/>
  <c r="X150" i="10"/>
  <c r="X168" i="11"/>
  <c r="X205" i="11"/>
  <c r="X136" i="11"/>
  <c r="X165" i="11"/>
  <c r="X212" i="11"/>
  <c r="AV212" i="14"/>
  <c r="X202" i="2"/>
  <c r="X201" i="2"/>
  <c r="X200" i="2"/>
  <c r="X198" i="2"/>
  <c r="X196" i="2"/>
  <c r="X178" i="2"/>
  <c r="X152" i="2"/>
  <c r="X151" i="2"/>
  <c r="X148" i="2"/>
  <c r="X147" i="2"/>
  <c r="X127" i="2"/>
  <c r="H205" i="14"/>
  <c r="H196" i="14"/>
  <c r="X216" i="2"/>
  <c r="X215" i="2"/>
  <c r="X144" i="3"/>
  <c r="X154" i="3"/>
  <c r="X210" i="3"/>
  <c r="X209" i="3"/>
  <c r="X208" i="3"/>
  <c r="X203" i="3"/>
  <c r="X193" i="3"/>
  <c r="X135" i="3"/>
  <c r="AN205" i="14"/>
  <c r="X168" i="9"/>
  <c r="X147" i="9"/>
  <c r="X138" i="9"/>
  <c r="X215" i="9"/>
  <c r="AN203" i="14"/>
  <c r="X127" i="9"/>
  <c r="AN213" i="14"/>
  <c r="AN209" i="14"/>
  <c r="X192" i="9"/>
  <c r="X139" i="21"/>
  <c r="X154" i="12"/>
  <c r="X125" i="11"/>
  <c r="X179" i="11"/>
  <c r="X178" i="11"/>
  <c r="X155" i="11"/>
  <c r="X132" i="11"/>
  <c r="X155" i="10"/>
  <c r="X125" i="9"/>
  <c r="X178" i="9"/>
  <c r="X169" i="9"/>
  <c r="X142" i="9"/>
  <c r="X128" i="9"/>
  <c r="X177" i="23"/>
  <c r="X176" i="23"/>
  <c r="X154" i="23"/>
  <c r="X153" i="23"/>
  <c r="AH27" i="25" s="1"/>
  <c r="X134" i="23"/>
  <c r="X165" i="22"/>
  <c r="X164" i="22"/>
  <c r="X155" i="22"/>
  <c r="X181" i="12"/>
  <c r="X179" i="12"/>
  <c r="X151" i="12"/>
  <c r="X150" i="12"/>
  <c r="X148" i="12"/>
  <c r="X142" i="11"/>
  <c r="X177" i="12"/>
  <c r="X174" i="12"/>
  <c r="X173" i="12"/>
  <c r="X169" i="12"/>
  <c r="X174" i="11"/>
  <c r="X147" i="11"/>
  <c r="X145" i="11"/>
  <c r="X165" i="9"/>
  <c r="X164" i="9"/>
  <c r="X155" i="9"/>
  <c r="X167" i="23"/>
  <c r="X166" i="23"/>
  <c r="X144" i="23"/>
  <c r="X143" i="22"/>
  <c r="X142" i="22"/>
  <c r="X180" i="3"/>
  <c r="X163" i="3"/>
  <c r="X141" i="2"/>
  <c r="AV191" i="14"/>
  <c r="X201" i="12"/>
  <c r="X197" i="12"/>
  <c r="X195" i="9"/>
  <c r="X193" i="9"/>
  <c r="X190" i="9"/>
  <c r="X189" i="9"/>
  <c r="X198" i="23"/>
  <c r="X193" i="22"/>
  <c r="X198" i="21"/>
  <c r="X203" i="20"/>
  <c r="X201" i="20"/>
  <c r="X200" i="20"/>
  <c r="X169" i="21"/>
  <c r="X166" i="21"/>
  <c r="X164" i="21"/>
  <c r="X150" i="21"/>
  <c r="X167" i="20"/>
  <c r="X166" i="20"/>
  <c r="X145" i="20"/>
  <c r="X144" i="20"/>
  <c r="X181" i="4"/>
  <c r="X179" i="4"/>
  <c r="X164" i="4"/>
  <c r="X142" i="4"/>
  <c r="X138" i="4"/>
  <c r="X167" i="3"/>
  <c r="X150" i="3"/>
  <c r="X149" i="3"/>
  <c r="X129" i="3"/>
  <c r="X181" i="2"/>
  <c r="X180" i="2"/>
  <c r="X179" i="2"/>
  <c r="X162" i="2"/>
  <c r="X133" i="2"/>
  <c r="X132" i="2"/>
  <c r="X130" i="2"/>
  <c r="X129" i="2"/>
  <c r="X128" i="2"/>
  <c r="X202" i="1"/>
  <c r="AZ212" i="14"/>
  <c r="E196" i="14"/>
  <c r="X188" i="12"/>
  <c r="X191" i="12"/>
  <c r="X188" i="11"/>
  <c r="X201" i="11"/>
  <c r="X200" i="11"/>
  <c r="X192" i="11"/>
  <c r="X209" i="10"/>
  <c r="X190" i="10"/>
  <c r="X189" i="10"/>
  <c r="X216" i="9"/>
  <c r="X188" i="21"/>
  <c r="X214" i="21"/>
  <c r="X190" i="21"/>
  <c r="X189" i="21"/>
  <c r="X189" i="20"/>
  <c r="X209" i="4"/>
  <c r="X191" i="4"/>
  <c r="X189" i="4"/>
  <c r="X215" i="3"/>
  <c r="X214" i="3"/>
  <c r="X197" i="3"/>
  <c r="X209" i="2"/>
  <c r="X191" i="2"/>
  <c r="X190" i="2"/>
  <c r="X189" i="2"/>
  <c r="X130" i="20"/>
  <c r="X168" i="4"/>
  <c r="X214" i="10"/>
  <c r="X196" i="9"/>
  <c r="X209" i="22"/>
  <c r="X213" i="21"/>
  <c r="X196" i="3"/>
  <c r="L196" i="14"/>
  <c r="X139" i="3"/>
  <c r="X153" i="3"/>
  <c r="X208" i="1"/>
  <c r="X139" i="2"/>
  <c r="X173" i="2"/>
  <c r="X149" i="2"/>
  <c r="X143" i="2"/>
  <c r="X138" i="2"/>
  <c r="X125" i="2"/>
  <c r="J25" i="25" s="1"/>
  <c r="X210" i="2"/>
  <c r="X211" i="2"/>
  <c r="X175" i="12"/>
  <c r="X165" i="12"/>
  <c r="X133" i="12"/>
  <c r="AZ208" i="14"/>
  <c r="X211" i="12"/>
  <c r="X145" i="12"/>
  <c r="X142" i="12"/>
  <c r="X132" i="12"/>
  <c r="AZ197" i="14"/>
  <c r="X216" i="12"/>
  <c r="X128" i="12"/>
  <c r="X196" i="12"/>
  <c r="X154" i="11"/>
  <c r="X181" i="11"/>
  <c r="X175" i="11"/>
  <c r="X164" i="11"/>
  <c r="X133" i="11"/>
  <c r="AV200" i="14"/>
  <c r="X211" i="11"/>
  <c r="AV125" i="14"/>
  <c r="X177" i="11"/>
  <c r="X143" i="11"/>
  <c r="X135" i="11"/>
  <c r="AW188" i="14"/>
  <c r="AV208" i="14"/>
  <c r="X216" i="11"/>
  <c r="X197" i="11"/>
  <c r="X173" i="10"/>
  <c r="X125" i="10"/>
  <c r="AS125" i="14"/>
  <c r="X164" i="10"/>
  <c r="X142" i="10"/>
  <c r="X174" i="10"/>
  <c r="X132" i="10"/>
  <c r="X216" i="10"/>
  <c r="X215" i="10"/>
  <c r="X205" i="10"/>
  <c r="X196" i="10"/>
  <c r="X177" i="10"/>
  <c r="X154" i="10"/>
  <c r="AR198" i="14"/>
  <c r="X210" i="10"/>
  <c r="X200" i="10"/>
  <c r="X179" i="10"/>
  <c r="X148" i="10"/>
  <c r="X138" i="10"/>
  <c r="AR209" i="14"/>
  <c r="X212" i="10"/>
  <c r="X211" i="10"/>
  <c r="X202" i="10"/>
  <c r="X201" i="10"/>
  <c r="X192" i="10"/>
  <c r="X191" i="10"/>
  <c r="X175" i="9"/>
  <c r="X152" i="9"/>
  <c r="X143" i="9"/>
  <c r="X133" i="9"/>
  <c r="X211" i="9"/>
  <c r="X201" i="9"/>
  <c r="X191" i="9"/>
  <c r="AO125" i="14"/>
  <c r="X177" i="9"/>
  <c r="X167" i="9"/>
  <c r="X154" i="9"/>
  <c r="X145" i="9"/>
  <c r="X135" i="9"/>
  <c r="AN193" i="14"/>
  <c r="AO192" i="14"/>
  <c r="X188" i="9"/>
  <c r="X181" i="9"/>
  <c r="X173" i="9"/>
  <c r="X163" i="9"/>
  <c r="X150" i="9"/>
  <c r="X141" i="9"/>
  <c r="AN198" i="14"/>
  <c r="AN195" i="14"/>
  <c r="AN189" i="14"/>
  <c r="X212" i="9"/>
  <c r="X202" i="9"/>
  <c r="X152" i="23"/>
  <c r="X133" i="23"/>
  <c r="X197" i="23"/>
  <c r="X145" i="23"/>
  <c r="X135" i="23"/>
  <c r="X200" i="23"/>
  <c r="X165" i="23"/>
  <c r="X215" i="23"/>
  <c r="X205" i="23"/>
  <c r="X196" i="23"/>
  <c r="X179" i="23"/>
  <c r="X169" i="23"/>
  <c r="X138" i="23"/>
  <c r="X128" i="23"/>
  <c r="AF198" i="14"/>
  <c r="AF189" i="14"/>
  <c r="X212" i="23"/>
  <c r="AH212" i="14" s="1"/>
  <c r="X211" i="23"/>
  <c r="X202" i="23"/>
  <c r="X201" i="23"/>
  <c r="X191" i="23"/>
  <c r="X181" i="22"/>
  <c r="X178" i="22"/>
  <c r="X136" i="22"/>
  <c r="X130" i="22"/>
  <c r="X212" i="22"/>
  <c r="AD212" i="14" s="1"/>
  <c r="X211" i="22"/>
  <c r="X201" i="22"/>
  <c r="X192" i="22"/>
  <c r="X191" i="22"/>
  <c r="X195" i="22"/>
  <c r="AB125" i="14"/>
  <c r="X167" i="22"/>
  <c r="X135" i="22"/>
  <c r="X188" i="22"/>
  <c r="X216" i="22"/>
  <c r="X215" i="22"/>
  <c r="X205" i="22"/>
  <c r="X196" i="22"/>
  <c r="X176" i="21"/>
  <c r="X153" i="21"/>
  <c r="X144" i="21"/>
  <c r="X134" i="21"/>
  <c r="X200" i="21"/>
  <c r="X125" i="21"/>
  <c r="X181" i="21"/>
  <c r="X173" i="21"/>
  <c r="X163" i="21"/>
  <c r="X130" i="21"/>
  <c r="X188" i="14"/>
  <c r="Y213" i="14"/>
  <c r="X211" i="21"/>
  <c r="X202" i="21"/>
  <c r="X201" i="21"/>
  <c r="X192" i="21"/>
  <c r="X191" i="21"/>
  <c r="X167" i="21"/>
  <c r="X216" i="21"/>
  <c r="X215" i="21"/>
  <c r="X205" i="21"/>
  <c r="X203" i="21"/>
  <c r="X196" i="21"/>
  <c r="X175" i="20"/>
  <c r="X143" i="20"/>
  <c r="T203" i="14"/>
  <c r="X177" i="20"/>
  <c r="T200" i="14"/>
  <c r="X216" i="20"/>
  <c r="X215" i="20"/>
  <c r="X208" i="20"/>
  <c r="X197" i="20"/>
  <c r="X196" i="20"/>
  <c r="X179" i="20"/>
  <c r="T212" i="14"/>
  <c r="X210" i="20"/>
  <c r="P198" i="14"/>
  <c r="X151" i="4"/>
  <c r="X145" i="4"/>
  <c r="P216" i="14"/>
  <c r="X213" i="4"/>
  <c r="X211" i="4"/>
  <c r="X203" i="4"/>
  <c r="X195" i="4"/>
  <c r="X193" i="4"/>
  <c r="X160" i="4"/>
  <c r="P208" i="14"/>
  <c r="P200" i="14"/>
  <c r="P189" i="14"/>
  <c r="X197" i="4"/>
  <c r="X179" i="3"/>
  <c r="L215" i="14"/>
  <c r="L197" i="14"/>
  <c r="L189" i="14"/>
  <c r="X181" i="3"/>
  <c r="X141" i="3"/>
  <c r="X130" i="3"/>
  <c r="L214" i="14"/>
  <c r="X212" i="3"/>
  <c r="N212" i="14" s="1"/>
  <c r="X211" i="3"/>
  <c r="X202" i="3"/>
  <c r="X201" i="3"/>
  <c r="X198" i="3"/>
  <c r="X192" i="3"/>
  <c r="X191" i="3"/>
  <c r="X125" i="3"/>
  <c r="N25" i="25" s="1"/>
  <c r="X175" i="3"/>
  <c r="X165" i="3"/>
  <c r="X152" i="3"/>
  <c r="X133" i="3"/>
  <c r="L205" i="14"/>
  <c r="X188" i="3"/>
  <c r="N175" i="25" s="1"/>
  <c r="X195" i="3"/>
  <c r="H201" i="14"/>
  <c r="H198" i="14"/>
  <c r="H191" i="14"/>
  <c r="X177" i="2"/>
  <c r="X176" i="2"/>
  <c r="X174" i="2"/>
  <c r="X167" i="2"/>
  <c r="X166" i="2"/>
  <c r="X164" i="2"/>
  <c r="X154" i="2"/>
  <c r="X153" i="2"/>
  <c r="X145" i="2"/>
  <c r="X144" i="2"/>
  <c r="X142" i="2"/>
  <c r="X134" i="2"/>
  <c r="H190" i="14"/>
  <c r="X213" i="2"/>
  <c r="X203" i="2"/>
  <c r="X195" i="2"/>
  <c r="X193" i="2"/>
  <c r="X160" i="2"/>
  <c r="H189" i="14"/>
  <c r="X188" i="2"/>
  <c r="J175" i="25" s="1"/>
  <c r="X208" i="2"/>
  <c r="X197" i="2"/>
  <c r="X216" i="1"/>
  <c r="X197" i="1"/>
  <c r="X236" i="1"/>
  <c r="E231" i="14"/>
  <c r="BE231" i="14" s="1"/>
  <c r="X231" i="1"/>
  <c r="X212" i="1"/>
  <c r="F212" i="14" s="1"/>
  <c r="X211" i="1"/>
  <c r="X192" i="1"/>
  <c r="X191" i="1"/>
  <c r="E215" i="14"/>
  <c r="X232" i="1"/>
  <c r="X201" i="1"/>
  <c r="E205" i="14"/>
  <c r="X214" i="1"/>
  <c r="X209" i="1"/>
  <c r="X204" i="1"/>
  <c r="X198" i="1"/>
  <c r="X195" i="1"/>
  <c r="X238" i="1"/>
  <c r="D238" i="14"/>
  <c r="BD238" i="14" s="1"/>
  <c r="X233" i="1"/>
  <c r="D233" i="14"/>
  <c r="BD233" i="14" s="1"/>
  <c r="X230" i="1"/>
  <c r="D230" i="14"/>
  <c r="BD230" i="14" s="1"/>
  <c r="X213" i="1"/>
  <c r="X210" i="1"/>
  <c r="X203" i="1"/>
  <c r="X200" i="1"/>
  <c r="X193" i="1"/>
  <c r="X190" i="1"/>
  <c r="D213" i="14"/>
  <c r="D209" i="14"/>
  <c r="D203" i="14"/>
  <c r="X237" i="1"/>
  <c r="D237" i="14"/>
  <c r="BD237" i="14" s="1"/>
  <c r="X235" i="1"/>
  <c r="X234" i="1"/>
  <c r="D234" i="14"/>
  <c r="BD234" i="14" s="1"/>
  <c r="X229" i="1"/>
  <c r="D229" i="14"/>
  <c r="BD229" i="14" s="1"/>
  <c r="X227" i="1"/>
  <c r="X226" i="1"/>
  <c r="D226" i="14"/>
  <c r="BD226" i="14" s="1"/>
  <c r="H210" i="14"/>
  <c r="H200" i="14"/>
  <c r="H195" i="14"/>
  <c r="X214" i="2"/>
  <c r="X204" i="2"/>
  <c r="H209" i="14"/>
  <c r="L208" i="14"/>
  <c r="L212" i="14"/>
  <c r="L192" i="14"/>
  <c r="L191" i="14"/>
  <c r="X216" i="3"/>
  <c r="P203" i="14"/>
  <c r="P193" i="14"/>
  <c r="X214" i="4"/>
  <c r="X210" i="4"/>
  <c r="X204" i="4"/>
  <c r="X190" i="4"/>
  <c r="P213" i="14"/>
  <c r="X188" i="4"/>
  <c r="T201" i="14"/>
  <c r="T197" i="14"/>
  <c r="T192" i="14"/>
  <c r="T191" i="14"/>
  <c r="X202" i="20"/>
  <c r="T215" i="14"/>
  <c r="T205" i="14"/>
  <c r="T196" i="14"/>
  <c r="X188" i="20"/>
  <c r="X216" i="14"/>
  <c r="X202" i="14"/>
  <c r="X212" i="21"/>
  <c r="Z212" i="14" s="1"/>
  <c r="X208" i="21"/>
  <c r="X197" i="21"/>
  <c r="X211" i="14"/>
  <c r="X196" i="14"/>
  <c r="AB210" i="14"/>
  <c r="AB200" i="14"/>
  <c r="AB191" i="14"/>
  <c r="X202" i="22"/>
  <c r="X197" i="22"/>
  <c r="AC188" i="14"/>
  <c r="AF212" i="14"/>
  <c r="AF202" i="14"/>
  <c r="AF211" i="14"/>
  <c r="X216" i="23"/>
  <c r="X192" i="23"/>
  <c r="AF191" i="14"/>
  <c r="AF188" i="14"/>
  <c r="AN214" i="14"/>
  <c r="AN204" i="14"/>
  <c r="AN200" i="14"/>
  <c r="AN190" i="14"/>
  <c r="AN210" i="14"/>
  <c r="AN188" i="14"/>
  <c r="AR216" i="14"/>
  <c r="AR212" i="14"/>
  <c r="AR208" i="14"/>
  <c r="AR202" i="14"/>
  <c r="AR196" i="14"/>
  <c r="AR192" i="14"/>
  <c r="AR191" i="14"/>
  <c r="X197" i="10"/>
  <c r="AR205" i="14"/>
  <c r="AR201" i="14"/>
  <c r="X188" i="10"/>
  <c r="X210" i="11"/>
  <c r="AV210" i="14"/>
  <c r="X209" i="11"/>
  <c r="X198" i="11"/>
  <c r="AV190" i="14"/>
  <c r="X190" i="11"/>
  <c r="X189" i="11"/>
  <c r="X214" i="11"/>
  <c r="AV214" i="14"/>
  <c r="X213" i="11"/>
  <c r="AV204" i="14"/>
  <c r="X204" i="11"/>
  <c r="X203" i="11"/>
  <c r="X195" i="11"/>
  <c r="AV195" i="14"/>
  <c r="X193" i="11"/>
  <c r="AV213" i="14"/>
  <c r="AV209" i="14"/>
  <c r="X210" i="12"/>
  <c r="AZ210" i="14"/>
  <c r="X209" i="12"/>
  <c r="X200" i="12"/>
  <c r="AZ200" i="14"/>
  <c r="X198" i="12"/>
  <c r="X190" i="12"/>
  <c r="AZ190" i="14"/>
  <c r="X189" i="12"/>
  <c r="X214" i="12"/>
  <c r="AZ214" i="14"/>
  <c r="X213" i="12"/>
  <c r="X204" i="12"/>
  <c r="AZ204" i="14"/>
  <c r="X203" i="12"/>
  <c r="X195" i="12"/>
  <c r="AZ195" i="14"/>
  <c r="X193" i="12"/>
  <c r="AZ193" i="14"/>
  <c r="X163" i="2"/>
  <c r="X150" i="2"/>
  <c r="X135" i="2"/>
  <c r="X178" i="3"/>
  <c r="X169" i="3"/>
  <c r="X168" i="3"/>
  <c r="X155" i="3"/>
  <c r="X148" i="3"/>
  <c r="X147" i="3"/>
  <c r="X138" i="3"/>
  <c r="X136" i="3"/>
  <c r="X128" i="3"/>
  <c r="X127" i="3"/>
  <c r="X174" i="3"/>
  <c r="X164" i="3"/>
  <c r="X151" i="3"/>
  <c r="X143" i="3"/>
  <c r="X142" i="3"/>
  <c r="X132" i="3"/>
  <c r="X177" i="4"/>
  <c r="X176" i="4"/>
  <c r="X167" i="4"/>
  <c r="X166" i="4"/>
  <c r="X154" i="4"/>
  <c r="X153" i="4"/>
  <c r="X144" i="4"/>
  <c r="X135" i="4"/>
  <c r="X134" i="4"/>
  <c r="X180" i="4"/>
  <c r="X172" i="4"/>
  <c r="X163" i="4"/>
  <c r="X162" i="4"/>
  <c r="X150" i="4"/>
  <c r="X149" i="4"/>
  <c r="X141" i="4"/>
  <c r="X139" i="4"/>
  <c r="X130" i="4"/>
  <c r="X129" i="4"/>
  <c r="X125" i="4"/>
  <c r="X178" i="20"/>
  <c r="X169" i="20"/>
  <c r="X168" i="20"/>
  <c r="X160" i="20"/>
  <c r="X155" i="20"/>
  <c r="X148" i="20"/>
  <c r="X147" i="20"/>
  <c r="X138" i="20"/>
  <c r="X136" i="20"/>
  <c r="X128" i="20"/>
  <c r="X127" i="20"/>
  <c r="X174" i="20"/>
  <c r="X165" i="20"/>
  <c r="X164" i="20"/>
  <c r="X152" i="20"/>
  <c r="X151" i="20"/>
  <c r="X142" i="20"/>
  <c r="X133" i="20"/>
  <c r="X132" i="20"/>
  <c r="T125" i="14"/>
  <c r="X178" i="21"/>
  <c r="X168" i="21"/>
  <c r="X148" i="21"/>
  <c r="X138" i="21"/>
  <c r="X128" i="21"/>
  <c r="X160" i="21"/>
  <c r="X155" i="21"/>
  <c r="X147" i="21"/>
  <c r="X136" i="21"/>
  <c r="X127" i="21"/>
  <c r="X165" i="21"/>
  <c r="X143" i="21"/>
  <c r="X133" i="21"/>
  <c r="X180" i="22"/>
  <c r="X173" i="22"/>
  <c r="X172" i="22"/>
  <c r="X163" i="22"/>
  <c r="X162" i="22"/>
  <c r="X150" i="22"/>
  <c r="X149" i="22"/>
  <c r="X141" i="22"/>
  <c r="X139" i="22"/>
  <c r="X129" i="22"/>
  <c r="X177" i="22"/>
  <c r="X176" i="22"/>
  <c r="X166" i="22"/>
  <c r="X154" i="22"/>
  <c r="X153" i="22"/>
  <c r="X145" i="22"/>
  <c r="X144" i="22"/>
  <c r="X134" i="22"/>
  <c r="X178" i="23"/>
  <c r="X168" i="23"/>
  <c r="X155" i="23"/>
  <c r="X148" i="23"/>
  <c r="X147" i="23"/>
  <c r="X136" i="23"/>
  <c r="X175" i="23"/>
  <c r="X174" i="23"/>
  <c r="X164" i="23"/>
  <c r="X151" i="23"/>
  <c r="X143" i="23"/>
  <c r="X142" i="23"/>
  <c r="X132" i="23"/>
  <c r="X125" i="23"/>
  <c r="X180" i="9"/>
  <c r="X172" i="9"/>
  <c r="X149" i="9"/>
  <c r="X139" i="9"/>
  <c r="X130" i="9"/>
  <c r="X129" i="9"/>
  <c r="X176" i="9"/>
  <c r="X166" i="9"/>
  <c r="X153" i="9"/>
  <c r="X144" i="9"/>
  <c r="X134" i="9"/>
  <c r="X176" i="10"/>
  <c r="X167" i="10"/>
  <c r="X166" i="10"/>
  <c r="X153" i="10"/>
  <c r="X145" i="10"/>
  <c r="X144" i="10"/>
  <c r="X135" i="10"/>
  <c r="X134" i="10"/>
  <c r="X180" i="10"/>
  <c r="X172" i="10"/>
  <c r="X149" i="10"/>
  <c r="X141" i="10"/>
  <c r="X139" i="10"/>
  <c r="X130" i="10"/>
  <c r="X129" i="10"/>
  <c r="X173" i="11"/>
  <c r="X172" i="11"/>
  <c r="X138" i="11"/>
  <c r="X130" i="11"/>
  <c r="X129" i="11"/>
  <c r="X180" i="11"/>
  <c r="X148" i="11"/>
  <c r="X141" i="11"/>
  <c r="X139" i="11"/>
  <c r="X150" i="11"/>
  <c r="X149" i="11"/>
  <c r="X169" i="11"/>
  <c r="X163" i="11"/>
  <c r="X128" i="11"/>
  <c r="X176" i="11"/>
  <c r="X167" i="11"/>
  <c r="X166" i="11"/>
  <c r="X153" i="11"/>
  <c r="X144" i="11"/>
  <c r="X134" i="11"/>
  <c r="X180" i="12"/>
  <c r="X172" i="12"/>
  <c r="X149" i="12"/>
  <c r="X139" i="12"/>
  <c r="X130" i="12"/>
  <c r="X129" i="12"/>
  <c r="X176" i="12"/>
  <c r="X166" i="12"/>
  <c r="X153" i="12"/>
  <c r="X144" i="12"/>
  <c r="X135" i="12"/>
  <c r="X134" i="12"/>
  <c r="X125" i="12"/>
  <c r="B60" i="15"/>
  <c r="C60" i="15"/>
  <c r="D60" i="15"/>
  <c r="E60" i="15"/>
  <c r="F60" i="15"/>
  <c r="G60" i="15"/>
  <c r="H60" i="15"/>
  <c r="I60" i="15"/>
  <c r="J60" i="15"/>
  <c r="K60" i="15"/>
  <c r="M60" i="15"/>
  <c r="N60" i="15"/>
  <c r="O60" i="15"/>
  <c r="P60" i="15"/>
  <c r="B61" i="15"/>
  <c r="C61" i="15"/>
  <c r="D61" i="15"/>
  <c r="E61" i="15"/>
  <c r="F61" i="15"/>
  <c r="G61" i="15"/>
  <c r="H61" i="15"/>
  <c r="I61" i="15"/>
  <c r="J61" i="15"/>
  <c r="M61" i="15"/>
  <c r="N61" i="15"/>
  <c r="O61" i="15"/>
  <c r="P61" i="15"/>
  <c r="B62" i="15"/>
  <c r="C62" i="15"/>
  <c r="D62" i="15"/>
  <c r="E62" i="15"/>
  <c r="F62" i="15"/>
  <c r="G62" i="15"/>
  <c r="H62" i="15"/>
  <c r="I62" i="15"/>
  <c r="J62" i="15"/>
  <c r="M62" i="15"/>
  <c r="N62" i="15"/>
  <c r="O62" i="15"/>
  <c r="P62" i="15"/>
  <c r="B63" i="15"/>
  <c r="C63" i="15"/>
  <c r="D63" i="15"/>
  <c r="E63" i="15"/>
  <c r="F63" i="15"/>
  <c r="G63" i="15"/>
  <c r="H63" i="15"/>
  <c r="I63" i="15"/>
  <c r="J63" i="15"/>
  <c r="M63" i="15"/>
  <c r="N63" i="15"/>
  <c r="O63" i="15"/>
  <c r="P63" i="15"/>
  <c r="B64" i="15"/>
  <c r="C64" i="15"/>
  <c r="D64" i="15"/>
  <c r="E64" i="15"/>
  <c r="F64" i="15"/>
  <c r="G64" i="15"/>
  <c r="H64" i="15"/>
  <c r="I64" i="15"/>
  <c r="J64" i="15"/>
  <c r="M64" i="15"/>
  <c r="N64" i="15"/>
  <c r="O64" i="15"/>
  <c r="P64" i="15"/>
  <c r="B65" i="15"/>
  <c r="C65" i="15"/>
  <c r="D65" i="15"/>
  <c r="E65" i="15"/>
  <c r="F65" i="15"/>
  <c r="G65" i="15"/>
  <c r="H65" i="15"/>
  <c r="I65" i="15"/>
  <c r="J65" i="15"/>
  <c r="K65" i="15"/>
  <c r="M65" i="15"/>
  <c r="N65" i="15"/>
  <c r="O65" i="15"/>
  <c r="P65" i="15"/>
  <c r="B66" i="15"/>
  <c r="C66" i="15"/>
  <c r="D66" i="15"/>
  <c r="E66" i="15"/>
  <c r="F66" i="15"/>
  <c r="G66" i="15"/>
  <c r="H66" i="15"/>
  <c r="I66" i="15"/>
  <c r="J66" i="15"/>
  <c r="K66" i="15"/>
  <c r="M66" i="15"/>
  <c r="N66" i="15"/>
  <c r="O66" i="15"/>
  <c r="P66" i="15"/>
  <c r="B67" i="15"/>
  <c r="C67" i="15"/>
  <c r="D67" i="15"/>
  <c r="E67" i="15"/>
  <c r="F67" i="15"/>
  <c r="G67" i="15"/>
  <c r="H67" i="15"/>
  <c r="I67" i="15"/>
  <c r="J67" i="15"/>
  <c r="K67" i="15"/>
  <c r="M67" i="15"/>
  <c r="N67" i="15"/>
  <c r="O67" i="15"/>
  <c r="P67" i="15"/>
  <c r="B68" i="15"/>
  <c r="C68" i="15"/>
  <c r="D68" i="15"/>
  <c r="E68" i="15"/>
  <c r="F68" i="15"/>
  <c r="G68" i="15"/>
  <c r="H68" i="15"/>
  <c r="I68" i="15"/>
  <c r="J68" i="15"/>
  <c r="K68" i="15"/>
  <c r="M68" i="15"/>
  <c r="N68" i="15"/>
  <c r="O68" i="15"/>
  <c r="P68" i="15"/>
  <c r="B69" i="15"/>
  <c r="C69" i="15"/>
  <c r="D69" i="15"/>
  <c r="E69" i="15"/>
  <c r="F69" i="15"/>
  <c r="G69" i="15"/>
  <c r="H69" i="15"/>
  <c r="I69" i="15"/>
  <c r="J69" i="15"/>
  <c r="M69" i="15"/>
  <c r="N69" i="15"/>
  <c r="O69" i="15"/>
  <c r="P69" i="15"/>
  <c r="B70" i="15"/>
  <c r="C70" i="15"/>
  <c r="D70" i="15"/>
  <c r="E70" i="15"/>
  <c r="F70" i="15"/>
  <c r="G70" i="15"/>
  <c r="H70" i="15"/>
  <c r="I70" i="15"/>
  <c r="J70" i="15"/>
  <c r="M70" i="15"/>
  <c r="N70" i="15"/>
  <c r="O70" i="15"/>
  <c r="P70" i="15"/>
  <c r="B71" i="15"/>
  <c r="C71" i="15"/>
  <c r="D71" i="15"/>
  <c r="E71" i="15"/>
  <c r="F71" i="15"/>
  <c r="G71" i="15"/>
  <c r="H71" i="15"/>
  <c r="I71" i="15"/>
  <c r="J71" i="15"/>
  <c r="M71" i="15"/>
  <c r="N71" i="15"/>
  <c r="O71" i="15"/>
  <c r="P71" i="15"/>
  <c r="B72" i="15"/>
  <c r="C72" i="15"/>
  <c r="D72" i="15"/>
  <c r="E72" i="15"/>
  <c r="F72" i="15"/>
  <c r="G72" i="15"/>
  <c r="H72" i="15"/>
  <c r="I72" i="15"/>
  <c r="J72" i="15"/>
  <c r="K72" i="15"/>
  <c r="M72" i="15"/>
  <c r="N72" i="15"/>
  <c r="O72" i="15"/>
  <c r="P72" i="15"/>
  <c r="B73" i="15"/>
  <c r="C73" i="15"/>
  <c r="D73" i="15"/>
  <c r="E73" i="15"/>
  <c r="F73" i="15"/>
  <c r="G73" i="15"/>
  <c r="H73" i="15"/>
  <c r="I73" i="15"/>
  <c r="J73" i="15"/>
  <c r="K73" i="15"/>
  <c r="M73" i="15"/>
  <c r="N73" i="15"/>
  <c r="O73" i="15"/>
  <c r="P73" i="15"/>
  <c r="B74" i="15"/>
  <c r="C74" i="15"/>
  <c r="D74" i="15"/>
  <c r="E74" i="15"/>
  <c r="F74" i="15"/>
  <c r="G74" i="15"/>
  <c r="H74" i="15"/>
  <c r="I74" i="15"/>
  <c r="J74" i="15"/>
  <c r="K74" i="15"/>
  <c r="M74" i="15"/>
  <c r="N74" i="15"/>
  <c r="O74" i="15"/>
  <c r="P74" i="15"/>
  <c r="B75" i="15"/>
  <c r="C75" i="15"/>
  <c r="D75" i="15"/>
  <c r="E75" i="15"/>
  <c r="F75" i="15"/>
  <c r="G75" i="15"/>
  <c r="H75" i="15"/>
  <c r="I75" i="15"/>
  <c r="J75" i="15"/>
  <c r="K75" i="15"/>
  <c r="M75" i="15"/>
  <c r="N75" i="15"/>
  <c r="O75" i="15"/>
  <c r="P75" i="15"/>
  <c r="B77" i="15"/>
  <c r="C77" i="15"/>
  <c r="D77" i="15"/>
  <c r="E77" i="15"/>
  <c r="F77" i="15"/>
  <c r="G77" i="15"/>
  <c r="H77" i="15"/>
  <c r="I77" i="15"/>
  <c r="J77" i="15"/>
  <c r="K77" i="15"/>
  <c r="M77" i="15"/>
  <c r="N77" i="15"/>
  <c r="O77" i="15"/>
  <c r="P77" i="15"/>
  <c r="B78" i="15"/>
  <c r="C78" i="15"/>
  <c r="D78" i="15"/>
  <c r="E78" i="15"/>
  <c r="F78" i="15"/>
  <c r="G78" i="15"/>
  <c r="H78" i="15"/>
  <c r="I78" i="15"/>
  <c r="J78" i="15"/>
  <c r="K78" i="15"/>
  <c r="M78" i="15"/>
  <c r="N78" i="15"/>
  <c r="O78" i="15"/>
  <c r="P78" i="15"/>
  <c r="B79" i="15"/>
  <c r="C79" i="15"/>
  <c r="D79" i="15"/>
  <c r="E79" i="15"/>
  <c r="F79" i="15"/>
  <c r="G79" i="15"/>
  <c r="H79" i="15"/>
  <c r="I79" i="15"/>
  <c r="J79" i="15"/>
  <c r="K79" i="15"/>
  <c r="M79" i="15"/>
  <c r="N79" i="15"/>
  <c r="O79" i="15"/>
  <c r="P79" i="15"/>
  <c r="B81" i="15"/>
  <c r="C81" i="15"/>
  <c r="D81" i="15"/>
  <c r="E81" i="15"/>
  <c r="F81" i="15"/>
  <c r="G81" i="15"/>
  <c r="H81" i="15"/>
  <c r="I81" i="15"/>
  <c r="J81" i="15"/>
  <c r="K81" i="15"/>
  <c r="M81" i="15"/>
  <c r="N81" i="15"/>
  <c r="O81" i="15"/>
  <c r="P81" i="15"/>
  <c r="B82" i="15"/>
  <c r="C82" i="15"/>
  <c r="D82" i="15"/>
  <c r="E82" i="15"/>
  <c r="F82" i="15"/>
  <c r="G82" i="15"/>
  <c r="H82" i="15"/>
  <c r="I82" i="15"/>
  <c r="J82" i="15"/>
  <c r="K82" i="15"/>
  <c r="M82" i="15"/>
  <c r="N82" i="15"/>
  <c r="O82" i="15"/>
  <c r="P82" i="15"/>
  <c r="B83" i="15"/>
  <c r="C83" i="15"/>
  <c r="D83" i="15"/>
  <c r="E83" i="15"/>
  <c r="F83" i="15"/>
  <c r="G83" i="15"/>
  <c r="H83" i="15"/>
  <c r="I83" i="15"/>
  <c r="J83" i="15"/>
  <c r="K83" i="15"/>
  <c r="M83" i="15"/>
  <c r="N83" i="15"/>
  <c r="O83" i="15"/>
  <c r="P83" i="15"/>
  <c r="B84" i="15"/>
  <c r="C84" i="15"/>
  <c r="D84" i="15"/>
  <c r="E84" i="15"/>
  <c r="F84" i="15"/>
  <c r="G84" i="15"/>
  <c r="H84" i="15"/>
  <c r="I84" i="15"/>
  <c r="J84" i="15"/>
  <c r="K84" i="15"/>
  <c r="M84" i="15"/>
  <c r="N84" i="15"/>
  <c r="O84" i="15"/>
  <c r="P84" i="15"/>
  <c r="B85" i="15"/>
  <c r="C85" i="15"/>
  <c r="D85" i="15"/>
  <c r="E85" i="15"/>
  <c r="F85" i="15"/>
  <c r="G85" i="15"/>
  <c r="H85" i="15"/>
  <c r="I85" i="15"/>
  <c r="J85" i="15"/>
  <c r="K85" i="15"/>
  <c r="M85" i="15"/>
  <c r="N85" i="15"/>
  <c r="O85" i="15"/>
  <c r="P85" i="15"/>
  <c r="B86" i="15"/>
  <c r="C86" i="15"/>
  <c r="D86" i="15"/>
  <c r="E86" i="15"/>
  <c r="F86" i="15"/>
  <c r="G86" i="15"/>
  <c r="H86" i="15"/>
  <c r="I86" i="15"/>
  <c r="J86" i="15"/>
  <c r="K86" i="15"/>
  <c r="M86" i="15"/>
  <c r="N86" i="15"/>
  <c r="O86" i="15"/>
  <c r="P86" i="15"/>
  <c r="B87" i="15"/>
  <c r="C87" i="15"/>
  <c r="D87" i="15"/>
  <c r="E87" i="15"/>
  <c r="F87" i="15"/>
  <c r="G87" i="15"/>
  <c r="H87" i="15"/>
  <c r="I87" i="15"/>
  <c r="J87" i="15"/>
  <c r="K87" i="15"/>
  <c r="M87" i="15"/>
  <c r="N87" i="15"/>
  <c r="O87" i="15"/>
  <c r="P87" i="15"/>
  <c r="B88" i="15"/>
  <c r="C88" i="15"/>
  <c r="D88" i="15"/>
  <c r="E88" i="15"/>
  <c r="F88" i="15"/>
  <c r="G88" i="15"/>
  <c r="H88" i="15"/>
  <c r="I88" i="15"/>
  <c r="J88" i="15"/>
  <c r="K88" i="15"/>
  <c r="M88" i="15"/>
  <c r="N88" i="15"/>
  <c r="O88" i="15"/>
  <c r="P88" i="15"/>
  <c r="B90" i="15"/>
  <c r="C90" i="15"/>
  <c r="D90" i="15"/>
  <c r="E90" i="15"/>
  <c r="F90" i="15"/>
  <c r="G90" i="15"/>
  <c r="H90" i="15"/>
  <c r="I90" i="15"/>
  <c r="J90" i="15"/>
  <c r="K90" i="15"/>
  <c r="M90" i="15"/>
  <c r="N90" i="15"/>
  <c r="O90" i="15"/>
  <c r="P90" i="15"/>
  <c r="B91" i="15"/>
  <c r="C91" i="15"/>
  <c r="D91" i="15"/>
  <c r="E91" i="15"/>
  <c r="F91" i="15"/>
  <c r="G91" i="15"/>
  <c r="H91" i="15"/>
  <c r="I91" i="15"/>
  <c r="J91" i="15"/>
  <c r="K91" i="15"/>
  <c r="M91" i="15"/>
  <c r="N91" i="15"/>
  <c r="O91" i="15"/>
  <c r="P91" i="15"/>
  <c r="B92" i="15"/>
  <c r="C92" i="15"/>
  <c r="D92" i="15"/>
  <c r="E92" i="15"/>
  <c r="F92" i="15"/>
  <c r="G92" i="15"/>
  <c r="H92" i="15"/>
  <c r="I92" i="15"/>
  <c r="J92" i="15"/>
  <c r="K92" i="15"/>
  <c r="M92" i="15"/>
  <c r="N92" i="15"/>
  <c r="O92" i="15"/>
  <c r="P92" i="15"/>
  <c r="B93" i="15"/>
  <c r="C93" i="15"/>
  <c r="D93" i="15"/>
  <c r="E93" i="15"/>
  <c r="F93" i="15"/>
  <c r="G93" i="15"/>
  <c r="H93" i="15"/>
  <c r="I93" i="15"/>
  <c r="J93" i="15"/>
  <c r="K93" i="15"/>
  <c r="M93" i="15"/>
  <c r="N93" i="15"/>
  <c r="O93" i="15"/>
  <c r="P93" i="15"/>
  <c r="B94" i="15"/>
  <c r="C94" i="15"/>
  <c r="D94" i="15"/>
  <c r="E94" i="15"/>
  <c r="F94" i="15"/>
  <c r="G94" i="15"/>
  <c r="H94" i="15"/>
  <c r="I94" i="15"/>
  <c r="J94" i="15"/>
  <c r="K94" i="15"/>
  <c r="M94" i="15"/>
  <c r="N94" i="15"/>
  <c r="O94" i="15"/>
  <c r="P94" i="15"/>
  <c r="B95" i="15"/>
  <c r="C95" i="15"/>
  <c r="D95" i="15"/>
  <c r="E95" i="15"/>
  <c r="F95" i="15"/>
  <c r="G95" i="15"/>
  <c r="H95" i="15"/>
  <c r="I95" i="15"/>
  <c r="J95" i="15"/>
  <c r="K95" i="15"/>
  <c r="M95" i="15"/>
  <c r="N95" i="15"/>
  <c r="O95" i="15"/>
  <c r="P95" i="15"/>
  <c r="B96" i="15"/>
  <c r="C96" i="15"/>
  <c r="D96" i="15"/>
  <c r="E96" i="15"/>
  <c r="F96" i="15"/>
  <c r="G96" i="15"/>
  <c r="H96" i="15"/>
  <c r="I96" i="15"/>
  <c r="J96" i="15"/>
  <c r="K96" i="15"/>
  <c r="M96" i="15"/>
  <c r="N96" i="15"/>
  <c r="O96" i="15"/>
  <c r="P96" i="15"/>
  <c r="B97" i="15"/>
  <c r="C97" i="15"/>
  <c r="D97" i="15"/>
  <c r="E97" i="15"/>
  <c r="F97" i="15"/>
  <c r="G97" i="15"/>
  <c r="H97" i="15"/>
  <c r="I97" i="15"/>
  <c r="J97" i="15"/>
  <c r="K97" i="15"/>
  <c r="M97" i="15"/>
  <c r="N97" i="15"/>
  <c r="O97" i="15"/>
  <c r="P97" i="15"/>
  <c r="B98" i="15"/>
  <c r="C98" i="15"/>
  <c r="D98" i="15"/>
  <c r="E98" i="15"/>
  <c r="F98" i="15"/>
  <c r="G98" i="15"/>
  <c r="H98" i="15"/>
  <c r="I98" i="15"/>
  <c r="J98" i="15"/>
  <c r="K98" i="15"/>
  <c r="M98" i="15"/>
  <c r="N98" i="15"/>
  <c r="O98" i="15"/>
  <c r="P98" i="15"/>
  <c r="B99" i="15"/>
  <c r="C99" i="15"/>
  <c r="D99" i="15"/>
  <c r="E99" i="15"/>
  <c r="F99" i="15"/>
  <c r="G99" i="15"/>
  <c r="H99" i="15"/>
  <c r="I99" i="15"/>
  <c r="J99" i="15"/>
  <c r="K99" i="15"/>
  <c r="M99" i="15"/>
  <c r="N99" i="15"/>
  <c r="O99" i="15"/>
  <c r="P99" i="15"/>
  <c r="B100" i="15"/>
  <c r="C100" i="15"/>
  <c r="D100" i="15"/>
  <c r="E100" i="15"/>
  <c r="F100" i="15"/>
  <c r="G100" i="15"/>
  <c r="H100" i="15"/>
  <c r="I100" i="15"/>
  <c r="J100" i="15"/>
  <c r="K100" i="15"/>
  <c r="M100" i="15"/>
  <c r="N100" i="15"/>
  <c r="O100" i="15"/>
  <c r="P100" i="15"/>
  <c r="B101" i="15"/>
  <c r="C101" i="15"/>
  <c r="D101" i="15"/>
  <c r="E101" i="15"/>
  <c r="F101" i="15"/>
  <c r="G101" i="15"/>
  <c r="H101" i="15"/>
  <c r="I101" i="15"/>
  <c r="J101" i="15"/>
  <c r="M101" i="15"/>
  <c r="N101" i="15"/>
  <c r="O101" i="15"/>
  <c r="P101" i="15"/>
  <c r="B102" i="15"/>
  <c r="C102" i="15"/>
  <c r="D102" i="15"/>
  <c r="E102" i="15"/>
  <c r="F102" i="15"/>
  <c r="G102" i="15"/>
  <c r="H102" i="15"/>
  <c r="I102" i="15"/>
  <c r="J102" i="15"/>
  <c r="M102" i="15"/>
  <c r="N102" i="15"/>
  <c r="O102" i="15"/>
  <c r="P102" i="15"/>
  <c r="B103" i="15"/>
  <c r="C103" i="15"/>
  <c r="D103" i="15"/>
  <c r="E103" i="15"/>
  <c r="F103" i="15"/>
  <c r="G103" i="15"/>
  <c r="H103" i="15"/>
  <c r="I103" i="15"/>
  <c r="J103" i="15"/>
  <c r="M103" i="15"/>
  <c r="N103" i="15"/>
  <c r="O103" i="15"/>
  <c r="P103" i="15"/>
  <c r="B104" i="15"/>
  <c r="C104" i="15"/>
  <c r="D104" i="15"/>
  <c r="E104" i="15"/>
  <c r="F104" i="15"/>
  <c r="G104" i="15"/>
  <c r="H104" i="15"/>
  <c r="I104" i="15"/>
  <c r="J104" i="15"/>
  <c r="K104" i="15"/>
  <c r="M104" i="15"/>
  <c r="N104" i="15"/>
  <c r="O104" i="15"/>
  <c r="P104" i="15"/>
  <c r="B105" i="15"/>
  <c r="C105" i="15"/>
  <c r="D105" i="15"/>
  <c r="E105" i="15"/>
  <c r="F105" i="15"/>
  <c r="G105" i="15"/>
  <c r="H105" i="15"/>
  <c r="I105" i="15"/>
  <c r="J105" i="15"/>
  <c r="M105" i="15"/>
  <c r="N105" i="15"/>
  <c r="O105" i="15"/>
  <c r="P105" i="15"/>
  <c r="B106" i="15"/>
  <c r="C106" i="15"/>
  <c r="D106" i="15"/>
  <c r="E106" i="15"/>
  <c r="F106" i="15"/>
  <c r="G106" i="15"/>
  <c r="H106" i="15"/>
  <c r="I106" i="15"/>
  <c r="J106" i="15"/>
  <c r="M106" i="15"/>
  <c r="N106" i="15"/>
  <c r="O106" i="15"/>
  <c r="P106" i="15"/>
  <c r="B107" i="15"/>
  <c r="C107" i="15"/>
  <c r="D107" i="15"/>
  <c r="E107" i="15"/>
  <c r="F107" i="15"/>
  <c r="G107" i="15"/>
  <c r="H107" i="15"/>
  <c r="I107" i="15"/>
  <c r="J107" i="15"/>
  <c r="M107" i="15"/>
  <c r="N107" i="15"/>
  <c r="O107" i="15"/>
  <c r="P107" i="15"/>
  <c r="B108" i="15"/>
  <c r="C108" i="15"/>
  <c r="D108" i="15"/>
  <c r="E108" i="15"/>
  <c r="F108" i="15"/>
  <c r="G108" i="15"/>
  <c r="H108" i="15"/>
  <c r="I108" i="15"/>
  <c r="J108" i="15"/>
  <c r="M108" i="15"/>
  <c r="N108" i="15"/>
  <c r="O108" i="15"/>
  <c r="P108" i="15"/>
  <c r="B109" i="15"/>
  <c r="C109" i="15"/>
  <c r="D109" i="15"/>
  <c r="E109" i="15"/>
  <c r="F109" i="15"/>
  <c r="G109" i="15"/>
  <c r="H109" i="15"/>
  <c r="I109" i="15"/>
  <c r="J109" i="15"/>
  <c r="M109" i="15"/>
  <c r="N109" i="15"/>
  <c r="O109" i="15"/>
  <c r="P109" i="15"/>
  <c r="B110" i="15"/>
  <c r="C110" i="15"/>
  <c r="D110" i="15"/>
  <c r="E110" i="15"/>
  <c r="F110" i="15"/>
  <c r="G110" i="15"/>
  <c r="H110" i="15"/>
  <c r="I110" i="15"/>
  <c r="J110" i="15"/>
  <c r="M110" i="15"/>
  <c r="N110" i="15"/>
  <c r="O110" i="15"/>
  <c r="P110" i="15"/>
  <c r="B111" i="15"/>
  <c r="C111" i="15"/>
  <c r="D111" i="15"/>
  <c r="E111" i="15"/>
  <c r="F111" i="15"/>
  <c r="G111" i="15"/>
  <c r="H111" i="15"/>
  <c r="I111" i="15"/>
  <c r="J111" i="15"/>
  <c r="K111" i="15"/>
  <c r="M111" i="15"/>
  <c r="N111" i="15"/>
  <c r="O111" i="15"/>
  <c r="P111" i="15"/>
  <c r="B112" i="15"/>
  <c r="C112" i="15"/>
  <c r="D112" i="15"/>
  <c r="E112" i="15"/>
  <c r="F112" i="15"/>
  <c r="G112" i="15"/>
  <c r="H112" i="15"/>
  <c r="I112" i="15"/>
  <c r="J112" i="15"/>
  <c r="K112" i="15"/>
  <c r="M112" i="15"/>
  <c r="N112" i="15"/>
  <c r="O112" i="15"/>
  <c r="P112" i="15"/>
  <c r="B113" i="15"/>
  <c r="C113" i="15"/>
  <c r="D113" i="15"/>
  <c r="E113" i="15"/>
  <c r="F113" i="15"/>
  <c r="G113" i="15"/>
  <c r="H113" i="15"/>
  <c r="I113" i="15"/>
  <c r="J113" i="15"/>
  <c r="K113" i="15"/>
  <c r="M113" i="15"/>
  <c r="N113" i="15"/>
  <c r="O113" i="15"/>
  <c r="P113" i="15"/>
  <c r="B114" i="15"/>
  <c r="C114" i="15"/>
  <c r="D114" i="15"/>
  <c r="E114" i="15"/>
  <c r="F114" i="15"/>
  <c r="G114" i="15"/>
  <c r="H114" i="15"/>
  <c r="I114" i="15"/>
  <c r="J114" i="15"/>
  <c r="K114" i="15"/>
  <c r="M114" i="15"/>
  <c r="N114" i="15"/>
  <c r="O114" i="15"/>
  <c r="P114" i="15"/>
  <c r="B115" i="15"/>
  <c r="C115" i="15"/>
  <c r="D115" i="15"/>
  <c r="E115" i="15"/>
  <c r="F115" i="15"/>
  <c r="G115" i="15"/>
  <c r="H115" i="15"/>
  <c r="I115" i="15"/>
  <c r="J115" i="15"/>
  <c r="K115" i="15"/>
  <c r="M115" i="15"/>
  <c r="N115" i="15"/>
  <c r="O115" i="15"/>
  <c r="P115" i="15"/>
  <c r="B118" i="15"/>
  <c r="C118" i="15"/>
  <c r="D118" i="15"/>
  <c r="E118" i="15"/>
  <c r="F118" i="15"/>
  <c r="G118" i="15"/>
  <c r="H118" i="15"/>
  <c r="I118" i="15"/>
  <c r="J118" i="15"/>
  <c r="K118" i="15"/>
  <c r="M118" i="15"/>
  <c r="N118" i="15"/>
  <c r="O118" i="15"/>
  <c r="P118" i="15"/>
  <c r="I59" i="15"/>
  <c r="C59" i="15"/>
  <c r="B59" i="15"/>
  <c r="B19" i="15"/>
  <c r="C19" i="15"/>
  <c r="D19" i="15"/>
  <c r="E19" i="15"/>
  <c r="F19" i="15"/>
  <c r="G19" i="15"/>
  <c r="H19" i="15"/>
  <c r="I19" i="15"/>
  <c r="J19" i="15"/>
  <c r="K19" i="15"/>
  <c r="M19" i="15"/>
  <c r="N19" i="15"/>
  <c r="O19" i="15"/>
  <c r="P19" i="15"/>
  <c r="B20" i="15"/>
  <c r="C20" i="15"/>
  <c r="D20" i="15"/>
  <c r="E20" i="15"/>
  <c r="F20" i="15"/>
  <c r="G20" i="15"/>
  <c r="H20" i="15"/>
  <c r="I20" i="15"/>
  <c r="J20" i="15"/>
  <c r="K20" i="15"/>
  <c r="M20" i="15"/>
  <c r="N20" i="15"/>
  <c r="O20" i="15"/>
  <c r="P20" i="15"/>
  <c r="B21" i="15"/>
  <c r="C21" i="15"/>
  <c r="D21" i="15"/>
  <c r="E21" i="15"/>
  <c r="F21" i="15"/>
  <c r="G21" i="15"/>
  <c r="H21" i="15"/>
  <c r="I21" i="15"/>
  <c r="J21" i="15"/>
  <c r="K21" i="15"/>
  <c r="M21" i="15"/>
  <c r="N21" i="15"/>
  <c r="O21" i="15"/>
  <c r="P21" i="15"/>
  <c r="B22" i="15"/>
  <c r="C22" i="15"/>
  <c r="D22" i="15"/>
  <c r="E22" i="15"/>
  <c r="F22" i="15"/>
  <c r="G22" i="15"/>
  <c r="H22" i="15"/>
  <c r="I22" i="15"/>
  <c r="J22" i="15"/>
  <c r="K22" i="15"/>
  <c r="M22" i="15"/>
  <c r="N22" i="15"/>
  <c r="O22" i="15"/>
  <c r="P22" i="15"/>
  <c r="B23" i="15"/>
  <c r="C23" i="15"/>
  <c r="D23" i="15"/>
  <c r="E23" i="15"/>
  <c r="F23" i="15"/>
  <c r="G23" i="15"/>
  <c r="H23" i="15"/>
  <c r="I23" i="15"/>
  <c r="J23" i="15"/>
  <c r="K23" i="15"/>
  <c r="M23" i="15"/>
  <c r="N23" i="15"/>
  <c r="O23" i="15"/>
  <c r="P23" i="15"/>
  <c r="B24" i="15"/>
  <c r="C24" i="15"/>
  <c r="D24" i="15"/>
  <c r="E24" i="15"/>
  <c r="F24" i="15"/>
  <c r="G24" i="15"/>
  <c r="H24" i="15"/>
  <c r="I24" i="15"/>
  <c r="J24" i="15"/>
  <c r="K24" i="15"/>
  <c r="M24" i="15"/>
  <c r="N24" i="15"/>
  <c r="O24" i="15"/>
  <c r="P24" i="15"/>
  <c r="B25" i="15"/>
  <c r="C25" i="15"/>
  <c r="D25" i="15"/>
  <c r="E25" i="15"/>
  <c r="F25" i="15"/>
  <c r="G25" i="15"/>
  <c r="H25" i="15"/>
  <c r="I25" i="15"/>
  <c r="J25" i="15"/>
  <c r="K25" i="15"/>
  <c r="M25" i="15"/>
  <c r="N25" i="15"/>
  <c r="O25" i="15"/>
  <c r="P25" i="15"/>
  <c r="B26" i="15"/>
  <c r="C26" i="15"/>
  <c r="D26" i="15"/>
  <c r="E26" i="15"/>
  <c r="F26" i="15"/>
  <c r="G26" i="15"/>
  <c r="H26" i="15"/>
  <c r="I26" i="15"/>
  <c r="J26" i="15"/>
  <c r="K26" i="15"/>
  <c r="M26" i="15"/>
  <c r="N26" i="15"/>
  <c r="O26" i="15"/>
  <c r="P26" i="15"/>
  <c r="B27" i="15"/>
  <c r="C27" i="15"/>
  <c r="D27" i="15"/>
  <c r="E27" i="15"/>
  <c r="F27" i="15"/>
  <c r="G27" i="15"/>
  <c r="H27" i="15"/>
  <c r="I27" i="15"/>
  <c r="J27" i="15"/>
  <c r="K27" i="15"/>
  <c r="M27" i="15"/>
  <c r="N27" i="15"/>
  <c r="O27" i="15"/>
  <c r="P27" i="15"/>
  <c r="B28" i="15"/>
  <c r="C28" i="15"/>
  <c r="D28" i="15"/>
  <c r="E28" i="15"/>
  <c r="F28" i="15"/>
  <c r="G28" i="15"/>
  <c r="H28" i="15"/>
  <c r="I28" i="15"/>
  <c r="J28" i="15"/>
  <c r="K28" i="15"/>
  <c r="M28" i="15"/>
  <c r="N28" i="15"/>
  <c r="O28" i="15"/>
  <c r="P28" i="15"/>
  <c r="B29" i="15"/>
  <c r="C29" i="15"/>
  <c r="D29" i="15"/>
  <c r="E29" i="15"/>
  <c r="F29" i="15"/>
  <c r="G29" i="15"/>
  <c r="H29" i="15"/>
  <c r="I29" i="15"/>
  <c r="J29" i="15"/>
  <c r="K29" i="15"/>
  <c r="M29" i="15"/>
  <c r="N29" i="15"/>
  <c r="O29" i="15"/>
  <c r="P29" i="15"/>
  <c r="B30" i="15"/>
  <c r="C30" i="15"/>
  <c r="D30" i="15"/>
  <c r="E30" i="15"/>
  <c r="F30" i="15"/>
  <c r="G30" i="15"/>
  <c r="H30" i="15"/>
  <c r="I30" i="15"/>
  <c r="J30" i="15"/>
  <c r="K30" i="15"/>
  <c r="M30" i="15"/>
  <c r="N30" i="15"/>
  <c r="O30" i="15"/>
  <c r="P30" i="15"/>
  <c r="B31" i="15"/>
  <c r="C31" i="15"/>
  <c r="D31" i="15"/>
  <c r="E31" i="15"/>
  <c r="F31" i="15"/>
  <c r="G31" i="15"/>
  <c r="H31" i="15"/>
  <c r="I31" i="15"/>
  <c r="J31" i="15"/>
  <c r="K31" i="15"/>
  <c r="M31" i="15"/>
  <c r="N31" i="15"/>
  <c r="O31" i="15"/>
  <c r="P31" i="15"/>
  <c r="B32" i="15"/>
  <c r="C32" i="15"/>
  <c r="D32" i="15"/>
  <c r="E32" i="15"/>
  <c r="F32" i="15"/>
  <c r="G32" i="15"/>
  <c r="H32" i="15"/>
  <c r="I32" i="15"/>
  <c r="J32" i="15"/>
  <c r="K32" i="15"/>
  <c r="M32" i="15"/>
  <c r="N32" i="15"/>
  <c r="O32" i="15"/>
  <c r="P32" i="15"/>
  <c r="B33" i="15"/>
  <c r="C33" i="15"/>
  <c r="D33" i="15"/>
  <c r="E33" i="15"/>
  <c r="F33" i="15"/>
  <c r="G33" i="15"/>
  <c r="H33" i="15"/>
  <c r="I33" i="15"/>
  <c r="J33" i="15"/>
  <c r="K33" i="15"/>
  <c r="M33" i="15"/>
  <c r="N33" i="15"/>
  <c r="O33" i="15"/>
  <c r="P33" i="15"/>
  <c r="B34" i="15"/>
  <c r="C34" i="15"/>
  <c r="D34" i="15"/>
  <c r="E34" i="15"/>
  <c r="F34" i="15"/>
  <c r="G34" i="15"/>
  <c r="H34" i="15"/>
  <c r="I34" i="15"/>
  <c r="J34" i="15"/>
  <c r="K34" i="15"/>
  <c r="M34" i="15"/>
  <c r="N34" i="15"/>
  <c r="O34" i="15"/>
  <c r="P34" i="15"/>
  <c r="B35" i="15"/>
  <c r="C35" i="15"/>
  <c r="D35" i="15"/>
  <c r="E35" i="15"/>
  <c r="F35" i="15"/>
  <c r="G35" i="15"/>
  <c r="H35" i="15"/>
  <c r="I35" i="15"/>
  <c r="J35" i="15"/>
  <c r="K35" i="15"/>
  <c r="M35" i="15"/>
  <c r="N35" i="15"/>
  <c r="O35" i="15"/>
  <c r="P35" i="15"/>
  <c r="B36" i="15"/>
  <c r="C36" i="15"/>
  <c r="D36" i="15"/>
  <c r="E36" i="15"/>
  <c r="F36" i="15"/>
  <c r="G36" i="15"/>
  <c r="H36" i="15"/>
  <c r="I36" i="15"/>
  <c r="J36" i="15"/>
  <c r="K36" i="15"/>
  <c r="M36" i="15"/>
  <c r="N36" i="15"/>
  <c r="O36" i="15"/>
  <c r="P36" i="15"/>
  <c r="B37" i="15"/>
  <c r="C37" i="15"/>
  <c r="D37" i="15"/>
  <c r="E37" i="15"/>
  <c r="F37" i="15"/>
  <c r="G37" i="15"/>
  <c r="H37" i="15"/>
  <c r="I37" i="15"/>
  <c r="J37" i="15"/>
  <c r="K37" i="15"/>
  <c r="M37" i="15"/>
  <c r="N37" i="15"/>
  <c r="O37" i="15"/>
  <c r="P37" i="15"/>
  <c r="B38" i="15"/>
  <c r="C38" i="15"/>
  <c r="D38" i="15"/>
  <c r="E38" i="15"/>
  <c r="F38" i="15"/>
  <c r="G38" i="15"/>
  <c r="H38" i="15"/>
  <c r="I38" i="15"/>
  <c r="J38" i="15"/>
  <c r="K38" i="15"/>
  <c r="M38" i="15"/>
  <c r="N38" i="15"/>
  <c r="O38" i="15"/>
  <c r="P38" i="15"/>
  <c r="B39" i="15"/>
  <c r="C39" i="15"/>
  <c r="D39" i="15"/>
  <c r="E39" i="15"/>
  <c r="F39" i="15"/>
  <c r="G39" i="15"/>
  <c r="H39" i="15"/>
  <c r="I39" i="15"/>
  <c r="J39" i="15"/>
  <c r="K39" i="15"/>
  <c r="M39" i="15"/>
  <c r="N39" i="15"/>
  <c r="O39" i="15"/>
  <c r="P39" i="15"/>
  <c r="B40" i="15"/>
  <c r="C40" i="15"/>
  <c r="D40" i="15"/>
  <c r="E40" i="15"/>
  <c r="F40" i="15"/>
  <c r="G40" i="15"/>
  <c r="H40" i="15"/>
  <c r="I40" i="15"/>
  <c r="J40" i="15"/>
  <c r="K40" i="15"/>
  <c r="M40" i="15"/>
  <c r="N40" i="15"/>
  <c r="O40" i="15"/>
  <c r="P40" i="15"/>
  <c r="B41" i="15"/>
  <c r="C41" i="15"/>
  <c r="D41" i="15"/>
  <c r="E41" i="15"/>
  <c r="F41" i="15"/>
  <c r="G41" i="15"/>
  <c r="H41" i="15"/>
  <c r="I41" i="15"/>
  <c r="J41" i="15"/>
  <c r="K41" i="15"/>
  <c r="M41" i="15"/>
  <c r="N41" i="15"/>
  <c r="O41" i="15"/>
  <c r="P41" i="15"/>
  <c r="B42" i="15"/>
  <c r="C42" i="15"/>
  <c r="D42" i="15"/>
  <c r="E42" i="15"/>
  <c r="F42" i="15"/>
  <c r="G42" i="15"/>
  <c r="H42" i="15"/>
  <c r="I42" i="15"/>
  <c r="J42" i="15"/>
  <c r="K42" i="15"/>
  <c r="M42" i="15"/>
  <c r="N42" i="15"/>
  <c r="O42" i="15"/>
  <c r="P42" i="15"/>
  <c r="B43" i="15"/>
  <c r="C43" i="15"/>
  <c r="D43" i="15"/>
  <c r="E43" i="15"/>
  <c r="F43" i="15"/>
  <c r="G43" i="15"/>
  <c r="H43" i="15"/>
  <c r="I43" i="15"/>
  <c r="J43" i="15"/>
  <c r="K43" i="15"/>
  <c r="M43" i="15"/>
  <c r="N43" i="15"/>
  <c r="O43" i="15"/>
  <c r="P43" i="15"/>
  <c r="B44" i="15"/>
  <c r="C44" i="15"/>
  <c r="D44" i="15"/>
  <c r="E44" i="15"/>
  <c r="F44" i="15"/>
  <c r="G44" i="15"/>
  <c r="H44" i="15"/>
  <c r="I44" i="15"/>
  <c r="J44" i="15"/>
  <c r="K44" i="15"/>
  <c r="M44" i="15"/>
  <c r="N44" i="15"/>
  <c r="O44" i="15"/>
  <c r="P44" i="15"/>
  <c r="B45" i="15"/>
  <c r="C45" i="15"/>
  <c r="D45" i="15"/>
  <c r="E45" i="15"/>
  <c r="F45" i="15"/>
  <c r="G45" i="15"/>
  <c r="H45" i="15"/>
  <c r="I45" i="15"/>
  <c r="J45" i="15"/>
  <c r="K45" i="15"/>
  <c r="M45" i="15"/>
  <c r="N45" i="15"/>
  <c r="O45" i="15"/>
  <c r="P45" i="15"/>
  <c r="B46" i="15"/>
  <c r="C46" i="15"/>
  <c r="D46" i="15"/>
  <c r="E46" i="15"/>
  <c r="F46" i="15"/>
  <c r="G46" i="15"/>
  <c r="H46" i="15"/>
  <c r="I46" i="15"/>
  <c r="J46" i="15"/>
  <c r="K46" i="15"/>
  <c r="M46" i="15"/>
  <c r="N46" i="15"/>
  <c r="O46" i="15"/>
  <c r="P46" i="15"/>
  <c r="B47" i="15"/>
  <c r="C47" i="15"/>
  <c r="D47" i="15"/>
  <c r="E47" i="15"/>
  <c r="F47" i="15"/>
  <c r="G47" i="15"/>
  <c r="H47" i="15"/>
  <c r="I47" i="15"/>
  <c r="J47" i="15"/>
  <c r="K47" i="15"/>
  <c r="M47" i="15"/>
  <c r="N47" i="15"/>
  <c r="O47" i="15"/>
  <c r="P47" i="15"/>
  <c r="B48" i="15"/>
  <c r="C48" i="15"/>
  <c r="D48" i="15"/>
  <c r="E48" i="15"/>
  <c r="F48" i="15"/>
  <c r="G48" i="15"/>
  <c r="H48" i="15"/>
  <c r="I48" i="15"/>
  <c r="J48" i="15"/>
  <c r="K48" i="15"/>
  <c r="M48" i="15"/>
  <c r="N48" i="15"/>
  <c r="O48" i="15"/>
  <c r="P48" i="15"/>
  <c r="B49" i="15"/>
  <c r="C49" i="15"/>
  <c r="D49" i="15"/>
  <c r="E49" i="15"/>
  <c r="F49" i="15"/>
  <c r="G49" i="15"/>
  <c r="H49" i="15"/>
  <c r="I49" i="15"/>
  <c r="J49" i="15"/>
  <c r="K49" i="15"/>
  <c r="M49" i="15"/>
  <c r="N49" i="15"/>
  <c r="O49" i="15"/>
  <c r="P49" i="15"/>
  <c r="B50" i="15"/>
  <c r="C50" i="15"/>
  <c r="D50" i="15"/>
  <c r="E50" i="15"/>
  <c r="F50" i="15"/>
  <c r="G50" i="15"/>
  <c r="H50" i="15"/>
  <c r="I50" i="15"/>
  <c r="J50" i="15"/>
  <c r="K50" i="15"/>
  <c r="M50" i="15"/>
  <c r="N50" i="15"/>
  <c r="O50" i="15"/>
  <c r="P50" i="15"/>
  <c r="B51" i="15"/>
  <c r="C51" i="15"/>
  <c r="D51" i="15"/>
  <c r="E51" i="15"/>
  <c r="F51" i="15"/>
  <c r="G51" i="15"/>
  <c r="H51" i="15"/>
  <c r="I51" i="15"/>
  <c r="J51" i="15"/>
  <c r="K51" i="15"/>
  <c r="M51" i="15"/>
  <c r="N51" i="15"/>
  <c r="O51" i="15"/>
  <c r="P51" i="15"/>
  <c r="B52" i="15"/>
  <c r="C52" i="15"/>
  <c r="D52" i="15"/>
  <c r="E52" i="15"/>
  <c r="F52" i="15"/>
  <c r="G52" i="15"/>
  <c r="H52" i="15"/>
  <c r="I52" i="15"/>
  <c r="J52" i="15"/>
  <c r="K52" i="15"/>
  <c r="M52" i="15"/>
  <c r="N52" i="15"/>
  <c r="O52" i="15"/>
  <c r="P52" i="15"/>
  <c r="P18" i="15"/>
  <c r="O18" i="15"/>
  <c r="N18" i="15"/>
  <c r="M18" i="15"/>
  <c r="K18" i="15"/>
  <c r="J18" i="15"/>
  <c r="I18" i="15"/>
  <c r="H18" i="15"/>
  <c r="G18" i="15"/>
  <c r="B19" i="14"/>
  <c r="C19" i="14"/>
  <c r="G19" i="14"/>
  <c r="K19" i="14"/>
  <c r="O19" i="14"/>
  <c r="S19" i="14"/>
  <c r="W19" i="14"/>
  <c r="AA19" i="14"/>
  <c r="AE19" i="14"/>
  <c r="AI19" i="14"/>
  <c r="AQ19" i="14"/>
  <c r="AU19" i="14"/>
  <c r="AY19" i="14"/>
  <c r="BC19" i="14"/>
  <c r="B20" i="14"/>
  <c r="C20" i="14"/>
  <c r="G20" i="14"/>
  <c r="K20" i="14"/>
  <c r="O20" i="14"/>
  <c r="S20" i="14"/>
  <c r="W20" i="14"/>
  <c r="AA20" i="14"/>
  <c r="AE20" i="14"/>
  <c r="AI20" i="14"/>
  <c r="AQ20" i="14"/>
  <c r="AU20" i="14"/>
  <c r="AY20" i="14"/>
  <c r="BC20" i="14"/>
  <c r="B21" i="14"/>
  <c r="C21" i="14"/>
  <c r="G21" i="14"/>
  <c r="K21" i="14"/>
  <c r="O21" i="14"/>
  <c r="S21" i="14"/>
  <c r="W21" i="14"/>
  <c r="AA21" i="14"/>
  <c r="AE21" i="14"/>
  <c r="AI21" i="14"/>
  <c r="AQ21" i="14"/>
  <c r="AU21" i="14"/>
  <c r="AY21" i="14"/>
  <c r="BC21" i="14"/>
  <c r="B22" i="14"/>
  <c r="C22" i="14"/>
  <c r="G22" i="14"/>
  <c r="K22" i="14"/>
  <c r="O22" i="14"/>
  <c r="S22" i="14"/>
  <c r="W22" i="14"/>
  <c r="AA22" i="14"/>
  <c r="AE22" i="14"/>
  <c r="AI22" i="14"/>
  <c r="AQ22" i="14"/>
  <c r="AU22" i="14"/>
  <c r="AY22" i="14"/>
  <c r="BC22" i="14"/>
  <c r="B23" i="14"/>
  <c r="C23" i="14"/>
  <c r="G23" i="14"/>
  <c r="K23" i="14"/>
  <c r="O23" i="14"/>
  <c r="S23" i="14"/>
  <c r="W23" i="14"/>
  <c r="AA23" i="14"/>
  <c r="AE23" i="14"/>
  <c r="AI23" i="14"/>
  <c r="AQ23" i="14"/>
  <c r="AU23" i="14"/>
  <c r="AY23" i="14"/>
  <c r="BC23" i="14"/>
  <c r="B24" i="14"/>
  <c r="C24" i="14"/>
  <c r="G24" i="14"/>
  <c r="K24" i="14"/>
  <c r="O24" i="14"/>
  <c r="S24" i="14"/>
  <c r="W24" i="14"/>
  <c r="AA24" i="14"/>
  <c r="AE24" i="14"/>
  <c r="AI24" i="14"/>
  <c r="AQ24" i="14"/>
  <c r="AU24" i="14"/>
  <c r="AY24" i="14"/>
  <c r="BC24" i="14"/>
  <c r="B25" i="14"/>
  <c r="C25" i="14"/>
  <c r="G25" i="14"/>
  <c r="K25" i="14"/>
  <c r="O25" i="14"/>
  <c r="S25" i="14"/>
  <c r="W25" i="14"/>
  <c r="AA25" i="14"/>
  <c r="AE25" i="14"/>
  <c r="AI25" i="14"/>
  <c r="AQ25" i="14"/>
  <c r="AU25" i="14"/>
  <c r="AY25" i="14"/>
  <c r="BC25" i="14"/>
  <c r="B26" i="14"/>
  <c r="C26" i="14"/>
  <c r="G26" i="14"/>
  <c r="K26" i="14"/>
  <c r="O26" i="14"/>
  <c r="S26" i="14"/>
  <c r="W26" i="14"/>
  <c r="AA26" i="14"/>
  <c r="AE26" i="14"/>
  <c r="AI26" i="14"/>
  <c r="AQ26" i="14"/>
  <c r="AU26" i="14"/>
  <c r="AY26" i="14"/>
  <c r="BC26" i="14"/>
  <c r="B27" i="14"/>
  <c r="C27" i="14"/>
  <c r="G27" i="14"/>
  <c r="K27" i="14"/>
  <c r="O27" i="14"/>
  <c r="S27" i="14"/>
  <c r="W27" i="14"/>
  <c r="AA27" i="14"/>
  <c r="AE27" i="14"/>
  <c r="AI27" i="14"/>
  <c r="AQ27" i="14"/>
  <c r="AU27" i="14"/>
  <c r="AY27" i="14"/>
  <c r="BC27" i="14"/>
  <c r="B28" i="14"/>
  <c r="C28" i="14"/>
  <c r="G28" i="14"/>
  <c r="K28" i="14"/>
  <c r="O28" i="14"/>
  <c r="S28" i="14"/>
  <c r="W28" i="14"/>
  <c r="AA28" i="14"/>
  <c r="AE28" i="14"/>
  <c r="AI28" i="14"/>
  <c r="AQ28" i="14"/>
  <c r="AU28" i="14"/>
  <c r="AY28" i="14"/>
  <c r="BC28" i="14"/>
  <c r="B29" i="14"/>
  <c r="C29" i="14"/>
  <c r="G29" i="14"/>
  <c r="K29" i="14"/>
  <c r="O29" i="14"/>
  <c r="S29" i="14"/>
  <c r="W29" i="14"/>
  <c r="AA29" i="14"/>
  <c r="AE29" i="14"/>
  <c r="AI29" i="14"/>
  <c r="AQ29" i="14"/>
  <c r="AU29" i="14"/>
  <c r="AY29" i="14"/>
  <c r="BC29" i="14"/>
  <c r="B30" i="14"/>
  <c r="C30" i="14"/>
  <c r="G30" i="14"/>
  <c r="K30" i="14"/>
  <c r="O30" i="14"/>
  <c r="S30" i="14"/>
  <c r="W30" i="14"/>
  <c r="AA30" i="14"/>
  <c r="AE30" i="14"/>
  <c r="AI30" i="14"/>
  <c r="AQ30" i="14"/>
  <c r="AU30" i="14"/>
  <c r="AY30" i="14"/>
  <c r="BC30" i="14"/>
  <c r="B31" i="14"/>
  <c r="C31" i="14"/>
  <c r="G31" i="14"/>
  <c r="K31" i="14"/>
  <c r="O31" i="14"/>
  <c r="S31" i="14"/>
  <c r="W31" i="14"/>
  <c r="AA31" i="14"/>
  <c r="AE31" i="14"/>
  <c r="AI31" i="14"/>
  <c r="AQ31" i="14"/>
  <c r="AU31" i="14"/>
  <c r="AY31" i="14"/>
  <c r="BC31" i="14"/>
  <c r="B32" i="14"/>
  <c r="C32" i="14"/>
  <c r="G32" i="14"/>
  <c r="K32" i="14"/>
  <c r="O32" i="14"/>
  <c r="S32" i="14"/>
  <c r="W32" i="14"/>
  <c r="AA32" i="14"/>
  <c r="AE32" i="14"/>
  <c r="AI32" i="14"/>
  <c r="AQ32" i="14"/>
  <c r="AU32" i="14"/>
  <c r="AY32" i="14"/>
  <c r="BC32" i="14"/>
  <c r="B33" i="14"/>
  <c r="C33" i="14"/>
  <c r="G33" i="14"/>
  <c r="K33" i="14"/>
  <c r="O33" i="14"/>
  <c r="S33" i="14"/>
  <c r="W33" i="14"/>
  <c r="AA33" i="14"/>
  <c r="AE33" i="14"/>
  <c r="AI33" i="14"/>
  <c r="AQ33" i="14"/>
  <c r="AU33" i="14"/>
  <c r="AY33" i="14"/>
  <c r="BC33" i="14"/>
  <c r="B34" i="14"/>
  <c r="C34" i="14"/>
  <c r="G34" i="14"/>
  <c r="K34" i="14"/>
  <c r="O34" i="14"/>
  <c r="S34" i="14"/>
  <c r="W34" i="14"/>
  <c r="AA34" i="14"/>
  <c r="AE34" i="14"/>
  <c r="AI34" i="14"/>
  <c r="AQ34" i="14"/>
  <c r="AU34" i="14"/>
  <c r="AY34" i="14"/>
  <c r="BC34" i="14"/>
  <c r="B35" i="14"/>
  <c r="C35" i="14"/>
  <c r="G35" i="14"/>
  <c r="K35" i="14"/>
  <c r="O35" i="14"/>
  <c r="S35" i="14"/>
  <c r="W35" i="14"/>
  <c r="AA35" i="14"/>
  <c r="AE35" i="14"/>
  <c r="AI35" i="14"/>
  <c r="AQ35" i="14"/>
  <c r="AU35" i="14"/>
  <c r="AY35" i="14"/>
  <c r="BC35" i="14"/>
  <c r="B36" i="14"/>
  <c r="C36" i="14"/>
  <c r="G36" i="14"/>
  <c r="K36" i="14"/>
  <c r="O36" i="14"/>
  <c r="S36" i="14"/>
  <c r="W36" i="14"/>
  <c r="AA36" i="14"/>
  <c r="AE36" i="14"/>
  <c r="AI36" i="14"/>
  <c r="AQ36" i="14"/>
  <c r="AU36" i="14"/>
  <c r="AY36" i="14"/>
  <c r="BC36" i="14"/>
  <c r="B37" i="14"/>
  <c r="C37" i="14"/>
  <c r="G37" i="14"/>
  <c r="K37" i="14"/>
  <c r="O37" i="14"/>
  <c r="S37" i="14"/>
  <c r="W37" i="14"/>
  <c r="AA37" i="14"/>
  <c r="AE37" i="14"/>
  <c r="AI37" i="14"/>
  <c r="AQ37" i="14"/>
  <c r="AU37" i="14"/>
  <c r="AY37" i="14"/>
  <c r="BC37" i="14"/>
  <c r="B38" i="14"/>
  <c r="C38" i="14"/>
  <c r="G38" i="14"/>
  <c r="K38" i="14"/>
  <c r="O38" i="14"/>
  <c r="S38" i="14"/>
  <c r="W38" i="14"/>
  <c r="AA38" i="14"/>
  <c r="AE38" i="14"/>
  <c r="AI38" i="14"/>
  <c r="AQ38" i="14"/>
  <c r="AU38" i="14"/>
  <c r="AY38" i="14"/>
  <c r="BC38" i="14"/>
  <c r="B39" i="14"/>
  <c r="C39" i="14"/>
  <c r="G39" i="14"/>
  <c r="K39" i="14"/>
  <c r="O39" i="14"/>
  <c r="S39" i="14"/>
  <c r="W39" i="14"/>
  <c r="AA39" i="14"/>
  <c r="AE39" i="14"/>
  <c r="AI39" i="14"/>
  <c r="AQ39" i="14"/>
  <c r="AU39" i="14"/>
  <c r="AY39" i="14"/>
  <c r="BC39" i="14"/>
  <c r="B40" i="14"/>
  <c r="C40" i="14"/>
  <c r="G40" i="14"/>
  <c r="K40" i="14"/>
  <c r="O40" i="14"/>
  <c r="S40" i="14"/>
  <c r="W40" i="14"/>
  <c r="AA40" i="14"/>
  <c r="AE40" i="14"/>
  <c r="AI40" i="14"/>
  <c r="AQ40" i="14"/>
  <c r="AU40" i="14"/>
  <c r="AY40" i="14"/>
  <c r="BC40" i="14"/>
  <c r="B41" i="14"/>
  <c r="C41" i="14"/>
  <c r="G41" i="14"/>
  <c r="K41" i="14"/>
  <c r="O41" i="14"/>
  <c r="S41" i="14"/>
  <c r="W41" i="14"/>
  <c r="AA41" i="14"/>
  <c r="AE41" i="14"/>
  <c r="AI41" i="14"/>
  <c r="AQ41" i="14"/>
  <c r="AU41" i="14"/>
  <c r="AY41" i="14"/>
  <c r="BC41" i="14"/>
  <c r="B42" i="14"/>
  <c r="C42" i="14"/>
  <c r="G42" i="14"/>
  <c r="K42" i="14"/>
  <c r="O42" i="14"/>
  <c r="S42" i="14"/>
  <c r="W42" i="14"/>
  <c r="AA42" i="14"/>
  <c r="AE42" i="14"/>
  <c r="AI42" i="14"/>
  <c r="AQ42" i="14"/>
  <c r="AU42" i="14"/>
  <c r="AY42" i="14"/>
  <c r="BC42" i="14"/>
  <c r="B43" i="14"/>
  <c r="C43" i="14"/>
  <c r="G43" i="14"/>
  <c r="K43" i="14"/>
  <c r="O43" i="14"/>
  <c r="S43" i="14"/>
  <c r="W43" i="14"/>
  <c r="AA43" i="14"/>
  <c r="AE43" i="14"/>
  <c r="AI43" i="14"/>
  <c r="AQ43" i="14"/>
  <c r="AU43" i="14"/>
  <c r="AY43" i="14"/>
  <c r="BC43" i="14"/>
  <c r="B44" i="14"/>
  <c r="C44" i="14"/>
  <c r="G44" i="14"/>
  <c r="K44" i="14"/>
  <c r="O44" i="14"/>
  <c r="S44" i="14"/>
  <c r="W44" i="14"/>
  <c r="AA44" i="14"/>
  <c r="AE44" i="14"/>
  <c r="AI44" i="14"/>
  <c r="AQ44" i="14"/>
  <c r="AU44" i="14"/>
  <c r="AY44" i="14"/>
  <c r="BC44" i="14"/>
  <c r="B45" i="14"/>
  <c r="C45" i="14"/>
  <c r="G45" i="14"/>
  <c r="K45" i="14"/>
  <c r="O45" i="14"/>
  <c r="S45" i="14"/>
  <c r="W45" i="14"/>
  <c r="AA45" i="14"/>
  <c r="AE45" i="14"/>
  <c r="AI45" i="14"/>
  <c r="AQ45" i="14"/>
  <c r="AU45" i="14"/>
  <c r="AY45" i="14"/>
  <c r="BC45" i="14"/>
  <c r="B46" i="14"/>
  <c r="C46" i="14"/>
  <c r="G46" i="14"/>
  <c r="K46" i="14"/>
  <c r="O46" i="14"/>
  <c r="S46" i="14"/>
  <c r="W46" i="14"/>
  <c r="AA46" i="14"/>
  <c r="AE46" i="14"/>
  <c r="AI46" i="14"/>
  <c r="AQ46" i="14"/>
  <c r="AU46" i="14"/>
  <c r="AY46" i="14"/>
  <c r="BC46" i="14"/>
  <c r="B47" i="14"/>
  <c r="C47" i="14"/>
  <c r="G47" i="14"/>
  <c r="K47" i="14"/>
  <c r="O47" i="14"/>
  <c r="S47" i="14"/>
  <c r="W47" i="14"/>
  <c r="AA47" i="14"/>
  <c r="AE47" i="14"/>
  <c r="AI47" i="14"/>
  <c r="AQ47" i="14"/>
  <c r="AU47" i="14"/>
  <c r="AY47" i="14"/>
  <c r="BC47" i="14"/>
  <c r="B48" i="14"/>
  <c r="C48" i="14"/>
  <c r="G48" i="14"/>
  <c r="K48" i="14"/>
  <c r="O48" i="14"/>
  <c r="S48" i="14"/>
  <c r="W48" i="14"/>
  <c r="AA48" i="14"/>
  <c r="AE48" i="14"/>
  <c r="AI48" i="14"/>
  <c r="AQ48" i="14"/>
  <c r="AU48" i="14"/>
  <c r="AY48" i="14"/>
  <c r="BC48" i="14"/>
  <c r="B49" i="14"/>
  <c r="C49" i="14"/>
  <c r="G49" i="14"/>
  <c r="K49" i="14"/>
  <c r="O49" i="14"/>
  <c r="S49" i="14"/>
  <c r="W49" i="14"/>
  <c r="AA49" i="14"/>
  <c r="AE49" i="14"/>
  <c r="AI49" i="14"/>
  <c r="AQ49" i="14"/>
  <c r="AU49" i="14"/>
  <c r="AY49" i="14"/>
  <c r="BC49" i="14"/>
  <c r="B50" i="14"/>
  <c r="C50" i="14"/>
  <c r="G50" i="14"/>
  <c r="K50" i="14"/>
  <c r="O50" i="14"/>
  <c r="S50" i="14"/>
  <c r="W50" i="14"/>
  <c r="AA50" i="14"/>
  <c r="AE50" i="14"/>
  <c r="AI50" i="14"/>
  <c r="AQ50" i="14"/>
  <c r="AU50" i="14"/>
  <c r="AY50" i="14"/>
  <c r="BC50" i="14"/>
  <c r="B51" i="14"/>
  <c r="C51" i="14"/>
  <c r="G51" i="14"/>
  <c r="K51" i="14"/>
  <c r="O51" i="14"/>
  <c r="S51" i="14"/>
  <c r="W51" i="14"/>
  <c r="AA51" i="14"/>
  <c r="AE51" i="14"/>
  <c r="AI51" i="14"/>
  <c r="AQ51" i="14"/>
  <c r="AU51" i="14"/>
  <c r="AY51" i="14"/>
  <c r="BC51" i="14"/>
  <c r="B52" i="14"/>
  <c r="C52" i="14"/>
  <c r="G52" i="14"/>
  <c r="K52" i="14"/>
  <c r="O52" i="14"/>
  <c r="S52" i="14"/>
  <c r="W52" i="14"/>
  <c r="AA52" i="14"/>
  <c r="AE52" i="14"/>
  <c r="AI52" i="14"/>
  <c r="AQ52" i="14"/>
  <c r="AU52" i="14"/>
  <c r="AY52" i="14"/>
  <c r="BC52" i="14"/>
  <c r="BC18" i="14"/>
  <c r="AY18" i="14"/>
  <c r="AU18" i="14"/>
  <c r="AQ18" i="14"/>
  <c r="AI18" i="14"/>
  <c r="AE18" i="14"/>
  <c r="AA18" i="14"/>
  <c r="W18" i="14"/>
  <c r="S18" i="14"/>
  <c r="B60" i="14"/>
  <c r="C60" i="14"/>
  <c r="G60" i="14"/>
  <c r="K60" i="14"/>
  <c r="O60" i="14"/>
  <c r="S60" i="14"/>
  <c r="W60" i="14"/>
  <c r="AA60" i="14"/>
  <c r="AE60" i="14"/>
  <c r="AQ60" i="14"/>
  <c r="AU60" i="14"/>
  <c r="AY60" i="14"/>
  <c r="BC60" i="14"/>
  <c r="B61" i="14"/>
  <c r="C61" i="14"/>
  <c r="G61" i="14"/>
  <c r="K61" i="14"/>
  <c r="O61" i="14"/>
  <c r="S61" i="14"/>
  <c r="W61" i="14"/>
  <c r="AA61" i="14"/>
  <c r="AE61" i="14"/>
  <c r="AQ61" i="14"/>
  <c r="AU61" i="14"/>
  <c r="AY61" i="14"/>
  <c r="BC61" i="14"/>
  <c r="B62" i="14"/>
  <c r="C62" i="14"/>
  <c r="G62" i="14"/>
  <c r="K62" i="14"/>
  <c r="O62" i="14"/>
  <c r="S62" i="14"/>
  <c r="W62" i="14"/>
  <c r="AA62" i="14"/>
  <c r="AE62" i="14"/>
  <c r="AQ62" i="14"/>
  <c r="AU62" i="14"/>
  <c r="AY62" i="14"/>
  <c r="BC62" i="14"/>
  <c r="B63" i="14"/>
  <c r="C63" i="14"/>
  <c r="G63" i="14"/>
  <c r="K63" i="14"/>
  <c r="O63" i="14"/>
  <c r="S63" i="14"/>
  <c r="W63" i="14"/>
  <c r="AA63" i="14"/>
  <c r="AE63" i="14"/>
  <c r="AQ63" i="14"/>
  <c r="AU63" i="14"/>
  <c r="AY63" i="14"/>
  <c r="BC63" i="14"/>
  <c r="B64" i="14"/>
  <c r="C64" i="14"/>
  <c r="G64" i="14"/>
  <c r="K64" i="14"/>
  <c r="O64" i="14"/>
  <c r="S64" i="14"/>
  <c r="W64" i="14"/>
  <c r="AA64" i="14"/>
  <c r="AE64" i="14"/>
  <c r="AQ64" i="14"/>
  <c r="AU64" i="14"/>
  <c r="AY64" i="14"/>
  <c r="BC64" i="14"/>
  <c r="B65" i="14"/>
  <c r="C65" i="14"/>
  <c r="G65" i="14"/>
  <c r="K65" i="14"/>
  <c r="O65" i="14"/>
  <c r="S65" i="14"/>
  <c r="W65" i="14"/>
  <c r="AA65" i="14"/>
  <c r="AE65" i="14"/>
  <c r="AQ65" i="14"/>
  <c r="AU65" i="14"/>
  <c r="AY65" i="14"/>
  <c r="BC65" i="14"/>
  <c r="B66" i="14"/>
  <c r="C66" i="14"/>
  <c r="G66" i="14"/>
  <c r="K66" i="14"/>
  <c r="O66" i="14"/>
  <c r="S66" i="14"/>
  <c r="W66" i="14"/>
  <c r="AA66" i="14"/>
  <c r="AE66" i="14"/>
  <c r="AQ66" i="14"/>
  <c r="AU66" i="14"/>
  <c r="AY66" i="14"/>
  <c r="BC66" i="14"/>
  <c r="B67" i="14"/>
  <c r="C67" i="14"/>
  <c r="G67" i="14"/>
  <c r="K67" i="14"/>
  <c r="O67" i="14"/>
  <c r="S67" i="14"/>
  <c r="W67" i="14"/>
  <c r="AA67" i="14"/>
  <c r="AE67" i="14"/>
  <c r="AQ67" i="14"/>
  <c r="AU67" i="14"/>
  <c r="AY67" i="14"/>
  <c r="BC67" i="14"/>
  <c r="B68" i="14"/>
  <c r="C68" i="14"/>
  <c r="G68" i="14"/>
  <c r="K68" i="14"/>
  <c r="O68" i="14"/>
  <c r="S68" i="14"/>
  <c r="W68" i="14"/>
  <c r="AA68" i="14"/>
  <c r="AE68" i="14"/>
  <c r="AQ68" i="14"/>
  <c r="AU68" i="14"/>
  <c r="AY68" i="14"/>
  <c r="BC68" i="14"/>
  <c r="B69" i="14"/>
  <c r="C69" i="14"/>
  <c r="G69" i="14"/>
  <c r="K69" i="14"/>
  <c r="O69" i="14"/>
  <c r="S69" i="14"/>
  <c r="W69" i="14"/>
  <c r="AA69" i="14"/>
  <c r="AE69" i="14"/>
  <c r="AQ69" i="14"/>
  <c r="AU69" i="14"/>
  <c r="AY69" i="14"/>
  <c r="BC69" i="14"/>
  <c r="B70" i="14"/>
  <c r="C70" i="14"/>
  <c r="G70" i="14"/>
  <c r="K70" i="14"/>
  <c r="O70" i="14"/>
  <c r="S70" i="14"/>
  <c r="W70" i="14"/>
  <c r="AA70" i="14"/>
  <c r="AE70" i="14"/>
  <c r="AQ70" i="14"/>
  <c r="AU70" i="14"/>
  <c r="AY70" i="14"/>
  <c r="BC70" i="14"/>
  <c r="B71" i="14"/>
  <c r="C71" i="14"/>
  <c r="G71" i="14"/>
  <c r="K71" i="14"/>
  <c r="O71" i="14"/>
  <c r="S71" i="14"/>
  <c r="W71" i="14"/>
  <c r="AA71" i="14"/>
  <c r="AE71" i="14"/>
  <c r="AQ71" i="14"/>
  <c r="AU71" i="14"/>
  <c r="AY71" i="14"/>
  <c r="BC71" i="14"/>
  <c r="B72" i="14"/>
  <c r="C72" i="14"/>
  <c r="G72" i="14"/>
  <c r="K72" i="14"/>
  <c r="O72" i="14"/>
  <c r="S72" i="14"/>
  <c r="W72" i="14"/>
  <c r="AA72" i="14"/>
  <c r="AE72" i="14"/>
  <c r="AQ72" i="14"/>
  <c r="AU72" i="14"/>
  <c r="AY72" i="14"/>
  <c r="BC72" i="14"/>
  <c r="B73" i="14"/>
  <c r="C73" i="14"/>
  <c r="G73" i="14"/>
  <c r="K73" i="14"/>
  <c r="O73" i="14"/>
  <c r="S73" i="14"/>
  <c r="W73" i="14"/>
  <c r="AA73" i="14"/>
  <c r="AE73" i="14"/>
  <c r="AQ73" i="14"/>
  <c r="AU73" i="14"/>
  <c r="AY73" i="14"/>
  <c r="BC73" i="14"/>
  <c r="B74" i="14"/>
  <c r="C74" i="14"/>
  <c r="G74" i="14"/>
  <c r="K74" i="14"/>
  <c r="O74" i="14"/>
  <c r="S74" i="14"/>
  <c r="W74" i="14"/>
  <c r="AA74" i="14"/>
  <c r="AE74" i="14"/>
  <c r="AQ74" i="14"/>
  <c r="AU74" i="14"/>
  <c r="AY74" i="14"/>
  <c r="BC74" i="14"/>
  <c r="B75" i="14"/>
  <c r="C75" i="14"/>
  <c r="G75" i="14"/>
  <c r="K75" i="14"/>
  <c r="O75" i="14"/>
  <c r="S75" i="14"/>
  <c r="W75" i="14"/>
  <c r="AA75" i="14"/>
  <c r="AE75" i="14"/>
  <c r="AQ75" i="14"/>
  <c r="AU75" i="14"/>
  <c r="AY75" i="14"/>
  <c r="BC75" i="14"/>
  <c r="B77" i="14"/>
  <c r="C77" i="14"/>
  <c r="G77" i="14"/>
  <c r="K77" i="14"/>
  <c r="O77" i="14"/>
  <c r="S77" i="14"/>
  <c r="W77" i="14"/>
  <c r="AA77" i="14"/>
  <c r="AE77" i="14"/>
  <c r="AQ77" i="14"/>
  <c r="AU77" i="14"/>
  <c r="AY77" i="14"/>
  <c r="BC77" i="14"/>
  <c r="B78" i="14"/>
  <c r="C78" i="14"/>
  <c r="G78" i="14"/>
  <c r="K78" i="14"/>
  <c r="O78" i="14"/>
  <c r="S78" i="14"/>
  <c r="W78" i="14"/>
  <c r="AA78" i="14"/>
  <c r="AE78" i="14"/>
  <c r="AQ78" i="14"/>
  <c r="AU78" i="14"/>
  <c r="AY78" i="14"/>
  <c r="BC78" i="14"/>
  <c r="B79" i="14"/>
  <c r="C79" i="14"/>
  <c r="G79" i="14"/>
  <c r="K79" i="14"/>
  <c r="O79" i="14"/>
  <c r="S79" i="14"/>
  <c r="W79" i="14"/>
  <c r="AA79" i="14"/>
  <c r="AE79" i="14"/>
  <c r="AQ79" i="14"/>
  <c r="AU79" i="14"/>
  <c r="AY79" i="14"/>
  <c r="BC79" i="14"/>
  <c r="B81" i="14"/>
  <c r="C81" i="14"/>
  <c r="G81" i="14"/>
  <c r="K81" i="14"/>
  <c r="O81" i="14"/>
  <c r="S81" i="14"/>
  <c r="W81" i="14"/>
  <c r="AA81" i="14"/>
  <c r="AE81" i="14"/>
  <c r="AQ81" i="14"/>
  <c r="AU81" i="14"/>
  <c r="AY81" i="14"/>
  <c r="BC81" i="14"/>
  <c r="B82" i="14"/>
  <c r="C82" i="14"/>
  <c r="G82" i="14"/>
  <c r="K82" i="14"/>
  <c r="O82" i="14"/>
  <c r="S82" i="14"/>
  <c r="W82" i="14"/>
  <c r="AA82" i="14"/>
  <c r="AE82" i="14"/>
  <c r="AQ82" i="14"/>
  <c r="AU82" i="14"/>
  <c r="AY82" i="14"/>
  <c r="BC82" i="14"/>
  <c r="B83" i="14"/>
  <c r="C83" i="14"/>
  <c r="G83" i="14"/>
  <c r="K83" i="14"/>
  <c r="O83" i="14"/>
  <c r="S83" i="14"/>
  <c r="W83" i="14"/>
  <c r="AA83" i="14"/>
  <c r="AE83" i="14"/>
  <c r="AQ83" i="14"/>
  <c r="AU83" i="14"/>
  <c r="AY83" i="14"/>
  <c r="BC83" i="14"/>
  <c r="B84" i="14"/>
  <c r="C84" i="14"/>
  <c r="G84" i="14"/>
  <c r="K84" i="14"/>
  <c r="O84" i="14"/>
  <c r="S84" i="14"/>
  <c r="W84" i="14"/>
  <c r="AA84" i="14"/>
  <c r="AE84" i="14"/>
  <c r="AQ84" i="14"/>
  <c r="AU84" i="14"/>
  <c r="AY84" i="14"/>
  <c r="BC84" i="14"/>
  <c r="B85" i="14"/>
  <c r="C85" i="14"/>
  <c r="G85" i="14"/>
  <c r="K85" i="14"/>
  <c r="O85" i="14"/>
  <c r="S85" i="14"/>
  <c r="W85" i="14"/>
  <c r="AA85" i="14"/>
  <c r="AE85" i="14"/>
  <c r="AQ85" i="14"/>
  <c r="AU85" i="14"/>
  <c r="AY85" i="14"/>
  <c r="BC85" i="14"/>
  <c r="B86" i="14"/>
  <c r="C86" i="14"/>
  <c r="G86" i="14"/>
  <c r="K86" i="14"/>
  <c r="O86" i="14"/>
  <c r="S86" i="14"/>
  <c r="W86" i="14"/>
  <c r="AA86" i="14"/>
  <c r="AE86" i="14"/>
  <c r="AQ86" i="14"/>
  <c r="AU86" i="14"/>
  <c r="AY86" i="14"/>
  <c r="BC86" i="14"/>
  <c r="B87" i="14"/>
  <c r="C87" i="14"/>
  <c r="G87" i="14"/>
  <c r="K87" i="14"/>
  <c r="O87" i="14"/>
  <c r="S87" i="14"/>
  <c r="W87" i="14"/>
  <c r="AA87" i="14"/>
  <c r="AE87" i="14"/>
  <c r="AQ87" i="14"/>
  <c r="AU87" i="14"/>
  <c r="AY87" i="14"/>
  <c r="BC87" i="14"/>
  <c r="B88" i="14"/>
  <c r="C88" i="14"/>
  <c r="G88" i="14"/>
  <c r="K88" i="14"/>
  <c r="O88" i="14"/>
  <c r="S88" i="14"/>
  <c r="W88" i="14"/>
  <c r="AA88" i="14"/>
  <c r="AE88" i="14"/>
  <c r="AQ88" i="14"/>
  <c r="AU88" i="14"/>
  <c r="AY88" i="14"/>
  <c r="BC88" i="14"/>
  <c r="B90" i="14"/>
  <c r="C90" i="14"/>
  <c r="G90" i="14"/>
  <c r="K90" i="14"/>
  <c r="O90" i="14"/>
  <c r="S90" i="14"/>
  <c r="W90" i="14"/>
  <c r="AA90" i="14"/>
  <c r="AE90" i="14"/>
  <c r="AQ90" i="14"/>
  <c r="AU90" i="14"/>
  <c r="AY90" i="14"/>
  <c r="BC90" i="14"/>
  <c r="B91" i="14"/>
  <c r="C91" i="14"/>
  <c r="G91" i="14"/>
  <c r="K91" i="14"/>
  <c r="O91" i="14"/>
  <c r="S91" i="14"/>
  <c r="W91" i="14"/>
  <c r="AA91" i="14"/>
  <c r="AE91" i="14"/>
  <c r="AQ91" i="14"/>
  <c r="AU91" i="14"/>
  <c r="AY91" i="14"/>
  <c r="BC91" i="14"/>
  <c r="B92" i="14"/>
  <c r="C92" i="14"/>
  <c r="G92" i="14"/>
  <c r="K92" i="14"/>
  <c r="O92" i="14"/>
  <c r="S92" i="14"/>
  <c r="W92" i="14"/>
  <c r="AA92" i="14"/>
  <c r="AE92" i="14"/>
  <c r="AQ92" i="14"/>
  <c r="AU92" i="14"/>
  <c r="AY92" i="14"/>
  <c r="BC92" i="14"/>
  <c r="B93" i="14"/>
  <c r="C93" i="14"/>
  <c r="G93" i="14"/>
  <c r="K93" i="14"/>
  <c r="O93" i="14"/>
  <c r="S93" i="14"/>
  <c r="W93" i="14"/>
  <c r="AA93" i="14"/>
  <c r="AE93" i="14"/>
  <c r="AQ93" i="14"/>
  <c r="AU93" i="14"/>
  <c r="AY93" i="14"/>
  <c r="BC93" i="14"/>
  <c r="B94" i="14"/>
  <c r="C94" i="14"/>
  <c r="G94" i="14"/>
  <c r="K94" i="14"/>
  <c r="O94" i="14"/>
  <c r="S94" i="14"/>
  <c r="W94" i="14"/>
  <c r="AA94" i="14"/>
  <c r="AE94" i="14"/>
  <c r="AQ94" i="14"/>
  <c r="AU94" i="14"/>
  <c r="AY94" i="14"/>
  <c r="BC94" i="14"/>
  <c r="B95" i="14"/>
  <c r="C95" i="14"/>
  <c r="G95" i="14"/>
  <c r="K95" i="14"/>
  <c r="O95" i="14"/>
  <c r="S95" i="14"/>
  <c r="W95" i="14"/>
  <c r="AA95" i="14"/>
  <c r="AE95" i="14"/>
  <c r="AQ95" i="14"/>
  <c r="AU95" i="14"/>
  <c r="AY95" i="14"/>
  <c r="BC95" i="14"/>
  <c r="B96" i="14"/>
  <c r="C96" i="14"/>
  <c r="G96" i="14"/>
  <c r="K96" i="14"/>
  <c r="O96" i="14"/>
  <c r="S96" i="14"/>
  <c r="W96" i="14"/>
  <c r="AA96" i="14"/>
  <c r="AE96" i="14"/>
  <c r="AQ96" i="14"/>
  <c r="AU96" i="14"/>
  <c r="AY96" i="14"/>
  <c r="BC96" i="14"/>
  <c r="B97" i="14"/>
  <c r="C97" i="14"/>
  <c r="G97" i="14"/>
  <c r="K97" i="14"/>
  <c r="O97" i="14"/>
  <c r="S97" i="14"/>
  <c r="W97" i="14"/>
  <c r="AA97" i="14"/>
  <c r="AE97" i="14"/>
  <c r="AQ97" i="14"/>
  <c r="AU97" i="14"/>
  <c r="AY97" i="14"/>
  <c r="BC97" i="14"/>
  <c r="B98" i="14"/>
  <c r="C98" i="14"/>
  <c r="G98" i="14"/>
  <c r="K98" i="14"/>
  <c r="O98" i="14"/>
  <c r="S98" i="14"/>
  <c r="W98" i="14"/>
  <c r="AA98" i="14"/>
  <c r="AE98" i="14"/>
  <c r="AQ98" i="14"/>
  <c r="AU98" i="14"/>
  <c r="AY98" i="14"/>
  <c r="BC98" i="14"/>
  <c r="B99" i="14"/>
  <c r="C99" i="14"/>
  <c r="G99" i="14"/>
  <c r="K99" i="14"/>
  <c r="O99" i="14"/>
  <c r="S99" i="14"/>
  <c r="W99" i="14"/>
  <c r="AA99" i="14"/>
  <c r="AE99" i="14"/>
  <c r="AQ99" i="14"/>
  <c r="AU99" i="14"/>
  <c r="AY99" i="14"/>
  <c r="BC99" i="14"/>
  <c r="B100" i="14"/>
  <c r="C100" i="14"/>
  <c r="G100" i="14"/>
  <c r="K100" i="14"/>
  <c r="O100" i="14"/>
  <c r="S100" i="14"/>
  <c r="W100" i="14"/>
  <c r="AA100" i="14"/>
  <c r="AE100" i="14"/>
  <c r="AQ100" i="14"/>
  <c r="AU100" i="14"/>
  <c r="AY100" i="14"/>
  <c r="BC100" i="14"/>
  <c r="B101" i="14"/>
  <c r="C101" i="14"/>
  <c r="G101" i="14"/>
  <c r="K101" i="14"/>
  <c r="O101" i="14"/>
  <c r="S101" i="14"/>
  <c r="W101" i="14"/>
  <c r="AA101" i="14"/>
  <c r="AE101" i="14"/>
  <c r="AQ101" i="14"/>
  <c r="AU101" i="14"/>
  <c r="AY101" i="14"/>
  <c r="BC101" i="14"/>
  <c r="B102" i="14"/>
  <c r="C102" i="14"/>
  <c r="G102" i="14"/>
  <c r="K102" i="14"/>
  <c r="O102" i="14"/>
  <c r="S102" i="14"/>
  <c r="W102" i="14"/>
  <c r="AA102" i="14"/>
  <c r="AE102" i="14"/>
  <c r="AQ102" i="14"/>
  <c r="AU102" i="14"/>
  <c r="AY102" i="14"/>
  <c r="BC102" i="14"/>
  <c r="B103" i="14"/>
  <c r="C103" i="14"/>
  <c r="G103" i="14"/>
  <c r="K103" i="14"/>
  <c r="O103" i="14"/>
  <c r="S103" i="14"/>
  <c r="W103" i="14"/>
  <c r="AA103" i="14"/>
  <c r="AE103" i="14"/>
  <c r="AQ103" i="14"/>
  <c r="AU103" i="14"/>
  <c r="AY103" i="14"/>
  <c r="BC103" i="14"/>
  <c r="B104" i="14"/>
  <c r="C104" i="14"/>
  <c r="G104" i="14"/>
  <c r="K104" i="14"/>
  <c r="O104" i="14"/>
  <c r="S104" i="14"/>
  <c r="W104" i="14"/>
  <c r="AA104" i="14"/>
  <c r="AE104" i="14"/>
  <c r="AQ104" i="14"/>
  <c r="AU104" i="14"/>
  <c r="AY104" i="14"/>
  <c r="BC104" i="14"/>
  <c r="B105" i="14"/>
  <c r="C105" i="14"/>
  <c r="G105" i="14"/>
  <c r="K105" i="14"/>
  <c r="O105" i="14"/>
  <c r="S105" i="14"/>
  <c r="W105" i="14"/>
  <c r="AA105" i="14"/>
  <c r="AE105" i="14"/>
  <c r="AQ105" i="14"/>
  <c r="AU105" i="14"/>
  <c r="AY105" i="14"/>
  <c r="BC105" i="14"/>
  <c r="B106" i="14"/>
  <c r="C106" i="14"/>
  <c r="G106" i="14"/>
  <c r="K106" i="14"/>
  <c r="O106" i="14"/>
  <c r="S106" i="14"/>
  <c r="W106" i="14"/>
  <c r="AA106" i="14"/>
  <c r="AE106" i="14"/>
  <c r="AQ106" i="14"/>
  <c r="AU106" i="14"/>
  <c r="AY106" i="14"/>
  <c r="BC106" i="14"/>
  <c r="B107" i="14"/>
  <c r="C107" i="14"/>
  <c r="G107" i="14"/>
  <c r="K107" i="14"/>
  <c r="O107" i="14"/>
  <c r="S107" i="14"/>
  <c r="W107" i="14"/>
  <c r="AA107" i="14"/>
  <c r="AE107" i="14"/>
  <c r="AQ107" i="14"/>
  <c r="AU107" i="14"/>
  <c r="AY107" i="14"/>
  <c r="BC107" i="14"/>
  <c r="B108" i="14"/>
  <c r="C108" i="14"/>
  <c r="G108" i="14"/>
  <c r="K108" i="14"/>
  <c r="O108" i="14"/>
  <c r="S108" i="14"/>
  <c r="W108" i="14"/>
  <c r="AA108" i="14"/>
  <c r="AE108" i="14"/>
  <c r="AQ108" i="14"/>
  <c r="AU108" i="14"/>
  <c r="AY108" i="14"/>
  <c r="BC108" i="14"/>
  <c r="B109" i="14"/>
  <c r="C109" i="14"/>
  <c r="G109" i="14"/>
  <c r="K109" i="14"/>
  <c r="O109" i="14"/>
  <c r="S109" i="14"/>
  <c r="W109" i="14"/>
  <c r="AA109" i="14"/>
  <c r="AE109" i="14"/>
  <c r="AQ109" i="14"/>
  <c r="AU109" i="14"/>
  <c r="AY109" i="14"/>
  <c r="BC109" i="14"/>
  <c r="B110" i="14"/>
  <c r="C110" i="14"/>
  <c r="G110" i="14"/>
  <c r="K110" i="14"/>
  <c r="O110" i="14"/>
  <c r="S110" i="14"/>
  <c r="W110" i="14"/>
  <c r="AA110" i="14"/>
  <c r="AE110" i="14"/>
  <c r="AQ110" i="14"/>
  <c r="AU110" i="14"/>
  <c r="AY110" i="14"/>
  <c r="BC110" i="14"/>
  <c r="B111" i="14"/>
  <c r="C111" i="14"/>
  <c r="G111" i="14"/>
  <c r="K111" i="14"/>
  <c r="O111" i="14"/>
  <c r="S111" i="14"/>
  <c r="W111" i="14"/>
  <c r="AA111" i="14"/>
  <c r="AE111" i="14"/>
  <c r="AQ111" i="14"/>
  <c r="AU111" i="14"/>
  <c r="AY111" i="14"/>
  <c r="BC111" i="14"/>
  <c r="B112" i="14"/>
  <c r="C112" i="14"/>
  <c r="G112" i="14"/>
  <c r="K112" i="14"/>
  <c r="O112" i="14"/>
  <c r="S112" i="14"/>
  <c r="W112" i="14"/>
  <c r="AA112" i="14"/>
  <c r="AE112" i="14"/>
  <c r="AQ112" i="14"/>
  <c r="AU112" i="14"/>
  <c r="AY112" i="14"/>
  <c r="BC112" i="14"/>
  <c r="B113" i="14"/>
  <c r="C113" i="14"/>
  <c r="G113" i="14"/>
  <c r="K113" i="14"/>
  <c r="O113" i="14"/>
  <c r="S113" i="14"/>
  <c r="W113" i="14"/>
  <c r="AA113" i="14"/>
  <c r="AE113" i="14"/>
  <c r="AQ113" i="14"/>
  <c r="AU113" i="14"/>
  <c r="AY113" i="14"/>
  <c r="BC113" i="14"/>
  <c r="B114" i="14"/>
  <c r="C114" i="14"/>
  <c r="G114" i="14"/>
  <c r="K114" i="14"/>
  <c r="O114" i="14"/>
  <c r="S114" i="14"/>
  <c r="W114" i="14"/>
  <c r="AA114" i="14"/>
  <c r="AE114" i="14"/>
  <c r="AQ114" i="14"/>
  <c r="AU114" i="14"/>
  <c r="AY114" i="14"/>
  <c r="BC114" i="14"/>
  <c r="B115" i="14"/>
  <c r="C115" i="14"/>
  <c r="G115" i="14"/>
  <c r="K115" i="14"/>
  <c r="O115" i="14"/>
  <c r="S115" i="14"/>
  <c r="W115" i="14"/>
  <c r="AA115" i="14"/>
  <c r="AE115" i="14"/>
  <c r="AQ115" i="14"/>
  <c r="AU115" i="14"/>
  <c r="AY115" i="14"/>
  <c r="BC115" i="14"/>
  <c r="B118" i="14"/>
  <c r="C118" i="14"/>
  <c r="G118" i="14"/>
  <c r="K118" i="14"/>
  <c r="O118" i="14"/>
  <c r="S118" i="14"/>
  <c r="W118" i="14"/>
  <c r="AA118" i="14"/>
  <c r="AE118" i="14"/>
  <c r="AQ118" i="14"/>
  <c r="AU118" i="14"/>
  <c r="AY118" i="14"/>
  <c r="BC118" i="14"/>
  <c r="BC59" i="14"/>
  <c r="AY59" i="14"/>
  <c r="AU59" i="14"/>
  <c r="AQ59" i="14"/>
  <c r="AE59" i="14"/>
  <c r="W59" i="14"/>
  <c r="S59" i="14"/>
  <c r="AA59" i="14"/>
  <c r="C59" i="14"/>
  <c r="B59" i="14"/>
  <c r="B60" i="12"/>
  <c r="C60" i="12"/>
  <c r="V60" i="12"/>
  <c r="W60" i="12"/>
  <c r="B61" i="12"/>
  <c r="C61" i="12"/>
  <c r="V61" i="12"/>
  <c r="W61" i="12"/>
  <c r="B62" i="12"/>
  <c r="C62" i="12"/>
  <c r="V62" i="12"/>
  <c r="W62" i="12"/>
  <c r="B63" i="12"/>
  <c r="C63" i="12"/>
  <c r="V63" i="12"/>
  <c r="W63" i="12"/>
  <c r="B64" i="12"/>
  <c r="C64" i="12"/>
  <c r="V64" i="12"/>
  <c r="W64" i="12"/>
  <c r="B65" i="12"/>
  <c r="C65" i="12"/>
  <c r="V65" i="12"/>
  <c r="W65" i="12"/>
  <c r="B66" i="12"/>
  <c r="C66" i="12"/>
  <c r="V66" i="12"/>
  <c r="W66" i="12"/>
  <c r="B67" i="12"/>
  <c r="C67" i="12"/>
  <c r="V67" i="12"/>
  <c r="W67" i="12"/>
  <c r="B68" i="12"/>
  <c r="C68" i="12"/>
  <c r="V68" i="12"/>
  <c r="W68" i="12"/>
  <c r="B69" i="12"/>
  <c r="C69" i="12"/>
  <c r="V69" i="12"/>
  <c r="W69" i="12"/>
  <c r="B70" i="12"/>
  <c r="C70" i="12"/>
  <c r="V70" i="12"/>
  <c r="W70" i="12"/>
  <c r="B71" i="12"/>
  <c r="C71" i="12"/>
  <c r="V71" i="12"/>
  <c r="W71" i="12"/>
  <c r="B72" i="12"/>
  <c r="C72" i="12"/>
  <c r="V72" i="12"/>
  <c r="W72" i="12"/>
  <c r="B73" i="12"/>
  <c r="C73" i="12"/>
  <c r="V73" i="12"/>
  <c r="W73" i="12"/>
  <c r="B74" i="12"/>
  <c r="C74" i="12"/>
  <c r="V74" i="12"/>
  <c r="W74" i="12"/>
  <c r="B75" i="12"/>
  <c r="C75" i="12"/>
  <c r="V75" i="12"/>
  <c r="W75" i="12"/>
  <c r="B77" i="12"/>
  <c r="C77" i="12"/>
  <c r="V77" i="12"/>
  <c r="W77" i="12"/>
  <c r="B78" i="12"/>
  <c r="C78" i="12"/>
  <c r="V78" i="12"/>
  <c r="W78" i="12"/>
  <c r="B79" i="12"/>
  <c r="C79" i="12"/>
  <c r="V79" i="12"/>
  <c r="W79" i="12"/>
  <c r="B81" i="12"/>
  <c r="C81" i="12"/>
  <c r="V81" i="12"/>
  <c r="W81" i="12"/>
  <c r="B82" i="12"/>
  <c r="C82" i="12"/>
  <c r="V82" i="12"/>
  <c r="W82" i="12"/>
  <c r="B83" i="12"/>
  <c r="C83" i="12"/>
  <c r="V83" i="12"/>
  <c r="W83" i="12"/>
  <c r="B84" i="12"/>
  <c r="C84" i="12"/>
  <c r="V84" i="12"/>
  <c r="W84" i="12"/>
  <c r="B85" i="12"/>
  <c r="C85" i="12"/>
  <c r="V85" i="12"/>
  <c r="W85" i="12"/>
  <c r="B86" i="12"/>
  <c r="C86" i="12"/>
  <c r="V86" i="12"/>
  <c r="W86" i="12"/>
  <c r="B87" i="12"/>
  <c r="C87" i="12"/>
  <c r="V87" i="12"/>
  <c r="W87" i="12"/>
  <c r="B88" i="12"/>
  <c r="C88" i="12"/>
  <c r="V88" i="12"/>
  <c r="W88" i="12"/>
  <c r="B90" i="12"/>
  <c r="C90" i="12"/>
  <c r="V90" i="12"/>
  <c r="W90" i="12"/>
  <c r="B91" i="12"/>
  <c r="C91" i="12"/>
  <c r="V91" i="12"/>
  <c r="W91" i="12"/>
  <c r="B92" i="12"/>
  <c r="C92" i="12"/>
  <c r="V92" i="12"/>
  <c r="W92" i="12"/>
  <c r="B93" i="12"/>
  <c r="C93" i="12"/>
  <c r="V93" i="12"/>
  <c r="W93" i="12"/>
  <c r="B94" i="12"/>
  <c r="C94" i="12"/>
  <c r="V94" i="12"/>
  <c r="W94" i="12"/>
  <c r="B95" i="12"/>
  <c r="C95" i="12"/>
  <c r="V95" i="12"/>
  <c r="W95" i="12"/>
  <c r="B96" i="12"/>
  <c r="C96" i="12"/>
  <c r="V96" i="12"/>
  <c r="W96" i="12"/>
  <c r="B97" i="12"/>
  <c r="C97" i="12"/>
  <c r="V97" i="12"/>
  <c r="W97" i="12"/>
  <c r="B98" i="12"/>
  <c r="C98" i="12"/>
  <c r="V98" i="12"/>
  <c r="W98" i="12"/>
  <c r="B99" i="12"/>
  <c r="C99" i="12"/>
  <c r="V99" i="12"/>
  <c r="W99" i="12"/>
  <c r="B100" i="12"/>
  <c r="C100" i="12"/>
  <c r="V100" i="12"/>
  <c r="W100" i="12"/>
  <c r="B101" i="12"/>
  <c r="C101" i="12"/>
  <c r="V101" i="12"/>
  <c r="W101" i="12"/>
  <c r="B102" i="12"/>
  <c r="C102" i="12"/>
  <c r="V102" i="12"/>
  <c r="W102" i="12"/>
  <c r="B103" i="12"/>
  <c r="C103" i="12"/>
  <c r="V103" i="12"/>
  <c r="W103" i="12"/>
  <c r="B104" i="12"/>
  <c r="C104" i="12"/>
  <c r="V104" i="12"/>
  <c r="W104" i="12"/>
  <c r="B105" i="12"/>
  <c r="C105" i="12"/>
  <c r="V105" i="12"/>
  <c r="W105" i="12"/>
  <c r="B106" i="12"/>
  <c r="C106" i="12"/>
  <c r="V106" i="12"/>
  <c r="W106" i="12"/>
  <c r="B107" i="12"/>
  <c r="C107" i="12"/>
  <c r="V107" i="12"/>
  <c r="W107" i="12"/>
  <c r="B108" i="12"/>
  <c r="C108" i="12"/>
  <c r="V108" i="12"/>
  <c r="W108" i="12"/>
  <c r="B109" i="12"/>
  <c r="C109" i="12"/>
  <c r="V109" i="12"/>
  <c r="W109" i="12"/>
  <c r="B110" i="12"/>
  <c r="C110" i="12"/>
  <c r="V110" i="12"/>
  <c r="W110" i="12"/>
  <c r="B111" i="12"/>
  <c r="C111" i="12"/>
  <c r="V111" i="12"/>
  <c r="W111" i="12"/>
  <c r="B112" i="12"/>
  <c r="C112" i="12"/>
  <c r="V112" i="12"/>
  <c r="W112" i="12"/>
  <c r="B113" i="12"/>
  <c r="C113" i="12"/>
  <c r="V113" i="12"/>
  <c r="W113" i="12"/>
  <c r="B114" i="12"/>
  <c r="C114" i="12"/>
  <c r="V114" i="12"/>
  <c r="W114" i="12"/>
  <c r="B115" i="12"/>
  <c r="C115" i="12"/>
  <c r="V115" i="12"/>
  <c r="W115" i="12"/>
  <c r="B118" i="12"/>
  <c r="C118" i="12"/>
  <c r="V118" i="12"/>
  <c r="W118" i="12"/>
  <c r="C59" i="12"/>
  <c r="B59" i="12"/>
  <c r="W59" i="12"/>
  <c r="V59" i="12"/>
  <c r="B60" i="11"/>
  <c r="C60" i="11"/>
  <c r="V60" i="11"/>
  <c r="W60" i="11"/>
  <c r="B61" i="11"/>
  <c r="C61" i="11"/>
  <c r="V61" i="11"/>
  <c r="W61" i="11"/>
  <c r="B62" i="11"/>
  <c r="C62" i="11"/>
  <c r="V62" i="11"/>
  <c r="W62" i="11"/>
  <c r="B63" i="11"/>
  <c r="C63" i="11"/>
  <c r="V63" i="11"/>
  <c r="W63" i="11"/>
  <c r="B64" i="11"/>
  <c r="C64" i="11"/>
  <c r="V64" i="11"/>
  <c r="W64" i="11"/>
  <c r="B65" i="11"/>
  <c r="C65" i="11"/>
  <c r="V65" i="11"/>
  <c r="W65" i="11"/>
  <c r="B66" i="11"/>
  <c r="C66" i="11"/>
  <c r="V66" i="11"/>
  <c r="W66" i="11"/>
  <c r="B67" i="11"/>
  <c r="C67" i="11"/>
  <c r="V67" i="11"/>
  <c r="W67" i="11"/>
  <c r="B68" i="11"/>
  <c r="C68" i="11"/>
  <c r="V68" i="11"/>
  <c r="W68" i="11"/>
  <c r="B69" i="11"/>
  <c r="C69" i="11"/>
  <c r="V69" i="11"/>
  <c r="W69" i="11"/>
  <c r="B70" i="11"/>
  <c r="C70" i="11"/>
  <c r="V70" i="11"/>
  <c r="W70" i="11"/>
  <c r="B71" i="11"/>
  <c r="C71" i="11"/>
  <c r="V71" i="11"/>
  <c r="W71" i="11"/>
  <c r="B72" i="11"/>
  <c r="C72" i="11"/>
  <c r="V72" i="11"/>
  <c r="W72" i="11"/>
  <c r="B73" i="11"/>
  <c r="C73" i="11"/>
  <c r="V73" i="11"/>
  <c r="W73" i="11"/>
  <c r="B74" i="11"/>
  <c r="C74" i="11"/>
  <c r="V74" i="11"/>
  <c r="W74" i="11"/>
  <c r="B75" i="11"/>
  <c r="C75" i="11"/>
  <c r="V75" i="11"/>
  <c r="W75" i="11"/>
  <c r="B77" i="11"/>
  <c r="C77" i="11"/>
  <c r="V77" i="11"/>
  <c r="W77" i="11"/>
  <c r="B78" i="11"/>
  <c r="C78" i="11"/>
  <c r="V78" i="11"/>
  <c r="W78" i="11"/>
  <c r="B79" i="11"/>
  <c r="C79" i="11"/>
  <c r="V79" i="11"/>
  <c r="W79" i="11"/>
  <c r="B81" i="11"/>
  <c r="C81" i="11"/>
  <c r="V81" i="11"/>
  <c r="W81" i="11"/>
  <c r="B82" i="11"/>
  <c r="C82" i="11"/>
  <c r="V82" i="11"/>
  <c r="W82" i="11"/>
  <c r="B83" i="11"/>
  <c r="C83" i="11"/>
  <c r="V83" i="11"/>
  <c r="W83" i="11"/>
  <c r="B84" i="11"/>
  <c r="C84" i="11"/>
  <c r="V84" i="11"/>
  <c r="W84" i="11"/>
  <c r="B85" i="11"/>
  <c r="C85" i="11"/>
  <c r="V85" i="11"/>
  <c r="W85" i="11"/>
  <c r="B86" i="11"/>
  <c r="C86" i="11"/>
  <c r="V86" i="11"/>
  <c r="W86" i="11"/>
  <c r="B87" i="11"/>
  <c r="C87" i="11"/>
  <c r="V87" i="11"/>
  <c r="W87" i="11"/>
  <c r="B88" i="11"/>
  <c r="C88" i="11"/>
  <c r="V88" i="11"/>
  <c r="W88" i="11"/>
  <c r="B90" i="11"/>
  <c r="C90" i="11"/>
  <c r="V90" i="11"/>
  <c r="W90" i="11"/>
  <c r="B91" i="11"/>
  <c r="C91" i="11"/>
  <c r="V91" i="11"/>
  <c r="W91" i="11"/>
  <c r="B92" i="11"/>
  <c r="C92" i="11"/>
  <c r="V92" i="11"/>
  <c r="W92" i="11"/>
  <c r="B93" i="11"/>
  <c r="C93" i="11"/>
  <c r="V93" i="11"/>
  <c r="W93" i="11"/>
  <c r="B94" i="11"/>
  <c r="C94" i="11"/>
  <c r="V94" i="11"/>
  <c r="W94" i="11"/>
  <c r="B95" i="11"/>
  <c r="C95" i="11"/>
  <c r="V95" i="11"/>
  <c r="W95" i="11"/>
  <c r="B96" i="11"/>
  <c r="C96" i="11"/>
  <c r="V96" i="11"/>
  <c r="W96" i="11"/>
  <c r="B97" i="11"/>
  <c r="C97" i="11"/>
  <c r="V97" i="11"/>
  <c r="W97" i="11"/>
  <c r="B98" i="11"/>
  <c r="C98" i="11"/>
  <c r="V98" i="11"/>
  <c r="W98" i="11"/>
  <c r="B99" i="11"/>
  <c r="C99" i="11"/>
  <c r="V99" i="11"/>
  <c r="W99" i="11"/>
  <c r="B100" i="11"/>
  <c r="C100" i="11"/>
  <c r="V100" i="11"/>
  <c r="W100" i="11"/>
  <c r="B101" i="11"/>
  <c r="C101" i="11"/>
  <c r="V101" i="11"/>
  <c r="W101" i="11"/>
  <c r="B102" i="11"/>
  <c r="C102" i="11"/>
  <c r="V102" i="11"/>
  <c r="W102" i="11"/>
  <c r="B103" i="11"/>
  <c r="C103" i="11"/>
  <c r="V103" i="11"/>
  <c r="W103" i="11"/>
  <c r="B104" i="11"/>
  <c r="C104" i="11"/>
  <c r="V104" i="11"/>
  <c r="W104" i="11"/>
  <c r="B105" i="11"/>
  <c r="C105" i="11"/>
  <c r="V105" i="11"/>
  <c r="W105" i="11"/>
  <c r="B106" i="11"/>
  <c r="C106" i="11"/>
  <c r="V106" i="11"/>
  <c r="W106" i="11"/>
  <c r="B107" i="11"/>
  <c r="C107" i="11"/>
  <c r="V107" i="11"/>
  <c r="W107" i="11"/>
  <c r="B108" i="11"/>
  <c r="C108" i="11"/>
  <c r="V108" i="11"/>
  <c r="W108" i="11"/>
  <c r="B109" i="11"/>
  <c r="C109" i="11"/>
  <c r="V109" i="11"/>
  <c r="W109" i="11"/>
  <c r="B110" i="11"/>
  <c r="C110" i="11"/>
  <c r="V110" i="11"/>
  <c r="W110" i="11"/>
  <c r="B111" i="11"/>
  <c r="C111" i="11"/>
  <c r="V111" i="11"/>
  <c r="W111" i="11"/>
  <c r="B112" i="11"/>
  <c r="C112" i="11"/>
  <c r="V112" i="11"/>
  <c r="W112" i="11"/>
  <c r="B113" i="11"/>
  <c r="C113" i="11"/>
  <c r="V113" i="11"/>
  <c r="W113" i="11"/>
  <c r="B114" i="11"/>
  <c r="C114" i="11"/>
  <c r="V114" i="11"/>
  <c r="W114" i="11"/>
  <c r="B115" i="11"/>
  <c r="C115" i="11"/>
  <c r="V115" i="11"/>
  <c r="W115" i="11"/>
  <c r="B118" i="11"/>
  <c r="C118" i="11"/>
  <c r="V118" i="11"/>
  <c r="W118" i="11"/>
  <c r="C59" i="11"/>
  <c r="B59" i="11"/>
  <c r="W59" i="11"/>
  <c r="V59" i="11"/>
  <c r="B60" i="10"/>
  <c r="C60" i="10"/>
  <c r="V60" i="10"/>
  <c r="W60" i="10"/>
  <c r="B61" i="10"/>
  <c r="C61" i="10"/>
  <c r="V61" i="10"/>
  <c r="W61" i="10"/>
  <c r="B62" i="10"/>
  <c r="C62" i="10"/>
  <c r="V62" i="10"/>
  <c r="W62" i="10"/>
  <c r="B63" i="10"/>
  <c r="C63" i="10"/>
  <c r="V63" i="10"/>
  <c r="W63" i="10"/>
  <c r="B64" i="10"/>
  <c r="C64" i="10"/>
  <c r="V64" i="10"/>
  <c r="W64" i="10"/>
  <c r="B65" i="10"/>
  <c r="C65" i="10"/>
  <c r="V65" i="10"/>
  <c r="W65" i="10"/>
  <c r="B66" i="10"/>
  <c r="C66" i="10"/>
  <c r="V66" i="10"/>
  <c r="W66" i="10"/>
  <c r="B67" i="10"/>
  <c r="C67" i="10"/>
  <c r="V67" i="10"/>
  <c r="W67" i="10"/>
  <c r="B68" i="10"/>
  <c r="C68" i="10"/>
  <c r="V68" i="10"/>
  <c r="W68" i="10"/>
  <c r="B69" i="10"/>
  <c r="C69" i="10"/>
  <c r="V69" i="10"/>
  <c r="W69" i="10"/>
  <c r="B70" i="10"/>
  <c r="C70" i="10"/>
  <c r="V70" i="10"/>
  <c r="W70" i="10"/>
  <c r="B71" i="10"/>
  <c r="C71" i="10"/>
  <c r="V71" i="10"/>
  <c r="W71" i="10"/>
  <c r="B72" i="10"/>
  <c r="C72" i="10"/>
  <c r="V72" i="10"/>
  <c r="W72" i="10"/>
  <c r="B73" i="10"/>
  <c r="C73" i="10"/>
  <c r="V73" i="10"/>
  <c r="W73" i="10"/>
  <c r="B74" i="10"/>
  <c r="C74" i="10"/>
  <c r="V74" i="10"/>
  <c r="W74" i="10"/>
  <c r="B75" i="10"/>
  <c r="C75" i="10"/>
  <c r="V75" i="10"/>
  <c r="W75" i="10"/>
  <c r="B77" i="10"/>
  <c r="C77" i="10"/>
  <c r="V77" i="10"/>
  <c r="W77" i="10"/>
  <c r="B78" i="10"/>
  <c r="C78" i="10"/>
  <c r="V78" i="10"/>
  <c r="W78" i="10"/>
  <c r="B79" i="10"/>
  <c r="C79" i="10"/>
  <c r="V79" i="10"/>
  <c r="W79" i="10"/>
  <c r="B81" i="10"/>
  <c r="C81" i="10"/>
  <c r="V81" i="10"/>
  <c r="W81" i="10"/>
  <c r="B82" i="10"/>
  <c r="C82" i="10"/>
  <c r="V82" i="10"/>
  <c r="W82" i="10"/>
  <c r="B83" i="10"/>
  <c r="C83" i="10"/>
  <c r="V83" i="10"/>
  <c r="W83" i="10"/>
  <c r="B84" i="10"/>
  <c r="C84" i="10"/>
  <c r="V84" i="10"/>
  <c r="W84" i="10"/>
  <c r="B85" i="10"/>
  <c r="C85" i="10"/>
  <c r="V85" i="10"/>
  <c r="W85" i="10"/>
  <c r="B86" i="10"/>
  <c r="C86" i="10"/>
  <c r="V86" i="10"/>
  <c r="W86" i="10"/>
  <c r="B87" i="10"/>
  <c r="C87" i="10"/>
  <c r="V87" i="10"/>
  <c r="W87" i="10"/>
  <c r="B88" i="10"/>
  <c r="C88" i="10"/>
  <c r="V88" i="10"/>
  <c r="W88" i="10"/>
  <c r="B90" i="10"/>
  <c r="C90" i="10"/>
  <c r="V90" i="10"/>
  <c r="W90" i="10"/>
  <c r="B91" i="10"/>
  <c r="C91" i="10"/>
  <c r="V91" i="10"/>
  <c r="W91" i="10"/>
  <c r="B92" i="10"/>
  <c r="C92" i="10"/>
  <c r="V92" i="10"/>
  <c r="W92" i="10"/>
  <c r="B93" i="10"/>
  <c r="C93" i="10"/>
  <c r="V93" i="10"/>
  <c r="W93" i="10"/>
  <c r="B94" i="10"/>
  <c r="C94" i="10"/>
  <c r="V94" i="10"/>
  <c r="W94" i="10"/>
  <c r="B95" i="10"/>
  <c r="C95" i="10"/>
  <c r="V95" i="10"/>
  <c r="W95" i="10"/>
  <c r="B96" i="10"/>
  <c r="C96" i="10"/>
  <c r="V96" i="10"/>
  <c r="W96" i="10"/>
  <c r="B97" i="10"/>
  <c r="C97" i="10"/>
  <c r="V97" i="10"/>
  <c r="W97" i="10"/>
  <c r="B98" i="10"/>
  <c r="C98" i="10"/>
  <c r="V98" i="10"/>
  <c r="W98" i="10"/>
  <c r="B99" i="10"/>
  <c r="C99" i="10"/>
  <c r="V99" i="10"/>
  <c r="W99" i="10"/>
  <c r="B100" i="10"/>
  <c r="C100" i="10"/>
  <c r="V100" i="10"/>
  <c r="W100" i="10"/>
  <c r="B101" i="10"/>
  <c r="C101" i="10"/>
  <c r="V101" i="10"/>
  <c r="W101" i="10"/>
  <c r="B102" i="10"/>
  <c r="C102" i="10"/>
  <c r="V102" i="10"/>
  <c r="W102" i="10"/>
  <c r="B103" i="10"/>
  <c r="C103" i="10"/>
  <c r="V103" i="10"/>
  <c r="W103" i="10"/>
  <c r="B104" i="10"/>
  <c r="C104" i="10"/>
  <c r="V104" i="10"/>
  <c r="W104" i="10"/>
  <c r="B105" i="10"/>
  <c r="C105" i="10"/>
  <c r="V105" i="10"/>
  <c r="W105" i="10"/>
  <c r="B106" i="10"/>
  <c r="C106" i="10"/>
  <c r="V106" i="10"/>
  <c r="W106" i="10"/>
  <c r="B107" i="10"/>
  <c r="C107" i="10"/>
  <c r="V107" i="10"/>
  <c r="W107" i="10"/>
  <c r="B108" i="10"/>
  <c r="C108" i="10"/>
  <c r="V108" i="10"/>
  <c r="W108" i="10"/>
  <c r="B109" i="10"/>
  <c r="C109" i="10"/>
  <c r="V109" i="10"/>
  <c r="W109" i="10"/>
  <c r="B110" i="10"/>
  <c r="C110" i="10"/>
  <c r="V110" i="10"/>
  <c r="W110" i="10"/>
  <c r="B111" i="10"/>
  <c r="C111" i="10"/>
  <c r="V111" i="10"/>
  <c r="W111" i="10"/>
  <c r="B112" i="10"/>
  <c r="C112" i="10"/>
  <c r="V112" i="10"/>
  <c r="W112" i="10"/>
  <c r="B113" i="10"/>
  <c r="C113" i="10"/>
  <c r="V113" i="10"/>
  <c r="W113" i="10"/>
  <c r="B114" i="10"/>
  <c r="C114" i="10"/>
  <c r="V114" i="10"/>
  <c r="W114" i="10"/>
  <c r="B115" i="10"/>
  <c r="C115" i="10"/>
  <c r="V115" i="10"/>
  <c r="W115" i="10"/>
  <c r="B118" i="10"/>
  <c r="C118" i="10"/>
  <c r="V118" i="10"/>
  <c r="W118" i="10"/>
  <c r="C59" i="10"/>
  <c r="B59" i="10"/>
  <c r="W59" i="10"/>
  <c r="V59" i="10"/>
  <c r="B60" i="9"/>
  <c r="C60" i="9"/>
  <c r="V60" i="9"/>
  <c r="W60" i="9"/>
  <c r="B61" i="9"/>
  <c r="C61" i="9"/>
  <c r="V61" i="9"/>
  <c r="W61" i="9"/>
  <c r="B62" i="9"/>
  <c r="C62" i="9"/>
  <c r="V62" i="9"/>
  <c r="W62" i="9"/>
  <c r="B63" i="9"/>
  <c r="C63" i="9"/>
  <c r="V63" i="9"/>
  <c r="W63" i="9"/>
  <c r="B64" i="9"/>
  <c r="C64" i="9"/>
  <c r="V64" i="9"/>
  <c r="W64" i="9"/>
  <c r="B65" i="9"/>
  <c r="C65" i="9"/>
  <c r="V65" i="9"/>
  <c r="W65" i="9"/>
  <c r="B66" i="9"/>
  <c r="C66" i="9"/>
  <c r="V66" i="9"/>
  <c r="W66" i="9"/>
  <c r="B67" i="9"/>
  <c r="C67" i="9"/>
  <c r="V67" i="9"/>
  <c r="W67" i="9"/>
  <c r="B68" i="9"/>
  <c r="C68" i="9"/>
  <c r="V68" i="9"/>
  <c r="W68" i="9"/>
  <c r="B69" i="9"/>
  <c r="C69" i="9"/>
  <c r="V69" i="9"/>
  <c r="W69" i="9"/>
  <c r="B70" i="9"/>
  <c r="C70" i="9"/>
  <c r="V70" i="9"/>
  <c r="W70" i="9"/>
  <c r="B71" i="9"/>
  <c r="C71" i="9"/>
  <c r="V71" i="9"/>
  <c r="W71" i="9"/>
  <c r="B72" i="9"/>
  <c r="C72" i="9"/>
  <c r="V72" i="9"/>
  <c r="W72" i="9"/>
  <c r="B73" i="9"/>
  <c r="C73" i="9"/>
  <c r="V73" i="9"/>
  <c r="W73" i="9"/>
  <c r="B74" i="9"/>
  <c r="C74" i="9"/>
  <c r="V74" i="9"/>
  <c r="W74" i="9"/>
  <c r="B75" i="9"/>
  <c r="C75" i="9"/>
  <c r="V75" i="9"/>
  <c r="W75" i="9"/>
  <c r="B77" i="9"/>
  <c r="C77" i="9"/>
  <c r="V77" i="9"/>
  <c r="W77" i="9"/>
  <c r="B78" i="9"/>
  <c r="C78" i="9"/>
  <c r="V78" i="9"/>
  <c r="W78" i="9"/>
  <c r="B79" i="9"/>
  <c r="C79" i="9"/>
  <c r="V79" i="9"/>
  <c r="W79" i="9"/>
  <c r="B81" i="9"/>
  <c r="C81" i="9"/>
  <c r="V81" i="9"/>
  <c r="W81" i="9"/>
  <c r="B82" i="9"/>
  <c r="C82" i="9"/>
  <c r="V82" i="9"/>
  <c r="W82" i="9"/>
  <c r="B83" i="9"/>
  <c r="C83" i="9"/>
  <c r="V83" i="9"/>
  <c r="W83" i="9"/>
  <c r="B84" i="9"/>
  <c r="C84" i="9"/>
  <c r="V84" i="9"/>
  <c r="W84" i="9"/>
  <c r="B85" i="9"/>
  <c r="C85" i="9"/>
  <c r="V85" i="9"/>
  <c r="W85" i="9"/>
  <c r="B86" i="9"/>
  <c r="C86" i="9"/>
  <c r="V86" i="9"/>
  <c r="W86" i="9"/>
  <c r="B87" i="9"/>
  <c r="C87" i="9"/>
  <c r="V87" i="9"/>
  <c r="W87" i="9"/>
  <c r="B88" i="9"/>
  <c r="C88" i="9"/>
  <c r="V88" i="9"/>
  <c r="W88" i="9"/>
  <c r="B90" i="9"/>
  <c r="C90" i="9"/>
  <c r="V90" i="9"/>
  <c r="W90" i="9"/>
  <c r="B91" i="9"/>
  <c r="C91" i="9"/>
  <c r="V91" i="9"/>
  <c r="W91" i="9"/>
  <c r="B92" i="9"/>
  <c r="C92" i="9"/>
  <c r="V92" i="9"/>
  <c r="W92" i="9"/>
  <c r="B93" i="9"/>
  <c r="C93" i="9"/>
  <c r="V93" i="9"/>
  <c r="W93" i="9"/>
  <c r="B94" i="9"/>
  <c r="C94" i="9"/>
  <c r="V94" i="9"/>
  <c r="W94" i="9"/>
  <c r="B95" i="9"/>
  <c r="C95" i="9"/>
  <c r="V95" i="9"/>
  <c r="W95" i="9"/>
  <c r="B96" i="9"/>
  <c r="C96" i="9"/>
  <c r="V96" i="9"/>
  <c r="W96" i="9"/>
  <c r="B97" i="9"/>
  <c r="C97" i="9"/>
  <c r="V97" i="9"/>
  <c r="W97" i="9"/>
  <c r="B98" i="9"/>
  <c r="C98" i="9"/>
  <c r="V98" i="9"/>
  <c r="W98" i="9"/>
  <c r="B99" i="9"/>
  <c r="C99" i="9"/>
  <c r="V99" i="9"/>
  <c r="W99" i="9"/>
  <c r="B100" i="9"/>
  <c r="C100" i="9"/>
  <c r="V100" i="9"/>
  <c r="W100" i="9"/>
  <c r="B101" i="9"/>
  <c r="C101" i="9"/>
  <c r="V101" i="9"/>
  <c r="W101" i="9"/>
  <c r="B102" i="9"/>
  <c r="C102" i="9"/>
  <c r="V102" i="9"/>
  <c r="W102" i="9"/>
  <c r="B103" i="9"/>
  <c r="C103" i="9"/>
  <c r="V103" i="9"/>
  <c r="W103" i="9"/>
  <c r="B104" i="9"/>
  <c r="C104" i="9"/>
  <c r="V104" i="9"/>
  <c r="W104" i="9"/>
  <c r="B105" i="9"/>
  <c r="C105" i="9"/>
  <c r="V105" i="9"/>
  <c r="W105" i="9"/>
  <c r="B106" i="9"/>
  <c r="C106" i="9"/>
  <c r="V106" i="9"/>
  <c r="W106" i="9"/>
  <c r="B107" i="9"/>
  <c r="C107" i="9"/>
  <c r="V107" i="9"/>
  <c r="W107" i="9"/>
  <c r="B108" i="9"/>
  <c r="C108" i="9"/>
  <c r="V108" i="9"/>
  <c r="W108" i="9"/>
  <c r="B109" i="9"/>
  <c r="C109" i="9"/>
  <c r="V109" i="9"/>
  <c r="W109" i="9"/>
  <c r="B110" i="9"/>
  <c r="C110" i="9"/>
  <c r="V110" i="9"/>
  <c r="W110" i="9"/>
  <c r="B111" i="9"/>
  <c r="C111" i="9"/>
  <c r="V111" i="9"/>
  <c r="W111" i="9"/>
  <c r="B112" i="9"/>
  <c r="C112" i="9"/>
  <c r="V112" i="9"/>
  <c r="W112" i="9"/>
  <c r="B113" i="9"/>
  <c r="C113" i="9"/>
  <c r="V113" i="9"/>
  <c r="W113" i="9"/>
  <c r="B114" i="9"/>
  <c r="C114" i="9"/>
  <c r="V114" i="9"/>
  <c r="W114" i="9"/>
  <c r="B115" i="9"/>
  <c r="C115" i="9"/>
  <c r="V115" i="9"/>
  <c r="W115" i="9"/>
  <c r="B118" i="9"/>
  <c r="C118" i="9"/>
  <c r="V118" i="9"/>
  <c r="W118" i="9"/>
  <c r="C59" i="9"/>
  <c r="B59" i="9"/>
  <c r="W59" i="9"/>
  <c r="V59" i="9"/>
  <c r="B60" i="23"/>
  <c r="C60" i="23"/>
  <c r="V60" i="23"/>
  <c r="W60" i="23"/>
  <c r="AG71" i="25" s="1"/>
  <c r="B61" i="23"/>
  <c r="C61" i="23"/>
  <c r="V61" i="23"/>
  <c r="W61" i="23"/>
  <c r="B62" i="23"/>
  <c r="C62" i="23"/>
  <c r="V62" i="23"/>
  <c r="W62" i="23"/>
  <c r="B63" i="23"/>
  <c r="C63" i="23"/>
  <c r="V63" i="23"/>
  <c r="W63" i="23"/>
  <c r="B64" i="23"/>
  <c r="C64" i="23"/>
  <c r="V64" i="23"/>
  <c r="W64" i="23"/>
  <c r="B65" i="23"/>
  <c r="C65" i="23"/>
  <c r="V65" i="23"/>
  <c r="W65" i="23"/>
  <c r="B66" i="23"/>
  <c r="C66" i="23"/>
  <c r="V66" i="23"/>
  <c r="W66" i="23"/>
  <c r="B67" i="23"/>
  <c r="C67" i="23"/>
  <c r="V67" i="23"/>
  <c r="W67" i="23"/>
  <c r="B68" i="23"/>
  <c r="C68" i="23"/>
  <c r="V68" i="23"/>
  <c r="W68" i="23"/>
  <c r="AG124" i="25" s="1"/>
  <c r="B69" i="23"/>
  <c r="C69" i="23"/>
  <c r="V69" i="23"/>
  <c r="W69" i="23"/>
  <c r="B70" i="23"/>
  <c r="C70" i="23"/>
  <c r="V70" i="23"/>
  <c r="W70" i="23"/>
  <c r="B71" i="23"/>
  <c r="C71" i="23"/>
  <c r="V71" i="23"/>
  <c r="W71" i="23"/>
  <c r="B72" i="23"/>
  <c r="C72" i="23"/>
  <c r="V72" i="23"/>
  <c r="W72" i="23"/>
  <c r="B73" i="23"/>
  <c r="C73" i="23"/>
  <c r="V73" i="23"/>
  <c r="W73" i="23"/>
  <c r="B74" i="23"/>
  <c r="C74" i="23"/>
  <c r="V74" i="23"/>
  <c r="W74" i="23"/>
  <c r="B75" i="23"/>
  <c r="C75" i="23"/>
  <c r="V75" i="23"/>
  <c r="W75" i="23"/>
  <c r="B77" i="23"/>
  <c r="C77" i="23"/>
  <c r="V77" i="23"/>
  <c r="W77" i="23"/>
  <c r="B78" i="23"/>
  <c r="C78" i="23"/>
  <c r="V78" i="23"/>
  <c r="W78" i="23"/>
  <c r="B79" i="23"/>
  <c r="C79" i="23"/>
  <c r="V79" i="23"/>
  <c r="W79" i="23"/>
  <c r="B81" i="23"/>
  <c r="C81" i="23"/>
  <c r="V81" i="23"/>
  <c r="W81" i="23"/>
  <c r="B82" i="23"/>
  <c r="C82" i="23"/>
  <c r="V82" i="23"/>
  <c r="W82" i="23"/>
  <c r="B83" i="23"/>
  <c r="C83" i="23"/>
  <c r="V83" i="23"/>
  <c r="W83" i="23"/>
  <c r="B84" i="23"/>
  <c r="C84" i="23"/>
  <c r="V84" i="23"/>
  <c r="W84" i="23"/>
  <c r="B85" i="23"/>
  <c r="C85" i="23"/>
  <c r="V85" i="23"/>
  <c r="W85" i="23"/>
  <c r="B86" i="23"/>
  <c r="C86" i="23"/>
  <c r="V86" i="23"/>
  <c r="W86" i="23"/>
  <c r="B87" i="23"/>
  <c r="C87" i="23"/>
  <c r="V87" i="23"/>
  <c r="W87" i="23"/>
  <c r="B88" i="23"/>
  <c r="C88" i="23"/>
  <c r="V88" i="23"/>
  <c r="W88" i="23"/>
  <c r="B90" i="23"/>
  <c r="C90" i="23"/>
  <c r="V90" i="23"/>
  <c r="W90" i="23"/>
  <c r="B91" i="23"/>
  <c r="C91" i="23"/>
  <c r="V91" i="23"/>
  <c r="W91" i="23"/>
  <c r="B92" i="23"/>
  <c r="C92" i="23"/>
  <c r="V92" i="23"/>
  <c r="W92" i="23"/>
  <c r="B93" i="23"/>
  <c r="C93" i="23"/>
  <c r="V93" i="23"/>
  <c r="W93" i="23"/>
  <c r="B94" i="23"/>
  <c r="C94" i="23"/>
  <c r="V94" i="23"/>
  <c r="W94" i="23"/>
  <c r="B95" i="23"/>
  <c r="C95" i="23"/>
  <c r="V95" i="23"/>
  <c r="W95" i="23"/>
  <c r="AG44" i="25" s="1"/>
  <c r="B96" i="23"/>
  <c r="C96" i="23"/>
  <c r="V96" i="23"/>
  <c r="W96" i="23"/>
  <c r="AG141" i="25" s="1"/>
  <c r="B97" i="23"/>
  <c r="C97" i="23"/>
  <c r="V97" i="23"/>
  <c r="W97" i="23"/>
  <c r="B98" i="23"/>
  <c r="C98" i="23"/>
  <c r="V98" i="23"/>
  <c r="W98" i="23"/>
  <c r="B99" i="23"/>
  <c r="C99" i="23"/>
  <c r="V99" i="23"/>
  <c r="W99" i="23"/>
  <c r="AG144" i="25" s="1"/>
  <c r="B100" i="23"/>
  <c r="C100" i="23"/>
  <c r="V100" i="23"/>
  <c r="W100" i="23"/>
  <c r="B101" i="23"/>
  <c r="C101" i="23"/>
  <c r="V101" i="23"/>
  <c r="W101" i="23"/>
  <c r="B102" i="23"/>
  <c r="C102" i="23"/>
  <c r="V102" i="23"/>
  <c r="W102" i="23"/>
  <c r="B103" i="23"/>
  <c r="C103" i="23"/>
  <c r="V103" i="23"/>
  <c r="W103" i="23"/>
  <c r="AG34" i="25" s="1"/>
  <c r="B104" i="23"/>
  <c r="C104" i="23"/>
  <c r="V104" i="23"/>
  <c r="W104" i="23"/>
  <c r="AG147" i="25" s="1"/>
  <c r="B105" i="23"/>
  <c r="C105" i="23"/>
  <c r="V105" i="23"/>
  <c r="W105" i="23"/>
  <c r="B106" i="23"/>
  <c r="C106" i="23"/>
  <c r="V106" i="23"/>
  <c r="W106" i="23"/>
  <c r="B107" i="23"/>
  <c r="C107" i="23"/>
  <c r="V107" i="23"/>
  <c r="W107" i="23"/>
  <c r="B108" i="23"/>
  <c r="C108" i="23"/>
  <c r="V108" i="23"/>
  <c r="W108" i="23"/>
  <c r="B109" i="23"/>
  <c r="C109" i="23"/>
  <c r="V109" i="23"/>
  <c r="W109" i="23"/>
  <c r="B110" i="23"/>
  <c r="C110" i="23"/>
  <c r="V110" i="23"/>
  <c r="W110" i="23"/>
  <c r="B111" i="23"/>
  <c r="C111" i="23"/>
  <c r="V111" i="23"/>
  <c r="W111" i="23"/>
  <c r="AG151" i="25" s="1"/>
  <c r="B112" i="23"/>
  <c r="C112" i="23"/>
  <c r="V112" i="23"/>
  <c r="W112" i="23"/>
  <c r="AG32" i="25" s="1"/>
  <c r="B113" i="23"/>
  <c r="C113" i="23"/>
  <c r="V113" i="23"/>
  <c r="W113" i="23"/>
  <c r="B114" i="23"/>
  <c r="C114" i="23"/>
  <c r="V114" i="23"/>
  <c r="W114" i="23"/>
  <c r="B115" i="23"/>
  <c r="C115" i="23"/>
  <c r="V115" i="23"/>
  <c r="W115" i="23"/>
  <c r="B118" i="23"/>
  <c r="C118" i="23"/>
  <c r="V118" i="23"/>
  <c r="W118" i="23"/>
  <c r="C59" i="23"/>
  <c r="B59" i="23"/>
  <c r="W59" i="23"/>
  <c r="V59" i="23"/>
  <c r="B51" i="22"/>
  <c r="C51" i="22"/>
  <c r="V51" i="22"/>
  <c r="W51" i="22"/>
  <c r="B52" i="22"/>
  <c r="C52" i="22"/>
  <c r="V52" i="22"/>
  <c r="W52" i="22"/>
  <c r="B19" i="22"/>
  <c r="C19" i="22"/>
  <c r="V19" i="22"/>
  <c r="W19" i="22"/>
  <c r="B20" i="22"/>
  <c r="C20" i="22"/>
  <c r="V20" i="22"/>
  <c r="W20" i="22"/>
  <c r="B21" i="22"/>
  <c r="C21" i="22"/>
  <c r="V21" i="22"/>
  <c r="AB56" i="25" s="1"/>
  <c r="W21" i="22"/>
  <c r="B22" i="22"/>
  <c r="C22" i="22"/>
  <c r="V22" i="22"/>
  <c r="W22" i="22"/>
  <c r="AC33" i="25" s="1"/>
  <c r="B23" i="22"/>
  <c r="C23" i="22"/>
  <c r="V23" i="22"/>
  <c r="W23" i="22"/>
  <c r="B24" i="22"/>
  <c r="C24" i="22"/>
  <c r="V24" i="22"/>
  <c r="W24" i="22"/>
  <c r="B25" i="22"/>
  <c r="C25" i="22"/>
  <c r="V25" i="22"/>
  <c r="W25" i="22"/>
  <c r="B26" i="22"/>
  <c r="C26" i="22"/>
  <c r="V26" i="22"/>
  <c r="W26" i="22"/>
  <c r="B27" i="22"/>
  <c r="C27" i="22"/>
  <c r="V27" i="22"/>
  <c r="W27" i="22"/>
  <c r="B28" i="22"/>
  <c r="C28" i="22"/>
  <c r="V28" i="22"/>
  <c r="W28" i="22"/>
  <c r="B29" i="22"/>
  <c r="C29" i="22"/>
  <c r="V29" i="22"/>
  <c r="W29" i="22"/>
  <c r="B30" i="22"/>
  <c r="C30" i="22"/>
  <c r="V30" i="22"/>
  <c r="W30" i="22"/>
  <c r="AC31" i="25" s="1"/>
  <c r="B31" i="22"/>
  <c r="C31" i="22"/>
  <c r="V31" i="22"/>
  <c r="W31" i="22"/>
  <c r="B32" i="22"/>
  <c r="C32" i="22"/>
  <c r="V32" i="22"/>
  <c r="W32" i="22"/>
  <c r="B33" i="22"/>
  <c r="C33" i="22"/>
  <c r="V33" i="22"/>
  <c r="W33" i="22"/>
  <c r="B34" i="22"/>
  <c r="C34" i="22"/>
  <c r="V34" i="22"/>
  <c r="W34" i="22"/>
  <c r="B35" i="22"/>
  <c r="C35" i="22"/>
  <c r="V35" i="22"/>
  <c r="W35" i="22"/>
  <c r="B36" i="22"/>
  <c r="C36" i="22"/>
  <c r="V36" i="22"/>
  <c r="W36" i="22"/>
  <c r="B37" i="22"/>
  <c r="C37" i="22"/>
  <c r="V37" i="22"/>
  <c r="W37" i="22"/>
  <c r="B38" i="22"/>
  <c r="C38" i="22"/>
  <c r="V38" i="22"/>
  <c r="W38" i="22"/>
  <c r="B39" i="22"/>
  <c r="C39" i="22"/>
  <c r="V39" i="22"/>
  <c r="W39" i="22"/>
  <c r="B40" i="22"/>
  <c r="C40" i="22"/>
  <c r="V40" i="22"/>
  <c r="W40" i="22"/>
  <c r="B41" i="22"/>
  <c r="C41" i="22"/>
  <c r="V41" i="22"/>
  <c r="W41" i="22"/>
  <c r="B42" i="22"/>
  <c r="C42" i="22"/>
  <c r="V42" i="22"/>
  <c r="W42" i="22"/>
  <c r="B43" i="22"/>
  <c r="C43" i="22"/>
  <c r="V43" i="22"/>
  <c r="W43" i="22"/>
  <c r="B44" i="22"/>
  <c r="C44" i="22"/>
  <c r="V44" i="22"/>
  <c r="W44" i="22"/>
  <c r="B45" i="22"/>
  <c r="C45" i="22"/>
  <c r="V45" i="22"/>
  <c r="W45" i="22"/>
  <c r="B46" i="22"/>
  <c r="C46" i="22"/>
  <c r="V46" i="22"/>
  <c r="W46" i="22"/>
  <c r="B47" i="22"/>
  <c r="C47" i="22"/>
  <c r="V47" i="22"/>
  <c r="W47" i="22"/>
  <c r="B48" i="22"/>
  <c r="C48" i="22"/>
  <c r="V48" i="22"/>
  <c r="W48" i="22"/>
  <c r="B49" i="22"/>
  <c r="C49" i="22"/>
  <c r="V49" i="22"/>
  <c r="W49" i="22"/>
  <c r="B50" i="22"/>
  <c r="C50" i="22"/>
  <c r="V50" i="22"/>
  <c r="W50" i="22"/>
  <c r="W18" i="22"/>
  <c r="V18" i="22"/>
  <c r="C18" i="22"/>
  <c r="B18" i="22"/>
  <c r="B60" i="22"/>
  <c r="C60" i="22"/>
  <c r="V60" i="22"/>
  <c r="W60" i="22"/>
  <c r="B61" i="22"/>
  <c r="C61" i="22"/>
  <c r="V61" i="22"/>
  <c r="W61" i="22"/>
  <c r="B62" i="22"/>
  <c r="C62" i="22"/>
  <c r="V62" i="22"/>
  <c r="W62" i="22"/>
  <c r="B63" i="22"/>
  <c r="C63" i="22"/>
  <c r="V63" i="22"/>
  <c r="W63" i="22"/>
  <c r="B64" i="22"/>
  <c r="C64" i="22"/>
  <c r="V64" i="22"/>
  <c r="W64" i="22"/>
  <c r="B65" i="22"/>
  <c r="C65" i="22"/>
  <c r="V65" i="22"/>
  <c r="W65" i="22"/>
  <c r="B66" i="22"/>
  <c r="C66" i="22"/>
  <c r="V66" i="22"/>
  <c r="W66" i="22"/>
  <c r="AC123" i="25" s="1"/>
  <c r="B67" i="22"/>
  <c r="C67" i="22"/>
  <c r="V67" i="22"/>
  <c r="W67" i="22"/>
  <c r="B68" i="22"/>
  <c r="C68" i="22"/>
  <c r="V68" i="22"/>
  <c r="W68" i="22"/>
  <c r="B69" i="22"/>
  <c r="C69" i="22"/>
  <c r="V69" i="22"/>
  <c r="W69" i="22"/>
  <c r="B70" i="22"/>
  <c r="C70" i="22"/>
  <c r="V70" i="22"/>
  <c r="W70" i="22"/>
  <c r="B71" i="22"/>
  <c r="C71" i="22"/>
  <c r="V71" i="22"/>
  <c r="W71" i="22"/>
  <c r="B72" i="22"/>
  <c r="C72" i="22"/>
  <c r="V72" i="22"/>
  <c r="W72" i="22"/>
  <c r="B73" i="22"/>
  <c r="C73" i="22"/>
  <c r="V73" i="22"/>
  <c r="W73" i="22"/>
  <c r="B74" i="22"/>
  <c r="C74" i="22"/>
  <c r="V74" i="22"/>
  <c r="W74" i="22"/>
  <c r="AC130" i="25" s="1"/>
  <c r="B75" i="22"/>
  <c r="C75" i="22"/>
  <c r="V75" i="22"/>
  <c r="W75" i="22"/>
  <c r="B77" i="22"/>
  <c r="C77" i="22"/>
  <c r="V77" i="22"/>
  <c r="W77" i="22"/>
  <c r="B78" i="22"/>
  <c r="C78" i="22"/>
  <c r="V78" i="22"/>
  <c r="W78" i="22"/>
  <c r="B79" i="22"/>
  <c r="C79" i="22"/>
  <c r="V79" i="22"/>
  <c r="W79" i="22"/>
  <c r="B81" i="22"/>
  <c r="C81" i="22"/>
  <c r="V81" i="22"/>
  <c r="W81" i="22"/>
  <c r="B82" i="22"/>
  <c r="C82" i="22"/>
  <c r="V82" i="22"/>
  <c r="W82" i="22"/>
  <c r="B83" i="22"/>
  <c r="C83" i="22"/>
  <c r="V83" i="22"/>
  <c r="W83" i="22"/>
  <c r="B84" i="22"/>
  <c r="C84" i="22"/>
  <c r="V84" i="22"/>
  <c r="W84" i="22"/>
  <c r="AC20" i="25" s="1"/>
  <c r="B85" i="22"/>
  <c r="C85" i="22"/>
  <c r="V85" i="22"/>
  <c r="W85" i="22"/>
  <c r="AC136" i="25" s="1"/>
  <c r="B86" i="22"/>
  <c r="C86" i="22"/>
  <c r="V86" i="22"/>
  <c r="W86" i="22"/>
  <c r="B87" i="22"/>
  <c r="C87" i="22"/>
  <c r="V87" i="22"/>
  <c r="W87" i="22"/>
  <c r="B88" i="22"/>
  <c r="C88" i="22"/>
  <c r="V88" i="22"/>
  <c r="W88" i="22"/>
  <c r="B90" i="22"/>
  <c r="C90" i="22"/>
  <c r="V90" i="22"/>
  <c r="W90" i="22"/>
  <c r="B91" i="22"/>
  <c r="C91" i="22"/>
  <c r="V91" i="22"/>
  <c r="W91" i="22"/>
  <c r="B92" i="22"/>
  <c r="C92" i="22"/>
  <c r="V92" i="22"/>
  <c r="W92" i="22"/>
  <c r="B93" i="22"/>
  <c r="C93" i="22"/>
  <c r="V93" i="22"/>
  <c r="W93" i="22"/>
  <c r="AC23" i="25" s="1"/>
  <c r="B94" i="22"/>
  <c r="C94" i="22"/>
  <c r="V94" i="22"/>
  <c r="W94" i="22"/>
  <c r="AC140" i="25" s="1"/>
  <c r="B95" i="22"/>
  <c r="C95" i="22"/>
  <c r="V95" i="22"/>
  <c r="W95" i="22"/>
  <c r="B96" i="22"/>
  <c r="C96" i="22"/>
  <c r="V96" i="22"/>
  <c r="W96" i="22"/>
  <c r="B97" i="22"/>
  <c r="C97" i="22"/>
  <c r="V97" i="22"/>
  <c r="W97" i="22"/>
  <c r="B98" i="22"/>
  <c r="C98" i="22"/>
  <c r="V98" i="22"/>
  <c r="W98" i="22"/>
  <c r="B99" i="22"/>
  <c r="C99" i="22"/>
  <c r="V99" i="22"/>
  <c r="W99" i="22"/>
  <c r="B100" i="22"/>
  <c r="C100" i="22"/>
  <c r="V100" i="22"/>
  <c r="W100" i="22"/>
  <c r="B101" i="22"/>
  <c r="C101" i="22"/>
  <c r="V101" i="22"/>
  <c r="W101" i="22"/>
  <c r="AC145" i="25" s="1"/>
  <c r="B102" i="22"/>
  <c r="C102" i="22"/>
  <c r="V102" i="22"/>
  <c r="W102" i="22"/>
  <c r="B103" i="22"/>
  <c r="C103" i="22"/>
  <c r="V103" i="22"/>
  <c r="W103" i="22"/>
  <c r="B104" i="22"/>
  <c r="C104" i="22"/>
  <c r="V104" i="22"/>
  <c r="W104" i="22"/>
  <c r="B105" i="22"/>
  <c r="C105" i="22"/>
  <c r="V105" i="22"/>
  <c r="W105" i="22"/>
  <c r="B106" i="22"/>
  <c r="C106" i="22"/>
  <c r="V106" i="22"/>
  <c r="W106" i="22"/>
  <c r="B107" i="22"/>
  <c r="C107" i="22"/>
  <c r="V107" i="22"/>
  <c r="W107" i="22"/>
  <c r="B108" i="22"/>
  <c r="C108" i="22"/>
  <c r="V108" i="22"/>
  <c r="W108" i="22"/>
  <c r="B109" i="22"/>
  <c r="C109" i="22"/>
  <c r="V109" i="22"/>
  <c r="W109" i="22"/>
  <c r="AC61" i="25" s="1"/>
  <c r="B110" i="22"/>
  <c r="C110" i="22"/>
  <c r="V110" i="22"/>
  <c r="W110" i="22"/>
  <c r="B111" i="22"/>
  <c r="C111" i="22"/>
  <c r="V111" i="22"/>
  <c r="W111" i="22"/>
  <c r="B112" i="22"/>
  <c r="C112" i="22"/>
  <c r="V112" i="22"/>
  <c r="W112" i="22"/>
  <c r="B113" i="22"/>
  <c r="C113" i="22"/>
  <c r="V113" i="22"/>
  <c r="W113" i="22"/>
  <c r="B114" i="22"/>
  <c r="C114" i="22"/>
  <c r="V114" i="22"/>
  <c r="W114" i="22"/>
  <c r="B115" i="22"/>
  <c r="C115" i="22"/>
  <c r="V115" i="22"/>
  <c r="W115" i="22"/>
  <c r="B118" i="22"/>
  <c r="C118" i="22"/>
  <c r="V118" i="22"/>
  <c r="W118" i="22"/>
  <c r="C59" i="22"/>
  <c r="B59" i="22"/>
  <c r="W59" i="22"/>
  <c r="AC22" i="25" s="1"/>
  <c r="V59" i="22"/>
  <c r="B60" i="21"/>
  <c r="C60" i="21"/>
  <c r="V60" i="21"/>
  <c r="W60" i="21"/>
  <c r="B61" i="21"/>
  <c r="C61" i="21"/>
  <c r="V61" i="21"/>
  <c r="W61" i="21"/>
  <c r="B62" i="21"/>
  <c r="C62" i="21"/>
  <c r="V62" i="21"/>
  <c r="W62" i="21"/>
  <c r="B63" i="21"/>
  <c r="C63" i="21"/>
  <c r="V63" i="21"/>
  <c r="W63" i="21"/>
  <c r="B64" i="21"/>
  <c r="C64" i="21"/>
  <c r="V64" i="21"/>
  <c r="W64" i="21"/>
  <c r="B65" i="21"/>
  <c r="C65" i="21"/>
  <c r="V65" i="21"/>
  <c r="W65" i="21"/>
  <c r="B66" i="21"/>
  <c r="C66" i="21"/>
  <c r="V66" i="21"/>
  <c r="W66" i="21"/>
  <c r="B67" i="21"/>
  <c r="C67" i="21"/>
  <c r="V67" i="21"/>
  <c r="W67" i="21"/>
  <c r="B68" i="21"/>
  <c r="C68" i="21"/>
  <c r="V68" i="21"/>
  <c r="W68" i="21"/>
  <c r="B69" i="21"/>
  <c r="C69" i="21"/>
  <c r="V69" i="21"/>
  <c r="W69" i="21"/>
  <c r="B70" i="21"/>
  <c r="C70" i="21"/>
  <c r="V70" i="21"/>
  <c r="W70" i="21"/>
  <c r="Y126" i="25" s="1"/>
  <c r="B71" i="21"/>
  <c r="C71" i="21"/>
  <c r="V71" i="21"/>
  <c r="W71" i="21"/>
  <c r="B72" i="21"/>
  <c r="C72" i="21"/>
  <c r="V72" i="21"/>
  <c r="W72" i="21"/>
  <c r="B73" i="21"/>
  <c r="C73" i="21"/>
  <c r="V73" i="21"/>
  <c r="W73" i="21"/>
  <c r="B74" i="21"/>
  <c r="C74" i="21"/>
  <c r="V74" i="21"/>
  <c r="W74" i="21"/>
  <c r="B75" i="21"/>
  <c r="C75" i="21"/>
  <c r="V75" i="21"/>
  <c r="W75" i="21"/>
  <c r="B77" i="21"/>
  <c r="C77" i="21"/>
  <c r="V77" i="21"/>
  <c r="W77" i="21"/>
  <c r="B78" i="21"/>
  <c r="C78" i="21"/>
  <c r="V78" i="21"/>
  <c r="W78" i="21"/>
  <c r="B79" i="21"/>
  <c r="C79" i="21"/>
  <c r="V79" i="21"/>
  <c r="W79" i="21"/>
  <c r="Y40" i="25" s="1"/>
  <c r="B81" i="21"/>
  <c r="C81" i="21"/>
  <c r="V81" i="21"/>
  <c r="W81" i="21"/>
  <c r="B82" i="21"/>
  <c r="C82" i="21"/>
  <c r="V82" i="21"/>
  <c r="W82" i="21"/>
  <c r="B83" i="21"/>
  <c r="C83" i="21"/>
  <c r="V83" i="21"/>
  <c r="W83" i="21"/>
  <c r="B84" i="21"/>
  <c r="C84" i="21"/>
  <c r="V84" i="21"/>
  <c r="W84" i="21"/>
  <c r="B85" i="21"/>
  <c r="C85" i="21"/>
  <c r="V85" i="21"/>
  <c r="W85" i="21"/>
  <c r="Y136" i="25" s="1"/>
  <c r="B86" i="21"/>
  <c r="C86" i="21"/>
  <c r="V86" i="21"/>
  <c r="W86" i="21"/>
  <c r="B87" i="21"/>
  <c r="C87" i="21"/>
  <c r="V87" i="21"/>
  <c r="W87" i="21"/>
  <c r="B88" i="21"/>
  <c r="C88" i="21"/>
  <c r="V88" i="21"/>
  <c r="W88" i="21"/>
  <c r="Y138" i="25" s="1"/>
  <c r="V90" i="21"/>
  <c r="W90" i="21"/>
  <c r="B91" i="21"/>
  <c r="C91" i="21"/>
  <c r="V91" i="21"/>
  <c r="W91" i="21"/>
  <c r="B92" i="21"/>
  <c r="C92" i="21"/>
  <c r="V92" i="21"/>
  <c r="W92" i="21"/>
  <c r="B93" i="21"/>
  <c r="C93" i="21"/>
  <c r="V93" i="21"/>
  <c r="W93" i="21"/>
  <c r="B94" i="21"/>
  <c r="C94" i="21"/>
  <c r="V94" i="21"/>
  <c r="W94" i="21"/>
  <c r="B95" i="21"/>
  <c r="C95" i="21"/>
  <c r="V95" i="21"/>
  <c r="W95" i="21"/>
  <c r="B96" i="21"/>
  <c r="C96" i="21"/>
  <c r="V96" i="21"/>
  <c r="W96" i="21"/>
  <c r="B97" i="21"/>
  <c r="C97" i="21"/>
  <c r="V97" i="21"/>
  <c r="W97" i="21"/>
  <c r="Y142" i="25" s="1"/>
  <c r="B98" i="21"/>
  <c r="C98" i="21"/>
  <c r="V98" i="21"/>
  <c r="W98" i="21"/>
  <c r="B99" i="21"/>
  <c r="C99" i="21"/>
  <c r="V99" i="21"/>
  <c r="W99" i="21"/>
  <c r="B100" i="21"/>
  <c r="C100" i="21"/>
  <c r="V100" i="21"/>
  <c r="W100" i="21"/>
  <c r="B101" i="21"/>
  <c r="C101" i="21"/>
  <c r="V101" i="21"/>
  <c r="W101" i="21"/>
  <c r="B102" i="21"/>
  <c r="C102" i="21"/>
  <c r="V102" i="21"/>
  <c r="W102" i="21"/>
  <c r="B103" i="21"/>
  <c r="C103" i="21"/>
  <c r="V103" i="21"/>
  <c r="W103" i="21"/>
  <c r="B104" i="21"/>
  <c r="C104" i="21"/>
  <c r="V104" i="21"/>
  <c r="W104" i="21"/>
  <c r="B105" i="21"/>
  <c r="C105" i="21"/>
  <c r="V105" i="21"/>
  <c r="W105" i="21"/>
  <c r="Y21" i="25" s="1"/>
  <c r="B106" i="21"/>
  <c r="C106" i="21"/>
  <c r="V106" i="21"/>
  <c r="W106" i="21"/>
  <c r="B107" i="21"/>
  <c r="C107" i="21"/>
  <c r="V107" i="21"/>
  <c r="W107" i="21"/>
  <c r="B108" i="21"/>
  <c r="C108" i="21"/>
  <c r="V108" i="21"/>
  <c r="W108" i="21"/>
  <c r="B109" i="21"/>
  <c r="C109" i="21"/>
  <c r="V109" i="21"/>
  <c r="W109" i="21"/>
  <c r="B110" i="21"/>
  <c r="C110" i="21"/>
  <c r="V110" i="21"/>
  <c r="W110" i="21"/>
  <c r="B111" i="21"/>
  <c r="C111" i="21"/>
  <c r="V111" i="21"/>
  <c r="W111" i="21"/>
  <c r="B112" i="21"/>
  <c r="C112" i="21"/>
  <c r="V112" i="21"/>
  <c r="W112" i="21"/>
  <c r="B113" i="21"/>
  <c r="C113" i="21"/>
  <c r="V113" i="21"/>
  <c r="W113" i="21"/>
  <c r="Y202" i="25" s="1"/>
  <c r="B114" i="21"/>
  <c r="C114" i="21"/>
  <c r="V114" i="21"/>
  <c r="W114" i="21"/>
  <c r="B115" i="21"/>
  <c r="C115" i="21"/>
  <c r="V115" i="21"/>
  <c r="W115" i="21"/>
  <c r="B118" i="21"/>
  <c r="C118" i="21"/>
  <c r="V118" i="21"/>
  <c r="W118" i="21"/>
  <c r="C59" i="21"/>
  <c r="B59" i="21"/>
  <c r="W59" i="21"/>
  <c r="V59" i="21"/>
  <c r="B60" i="20"/>
  <c r="C60" i="20"/>
  <c r="V60" i="20"/>
  <c r="W60" i="20"/>
  <c r="B61" i="20"/>
  <c r="C61" i="20"/>
  <c r="V61" i="20"/>
  <c r="W61" i="20"/>
  <c r="B62" i="20"/>
  <c r="C62" i="20"/>
  <c r="V62" i="20"/>
  <c r="W62" i="20"/>
  <c r="B63" i="20"/>
  <c r="C63" i="20"/>
  <c r="V63" i="20"/>
  <c r="W63" i="20"/>
  <c r="B64" i="20"/>
  <c r="C64" i="20"/>
  <c r="V64" i="20"/>
  <c r="W64" i="20"/>
  <c r="B65" i="20"/>
  <c r="C65" i="20"/>
  <c r="V65" i="20"/>
  <c r="W65" i="20"/>
  <c r="B66" i="20"/>
  <c r="C66" i="20"/>
  <c r="V66" i="20"/>
  <c r="W66" i="20"/>
  <c r="B67" i="20"/>
  <c r="C67" i="20"/>
  <c r="V67" i="20"/>
  <c r="W67" i="20"/>
  <c r="B68" i="20"/>
  <c r="C68" i="20"/>
  <c r="V68" i="20"/>
  <c r="W68" i="20"/>
  <c r="B69" i="20"/>
  <c r="C69" i="20"/>
  <c r="V69" i="20"/>
  <c r="W69" i="20"/>
  <c r="B70" i="20"/>
  <c r="C70" i="20"/>
  <c r="V70" i="20"/>
  <c r="W70" i="20"/>
  <c r="B71" i="20"/>
  <c r="C71" i="20"/>
  <c r="V71" i="20"/>
  <c r="W71" i="20"/>
  <c r="B72" i="20"/>
  <c r="C72" i="20"/>
  <c r="V72" i="20"/>
  <c r="W72" i="20"/>
  <c r="B73" i="20"/>
  <c r="C73" i="20"/>
  <c r="V73" i="20"/>
  <c r="W73" i="20"/>
  <c r="B74" i="20"/>
  <c r="C74" i="20"/>
  <c r="V74" i="20"/>
  <c r="W74" i="20"/>
  <c r="B75" i="20"/>
  <c r="C75" i="20"/>
  <c r="V75" i="20"/>
  <c r="W75" i="20"/>
  <c r="B77" i="20"/>
  <c r="C77" i="20"/>
  <c r="V77" i="20"/>
  <c r="W77" i="20"/>
  <c r="B78" i="20"/>
  <c r="C78" i="20"/>
  <c r="V78" i="20"/>
  <c r="W78" i="20"/>
  <c r="B79" i="20"/>
  <c r="C79" i="20"/>
  <c r="V79" i="20"/>
  <c r="W79" i="20"/>
  <c r="B81" i="20"/>
  <c r="C81" i="20"/>
  <c r="V81" i="20"/>
  <c r="W81" i="20"/>
  <c r="B82" i="20"/>
  <c r="C82" i="20"/>
  <c r="V82" i="20"/>
  <c r="W82" i="20"/>
  <c r="B83" i="20"/>
  <c r="C83" i="20"/>
  <c r="V83" i="20"/>
  <c r="W83" i="20"/>
  <c r="B84" i="20"/>
  <c r="C84" i="20"/>
  <c r="V84" i="20"/>
  <c r="W84" i="20"/>
  <c r="B85" i="20"/>
  <c r="C85" i="20"/>
  <c r="V85" i="20"/>
  <c r="W85" i="20"/>
  <c r="B86" i="20"/>
  <c r="C86" i="20"/>
  <c r="V86" i="20"/>
  <c r="W86" i="20"/>
  <c r="B87" i="20"/>
  <c r="C87" i="20"/>
  <c r="V87" i="20"/>
  <c r="W87" i="20"/>
  <c r="B88" i="20"/>
  <c r="C88" i="20"/>
  <c r="V88" i="20"/>
  <c r="W88" i="20"/>
  <c r="B90" i="20"/>
  <c r="C90" i="20"/>
  <c r="V90" i="20"/>
  <c r="W90" i="20"/>
  <c r="B91" i="20"/>
  <c r="C91" i="20"/>
  <c r="V91" i="20"/>
  <c r="W91" i="20"/>
  <c r="B92" i="20"/>
  <c r="C92" i="20"/>
  <c r="V92" i="20"/>
  <c r="W92" i="20"/>
  <c r="B93" i="20"/>
  <c r="C93" i="20"/>
  <c r="V93" i="20"/>
  <c r="W93" i="20"/>
  <c r="B94" i="20"/>
  <c r="C94" i="20"/>
  <c r="V94" i="20"/>
  <c r="W94" i="20"/>
  <c r="B95" i="20"/>
  <c r="C95" i="20"/>
  <c r="V95" i="20"/>
  <c r="W95" i="20"/>
  <c r="B96" i="20"/>
  <c r="C96" i="20"/>
  <c r="V96" i="20"/>
  <c r="W96" i="20"/>
  <c r="B97" i="20"/>
  <c r="C97" i="20"/>
  <c r="V97" i="20"/>
  <c r="W97" i="20"/>
  <c r="B98" i="20"/>
  <c r="C98" i="20"/>
  <c r="V98" i="20"/>
  <c r="W98" i="20"/>
  <c r="B99" i="20"/>
  <c r="C99" i="20"/>
  <c r="V99" i="20"/>
  <c r="W99" i="20"/>
  <c r="B100" i="20"/>
  <c r="C100" i="20"/>
  <c r="V100" i="20"/>
  <c r="W100" i="20"/>
  <c r="B101" i="20"/>
  <c r="C101" i="20"/>
  <c r="V101" i="20"/>
  <c r="W101" i="20"/>
  <c r="B102" i="20"/>
  <c r="C102" i="20"/>
  <c r="V102" i="20"/>
  <c r="W102" i="20"/>
  <c r="B103" i="20"/>
  <c r="C103" i="20"/>
  <c r="V103" i="20"/>
  <c r="W103" i="20"/>
  <c r="B104" i="20"/>
  <c r="C104" i="20"/>
  <c r="V104" i="20"/>
  <c r="W104" i="20"/>
  <c r="B105" i="20"/>
  <c r="C105" i="20"/>
  <c r="V105" i="20"/>
  <c r="W105" i="20"/>
  <c r="B106" i="20"/>
  <c r="C106" i="20"/>
  <c r="V106" i="20"/>
  <c r="W106" i="20"/>
  <c r="B107" i="20"/>
  <c r="C107" i="20"/>
  <c r="V107" i="20"/>
  <c r="W107" i="20"/>
  <c r="B108" i="20"/>
  <c r="C108" i="20"/>
  <c r="V108" i="20"/>
  <c r="W108" i="20"/>
  <c r="B109" i="20"/>
  <c r="C109" i="20"/>
  <c r="V109" i="20"/>
  <c r="W109" i="20"/>
  <c r="B110" i="20"/>
  <c r="C110" i="20"/>
  <c r="V110" i="20"/>
  <c r="W110" i="20"/>
  <c r="B111" i="20"/>
  <c r="C111" i="20"/>
  <c r="V111" i="20"/>
  <c r="W111" i="20"/>
  <c r="B112" i="20"/>
  <c r="C112" i="20"/>
  <c r="V112" i="20"/>
  <c r="W112" i="20"/>
  <c r="B113" i="20"/>
  <c r="C113" i="20"/>
  <c r="V113" i="20"/>
  <c r="W113" i="20"/>
  <c r="B114" i="20"/>
  <c r="C114" i="20"/>
  <c r="V114" i="20"/>
  <c r="W114" i="20"/>
  <c r="B115" i="20"/>
  <c r="C115" i="20"/>
  <c r="V115" i="20"/>
  <c r="W115" i="20"/>
  <c r="B118" i="20"/>
  <c r="C118" i="20"/>
  <c r="V118" i="20"/>
  <c r="W118" i="20"/>
  <c r="C59" i="20"/>
  <c r="B59" i="20"/>
  <c r="W59" i="20"/>
  <c r="V59" i="20"/>
  <c r="B60" i="4"/>
  <c r="C60" i="4"/>
  <c r="V60" i="4"/>
  <c r="W60" i="4"/>
  <c r="B61" i="4"/>
  <c r="C61" i="4"/>
  <c r="V61" i="4"/>
  <c r="W61" i="4"/>
  <c r="B62" i="4"/>
  <c r="C62" i="4"/>
  <c r="V62" i="4"/>
  <c r="W62" i="4"/>
  <c r="B63" i="4"/>
  <c r="C63" i="4"/>
  <c r="V63" i="4"/>
  <c r="W63" i="4"/>
  <c r="B64" i="4"/>
  <c r="C64" i="4"/>
  <c r="V64" i="4"/>
  <c r="W64" i="4"/>
  <c r="B65" i="4"/>
  <c r="C65" i="4"/>
  <c r="V65" i="4"/>
  <c r="W65" i="4"/>
  <c r="B66" i="4"/>
  <c r="C66" i="4"/>
  <c r="V66" i="4"/>
  <c r="W66" i="4"/>
  <c r="B67" i="4"/>
  <c r="C67" i="4"/>
  <c r="V67" i="4"/>
  <c r="W67" i="4"/>
  <c r="Q48" i="25" s="1"/>
  <c r="B68" i="4"/>
  <c r="C68" i="4"/>
  <c r="V68" i="4"/>
  <c r="W68" i="4"/>
  <c r="B69" i="4"/>
  <c r="C69" i="4"/>
  <c r="V69" i="4"/>
  <c r="W69" i="4"/>
  <c r="B70" i="4"/>
  <c r="C70" i="4"/>
  <c r="V70" i="4"/>
  <c r="W70" i="4"/>
  <c r="B71" i="4"/>
  <c r="C71" i="4"/>
  <c r="V71" i="4"/>
  <c r="W71" i="4"/>
  <c r="B72" i="4"/>
  <c r="C72" i="4"/>
  <c r="V72" i="4"/>
  <c r="W72" i="4"/>
  <c r="B73" i="4"/>
  <c r="C73" i="4"/>
  <c r="V73" i="4"/>
  <c r="W73" i="4"/>
  <c r="B74" i="4"/>
  <c r="C74" i="4"/>
  <c r="V74" i="4"/>
  <c r="W74" i="4"/>
  <c r="B75" i="4"/>
  <c r="C75" i="4"/>
  <c r="V75" i="4"/>
  <c r="W75" i="4"/>
  <c r="B77" i="4"/>
  <c r="C77" i="4"/>
  <c r="V77" i="4"/>
  <c r="W77" i="4"/>
  <c r="B78" i="4"/>
  <c r="C78" i="4"/>
  <c r="V78" i="4"/>
  <c r="W78" i="4"/>
  <c r="B79" i="4"/>
  <c r="C79" i="4"/>
  <c r="V79" i="4"/>
  <c r="W79" i="4"/>
  <c r="B81" i="4"/>
  <c r="C81" i="4"/>
  <c r="V81" i="4"/>
  <c r="W81" i="4"/>
  <c r="B82" i="4"/>
  <c r="C82" i="4"/>
  <c r="V82" i="4"/>
  <c r="W82" i="4"/>
  <c r="B83" i="4"/>
  <c r="C83" i="4"/>
  <c r="V83" i="4"/>
  <c r="W83" i="4"/>
  <c r="B84" i="4"/>
  <c r="C84" i="4"/>
  <c r="V84" i="4"/>
  <c r="W84" i="4"/>
  <c r="B85" i="4"/>
  <c r="C85" i="4"/>
  <c r="V85" i="4"/>
  <c r="W85" i="4"/>
  <c r="B86" i="4"/>
  <c r="C86" i="4"/>
  <c r="V86" i="4"/>
  <c r="W86" i="4"/>
  <c r="B87" i="4"/>
  <c r="C87" i="4"/>
  <c r="V87" i="4"/>
  <c r="W87" i="4"/>
  <c r="B88" i="4"/>
  <c r="C88" i="4"/>
  <c r="V88" i="4"/>
  <c r="W88" i="4"/>
  <c r="B90" i="4"/>
  <c r="C90" i="4"/>
  <c r="V90" i="4"/>
  <c r="W90" i="4"/>
  <c r="B91" i="4"/>
  <c r="C91" i="4"/>
  <c r="V91" i="4"/>
  <c r="W91" i="4"/>
  <c r="B92" i="4"/>
  <c r="C92" i="4"/>
  <c r="V92" i="4"/>
  <c r="W92" i="4"/>
  <c r="B93" i="4"/>
  <c r="C93" i="4"/>
  <c r="V93" i="4"/>
  <c r="W93" i="4"/>
  <c r="B94" i="4"/>
  <c r="C94" i="4"/>
  <c r="V94" i="4"/>
  <c r="W94" i="4"/>
  <c r="B95" i="4"/>
  <c r="C95" i="4"/>
  <c r="V95" i="4"/>
  <c r="W95" i="4"/>
  <c r="B96" i="4"/>
  <c r="C96" i="4"/>
  <c r="V96" i="4"/>
  <c r="W96" i="4"/>
  <c r="B97" i="4"/>
  <c r="C97" i="4"/>
  <c r="V97" i="4"/>
  <c r="W97" i="4"/>
  <c r="B98" i="4"/>
  <c r="C98" i="4"/>
  <c r="V98" i="4"/>
  <c r="W98" i="4"/>
  <c r="B99" i="4"/>
  <c r="C99" i="4"/>
  <c r="V99" i="4"/>
  <c r="W99" i="4"/>
  <c r="B100" i="4"/>
  <c r="C100" i="4"/>
  <c r="V100" i="4"/>
  <c r="W100" i="4"/>
  <c r="B101" i="4"/>
  <c r="C101" i="4"/>
  <c r="V101" i="4"/>
  <c r="W101" i="4"/>
  <c r="B102" i="4"/>
  <c r="C102" i="4"/>
  <c r="V102" i="4"/>
  <c r="W102" i="4"/>
  <c r="B103" i="4"/>
  <c r="C103" i="4"/>
  <c r="V103" i="4"/>
  <c r="W103" i="4"/>
  <c r="B104" i="4"/>
  <c r="C104" i="4"/>
  <c r="V104" i="4"/>
  <c r="W104" i="4"/>
  <c r="B105" i="4"/>
  <c r="C105" i="4"/>
  <c r="V105" i="4"/>
  <c r="W105" i="4"/>
  <c r="B106" i="4"/>
  <c r="C106" i="4"/>
  <c r="V106" i="4"/>
  <c r="W106" i="4"/>
  <c r="B107" i="4"/>
  <c r="C107" i="4"/>
  <c r="V107" i="4"/>
  <c r="W107" i="4"/>
  <c r="Q148" i="25" s="1"/>
  <c r="B108" i="4"/>
  <c r="C108" i="4"/>
  <c r="V108" i="4"/>
  <c r="W108" i="4"/>
  <c r="B109" i="4"/>
  <c r="C109" i="4"/>
  <c r="V109" i="4"/>
  <c r="W109" i="4"/>
  <c r="B110" i="4"/>
  <c r="C110" i="4"/>
  <c r="V110" i="4"/>
  <c r="W110" i="4"/>
  <c r="B111" i="4"/>
  <c r="C111" i="4"/>
  <c r="V111" i="4"/>
  <c r="W111" i="4"/>
  <c r="B112" i="4"/>
  <c r="C112" i="4"/>
  <c r="V112" i="4"/>
  <c r="W112" i="4"/>
  <c r="B113" i="4"/>
  <c r="C113" i="4"/>
  <c r="V113" i="4"/>
  <c r="W113" i="4"/>
  <c r="B114" i="4"/>
  <c r="C114" i="4"/>
  <c r="V114" i="4"/>
  <c r="W114" i="4"/>
  <c r="B115" i="4"/>
  <c r="C115" i="4"/>
  <c r="V115" i="4"/>
  <c r="W115" i="4"/>
  <c r="B118" i="4"/>
  <c r="C118" i="4"/>
  <c r="V118" i="4"/>
  <c r="W118" i="4"/>
  <c r="C59" i="4"/>
  <c r="B59" i="4"/>
  <c r="W59" i="4"/>
  <c r="V59" i="4"/>
  <c r="B60" i="3"/>
  <c r="C60" i="3"/>
  <c r="V60" i="3"/>
  <c r="W60" i="3"/>
  <c r="B61" i="3"/>
  <c r="C61" i="3"/>
  <c r="V61" i="3"/>
  <c r="W61" i="3"/>
  <c r="B62" i="3"/>
  <c r="C62" i="3"/>
  <c r="V62" i="3"/>
  <c r="W62" i="3"/>
  <c r="B63" i="3"/>
  <c r="C63" i="3"/>
  <c r="V63" i="3"/>
  <c r="W63" i="3"/>
  <c r="B64" i="3"/>
  <c r="C64" i="3"/>
  <c r="V64" i="3"/>
  <c r="W64" i="3"/>
  <c r="B65" i="3"/>
  <c r="C65" i="3"/>
  <c r="V65" i="3"/>
  <c r="W65" i="3"/>
  <c r="B66" i="3"/>
  <c r="C66" i="3"/>
  <c r="V66" i="3"/>
  <c r="W66" i="3"/>
  <c r="B67" i="3"/>
  <c r="C67" i="3"/>
  <c r="V67" i="3"/>
  <c r="W67" i="3"/>
  <c r="B68" i="3"/>
  <c r="C68" i="3"/>
  <c r="V68" i="3"/>
  <c r="W68" i="3"/>
  <c r="B69" i="3"/>
  <c r="C69" i="3"/>
  <c r="V69" i="3"/>
  <c r="W69" i="3"/>
  <c r="B70" i="3"/>
  <c r="C70" i="3"/>
  <c r="V70" i="3"/>
  <c r="W70" i="3"/>
  <c r="B71" i="3"/>
  <c r="C71" i="3"/>
  <c r="V71" i="3"/>
  <c r="W71" i="3"/>
  <c r="B72" i="3"/>
  <c r="C72" i="3"/>
  <c r="V72" i="3"/>
  <c r="W72" i="3"/>
  <c r="B73" i="3"/>
  <c r="C73" i="3"/>
  <c r="V73" i="3"/>
  <c r="W73" i="3"/>
  <c r="B74" i="3"/>
  <c r="C74" i="3"/>
  <c r="V74" i="3"/>
  <c r="W74" i="3"/>
  <c r="M130" i="25" s="1"/>
  <c r="B75" i="3"/>
  <c r="C75" i="3"/>
  <c r="V75" i="3"/>
  <c r="W75" i="3"/>
  <c r="M131" i="25" s="1"/>
  <c r="B77" i="3"/>
  <c r="C77" i="3"/>
  <c r="V77" i="3"/>
  <c r="W77" i="3"/>
  <c r="B78" i="3"/>
  <c r="C78" i="3"/>
  <c r="V78" i="3"/>
  <c r="W78" i="3"/>
  <c r="B79" i="3"/>
  <c r="C79" i="3"/>
  <c r="V79" i="3"/>
  <c r="W79" i="3"/>
  <c r="B81" i="3"/>
  <c r="C81" i="3"/>
  <c r="V81" i="3"/>
  <c r="W81" i="3"/>
  <c r="B82" i="3"/>
  <c r="C82" i="3"/>
  <c r="V82" i="3"/>
  <c r="W82" i="3"/>
  <c r="B83" i="3"/>
  <c r="C83" i="3"/>
  <c r="V83" i="3"/>
  <c r="W83" i="3"/>
  <c r="B84" i="3"/>
  <c r="C84" i="3"/>
  <c r="V84" i="3"/>
  <c r="W84" i="3"/>
  <c r="B85" i="3"/>
  <c r="C85" i="3"/>
  <c r="V85" i="3"/>
  <c r="W85" i="3"/>
  <c r="B86" i="3"/>
  <c r="C86" i="3"/>
  <c r="V86" i="3"/>
  <c r="W86" i="3"/>
  <c r="B87" i="3"/>
  <c r="C87" i="3"/>
  <c r="V87" i="3"/>
  <c r="W87" i="3"/>
  <c r="B88" i="3"/>
  <c r="C88" i="3"/>
  <c r="V88" i="3"/>
  <c r="W88" i="3"/>
  <c r="B90" i="3"/>
  <c r="C90" i="3"/>
  <c r="V90" i="3"/>
  <c r="W90" i="3"/>
  <c r="B91" i="3"/>
  <c r="C91" i="3"/>
  <c r="V91" i="3"/>
  <c r="W91" i="3"/>
  <c r="B92" i="3"/>
  <c r="C92" i="3"/>
  <c r="V92" i="3"/>
  <c r="W92" i="3"/>
  <c r="B93" i="3"/>
  <c r="C93" i="3"/>
  <c r="V93" i="3"/>
  <c r="W93" i="3"/>
  <c r="B94" i="3"/>
  <c r="C94" i="3"/>
  <c r="V94" i="3"/>
  <c r="W94" i="3"/>
  <c r="M140" i="25" s="1"/>
  <c r="B95" i="3"/>
  <c r="C95" i="3"/>
  <c r="V95" i="3"/>
  <c r="W95" i="3"/>
  <c r="B96" i="3"/>
  <c r="C96" i="3"/>
  <c r="V96" i="3"/>
  <c r="W96" i="3"/>
  <c r="B97" i="3"/>
  <c r="C97" i="3"/>
  <c r="V97" i="3"/>
  <c r="W97" i="3"/>
  <c r="M142" i="25" s="1"/>
  <c r="B98" i="3"/>
  <c r="C98" i="3"/>
  <c r="V98" i="3"/>
  <c r="W98" i="3"/>
  <c r="M143" i="25" s="1"/>
  <c r="B99" i="3"/>
  <c r="C99" i="3"/>
  <c r="V99" i="3"/>
  <c r="W99" i="3"/>
  <c r="B100" i="3"/>
  <c r="C100" i="3"/>
  <c r="V100" i="3"/>
  <c r="W100" i="3"/>
  <c r="B101" i="3"/>
  <c r="C101" i="3"/>
  <c r="V101" i="3"/>
  <c r="W101" i="3"/>
  <c r="B102" i="3"/>
  <c r="C102" i="3"/>
  <c r="V102" i="3"/>
  <c r="W102" i="3"/>
  <c r="M146" i="25" s="1"/>
  <c r="B103" i="3"/>
  <c r="C103" i="3"/>
  <c r="V103" i="3"/>
  <c r="W103" i="3"/>
  <c r="B104" i="3"/>
  <c r="C104" i="3"/>
  <c r="V104" i="3"/>
  <c r="W104" i="3"/>
  <c r="B105" i="3"/>
  <c r="C105" i="3"/>
  <c r="V105" i="3"/>
  <c r="W105" i="3"/>
  <c r="M21" i="25" s="1"/>
  <c r="B106" i="3"/>
  <c r="C106" i="3"/>
  <c r="V106" i="3"/>
  <c r="W106" i="3"/>
  <c r="B107" i="3"/>
  <c r="C107" i="3"/>
  <c r="V107" i="3"/>
  <c r="W107" i="3"/>
  <c r="B108" i="3"/>
  <c r="C108" i="3"/>
  <c r="V108" i="3"/>
  <c r="W108" i="3"/>
  <c r="B109" i="3"/>
  <c r="C109" i="3"/>
  <c r="V109" i="3"/>
  <c r="W109" i="3"/>
  <c r="M61" i="25" s="1"/>
  <c r="B110" i="3"/>
  <c r="C110" i="3"/>
  <c r="V110" i="3"/>
  <c r="W110" i="3"/>
  <c r="M150" i="25" s="1"/>
  <c r="B111" i="3"/>
  <c r="C111" i="3"/>
  <c r="V111" i="3"/>
  <c r="W111" i="3"/>
  <c r="B112" i="3"/>
  <c r="C112" i="3"/>
  <c r="V112" i="3"/>
  <c r="W112" i="3"/>
  <c r="B113" i="3"/>
  <c r="C113" i="3"/>
  <c r="V113" i="3"/>
  <c r="W113" i="3"/>
  <c r="B114" i="3"/>
  <c r="C114" i="3"/>
  <c r="V114" i="3"/>
  <c r="W114" i="3"/>
  <c r="B115" i="3"/>
  <c r="C115" i="3"/>
  <c r="V115" i="3"/>
  <c r="W115" i="3"/>
  <c r="B118" i="3"/>
  <c r="C118" i="3"/>
  <c r="V118" i="3"/>
  <c r="W118" i="3"/>
  <c r="W59" i="3"/>
  <c r="M22" i="25" s="1"/>
  <c r="V59" i="3"/>
  <c r="L22" i="25" s="1"/>
  <c r="C59" i="3"/>
  <c r="B59" i="3"/>
  <c r="B60" i="2"/>
  <c r="C60" i="2"/>
  <c r="V60" i="2"/>
  <c r="W60" i="2"/>
  <c r="B61" i="2"/>
  <c r="C61" i="2"/>
  <c r="V61" i="2"/>
  <c r="W61" i="2"/>
  <c r="B62" i="2"/>
  <c r="C62" i="2"/>
  <c r="V62" i="2"/>
  <c r="H37" i="25" s="1"/>
  <c r="W62" i="2"/>
  <c r="B63" i="2"/>
  <c r="C63" i="2"/>
  <c r="V63" i="2"/>
  <c r="W63" i="2"/>
  <c r="B64" i="2"/>
  <c r="C64" i="2"/>
  <c r="V64" i="2"/>
  <c r="W64" i="2"/>
  <c r="B65" i="2"/>
  <c r="C65" i="2"/>
  <c r="V65" i="2"/>
  <c r="W65" i="2"/>
  <c r="B66" i="2"/>
  <c r="C66" i="2"/>
  <c r="V66" i="2"/>
  <c r="W66" i="2"/>
  <c r="B67" i="2"/>
  <c r="C67" i="2"/>
  <c r="V67" i="2"/>
  <c r="W67" i="2"/>
  <c r="B68" i="2"/>
  <c r="C68" i="2"/>
  <c r="V68" i="2"/>
  <c r="W68" i="2"/>
  <c r="B69" i="2"/>
  <c r="C69" i="2"/>
  <c r="V69" i="2"/>
  <c r="W69" i="2"/>
  <c r="B70" i="2"/>
  <c r="C70" i="2"/>
  <c r="V70" i="2"/>
  <c r="W70" i="2"/>
  <c r="B71" i="2"/>
  <c r="C71" i="2"/>
  <c r="V71" i="2"/>
  <c r="W71" i="2"/>
  <c r="B72" i="2"/>
  <c r="C72" i="2"/>
  <c r="V72" i="2"/>
  <c r="W72" i="2"/>
  <c r="B73" i="2"/>
  <c r="C73" i="2"/>
  <c r="V73" i="2"/>
  <c r="W73" i="2"/>
  <c r="B74" i="2"/>
  <c r="C74" i="2"/>
  <c r="V74" i="2"/>
  <c r="W74" i="2"/>
  <c r="I130" i="25" s="1"/>
  <c r="B75" i="2"/>
  <c r="C75" i="2"/>
  <c r="V75" i="2"/>
  <c r="W75" i="2"/>
  <c r="B77" i="2"/>
  <c r="C77" i="2"/>
  <c r="V77" i="2"/>
  <c r="W77" i="2"/>
  <c r="B78" i="2"/>
  <c r="C78" i="2"/>
  <c r="V78" i="2"/>
  <c r="W78" i="2"/>
  <c r="B79" i="2"/>
  <c r="C79" i="2"/>
  <c r="V79" i="2"/>
  <c r="W79" i="2"/>
  <c r="B81" i="2"/>
  <c r="C81" i="2"/>
  <c r="V81" i="2"/>
  <c r="W81" i="2"/>
  <c r="B82" i="2"/>
  <c r="C82" i="2"/>
  <c r="V82" i="2"/>
  <c r="W82" i="2"/>
  <c r="B83" i="2"/>
  <c r="C83" i="2"/>
  <c r="V83" i="2"/>
  <c r="W83" i="2"/>
  <c r="B84" i="2"/>
  <c r="C84" i="2"/>
  <c r="V84" i="2"/>
  <c r="W84" i="2"/>
  <c r="I20" i="25" s="1"/>
  <c r="B85" i="2"/>
  <c r="C85" i="2"/>
  <c r="V85" i="2"/>
  <c r="W85" i="2"/>
  <c r="I136" i="25" s="1"/>
  <c r="B86" i="2"/>
  <c r="C86" i="2"/>
  <c r="V86" i="2"/>
  <c r="W86" i="2"/>
  <c r="B87" i="2"/>
  <c r="C87" i="2"/>
  <c r="V87" i="2"/>
  <c r="W87" i="2"/>
  <c r="B88" i="2"/>
  <c r="C88" i="2"/>
  <c r="V88" i="2"/>
  <c r="W88" i="2"/>
  <c r="B90" i="2"/>
  <c r="C90" i="2"/>
  <c r="V90" i="2"/>
  <c r="W90" i="2"/>
  <c r="B91" i="2"/>
  <c r="C91" i="2"/>
  <c r="V91" i="2"/>
  <c r="W91" i="2"/>
  <c r="B92" i="2"/>
  <c r="C92" i="2"/>
  <c r="V92" i="2"/>
  <c r="W92" i="2"/>
  <c r="B93" i="2"/>
  <c r="C93" i="2"/>
  <c r="V93" i="2"/>
  <c r="W93" i="2"/>
  <c r="I23" i="25" s="1"/>
  <c r="B94" i="2"/>
  <c r="C94" i="2"/>
  <c r="V94" i="2"/>
  <c r="W94" i="2"/>
  <c r="I140" i="25" s="1"/>
  <c r="B95" i="2"/>
  <c r="C95" i="2"/>
  <c r="V95" i="2"/>
  <c r="W95" i="2"/>
  <c r="B96" i="2"/>
  <c r="C96" i="2"/>
  <c r="V96" i="2"/>
  <c r="W96" i="2"/>
  <c r="B97" i="2"/>
  <c r="C97" i="2"/>
  <c r="V97" i="2"/>
  <c r="W97" i="2"/>
  <c r="B98" i="2"/>
  <c r="C98" i="2"/>
  <c r="V98" i="2"/>
  <c r="W98" i="2"/>
  <c r="I143" i="25" s="1"/>
  <c r="B99" i="2"/>
  <c r="C99" i="2"/>
  <c r="V99" i="2"/>
  <c r="W99" i="2"/>
  <c r="B100" i="2"/>
  <c r="C100" i="2"/>
  <c r="V100" i="2"/>
  <c r="W100" i="2"/>
  <c r="B101" i="2"/>
  <c r="C101" i="2"/>
  <c r="V101" i="2"/>
  <c r="W101" i="2"/>
  <c r="I145" i="25" s="1"/>
  <c r="B102" i="2"/>
  <c r="C102" i="2"/>
  <c r="V102" i="2"/>
  <c r="W102" i="2"/>
  <c r="B103" i="2"/>
  <c r="C103" i="2"/>
  <c r="V103" i="2"/>
  <c r="W103" i="2"/>
  <c r="B104" i="2"/>
  <c r="C104" i="2"/>
  <c r="V104" i="2"/>
  <c r="W104" i="2"/>
  <c r="B105" i="2"/>
  <c r="C105" i="2"/>
  <c r="V105" i="2"/>
  <c r="W105" i="2"/>
  <c r="B106" i="2"/>
  <c r="C106" i="2"/>
  <c r="V106" i="2"/>
  <c r="W106" i="2"/>
  <c r="B107" i="2"/>
  <c r="C107" i="2"/>
  <c r="V107" i="2"/>
  <c r="W107" i="2"/>
  <c r="B108" i="2"/>
  <c r="C108" i="2"/>
  <c r="V108" i="2"/>
  <c r="W108" i="2"/>
  <c r="B109" i="2"/>
  <c r="C109" i="2"/>
  <c r="V109" i="2"/>
  <c r="W109" i="2"/>
  <c r="I61" i="25" s="1"/>
  <c r="B110" i="2"/>
  <c r="C110" i="2"/>
  <c r="V110" i="2"/>
  <c r="H150" i="25" s="1"/>
  <c r="W110" i="2"/>
  <c r="B111" i="2"/>
  <c r="C111" i="2"/>
  <c r="V111" i="2"/>
  <c r="W111" i="2"/>
  <c r="B112" i="2"/>
  <c r="C112" i="2"/>
  <c r="V112" i="2"/>
  <c r="W112" i="2"/>
  <c r="B113" i="2"/>
  <c r="C113" i="2"/>
  <c r="V113" i="2"/>
  <c r="W113" i="2"/>
  <c r="B114" i="2"/>
  <c r="C114" i="2"/>
  <c r="V114" i="2"/>
  <c r="W114" i="2"/>
  <c r="B115" i="2"/>
  <c r="V115" i="2"/>
  <c r="W115" i="2"/>
  <c r="C118" i="2"/>
  <c r="V118" i="2"/>
  <c r="W118" i="2"/>
  <c r="W59" i="2"/>
  <c r="I22" i="25" s="1"/>
  <c r="V59" i="2"/>
  <c r="H22" i="25" s="1"/>
  <c r="C59" i="2"/>
  <c r="B59" i="2"/>
  <c r="V61" i="1"/>
  <c r="W61" i="1"/>
  <c r="E120" i="25" s="1"/>
  <c r="V62" i="1"/>
  <c r="W62" i="1"/>
  <c r="V63" i="1"/>
  <c r="W63" i="1"/>
  <c r="V64" i="1"/>
  <c r="W64" i="1"/>
  <c r="E108" i="25" s="1"/>
  <c r="V65" i="1"/>
  <c r="W65" i="1"/>
  <c r="E122" i="25" s="1"/>
  <c r="V66" i="1"/>
  <c r="W66" i="1"/>
  <c r="V67" i="1"/>
  <c r="W67" i="1"/>
  <c r="V68" i="1"/>
  <c r="W68" i="1"/>
  <c r="V69" i="1"/>
  <c r="W69" i="1"/>
  <c r="V70" i="1"/>
  <c r="W70" i="1"/>
  <c r="V71" i="1"/>
  <c r="W71" i="1"/>
  <c r="V72" i="1"/>
  <c r="W72" i="1"/>
  <c r="E128" i="25" s="1"/>
  <c r="V73" i="1"/>
  <c r="W73" i="1"/>
  <c r="E129" i="25" s="1"/>
  <c r="V74" i="1"/>
  <c r="W74" i="1"/>
  <c r="V75" i="1"/>
  <c r="W75" i="1"/>
  <c r="V77" i="1"/>
  <c r="W77" i="1"/>
  <c r="V78" i="1"/>
  <c r="W78" i="1"/>
  <c r="V79" i="1"/>
  <c r="W79" i="1"/>
  <c r="V81" i="1"/>
  <c r="W81" i="1"/>
  <c r="V82" i="1"/>
  <c r="W82" i="1"/>
  <c r="E134" i="25" s="1"/>
  <c r="V83" i="1"/>
  <c r="W83" i="1"/>
  <c r="E135" i="25" s="1"/>
  <c r="V84" i="1"/>
  <c r="W84" i="1"/>
  <c r="V85" i="1"/>
  <c r="W85" i="1"/>
  <c r="V86" i="1"/>
  <c r="W86" i="1"/>
  <c r="V87" i="1"/>
  <c r="W87" i="1"/>
  <c r="V88" i="1"/>
  <c r="W88" i="1"/>
  <c r="V90" i="1"/>
  <c r="W90" i="1"/>
  <c r="V91" i="1"/>
  <c r="W91" i="1"/>
  <c r="E42" i="25" s="1"/>
  <c r="V92" i="1"/>
  <c r="W92" i="1"/>
  <c r="E90" i="25" s="1"/>
  <c r="V93" i="1"/>
  <c r="W93" i="1"/>
  <c r="V94" i="1"/>
  <c r="W94" i="1"/>
  <c r="V95" i="1"/>
  <c r="W95" i="1"/>
  <c r="E44" i="25" s="1"/>
  <c r="V96" i="1"/>
  <c r="W96" i="1"/>
  <c r="E141" i="25" s="1"/>
  <c r="V97" i="1"/>
  <c r="W97" i="1"/>
  <c r="V98" i="1"/>
  <c r="W98" i="1"/>
  <c r="V99" i="1"/>
  <c r="W99" i="1"/>
  <c r="E144" i="25" s="1"/>
  <c r="V100" i="1"/>
  <c r="W100" i="1"/>
  <c r="E46" i="25" s="1"/>
  <c r="V101" i="1"/>
  <c r="W101" i="1"/>
  <c r="V102" i="1"/>
  <c r="W102" i="1"/>
  <c r="V103" i="1"/>
  <c r="W103" i="1"/>
  <c r="V104" i="1"/>
  <c r="W104" i="1"/>
  <c r="V105" i="1"/>
  <c r="W105" i="1"/>
  <c r="V106" i="1"/>
  <c r="W106" i="1"/>
  <c r="V107" i="1"/>
  <c r="W107" i="1"/>
  <c r="E148" i="25" s="1"/>
  <c r="V108" i="1"/>
  <c r="W108" i="1"/>
  <c r="V109" i="1"/>
  <c r="W109" i="1"/>
  <c r="V110" i="1"/>
  <c r="W110" i="1"/>
  <c r="V111" i="1"/>
  <c r="D151" i="25" s="1"/>
  <c r="W111" i="1"/>
  <c r="V112" i="1"/>
  <c r="W112" i="1"/>
  <c r="V113" i="1"/>
  <c r="W113" i="1"/>
  <c r="V114" i="1"/>
  <c r="W114" i="1"/>
  <c r="V115" i="1"/>
  <c r="W115" i="1"/>
  <c r="E204" i="25" s="1"/>
  <c r="V118" i="1"/>
  <c r="W118" i="1"/>
  <c r="W60" i="1"/>
  <c r="E71" i="25" s="1"/>
  <c r="V60" i="1"/>
  <c r="W59" i="1"/>
  <c r="E22" i="25" s="1"/>
  <c r="V59" i="1"/>
  <c r="D22" i="25" s="1"/>
  <c r="B18" i="15"/>
  <c r="B18" i="14"/>
  <c r="B19" i="12"/>
  <c r="C19" i="12"/>
  <c r="V19" i="12"/>
  <c r="W19" i="12"/>
  <c r="B20" i="12"/>
  <c r="C20" i="12"/>
  <c r="V20" i="12"/>
  <c r="W20" i="12"/>
  <c r="B21" i="12"/>
  <c r="C21" i="12"/>
  <c r="V21" i="12"/>
  <c r="W21" i="12"/>
  <c r="B22" i="12"/>
  <c r="C22" i="12"/>
  <c r="V22" i="12"/>
  <c r="W22" i="12"/>
  <c r="B23" i="12"/>
  <c r="C23" i="12"/>
  <c r="V23" i="12"/>
  <c r="W23" i="12"/>
  <c r="B24" i="12"/>
  <c r="C24" i="12"/>
  <c r="V24" i="12"/>
  <c r="W24" i="12"/>
  <c r="B25" i="12"/>
  <c r="C25" i="12"/>
  <c r="V25" i="12"/>
  <c r="W25" i="12"/>
  <c r="B26" i="12"/>
  <c r="C26" i="12"/>
  <c r="V26" i="12"/>
  <c r="W26" i="12"/>
  <c r="B27" i="12"/>
  <c r="C27" i="12"/>
  <c r="V27" i="12"/>
  <c r="W27" i="12"/>
  <c r="B28" i="12"/>
  <c r="C28" i="12"/>
  <c r="V28" i="12"/>
  <c r="W28" i="12"/>
  <c r="B29" i="12"/>
  <c r="C29" i="12"/>
  <c r="V29" i="12"/>
  <c r="W29" i="12"/>
  <c r="B30" i="12"/>
  <c r="C30" i="12"/>
  <c r="V30" i="12"/>
  <c r="W30" i="12"/>
  <c r="B31" i="12"/>
  <c r="C31" i="12"/>
  <c r="V31" i="12"/>
  <c r="W31" i="12"/>
  <c r="B32" i="12"/>
  <c r="C32" i="12"/>
  <c r="V32" i="12"/>
  <c r="W32" i="12"/>
  <c r="B33" i="12"/>
  <c r="C33" i="12"/>
  <c r="V33" i="12"/>
  <c r="W33" i="12"/>
  <c r="B34" i="12"/>
  <c r="C34" i="12"/>
  <c r="V34" i="12"/>
  <c r="W34" i="12"/>
  <c r="B35" i="12"/>
  <c r="C35" i="12"/>
  <c r="V35" i="12"/>
  <c r="W35" i="12"/>
  <c r="B36" i="12"/>
  <c r="C36" i="12"/>
  <c r="V36" i="12"/>
  <c r="W36" i="12"/>
  <c r="B37" i="12"/>
  <c r="C37" i="12"/>
  <c r="V37" i="12"/>
  <c r="W37" i="12"/>
  <c r="B38" i="12"/>
  <c r="C38" i="12"/>
  <c r="V38" i="12"/>
  <c r="W38" i="12"/>
  <c r="B39" i="12"/>
  <c r="C39" i="12"/>
  <c r="V39" i="12"/>
  <c r="W39" i="12"/>
  <c r="B40" i="12"/>
  <c r="C40" i="12"/>
  <c r="V40" i="12"/>
  <c r="W40" i="12"/>
  <c r="B41" i="12"/>
  <c r="C41" i="12"/>
  <c r="V41" i="12"/>
  <c r="W41" i="12"/>
  <c r="B42" i="12"/>
  <c r="C42" i="12"/>
  <c r="V42" i="12"/>
  <c r="W42" i="12"/>
  <c r="B43" i="12"/>
  <c r="C43" i="12"/>
  <c r="V43" i="12"/>
  <c r="W43" i="12"/>
  <c r="B44" i="12"/>
  <c r="C44" i="12"/>
  <c r="V44" i="12"/>
  <c r="W44" i="12"/>
  <c r="B45" i="12"/>
  <c r="C45" i="12"/>
  <c r="V45" i="12"/>
  <c r="W45" i="12"/>
  <c r="B46" i="12"/>
  <c r="C46" i="12"/>
  <c r="V46" i="12"/>
  <c r="W46" i="12"/>
  <c r="B47" i="12"/>
  <c r="C47" i="12"/>
  <c r="V47" i="12"/>
  <c r="W47" i="12"/>
  <c r="B48" i="12"/>
  <c r="C48" i="12"/>
  <c r="V48" i="12"/>
  <c r="W48" i="12"/>
  <c r="B49" i="12"/>
  <c r="C49" i="12"/>
  <c r="V49" i="12"/>
  <c r="W49" i="12"/>
  <c r="B50" i="12"/>
  <c r="C50" i="12"/>
  <c r="V50" i="12"/>
  <c r="W50" i="12"/>
  <c r="B51" i="12"/>
  <c r="C51" i="12"/>
  <c r="V51" i="12"/>
  <c r="W51" i="12"/>
  <c r="B52" i="12"/>
  <c r="C52" i="12"/>
  <c r="V52" i="12"/>
  <c r="W52" i="12"/>
  <c r="B18" i="12"/>
  <c r="W18" i="12"/>
  <c r="V18" i="12"/>
  <c r="C18" i="12"/>
  <c r="B19" i="11"/>
  <c r="C19" i="11"/>
  <c r="V19" i="11"/>
  <c r="W19" i="11"/>
  <c r="B20" i="11"/>
  <c r="C20" i="11"/>
  <c r="V20" i="11"/>
  <c r="W20" i="11"/>
  <c r="B21" i="11"/>
  <c r="C21" i="11"/>
  <c r="V21" i="11"/>
  <c r="W21" i="11"/>
  <c r="B22" i="11"/>
  <c r="C22" i="11"/>
  <c r="V22" i="11"/>
  <c r="W22" i="11"/>
  <c r="B23" i="11"/>
  <c r="C23" i="11"/>
  <c r="V23" i="11"/>
  <c r="W23" i="11"/>
  <c r="B24" i="11"/>
  <c r="C24" i="11"/>
  <c r="V24" i="11"/>
  <c r="W24" i="11"/>
  <c r="B25" i="11"/>
  <c r="C25" i="11"/>
  <c r="V25" i="11"/>
  <c r="W25" i="11"/>
  <c r="B26" i="11"/>
  <c r="C26" i="11"/>
  <c r="V26" i="11"/>
  <c r="W26" i="11"/>
  <c r="B27" i="11"/>
  <c r="C27" i="11"/>
  <c r="V27" i="11"/>
  <c r="W27" i="11"/>
  <c r="B28" i="11"/>
  <c r="C28" i="11"/>
  <c r="V28" i="11"/>
  <c r="W28" i="11"/>
  <c r="B29" i="11"/>
  <c r="C29" i="11"/>
  <c r="V29" i="11"/>
  <c r="W29" i="11"/>
  <c r="B30" i="11"/>
  <c r="C30" i="11"/>
  <c r="V30" i="11"/>
  <c r="W30" i="11"/>
  <c r="B31" i="11"/>
  <c r="C31" i="11"/>
  <c r="V31" i="11"/>
  <c r="W31" i="11"/>
  <c r="B32" i="11"/>
  <c r="C32" i="11"/>
  <c r="V32" i="11"/>
  <c r="W32" i="11"/>
  <c r="B33" i="11"/>
  <c r="C33" i="11"/>
  <c r="V33" i="11"/>
  <c r="W33" i="11"/>
  <c r="B34" i="11"/>
  <c r="C34" i="11"/>
  <c r="V34" i="11"/>
  <c r="W34" i="11"/>
  <c r="B35" i="11"/>
  <c r="C35" i="11"/>
  <c r="V35" i="11"/>
  <c r="W35" i="11"/>
  <c r="B36" i="11"/>
  <c r="C36" i="11"/>
  <c r="V36" i="11"/>
  <c r="W36" i="11"/>
  <c r="B37" i="11"/>
  <c r="C37" i="11"/>
  <c r="V37" i="11"/>
  <c r="W37" i="11"/>
  <c r="B38" i="11"/>
  <c r="C38" i="11"/>
  <c r="V38" i="11"/>
  <c r="W38" i="11"/>
  <c r="B39" i="11"/>
  <c r="C39" i="11"/>
  <c r="V39" i="11"/>
  <c r="W39" i="11"/>
  <c r="B40" i="11"/>
  <c r="C40" i="11"/>
  <c r="V40" i="11"/>
  <c r="W40" i="11"/>
  <c r="B41" i="11"/>
  <c r="C41" i="11"/>
  <c r="V41" i="11"/>
  <c r="W41" i="11"/>
  <c r="B42" i="11"/>
  <c r="C42" i="11"/>
  <c r="V42" i="11"/>
  <c r="W42" i="11"/>
  <c r="B43" i="11"/>
  <c r="C43" i="11"/>
  <c r="V43" i="11"/>
  <c r="W43" i="11"/>
  <c r="B44" i="11"/>
  <c r="C44" i="11"/>
  <c r="V44" i="11"/>
  <c r="W44" i="11"/>
  <c r="B45" i="11"/>
  <c r="C45" i="11"/>
  <c r="V45" i="11"/>
  <c r="W45" i="11"/>
  <c r="B46" i="11"/>
  <c r="C46" i="11"/>
  <c r="V46" i="11"/>
  <c r="W46" i="11"/>
  <c r="B47" i="11"/>
  <c r="C47" i="11"/>
  <c r="V47" i="11"/>
  <c r="W47" i="11"/>
  <c r="B48" i="11"/>
  <c r="C48" i="11"/>
  <c r="V48" i="11"/>
  <c r="W48" i="11"/>
  <c r="B49" i="11"/>
  <c r="C49" i="11"/>
  <c r="V49" i="11"/>
  <c r="W49" i="11"/>
  <c r="B50" i="11"/>
  <c r="C50" i="11"/>
  <c r="V50" i="11"/>
  <c r="W50" i="11"/>
  <c r="B51" i="11"/>
  <c r="C51" i="11"/>
  <c r="V51" i="11"/>
  <c r="W51" i="11"/>
  <c r="B52" i="11"/>
  <c r="C52" i="11"/>
  <c r="V52" i="11"/>
  <c r="W52" i="11"/>
  <c r="B18" i="11"/>
  <c r="W18" i="11"/>
  <c r="V18" i="11"/>
  <c r="C18" i="11"/>
  <c r="B19" i="10"/>
  <c r="C19" i="10"/>
  <c r="V19" i="10"/>
  <c r="W19" i="10"/>
  <c r="B20" i="10"/>
  <c r="C20" i="10"/>
  <c r="V20" i="10"/>
  <c r="W20" i="10"/>
  <c r="B21" i="10"/>
  <c r="C21" i="10"/>
  <c r="V21" i="10"/>
  <c r="W21" i="10"/>
  <c r="B22" i="10"/>
  <c r="C22" i="10"/>
  <c r="V22" i="10"/>
  <c r="W22" i="10"/>
  <c r="B23" i="10"/>
  <c r="C23" i="10"/>
  <c r="V23" i="10"/>
  <c r="W23" i="10"/>
  <c r="B24" i="10"/>
  <c r="C24" i="10"/>
  <c r="V24" i="10"/>
  <c r="W24" i="10"/>
  <c r="B25" i="10"/>
  <c r="C25" i="10"/>
  <c r="V25" i="10"/>
  <c r="W25" i="10"/>
  <c r="B26" i="10"/>
  <c r="C26" i="10"/>
  <c r="V26" i="10"/>
  <c r="W26" i="10"/>
  <c r="B27" i="10"/>
  <c r="C27" i="10"/>
  <c r="V27" i="10"/>
  <c r="W27" i="10"/>
  <c r="B28" i="10"/>
  <c r="C28" i="10"/>
  <c r="V28" i="10"/>
  <c r="W28" i="10"/>
  <c r="B29" i="10"/>
  <c r="C29" i="10"/>
  <c r="V29" i="10"/>
  <c r="W29" i="10"/>
  <c r="B30" i="10"/>
  <c r="C30" i="10"/>
  <c r="V30" i="10"/>
  <c r="W30" i="10"/>
  <c r="B31" i="10"/>
  <c r="C31" i="10"/>
  <c r="V31" i="10"/>
  <c r="W31" i="10"/>
  <c r="B32" i="10"/>
  <c r="C32" i="10"/>
  <c r="V32" i="10"/>
  <c r="W32" i="10"/>
  <c r="B33" i="10"/>
  <c r="C33" i="10"/>
  <c r="V33" i="10"/>
  <c r="W33" i="10"/>
  <c r="B34" i="10"/>
  <c r="C34" i="10"/>
  <c r="V34" i="10"/>
  <c r="W34" i="10"/>
  <c r="B35" i="10"/>
  <c r="C35" i="10"/>
  <c r="V35" i="10"/>
  <c r="W35" i="10"/>
  <c r="B36" i="10"/>
  <c r="C36" i="10"/>
  <c r="V36" i="10"/>
  <c r="W36" i="10"/>
  <c r="B37" i="10"/>
  <c r="C37" i="10"/>
  <c r="V37" i="10"/>
  <c r="W37" i="10"/>
  <c r="B38" i="10"/>
  <c r="C38" i="10"/>
  <c r="V38" i="10"/>
  <c r="W38" i="10"/>
  <c r="B39" i="10"/>
  <c r="C39" i="10"/>
  <c r="V39" i="10"/>
  <c r="W39" i="10"/>
  <c r="B40" i="10"/>
  <c r="C40" i="10"/>
  <c r="V40" i="10"/>
  <c r="W40" i="10"/>
  <c r="B41" i="10"/>
  <c r="C41" i="10"/>
  <c r="V41" i="10"/>
  <c r="W41" i="10"/>
  <c r="B42" i="10"/>
  <c r="C42" i="10"/>
  <c r="V42" i="10"/>
  <c r="W42" i="10"/>
  <c r="B43" i="10"/>
  <c r="C43" i="10"/>
  <c r="V43" i="10"/>
  <c r="W43" i="10"/>
  <c r="B44" i="10"/>
  <c r="C44" i="10"/>
  <c r="V44" i="10"/>
  <c r="W44" i="10"/>
  <c r="B45" i="10"/>
  <c r="C45" i="10"/>
  <c r="V45" i="10"/>
  <c r="W45" i="10"/>
  <c r="B46" i="10"/>
  <c r="C46" i="10"/>
  <c r="V46" i="10"/>
  <c r="W46" i="10"/>
  <c r="B47" i="10"/>
  <c r="C47" i="10"/>
  <c r="V47" i="10"/>
  <c r="W47" i="10"/>
  <c r="B48" i="10"/>
  <c r="C48" i="10"/>
  <c r="V48" i="10"/>
  <c r="W48" i="10"/>
  <c r="B49" i="10"/>
  <c r="C49" i="10"/>
  <c r="V49" i="10"/>
  <c r="W49" i="10"/>
  <c r="B50" i="10"/>
  <c r="C50" i="10"/>
  <c r="V50" i="10"/>
  <c r="W50" i="10"/>
  <c r="B51" i="10"/>
  <c r="C51" i="10"/>
  <c r="V51" i="10"/>
  <c r="W51" i="10"/>
  <c r="B52" i="10"/>
  <c r="C52" i="10"/>
  <c r="V52" i="10"/>
  <c r="W52" i="10"/>
  <c r="B18" i="10"/>
  <c r="W18" i="10"/>
  <c r="V18" i="10"/>
  <c r="C18" i="10"/>
  <c r="B19" i="9"/>
  <c r="C19" i="9"/>
  <c r="V19" i="9"/>
  <c r="W19" i="9"/>
  <c r="B20" i="9"/>
  <c r="C20" i="9"/>
  <c r="V20" i="9"/>
  <c r="W20" i="9"/>
  <c r="B21" i="9"/>
  <c r="C21" i="9"/>
  <c r="V21" i="9"/>
  <c r="W21" i="9"/>
  <c r="B22" i="9"/>
  <c r="C22" i="9"/>
  <c r="V22" i="9"/>
  <c r="W22" i="9"/>
  <c r="B23" i="9"/>
  <c r="C23" i="9"/>
  <c r="V23" i="9"/>
  <c r="W23" i="9"/>
  <c r="B24" i="9"/>
  <c r="C24" i="9"/>
  <c r="V24" i="9"/>
  <c r="W24" i="9"/>
  <c r="B25" i="9"/>
  <c r="C25" i="9"/>
  <c r="V25" i="9"/>
  <c r="W25" i="9"/>
  <c r="B26" i="9"/>
  <c r="C26" i="9"/>
  <c r="V26" i="9"/>
  <c r="W26" i="9"/>
  <c r="B27" i="9"/>
  <c r="C27" i="9"/>
  <c r="V27" i="9"/>
  <c r="W27" i="9"/>
  <c r="B28" i="9"/>
  <c r="C28" i="9"/>
  <c r="V28" i="9"/>
  <c r="W28" i="9"/>
  <c r="B29" i="9"/>
  <c r="C29" i="9"/>
  <c r="V29" i="9"/>
  <c r="W29" i="9"/>
  <c r="B30" i="9"/>
  <c r="C30" i="9"/>
  <c r="V30" i="9"/>
  <c r="W30" i="9"/>
  <c r="B31" i="9"/>
  <c r="C31" i="9"/>
  <c r="V31" i="9"/>
  <c r="W31" i="9"/>
  <c r="B32" i="9"/>
  <c r="C32" i="9"/>
  <c r="V32" i="9"/>
  <c r="W32" i="9"/>
  <c r="B33" i="9"/>
  <c r="C33" i="9"/>
  <c r="V33" i="9"/>
  <c r="W33" i="9"/>
  <c r="B34" i="9"/>
  <c r="C34" i="9"/>
  <c r="V34" i="9"/>
  <c r="W34" i="9"/>
  <c r="B35" i="9"/>
  <c r="C35" i="9"/>
  <c r="V35" i="9"/>
  <c r="W35" i="9"/>
  <c r="B36" i="9"/>
  <c r="C36" i="9"/>
  <c r="V36" i="9"/>
  <c r="W36" i="9"/>
  <c r="B37" i="9"/>
  <c r="C37" i="9"/>
  <c r="V37" i="9"/>
  <c r="W37" i="9"/>
  <c r="B38" i="9"/>
  <c r="C38" i="9"/>
  <c r="V38" i="9"/>
  <c r="W38" i="9"/>
  <c r="B39" i="9"/>
  <c r="C39" i="9"/>
  <c r="V39" i="9"/>
  <c r="W39" i="9"/>
  <c r="B40" i="9"/>
  <c r="C40" i="9"/>
  <c r="V40" i="9"/>
  <c r="W40" i="9"/>
  <c r="B41" i="9"/>
  <c r="C41" i="9"/>
  <c r="V41" i="9"/>
  <c r="W41" i="9"/>
  <c r="B42" i="9"/>
  <c r="C42" i="9"/>
  <c r="V42" i="9"/>
  <c r="W42" i="9"/>
  <c r="B43" i="9"/>
  <c r="C43" i="9"/>
  <c r="V43" i="9"/>
  <c r="W43" i="9"/>
  <c r="B44" i="9"/>
  <c r="C44" i="9"/>
  <c r="V44" i="9"/>
  <c r="W44" i="9"/>
  <c r="B45" i="9"/>
  <c r="C45" i="9"/>
  <c r="V45" i="9"/>
  <c r="W45" i="9"/>
  <c r="B46" i="9"/>
  <c r="C46" i="9"/>
  <c r="V46" i="9"/>
  <c r="W46" i="9"/>
  <c r="B47" i="9"/>
  <c r="C47" i="9"/>
  <c r="V47" i="9"/>
  <c r="W47" i="9"/>
  <c r="B48" i="9"/>
  <c r="C48" i="9"/>
  <c r="V48" i="9"/>
  <c r="W48" i="9"/>
  <c r="B49" i="9"/>
  <c r="C49" i="9"/>
  <c r="V49" i="9"/>
  <c r="W49" i="9"/>
  <c r="B50" i="9"/>
  <c r="C50" i="9"/>
  <c r="V50" i="9"/>
  <c r="W50" i="9"/>
  <c r="B51" i="9"/>
  <c r="C51" i="9"/>
  <c r="V51" i="9"/>
  <c r="W51" i="9"/>
  <c r="B52" i="9"/>
  <c r="C52" i="9"/>
  <c r="V52" i="9"/>
  <c r="W52" i="9"/>
  <c r="W18" i="9"/>
  <c r="V18" i="9"/>
  <c r="C18" i="9"/>
  <c r="B18" i="9"/>
  <c r="B19" i="23"/>
  <c r="C19" i="23"/>
  <c r="V19" i="23"/>
  <c r="W19" i="23"/>
  <c r="B20" i="23"/>
  <c r="C20" i="23"/>
  <c r="V20" i="23"/>
  <c r="W20" i="23"/>
  <c r="B21" i="23"/>
  <c r="C21" i="23"/>
  <c r="V21" i="23"/>
  <c r="W21" i="23"/>
  <c r="B22" i="23"/>
  <c r="C22" i="23"/>
  <c r="V22" i="23"/>
  <c r="W22" i="23"/>
  <c r="B23" i="23"/>
  <c r="C23" i="23"/>
  <c r="V23" i="23"/>
  <c r="W23" i="23"/>
  <c r="B24" i="23"/>
  <c r="C24" i="23"/>
  <c r="V24" i="23"/>
  <c r="W24" i="23"/>
  <c r="B25" i="23"/>
  <c r="C25" i="23"/>
  <c r="V25" i="23"/>
  <c r="W25" i="23"/>
  <c r="B26" i="23"/>
  <c r="C26" i="23"/>
  <c r="V26" i="23"/>
  <c r="W26" i="23"/>
  <c r="B27" i="23"/>
  <c r="C27" i="23"/>
  <c r="V27" i="23"/>
  <c r="W27" i="23"/>
  <c r="B28" i="23"/>
  <c r="C28" i="23"/>
  <c r="V28" i="23"/>
  <c r="W28" i="23"/>
  <c r="B29" i="23"/>
  <c r="C29" i="23"/>
  <c r="V29" i="23"/>
  <c r="W29" i="23"/>
  <c r="AG30" i="25" s="1"/>
  <c r="B30" i="23"/>
  <c r="C30" i="23"/>
  <c r="V30" i="23"/>
  <c r="W30" i="23"/>
  <c r="AG31" i="25" s="1"/>
  <c r="B31" i="23"/>
  <c r="C31" i="23"/>
  <c r="V31" i="23"/>
  <c r="W31" i="23"/>
  <c r="B32" i="23"/>
  <c r="C32" i="23"/>
  <c r="V32" i="23"/>
  <c r="W32" i="23"/>
  <c r="B33" i="23"/>
  <c r="C33" i="23"/>
  <c r="V33" i="23"/>
  <c r="W33" i="23"/>
  <c r="AG67" i="25" s="1"/>
  <c r="B34" i="23"/>
  <c r="C34" i="23"/>
  <c r="V34" i="23"/>
  <c r="W34" i="23"/>
  <c r="B35" i="23"/>
  <c r="C35" i="23"/>
  <c r="V35" i="23"/>
  <c r="W35" i="23"/>
  <c r="B36" i="23"/>
  <c r="C36" i="23"/>
  <c r="V36" i="23"/>
  <c r="W36" i="23"/>
  <c r="B37" i="23"/>
  <c r="C37" i="23"/>
  <c r="V37" i="23"/>
  <c r="W37" i="23"/>
  <c r="B38" i="23"/>
  <c r="C38" i="23"/>
  <c r="V38" i="23"/>
  <c r="W38" i="23"/>
  <c r="B39" i="23"/>
  <c r="C39" i="23"/>
  <c r="V39" i="23"/>
  <c r="W39" i="23"/>
  <c r="B40" i="23"/>
  <c r="C40" i="23"/>
  <c r="V40" i="23"/>
  <c r="W40" i="23"/>
  <c r="B41" i="23"/>
  <c r="C41" i="23"/>
  <c r="V41" i="23"/>
  <c r="W41" i="23"/>
  <c r="AG41" i="25" s="1"/>
  <c r="B42" i="23"/>
  <c r="C42" i="23"/>
  <c r="V42" i="23"/>
  <c r="W42" i="23"/>
  <c r="AG66" i="25" s="1"/>
  <c r="B43" i="23"/>
  <c r="C43" i="23"/>
  <c r="V43" i="23"/>
  <c r="W43" i="23"/>
  <c r="B44" i="23"/>
  <c r="C44" i="23"/>
  <c r="V44" i="23"/>
  <c r="W44" i="23"/>
  <c r="B45" i="23"/>
  <c r="C45" i="23"/>
  <c r="V45" i="23"/>
  <c r="W45" i="23"/>
  <c r="B46" i="23"/>
  <c r="C46" i="23"/>
  <c r="V46" i="23"/>
  <c r="W46" i="23"/>
  <c r="B47" i="23"/>
  <c r="C47" i="23"/>
  <c r="V47" i="23"/>
  <c r="W47" i="23"/>
  <c r="B48" i="23"/>
  <c r="C48" i="23"/>
  <c r="V48" i="23"/>
  <c r="W48" i="23"/>
  <c r="B49" i="23"/>
  <c r="C49" i="23"/>
  <c r="V49" i="23"/>
  <c r="W49" i="23"/>
  <c r="B50" i="23"/>
  <c r="C50" i="23"/>
  <c r="V50" i="23"/>
  <c r="W50" i="23"/>
  <c r="B51" i="23"/>
  <c r="C51" i="23"/>
  <c r="V51" i="23"/>
  <c r="W51" i="23"/>
  <c r="B52" i="23"/>
  <c r="C52" i="23"/>
  <c r="V52" i="23"/>
  <c r="W52" i="23"/>
  <c r="W18" i="23"/>
  <c r="V18" i="23"/>
  <c r="C18" i="23"/>
  <c r="B18" i="23"/>
  <c r="B19" i="21"/>
  <c r="C19" i="21"/>
  <c r="V19" i="21"/>
  <c r="W19" i="21"/>
  <c r="B20" i="21"/>
  <c r="C20" i="21"/>
  <c r="V20" i="21"/>
  <c r="W20" i="21"/>
  <c r="B21" i="21"/>
  <c r="C21" i="21"/>
  <c r="V21" i="21"/>
  <c r="W21" i="21"/>
  <c r="Y56" i="25" s="1"/>
  <c r="B22" i="21"/>
  <c r="C22" i="21"/>
  <c r="V22" i="21"/>
  <c r="W22" i="21"/>
  <c r="B23" i="21"/>
  <c r="C23" i="21"/>
  <c r="V23" i="21"/>
  <c r="W23" i="21"/>
  <c r="B24" i="21"/>
  <c r="C24" i="21"/>
  <c r="V24" i="21"/>
  <c r="W24" i="21"/>
  <c r="B25" i="21"/>
  <c r="C25" i="21"/>
  <c r="V25" i="21"/>
  <c r="W25" i="21"/>
  <c r="B26" i="21"/>
  <c r="C26" i="21"/>
  <c r="V26" i="21"/>
  <c r="W26" i="21"/>
  <c r="B27" i="21"/>
  <c r="C27" i="21"/>
  <c r="V27" i="21"/>
  <c r="W27" i="21"/>
  <c r="B28" i="21"/>
  <c r="C28" i="21"/>
  <c r="V28" i="21"/>
  <c r="W28" i="21"/>
  <c r="B29" i="21"/>
  <c r="C29" i="21"/>
  <c r="V29" i="21"/>
  <c r="W29" i="21"/>
  <c r="B30" i="21"/>
  <c r="C30" i="21"/>
  <c r="V30" i="21"/>
  <c r="W30" i="21"/>
  <c r="B31" i="21"/>
  <c r="C31" i="21"/>
  <c r="V31" i="21"/>
  <c r="W31" i="21"/>
  <c r="B32" i="21"/>
  <c r="C32" i="21"/>
  <c r="V32" i="21"/>
  <c r="W32" i="21"/>
  <c r="B33" i="21"/>
  <c r="C33" i="21"/>
  <c r="V33" i="21"/>
  <c r="W33" i="21"/>
  <c r="B34" i="21"/>
  <c r="C34" i="21"/>
  <c r="V34" i="21"/>
  <c r="W34" i="21"/>
  <c r="B35" i="21"/>
  <c r="C35" i="21"/>
  <c r="V35" i="21"/>
  <c r="W35" i="21"/>
  <c r="B36" i="21"/>
  <c r="C36" i="21"/>
  <c r="V36" i="21"/>
  <c r="W36" i="21"/>
  <c r="B37" i="21"/>
  <c r="C37" i="21"/>
  <c r="V37" i="21"/>
  <c r="W37" i="21"/>
  <c r="B38" i="21"/>
  <c r="C38" i="21"/>
  <c r="V38" i="21"/>
  <c r="W38" i="21"/>
  <c r="B39" i="21"/>
  <c r="C39" i="21"/>
  <c r="V39" i="21"/>
  <c r="W39" i="21"/>
  <c r="B40" i="21"/>
  <c r="C40" i="21"/>
  <c r="V40" i="21"/>
  <c r="W40" i="21"/>
  <c r="Y29" i="25" s="1"/>
  <c r="B41" i="21"/>
  <c r="C41" i="21"/>
  <c r="V41" i="21"/>
  <c r="W41" i="21"/>
  <c r="B42" i="21"/>
  <c r="C42" i="21"/>
  <c r="V42" i="21"/>
  <c r="W42" i="21"/>
  <c r="B43" i="21"/>
  <c r="C43" i="21"/>
  <c r="V43" i="21"/>
  <c r="W43" i="21"/>
  <c r="B44" i="21"/>
  <c r="C44" i="21"/>
  <c r="V44" i="21"/>
  <c r="W44" i="21"/>
  <c r="B45" i="21"/>
  <c r="C45" i="21"/>
  <c r="V45" i="21"/>
  <c r="W45" i="21"/>
  <c r="B46" i="21"/>
  <c r="C46" i="21"/>
  <c r="V46" i="21"/>
  <c r="W46" i="21"/>
  <c r="B47" i="21"/>
  <c r="C47" i="21"/>
  <c r="V47" i="21"/>
  <c r="W47" i="21"/>
  <c r="B48" i="21"/>
  <c r="C48" i="21"/>
  <c r="V48" i="21"/>
  <c r="W48" i="21"/>
  <c r="B49" i="21"/>
  <c r="C49" i="21"/>
  <c r="V49" i="21"/>
  <c r="W49" i="21"/>
  <c r="B50" i="21"/>
  <c r="C50" i="21"/>
  <c r="V50" i="21"/>
  <c r="W50" i="21"/>
  <c r="B51" i="21"/>
  <c r="C51" i="21"/>
  <c r="V51" i="21"/>
  <c r="W51" i="21"/>
  <c r="B52" i="21"/>
  <c r="C52" i="21"/>
  <c r="V52" i="21"/>
  <c r="W52" i="21"/>
  <c r="W18" i="21"/>
  <c r="Y119" i="25" s="1"/>
  <c r="V18" i="21"/>
  <c r="C18" i="21"/>
  <c r="B18" i="21"/>
  <c r="B19" i="20"/>
  <c r="C19" i="20"/>
  <c r="V19" i="20"/>
  <c r="W19" i="20"/>
  <c r="B20" i="20"/>
  <c r="C20" i="20"/>
  <c r="V20" i="20"/>
  <c r="W20" i="20"/>
  <c r="B21" i="20"/>
  <c r="C21" i="20"/>
  <c r="V21" i="20"/>
  <c r="W21" i="20"/>
  <c r="B22" i="20"/>
  <c r="C22" i="20"/>
  <c r="V22" i="20"/>
  <c r="W22" i="20"/>
  <c r="U33" i="25" s="1"/>
  <c r="B23" i="20"/>
  <c r="C23" i="20"/>
  <c r="V23" i="20"/>
  <c r="W23" i="20"/>
  <c r="B24" i="20"/>
  <c r="C24" i="20"/>
  <c r="V24" i="20"/>
  <c r="W24" i="20"/>
  <c r="B25" i="20"/>
  <c r="C25" i="20"/>
  <c r="V25" i="20"/>
  <c r="W25" i="20"/>
  <c r="B26" i="20"/>
  <c r="C26" i="20"/>
  <c r="V26" i="20"/>
  <c r="W26" i="20"/>
  <c r="B27" i="20"/>
  <c r="C27" i="20"/>
  <c r="V27" i="20"/>
  <c r="W27" i="20"/>
  <c r="B28" i="20"/>
  <c r="C28" i="20"/>
  <c r="V28" i="20"/>
  <c r="W28" i="20"/>
  <c r="B29" i="20"/>
  <c r="C29" i="20"/>
  <c r="V29" i="20"/>
  <c r="W29" i="20"/>
  <c r="B30" i="20"/>
  <c r="C30" i="20"/>
  <c r="V30" i="20"/>
  <c r="W30" i="20"/>
  <c r="U31" i="25" s="1"/>
  <c r="B31" i="20"/>
  <c r="C31" i="20"/>
  <c r="V31" i="20"/>
  <c r="W31" i="20"/>
  <c r="B32" i="20"/>
  <c r="C32" i="20"/>
  <c r="V32" i="20"/>
  <c r="W32" i="20"/>
  <c r="B33" i="20"/>
  <c r="C33" i="20"/>
  <c r="V33" i="20"/>
  <c r="W33" i="20"/>
  <c r="B34" i="20"/>
  <c r="C34" i="20"/>
  <c r="V34" i="20"/>
  <c r="W34" i="20"/>
  <c r="B35" i="20"/>
  <c r="C35" i="20"/>
  <c r="V35" i="20"/>
  <c r="W35" i="20"/>
  <c r="B36" i="20"/>
  <c r="C36" i="20"/>
  <c r="V36" i="20"/>
  <c r="W36" i="20"/>
  <c r="B37" i="20"/>
  <c r="C37" i="20"/>
  <c r="V37" i="20"/>
  <c r="W37" i="20"/>
  <c r="U62" i="25" s="1"/>
  <c r="B38" i="20"/>
  <c r="C38" i="20"/>
  <c r="V38" i="20"/>
  <c r="W38" i="20"/>
  <c r="B39" i="20"/>
  <c r="C39" i="20"/>
  <c r="V39" i="20"/>
  <c r="W39" i="20"/>
  <c r="B40" i="20"/>
  <c r="C40" i="20"/>
  <c r="V40" i="20"/>
  <c r="W40" i="20"/>
  <c r="B41" i="20"/>
  <c r="C41" i="20"/>
  <c r="V41" i="20"/>
  <c r="W41" i="20"/>
  <c r="B42" i="20"/>
  <c r="C42" i="20"/>
  <c r="V42" i="20"/>
  <c r="W42" i="20"/>
  <c r="B43" i="20"/>
  <c r="V43" i="20"/>
  <c r="W43" i="20"/>
  <c r="B44" i="20"/>
  <c r="C44" i="20"/>
  <c r="V44" i="20"/>
  <c r="W44" i="20"/>
  <c r="B45" i="20"/>
  <c r="C45" i="20"/>
  <c r="V45" i="20"/>
  <c r="W45" i="20"/>
  <c r="B46" i="20"/>
  <c r="C46" i="20"/>
  <c r="V46" i="20"/>
  <c r="W46" i="20"/>
  <c r="B47" i="20"/>
  <c r="C47" i="20"/>
  <c r="V47" i="20"/>
  <c r="W47" i="20"/>
  <c r="B48" i="20"/>
  <c r="C48" i="20"/>
  <c r="V48" i="20"/>
  <c r="W48" i="20"/>
  <c r="B49" i="20"/>
  <c r="C49" i="20"/>
  <c r="V49" i="20"/>
  <c r="W49" i="20"/>
  <c r="B50" i="20"/>
  <c r="C50" i="20"/>
  <c r="V50" i="20"/>
  <c r="W50" i="20"/>
  <c r="B51" i="20"/>
  <c r="C51" i="20"/>
  <c r="V51" i="20"/>
  <c r="W51" i="20"/>
  <c r="B52" i="20"/>
  <c r="C52" i="20"/>
  <c r="V52" i="20"/>
  <c r="W52" i="20"/>
  <c r="W18" i="20"/>
  <c r="V18" i="20"/>
  <c r="C18" i="20"/>
  <c r="B18" i="20"/>
  <c r="B19" i="4"/>
  <c r="C19" i="4"/>
  <c r="V19" i="4"/>
  <c r="W19" i="4"/>
  <c r="B20" i="4"/>
  <c r="C20" i="4"/>
  <c r="V20" i="4"/>
  <c r="W20" i="4"/>
  <c r="B21" i="4"/>
  <c r="C21" i="4"/>
  <c r="V21" i="4"/>
  <c r="W21" i="4"/>
  <c r="Q56" i="25" s="1"/>
  <c r="B22" i="4"/>
  <c r="C22" i="4"/>
  <c r="V22" i="4"/>
  <c r="W22" i="4"/>
  <c r="B23" i="4"/>
  <c r="C23" i="4"/>
  <c r="V23" i="4"/>
  <c r="W23" i="4"/>
  <c r="B24" i="4"/>
  <c r="C24" i="4"/>
  <c r="V24" i="4"/>
  <c r="W24" i="4"/>
  <c r="B25" i="4"/>
  <c r="C25" i="4"/>
  <c r="V25" i="4"/>
  <c r="W25" i="4"/>
  <c r="B26" i="4"/>
  <c r="C26" i="4"/>
  <c r="V26" i="4"/>
  <c r="W26" i="4"/>
  <c r="B27" i="4"/>
  <c r="C27" i="4"/>
  <c r="V27" i="4"/>
  <c r="W27" i="4"/>
  <c r="B28" i="4"/>
  <c r="C28" i="4"/>
  <c r="V28" i="4"/>
  <c r="W28" i="4"/>
  <c r="B29" i="4"/>
  <c r="C29" i="4"/>
  <c r="V29" i="4"/>
  <c r="W29" i="4"/>
  <c r="B30" i="4"/>
  <c r="C30" i="4"/>
  <c r="V30" i="4"/>
  <c r="W30" i="4"/>
  <c r="B31" i="4"/>
  <c r="C31" i="4"/>
  <c r="V31" i="4"/>
  <c r="W31" i="4"/>
  <c r="B32" i="4"/>
  <c r="C32" i="4"/>
  <c r="V32" i="4"/>
  <c r="W32" i="4"/>
  <c r="B33" i="4"/>
  <c r="C33" i="4"/>
  <c r="V33" i="4"/>
  <c r="W33" i="4"/>
  <c r="B34" i="4"/>
  <c r="C34" i="4"/>
  <c r="V34" i="4"/>
  <c r="W34" i="4"/>
  <c r="B35" i="4"/>
  <c r="C35" i="4"/>
  <c r="V35" i="4"/>
  <c r="W35" i="4"/>
  <c r="B36" i="4"/>
  <c r="C36" i="4"/>
  <c r="V36" i="4"/>
  <c r="W36" i="4"/>
  <c r="B37" i="4"/>
  <c r="C37" i="4"/>
  <c r="V37" i="4"/>
  <c r="W37" i="4"/>
  <c r="B38" i="4"/>
  <c r="C38" i="4"/>
  <c r="V38" i="4"/>
  <c r="W38" i="4"/>
  <c r="B39" i="4"/>
  <c r="C39" i="4"/>
  <c r="V39" i="4"/>
  <c r="W39" i="4"/>
  <c r="B40" i="4"/>
  <c r="C40" i="4"/>
  <c r="V40" i="4"/>
  <c r="W40" i="4"/>
  <c r="B41" i="4"/>
  <c r="C41" i="4"/>
  <c r="V41" i="4"/>
  <c r="W41" i="4"/>
  <c r="B42" i="4"/>
  <c r="C42" i="4"/>
  <c r="V42" i="4"/>
  <c r="W42" i="4"/>
  <c r="B43" i="4"/>
  <c r="C43" i="4"/>
  <c r="V43" i="4"/>
  <c r="W43" i="4"/>
  <c r="B44" i="4"/>
  <c r="C44" i="4"/>
  <c r="V44" i="4"/>
  <c r="W44" i="4"/>
  <c r="B45" i="4"/>
  <c r="C45" i="4"/>
  <c r="V45" i="4"/>
  <c r="W45" i="4"/>
  <c r="B46" i="4"/>
  <c r="C46" i="4"/>
  <c r="V46" i="4"/>
  <c r="W46" i="4"/>
  <c r="B47" i="4"/>
  <c r="C47" i="4"/>
  <c r="V47" i="4"/>
  <c r="W47" i="4"/>
  <c r="B48" i="4"/>
  <c r="C48" i="4"/>
  <c r="V48" i="4"/>
  <c r="W48" i="4"/>
  <c r="B49" i="4"/>
  <c r="C49" i="4"/>
  <c r="V49" i="4"/>
  <c r="W49" i="4"/>
  <c r="B50" i="4"/>
  <c r="C50" i="4"/>
  <c r="V50" i="4"/>
  <c r="W50" i="4"/>
  <c r="B51" i="4"/>
  <c r="C51" i="4"/>
  <c r="V51" i="4"/>
  <c r="W51" i="4"/>
  <c r="B52" i="4"/>
  <c r="C52" i="4"/>
  <c r="V52" i="4"/>
  <c r="W52" i="4"/>
  <c r="W18" i="4"/>
  <c r="V18" i="4"/>
  <c r="C18" i="4"/>
  <c r="B18" i="4"/>
  <c r="B19" i="3"/>
  <c r="C19" i="3"/>
  <c r="V19" i="3"/>
  <c r="W19" i="3"/>
  <c r="B20" i="3"/>
  <c r="C20" i="3"/>
  <c r="V20" i="3"/>
  <c r="W20" i="3"/>
  <c r="B21" i="3"/>
  <c r="C21" i="3"/>
  <c r="V21" i="3"/>
  <c r="W21" i="3"/>
  <c r="M56" i="25" s="1"/>
  <c r="B22" i="3"/>
  <c r="C22" i="3"/>
  <c r="V22" i="3"/>
  <c r="W22" i="3"/>
  <c r="M33" i="25" s="1"/>
  <c r="B23" i="3"/>
  <c r="C23" i="3"/>
  <c r="V23" i="3"/>
  <c r="W23" i="3"/>
  <c r="B24" i="3"/>
  <c r="C24" i="3"/>
  <c r="V24" i="3"/>
  <c r="W24" i="3"/>
  <c r="B25" i="3"/>
  <c r="C25" i="3"/>
  <c r="V25" i="3"/>
  <c r="W25" i="3"/>
  <c r="B26" i="3"/>
  <c r="C26" i="3"/>
  <c r="V26" i="3"/>
  <c r="W26" i="3"/>
  <c r="M60" i="25" s="1"/>
  <c r="B27" i="3"/>
  <c r="C27" i="3"/>
  <c r="V27" i="3"/>
  <c r="W27" i="3"/>
  <c r="B28" i="3"/>
  <c r="C28" i="3"/>
  <c r="V28" i="3"/>
  <c r="W28" i="3"/>
  <c r="B29" i="3"/>
  <c r="C29" i="3"/>
  <c r="V29" i="3"/>
  <c r="W29" i="3"/>
  <c r="B30" i="3"/>
  <c r="C30" i="3"/>
  <c r="V30" i="3"/>
  <c r="W30" i="3"/>
  <c r="M31" i="25" s="1"/>
  <c r="B31" i="3"/>
  <c r="C31" i="3"/>
  <c r="V31" i="3"/>
  <c r="W31" i="3"/>
  <c r="B32" i="3"/>
  <c r="C32" i="3"/>
  <c r="V32" i="3"/>
  <c r="W32" i="3"/>
  <c r="B33" i="3"/>
  <c r="C33" i="3"/>
  <c r="V33" i="3"/>
  <c r="W33" i="3"/>
  <c r="B34" i="3"/>
  <c r="C34" i="3"/>
  <c r="V34" i="3"/>
  <c r="W34" i="3"/>
  <c r="B35" i="3"/>
  <c r="C35" i="3"/>
  <c r="V35" i="3"/>
  <c r="W35" i="3"/>
  <c r="B36" i="3"/>
  <c r="C36" i="3"/>
  <c r="V36" i="3"/>
  <c r="W36" i="3"/>
  <c r="B37" i="3"/>
  <c r="C37" i="3"/>
  <c r="V37" i="3"/>
  <c r="W37" i="3"/>
  <c r="B38" i="3"/>
  <c r="C38" i="3"/>
  <c r="V38" i="3"/>
  <c r="W38" i="3"/>
  <c r="M35" i="25" s="1"/>
  <c r="B39" i="3"/>
  <c r="C39" i="3"/>
  <c r="V39" i="3"/>
  <c r="W39" i="3"/>
  <c r="B40" i="3"/>
  <c r="C40" i="3"/>
  <c r="V40" i="3"/>
  <c r="W40" i="3"/>
  <c r="B41" i="3"/>
  <c r="C41" i="3"/>
  <c r="V41" i="3"/>
  <c r="W41" i="3"/>
  <c r="B42" i="3"/>
  <c r="C42" i="3"/>
  <c r="V42" i="3"/>
  <c r="W42" i="3"/>
  <c r="M66" i="25" s="1"/>
  <c r="B43" i="3"/>
  <c r="C43" i="3"/>
  <c r="V43" i="3"/>
  <c r="W43" i="3"/>
  <c r="B44" i="3"/>
  <c r="C44" i="3"/>
  <c r="V44" i="3"/>
  <c r="W44" i="3"/>
  <c r="B45" i="3"/>
  <c r="C45" i="3"/>
  <c r="V45" i="3"/>
  <c r="W45" i="3"/>
  <c r="B46" i="3"/>
  <c r="C46" i="3"/>
  <c r="V46" i="3"/>
  <c r="W46" i="3"/>
  <c r="B47" i="3"/>
  <c r="C47" i="3"/>
  <c r="V47" i="3"/>
  <c r="W47" i="3"/>
  <c r="B48" i="3"/>
  <c r="C48" i="3"/>
  <c r="V48" i="3"/>
  <c r="W48" i="3"/>
  <c r="B49" i="3"/>
  <c r="C49" i="3"/>
  <c r="V49" i="3"/>
  <c r="W49" i="3"/>
  <c r="B50" i="3"/>
  <c r="C50" i="3"/>
  <c r="V50" i="3"/>
  <c r="W50" i="3"/>
  <c r="B51" i="3"/>
  <c r="C51" i="3"/>
  <c r="V51" i="3"/>
  <c r="W51" i="3"/>
  <c r="B52" i="3"/>
  <c r="C52" i="3"/>
  <c r="V52" i="3"/>
  <c r="W52" i="3"/>
  <c r="W18" i="3"/>
  <c r="M119" i="25" s="1"/>
  <c r="V18" i="3"/>
  <c r="L119" i="25" s="1"/>
  <c r="C18" i="3"/>
  <c r="B18" i="3"/>
  <c r="B19" i="2"/>
  <c r="C19" i="2"/>
  <c r="V19" i="2"/>
  <c r="W19" i="2"/>
  <c r="B20" i="2"/>
  <c r="C20" i="2"/>
  <c r="V20" i="2"/>
  <c r="W20" i="2"/>
  <c r="B21" i="2"/>
  <c r="C21" i="2"/>
  <c r="V21" i="2"/>
  <c r="W21" i="2"/>
  <c r="B22" i="2"/>
  <c r="C22" i="2"/>
  <c r="V22" i="2"/>
  <c r="W22" i="2"/>
  <c r="B23" i="2"/>
  <c r="C23" i="2"/>
  <c r="V23" i="2"/>
  <c r="W23" i="2"/>
  <c r="B24" i="2"/>
  <c r="C24" i="2"/>
  <c r="V24" i="2"/>
  <c r="W24" i="2"/>
  <c r="B25" i="2"/>
  <c r="C25" i="2"/>
  <c r="V25" i="2"/>
  <c r="W25" i="2"/>
  <c r="B26" i="2"/>
  <c r="C26" i="2"/>
  <c r="V26" i="2"/>
  <c r="W26" i="2"/>
  <c r="B27" i="2"/>
  <c r="C27" i="2"/>
  <c r="V27" i="2"/>
  <c r="W27" i="2"/>
  <c r="B28" i="2"/>
  <c r="C28" i="2"/>
  <c r="V28" i="2"/>
  <c r="W28" i="2"/>
  <c r="B29" i="2"/>
  <c r="C29" i="2"/>
  <c r="V29" i="2"/>
  <c r="W29" i="2"/>
  <c r="B30" i="2"/>
  <c r="C30" i="2"/>
  <c r="V30" i="2"/>
  <c r="W30" i="2"/>
  <c r="I31" i="25" s="1"/>
  <c r="B31" i="2"/>
  <c r="C31" i="2"/>
  <c r="V31" i="2"/>
  <c r="W31" i="2"/>
  <c r="B32" i="2"/>
  <c r="C32" i="2"/>
  <c r="V32" i="2"/>
  <c r="W32" i="2"/>
  <c r="B33" i="2"/>
  <c r="C33" i="2"/>
  <c r="V33" i="2"/>
  <c r="W33" i="2"/>
  <c r="B34" i="2"/>
  <c r="C34" i="2"/>
  <c r="V34" i="2"/>
  <c r="W34" i="2"/>
  <c r="B35" i="2"/>
  <c r="C35" i="2"/>
  <c r="V35" i="2"/>
  <c r="H194" i="25" s="1"/>
  <c r="W35" i="2"/>
  <c r="B36" i="2"/>
  <c r="C36" i="2"/>
  <c r="V36" i="2"/>
  <c r="W36" i="2"/>
  <c r="B37" i="2"/>
  <c r="C37" i="2"/>
  <c r="V37" i="2"/>
  <c r="W37" i="2"/>
  <c r="B38" i="2"/>
  <c r="C38" i="2"/>
  <c r="V38" i="2"/>
  <c r="W38" i="2"/>
  <c r="I35" i="25" s="1"/>
  <c r="B39" i="2"/>
  <c r="C39" i="2"/>
  <c r="V39" i="2"/>
  <c r="W39" i="2"/>
  <c r="B40" i="2"/>
  <c r="C40" i="2"/>
  <c r="V40" i="2"/>
  <c r="W40" i="2"/>
  <c r="B41" i="2"/>
  <c r="C41" i="2"/>
  <c r="V41" i="2"/>
  <c r="W41" i="2"/>
  <c r="B42" i="2"/>
  <c r="C42" i="2"/>
  <c r="V42" i="2"/>
  <c r="H66" i="25" s="1"/>
  <c r="W42" i="2"/>
  <c r="B43" i="2"/>
  <c r="C43" i="2"/>
  <c r="V43" i="2"/>
  <c r="W43" i="2"/>
  <c r="B44" i="2"/>
  <c r="C44" i="2"/>
  <c r="V44" i="2"/>
  <c r="W44" i="2"/>
  <c r="B45" i="2"/>
  <c r="C45" i="2"/>
  <c r="V45" i="2"/>
  <c r="W45" i="2"/>
  <c r="B46" i="2"/>
  <c r="C46" i="2"/>
  <c r="V46" i="2"/>
  <c r="W46" i="2"/>
  <c r="B47" i="2"/>
  <c r="C47" i="2"/>
  <c r="V47" i="2"/>
  <c r="W47" i="2"/>
  <c r="B48" i="2"/>
  <c r="C48" i="2"/>
  <c r="V48" i="2"/>
  <c r="W48" i="2"/>
  <c r="B49" i="2"/>
  <c r="C49" i="2"/>
  <c r="V49" i="2"/>
  <c r="W49" i="2"/>
  <c r="B50" i="2"/>
  <c r="C50" i="2"/>
  <c r="V50" i="2"/>
  <c r="W50" i="2"/>
  <c r="B51" i="2"/>
  <c r="C51" i="2"/>
  <c r="V51" i="2"/>
  <c r="W51" i="2"/>
  <c r="B52" i="2"/>
  <c r="C52" i="2"/>
  <c r="V52" i="2"/>
  <c r="W52" i="2"/>
  <c r="W18" i="2"/>
  <c r="I119" i="25" s="1"/>
  <c r="V18" i="2"/>
  <c r="H119" i="25" s="1"/>
  <c r="C18" i="2"/>
  <c r="B18" i="2"/>
  <c r="V20" i="1"/>
  <c r="W20" i="1"/>
  <c r="V21" i="1"/>
  <c r="W21" i="1"/>
  <c r="V22" i="1"/>
  <c r="W22" i="1"/>
  <c r="V23" i="1"/>
  <c r="W23" i="1"/>
  <c r="E93" i="25" s="1"/>
  <c r="V24" i="1"/>
  <c r="W24" i="1"/>
  <c r="E55" i="25" s="1"/>
  <c r="V25" i="1"/>
  <c r="W25" i="1"/>
  <c r="V26" i="1"/>
  <c r="W26" i="1"/>
  <c r="V27" i="1"/>
  <c r="W27" i="1"/>
  <c r="V28" i="1"/>
  <c r="D101" i="25" s="1"/>
  <c r="W28" i="1"/>
  <c r="V29" i="1"/>
  <c r="W29" i="1"/>
  <c r="V30" i="1"/>
  <c r="W30" i="1"/>
  <c r="V31" i="1"/>
  <c r="W31" i="1"/>
  <c r="V32" i="1"/>
  <c r="W32" i="1"/>
  <c r="E63" i="25" s="1"/>
  <c r="V33" i="1"/>
  <c r="W33" i="1"/>
  <c r="V34" i="1"/>
  <c r="W34" i="1"/>
  <c r="V35" i="1"/>
  <c r="W35" i="1"/>
  <c r="V36" i="1"/>
  <c r="W36" i="1"/>
  <c r="V37" i="1"/>
  <c r="W37" i="1"/>
  <c r="V38" i="1"/>
  <c r="W38" i="1"/>
  <c r="V39" i="1"/>
  <c r="W39" i="1"/>
  <c r="V40" i="1"/>
  <c r="W40" i="1"/>
  <c r="E29" i="25" s="1"/>
  <c r="V41" i="1"/>
  <c r="W41" i="1"/>
  <c r="V42" i="1"/>
  <c r="W42" i="1"/>
  <c r="V43" i="1"/>
  <c r="W43" i="1"/>
  <c r="V44" i="1"/>
  <c r="W44" i="1"/>
  <c r="V45" i="1"/>
  <c r="W45" i="1"/>
  <c r="V46" i="1"/>
  <c r="W46" i="1"/>
  <c r="V47" i="1"/>
  <c r="W47" i="1"/>
  <c r="V48" i="1"/>
  <c r="W48" i="1"/>
  <c r="V49" i="1"/>
  <c r="W49" i="1"/>
  <c r="V50" i="1"/>
  <c r="W50" i="1"/>
  <c r="V51" i="1"/>
  <c r="W51" i="1"/>
  <c r="V52" i="1"/>
  <c r="W52" i="1"/>
  <c r="W18" i="1"/>
  <c r="E119" i="25" s="1"/>
  <c r="V18" i="1"/>
  <c r="D119" i="25" s="1"/>
  <c r="BD179" i="25" l="1"/>
  <c r="BD209" i="14"/>
  <c r="BE202" i="14"/>
  <c r="BE214" i="14"/>
  <c r="BE127" i="14"/>
  <c r="BE129" i="14"/>
  <c r="BE212" i="14"/>
  <c r="BD218" i="25"/>
  <c r="BE200" i="14"/>
  <c r="BD141" i="14"/>
  <c r="V230" i="27"/>
  <c r="BE196" i="14"/>
  <c r="BF104" i="25"/>
  <c r="BF252" i="14"/>
  <c r="BF262" i="14"/>
  <c r="BF251" i="14"/>
  <c r="BD202" i="14"/>
  <c r="BD127" i="14"/>
  <c r="BD155" i="14"/>
  <c r="BD209" i="25"/>
  <c r="BD115" i="25"/>
  <c r="BD211" i="14"/>
  <c r="BD128" i="14"/>
  <c r="BD162" i="14"/>
  <c r="BD95" i="25"/>
  <c r="BD214" i="25"/>
  <c r="BD76" i="25"/>
  <c r="BE164" i="25"/>
  <c r="BE192" i="14"/>
  <c r="BD164" i="25"/>
  <c r="BF58" i="25"/>
  <c r="BE201" i="14"/>
  <c r="BF264" i="14"/>
  <c r="BD204" i="14"/>
  <c r="BF258" i="14"/>
  <c r="BD130" i="14"/>
  <c r="BE128" i="14"/>
  <c r="BE210" i="25"/>
  <c r="BE76" i="25"/>
  <c r="BD217" i="25"/>
  <c r="BD45" i="25"/>
  <c r="BD84" i="25"/>
  <c r="BD80" i="25"/>
  <c r="BF100" i="25"/>
  <c r="BD86" i="25"/>
  <c r="BE70" i="25"/>
  <c r="BD91" i="25"/>
  <c r="BD174" i="25"/>
  <c r="BF102" i="25"/>
  <c r="BD219" i="25"/>
  <c r="BE166" i="25"/>
  <c r="BD180" i="25"/>
  <c r="BE180" i="14"/>
  <c r="BD182" i="25"/>
  <c r="BE115" i="25"/>
  <c r="BE84" i="25"/>
  <c r="BD97" i="25"/>
  <c r="BD181" i="14"/>
  <c r="BE173" i="14"/>
  <c r="BE175" i="14"/>
  <c r="BE177" i="14"/>
  <c r="BD114" i="25"/>
  <c r="BD27" i="25"/>
  <c r="BD43" i="25"/>
  <c r="BD179" i="14"/>
  <c r="BE205" i="14"/>
  <c r="BD212" i="14"/>
  <c r="BE53" i="25"/>
  <c r="BE161" i="25"/>
  <c r="BE163" i="25"/>
  <c r="BD216" i="25"/>
  <c r="BF260" i="14"/>
  <c r="BE217" i="25"/>
  <c r="BD50" i="25"/>
  <c r="BD94" i="25"/>
  <c r="BD176" i="14"/>
  <c r="BF250" i="14"/>
  <c r="BF261" i="14"/>
  <c r="BE178" i="25"/>
  <c r="BE179" i="25"/>
  <c r="BE218" i="25"/>
  <c r="BD53" i="25"/>
  <c r="BD70" i="25"/>
  <c r="BD166" i="25"/>
  <c r="BD36" i="25"/>
  <c r="BD167" i="14"/>
  <c r="BD172" i="14"/>
  <c r="BE163" i="14"/>
  <c r="BE167" i="14"/>
  <c r="BE169" i="14"/>
  <c r="BE160" i="14"/>
  <c r="BE165" i="14"/>
  <c r="BE215" i="14"/>
  <c r="BE190" i="14"/>
  <c r="BF248" i="14"/>
  <c r="BF257" i="14"/>
  <c r="BD133" i="14"/>
  <c r="BD135" i="14"/>
  <c r="BE130" i="14"/>
  <c r="BE133" i="14"/>
  <c r="BE135" i="14"/>
  <c r="BD138" i="14"/>
  <c r="BD143" i="14"/>
  <c r="BD145" i="14"/>
  <c r="BE139" i="14"/>
  <c r="BE142" i="14"/>
  <c r="BE144" i="14"/>
  <c r="BE147" i="14"/>
  <c r="BE149" i="14"/>
  <c r="BE151" i="14"/>
  <c r="BE153" i="14"/>
  <c r="BE155" i="14"/>
  <c r="BD164" i="14"/>
  <c r="BD169" i="14"/>
  <c r="BD174" i="14"/>
  <c r="BD212" i="25"/>
  <c r="BD79" i="25"/>
  <c r="BD72" i="25"/>
  <c r="BE52" i="25"/>
  <c r="BE27" i="25"/>
  <c r="BD166" i="14"/>
  <c r="BD168" i="14"/>
  <c r="BG115" i="14"/>
  <c r="BG111" i="14"/>
  <c r="BG107" i="14"/>
  <c r="BG103" i="14"/>
  <c r="BG99" i="14"/>
  <c r="BG95" i="14"/>
  <c r="BG91" i="14"/>
  <c r="BG86" i="14"/>
  <c r="BG82" i="14"/>
  <c r="BG77" i="14"/>
  <c r="BG72" i="14"/>
  <c r="BG68" i="14"/>
  <c r="BG64" i="14"/>
  <c r="BG60" i="14"/>
  <c r="Q52" i="15"/>
  <c r="Q50" i="15"/>
  <c r="Q48" i="15"/>
  <c r="Q46" i="15"/>
  <c r="Q44" i="15"/>
  <c r="Q42" i="15"/>
  <c r="Q40" i="15"/>
  <c r="Q38" i="15"/>
  <c r="Q36" i="15"/>
  <c r="Q34" i="15"/>
  <c r="Q32" i="15"/>
  <c r="Q30" i="15"/>
  <c r="Q28" i="15"/>
  <c r="Q26" i="15"/>
  <c r="Q24" i="15"/>
  <c r="Q22" i="15"/>
  <c r="Q20" i="15"/>
  <c r="Q108" i="15"/>
  <c r="Q101" i="15"/>
  <c r="Q99" i="15"/>
  <c r="Q97" i="15"/>
  <c r="Q95" i="15"/>
  <c r="Q93" i="15"/>
  <c r="Q91" i="15"/>
  <c r="Q88" i="15"/>
  <c r="Q86" i="15"/>
  <c r="Q84" i="15"/>
  <c r="Q82" i="15"/>
  <c r="Q79" i="15"/>
  <c r="Q77" i="15"/>
  <c r="Q74" i="15"/>
  <c r="Q72" i="15"/>
  <c r="Q64" i="15"/>
  <c r="BF112" i="25"/>
  <c r="BE208" i="14"/>
  <c r="BD191" i="14"/>
  <c r="BD196" i="14"/>
  <c r="BD215" i="14"/>
  <c r="BE203" i="14"/>
  <c r="BD136" i="14"/>
  <c r="BE132" i="14"/>
  <c r="BE134" i="14"/>
  <c r="BE136" i="14"/>
  <c r="BD139" i="14"/>
  <c r="BD144" i="14"/>
  <c r="BD147" i="14"/>
  <c r="BD153" i="14"/>
  <c r="BE141" i="14"/>
  <c r="BE145" i="14"/>
  <c r="BE148" i="14"/>
  <c r="BE150" i="14"/>
  <c r="BE152" i="14"/>
  <c r="BE154" i="14"/>
  <c r="BD163" i="14"/>
  <c r="BD83" i="25"/>
  <c r="BD111" i="25"/>
  <c r="BD175" i="14"/>
  <c r="BD211" i="25"/>
  <c r="BD181" i="25"/>
  <c r="BD51" i="25"/>
  <c r="BD96" i="25"/>
  <c r="BE162" i="14"/>
  <c r="BE166" i="14"/>
  <c r="BE172" i="14"/>
  <c r="BE176" i="14"/>
  <c r="BF225" i="25"/>
  <c r="BE197" i="14"/>
  <c r="BF253" i="14"/>
  <c r="BE193" i="14"/>
  <c r="BE198" i="14"/>
  <c r="BE209" i="14"/>
  <c r="BE213" i="14"/>
  <c r="BF249" i="14"/>
  <c r="BF259" i="14"/>
  <c r="BD197" i="14"/>
  <c r="BD208" i="14"/>
  <c r="BD216" i="14"/>
  <c r="BD129" i="14"/>
  <c r="BD132" i="14"/>
  <c r="BD134" i="14"/>
  <c r="BD142" i="14"/>
  <c r="BD149" i="14"/>
  <c r="BD151" i="14"/>
  <c r="BE138" i="14"/>
  <c r="BE143" i="14"/>
  <c r="BD160" i="14"/>
  <c r="BD165" i="14"/>
  <c r="BD173" i="14"/>
  <c r="BD213" i="25"/>
  <c r="BE94" i="25"/>
  <c r="BE91" i="25"/>
  <c r="BE83" i="25"/>
  <c r="BE111" i="25"/>
  <c r="BE173" i="25"/>
  <c r="BE174" i="25"/>
  <c r="BE209" i="25"/>
  <c r="BE211" i="25"/>
  <c r="BE213" i="25"/>
  <c r="BE38" i="25"/>
  <c r="BD68" i="25"/>
  <c r="BD155" i="25"/>
  <c r="BD165" i="25"/>
  <c r="BE164" i="14"/>
  <c r="BE168" i="14"/>
  <c r="BE174" i="14"/>
  <c r="BE178" i="14"/>
  <c r="BF246" i="14"/>
  <c r="BD26" i="25"/>
  <c r="BE181" i="25"/>
  <c r="BE26" i="25"/>
  <c r="BF190" i="25"/>
  <c r="BD178" i="25"/>
  <c r="BD78" i="25"/>
  <c r="BE153" i="25"/>
  <c r="BE154" i="25"/>
  <c r="BE157" i="25"/>
  <c r="BE65" i="25"/>
  <c r="BE78" i="25"/>
  <c r="BD52" i="25"/>
  <c r="BD161" i="25"/>
  <c r="BD163" i="25"/>
  <c r="BD170" i="25"/>
  <c r="BD177" i="14"/>
  <c r="BE179" i="14"/>
  <c r="BE181" i="14"/>
  <c r="BE211" i="14"/>
  <c r="BD148" i="14"/>
  <c r="BD150" i="14"/>
  <c r="BD152" i="14"/>
  <c r="BD154" i="14"/>
  <c r="BD173" i="25"/>
  <c r="BD210" i="25"/>
  <c r="BE36" i="25"/>
  <c r="BE170" i="25"/>
  <c r="BE45" i="25"/>
  <c r="BE95" i="25"/>
  <c r="BE96" i="25"/>
  <c r="BE43" i="25"/>
  <c r="BE208" i="25"/>
  <c r="BE212" i="25"/>
  <c r="BE214" i="25"/>
  <c r="BD192" i="14"/>
  <c r="BF116" i="25"/>
  <c r="BF226" i="25"/>
  <c r="BD69" i="25"/>
  <c r="BE86" i="25"/>
  <c r="BE155" i="25"/>
  <c r="BE50" i="25"/>
  <c r="BE69" i="25"/>
  <c r="BD24" i="25"/>
  <c r="BD160" i="25"/>
  <c r="BD39" i="25"/>
  <c r="BD162" i="25"/>
  <c r="BD178" i="14"/>
  <c r="BD180" i="14"/>
  <c r="BD213" i="14"/>
  <c r="BD54" i="25"/>
  <c r="BD106" i="25"/>
  <c r="BF57" i="25"/>
  <c r="BF99" i="25"/>
  <c r="BF228" i="25"/>
  <c r="BF191" i="25"/>
  <c r="BD153" i="25"/>
  <c r="BD154" i="25"/>
  <c r="BD157" i="25"/>
  <c r="BD65" i="25"/>
  <c r="BE24" i="25"/>
  <c r="BE160" i="25"/>
  <c r="BE39" i="25"/>
  <c r="BE162" i="25"/>
  <c r="BE79" i="25"/>
  <c r="BE51" i="25"/>
  <c r="BE165" i="25"/>
  <c r="BE72" i="25"/>
  <c r="BD208" i="25"/>
  <c r="BD210" i="14"/>
  <c r="BD205" i="14"/>
  <c r="BG114" i="14"/>
  <c r="BG110" i="14"/>
  <c r="BG106" i="14"/>
  <c r="BG102" i="14"/>
  <c r="BG98" i="14"/>
  <c r="BG94" i="14"/>
  <c r="BG90" i="14"/>
  <c r="BG85" i="14"/>
  <c r="BG81" i="14"/>
  <c r="BG75" i="14"/>
  <c r="BG67" i="14"/>
  <c r="BG63" i="14"/>
  <c r="BG51" i="14"/>
  <c r="BG47" i="14"/>
  <c r="BG45" i="14"/>
  <c r="BG41" i="14"/>
  <c r="BG35" i="14"/>
  <c r="BG27" i="14"/>
  <c r="BG23" i="14"/>
  <c r="BG19" i="14"/>
  <c r="Q113" i="15"/>
  <c r="Q104" i="15"/>
  <c r="Q66" i="15"/>
  <c r="Q63" i="15"/>
  <c r="BE114" i="25"/>
  <c r="BF88" i="25"/>
  <c r="BE80" i="25"/>
  <c r="BG113" i="14"/>
  <c r="BG109" i="14"/>
  <c r="BG105" i="14"/>
  <c r="BG101" i="14"/>
  <c r="BG97" i="14"/>
  <c r="BG93" i="14"/>
  <c r="BG88" i="14"/>
  <c r="BG84" i="14"/>
  <c r="BG79" i="14"/>
  <c r="BG74" i="14"/>
  <c r="BG70" i="14"/>
  <c r="BG66" i="14"/>
  <c r="BG62" i="14"/>
  <c r="Q51" i="15"/>
  <c r="Q49" i="15"/>
  <c r="Q47" i="15"/>
  <c r="Q45" i="15"/>
  <c r="Q43" i="15"/>
  <c r="Q41" i="15"/>
  <c r="Q39" i="15"/>
  <c r="Q37" i="15"/>
  <c r="Q35" i="15"/>
  <c r="Q33" i="15"/>
  <c r="Q31" i="15"/>
  <c r="Q29" i="15"/>
  <c r="Q27" i="15"/>
  <c r="Q25" i="15"/>
  <c r="Q23" i="15"/>
  <c r="Q21" i="15"/>
  <c r="Q19" i="15"/>
  <c r="Q110" i="15"/>
  <c r="Q106" i="15"/>
  <c r="Q103" i="15"/>
  <c r="Q100" i="15"/>
  <c r="Q98" i="15"/>
  <c r="Q96" i="15"/>
  <c r="Q94" i="15"/>
  <c r="Q92" i="15"/>
  <c r="Q90" i="15"/>
  <c r="Q87" i="15"/>
  <c r="Q85" i="15"/>
  <c r="Q83" i="15"/>
  <c r="Q81" i="15"/>
  <c r="Q78" i="15"/>
  <c r="Q75" i="15"/>
  <c r="Q73" i="15"/>
  <c r="Q70" i="15"/>
  <c r="Q62" i="15"/>
  <c r="BF227" i="25"/>
  <c r="BF224" i="25"/>
  <c r="BE195" i="14"/>
  <c r="BE204" i="14"/>
  <c r="BE210" i="14"/>
  <c r="BE216" i="14"/>
  <c r="BF254" i="14"/>
  <c r="BD193" i="14"/>
  <c r="BD198" i="14"/>
  <c r="BF247" i="14"/>
  <c r="BE191" i="14"/>
  <c r="BD190" i="14"/>
  <c r="BD195" i="14"/>
  <c r="BD200" i="14"/>
  <c r="BD214" i="14"/>
  <c r="BG71" i="14"/>
  <c r="BG49" i="14"/>
  <c r="BG43" i="14"/>
  <c r="BG39" i="14"/>
  <c r="BG37" i="14"/>
  <c r="BG33" i="14"/>
  <c r="BG31" i="14"/>
  <c r="BG29" i="14"/>
  <c r="BG25" i="14"/>
  <c r="BG21" i="14"/>
  <c r="Q115" i="15"/>
  <c r="Q111" i="15"/>
  <c r="Q107" i="15"/>
  <c r="Q71" i="15"/>
  <c r="Q68" i="15"/>
  <c r="Q60" i="15"/>
  <c r="BE97" i="25"/>
  <c r="BE219" i="25"/>
  <c r="BG118" i="14"/>
  <c r="BG112" i="14"/>
  <c r="BG108" i="14"/>
  <c r="BG104" i="14"/>
  <c r="BG100" i="14"/>
  <c r="BG96" i="14"/>
  <c r="BG92" i="14"/>
  <c r="BG87" i="14"/>
  <c r="BG83" i="14"/>
  <c r="BG78" i="14"/>
  <c r="BG73" i="14"/>
  <c r="BG69" i="14"/>
  <c r="BG65" i="14"/>
  <c r="BG61" i="14"/>
  <c r="BG52" i="14"/>
  <c r="BG50" i="14"/>
  <c r="BG48" i="14"/>
  <c r="BG46" i="14"/>
  <c r="BG44" i="14"/>
  <c r="BG42" i="14"/>
  <c r="BG40" i="14"/>
  <c r="BG38" i="14"/>
  <c r="BG36" i="14"/>
  <c r="BG34" i="14"/>
  <c r="BG32" i="14"/>
  <c r="BG30" i="14"/>
  <c r="BG28" i="14"/>
  <c r="BG26" i="14"/>
  <c r="BG24" i="14"/>
  <c r="BG22" i="14"/>
  <c r="BG20" i="14"/>
  <c r="Q118" i="15"/>
  <c r="Q114" i="15"/>
  <c r="Q112" i="15"/>
  <c r="Q109" i="15"/>
  <c r="Q105" i="15"/>
  <c r="Q102" i="15"/>
  <c r="Q69" i="15"/>
  <c r="Q67" i="15"/>
  <c r="Q65" i="15"/>
  <c r="Q61" i="15"/>
  <c r="BD203" i="14"/>
  <c r="BF256" i="14"/>
  <c r="BF263" i="14"/>
  <c r="BD201" i="14"/>
  <c r="BE87" i="25"/>
  <c r="BE68" i="25"/>
  <c r="BE49" i="25"/>
  <c r="BE54" i="25"/>
  <c r="BE106" i="25"/>
  <c r="BE180" i="25"/>
  <c r="BE182" i="25"/>
  <c r="BE216" i="25"/>
  <c r="BF189" i="25"/>
  <c r="BF103" i="25"/>
  <c r="BD87" i="25"/>
  <c r="BD38" i="25"/>
  <c r="BD49" i="25"/>
  <c r="AH150" i="14"/>
  <c r="X50" i="23"/>
  <c r="J155" i="14"/>
  <c r="V106" i="25"/>
  <c r="V160" i="25"/>
  <c r="T212" i="27"/>
  <c r="T149" i="27"/>
  <c r="V248" i="27"/>
  <c r="U190" i="27"/>
  <c r="U197" i="27"/>
  <c r="V256" i="27"/>
  <c r="T130" i="27"/>
  <c r="T167" i="27"/>
  <c r="U204" i="27"/>
  <c r="U208" i="27"/>
  <c r="V252" i="27"/>
  <c r="V237" i="27"/>
  <c r="T132" i="27"/>
  <c r="T139" i="27"/>
  <c r="T144" i="27"/>
  <c r="T168" i="27"/>
  <c r="V253" i="27"/>
  <c r="T195" i="27"/>
  <c r="T209" i="27"/>
  <c r="T163" i="27"/>
  <c r="U191" i="27"/>
  <c r="U152" i="27"/>
  <c r="T180" i="27"/>
  <c r="V226" i="27"/>
  <c r="V228" i="27"/>
  <c r="T189" i="27"/>
  <c r="T202" i="27"/>
  <c r="T129" i="27"/>
  <c r="T142" i="27"/>
  <c r="T147" i="27"/>
  <c r="T166" i="27"/>
  <c r="T172" i="27"/>
  <c r="T177" i="27"/>
  <c r="U215" i="27"/>
  <c r="U127" i="27"/>
  <c r="V263" i="27"/>
  <c r="T192" i="27"/>
  <c r="T198" i="27"/>
  <c r="T154" i="27"/>
  <c r="U189" i="27"/>
  <c r="U148" i="27"/>
  <c r="V238" i="27"/>
  <c r="V231" i="27"/>
  <c r="V264" i="27"/>
  <c r="V249" i="27"/>
  <c r="V233" i="27"/>
  <c r="T193" i="27"/>
  <c r="T196" i="27"/>
  <c r="T201" i="27"/>
  <c r="T205" i="27"/>
  <c r="T211" i="27"/>
  <c r="T128" i="27"/>
  <c r="T141" i="27"/>
  <c r="T145" i="27"/>
  <c r="T151" i="27"/>
  <c r="T165" i="27"/>
  <c r="T169" i="27"/>
  <c r="V247" i="27"/>
  <c r="U192" i="27"/>
  <c r="U195" i="27"/>
  <c r="U150" i="27"/>
  <c r="U174" i="27"/>
  <c r="U178" i="27"/>
  <c r="BA52" i="14"/>
  <c r="Q52" i="27"/>
  <c r="BA201" i="25"/>
  <c r="BA51" i="14"/>
  <c r="Q51" i="27"/>
  <c r="BA200" i="25"/>
  <c r="X50" i="12"/>
  <c r="Q50" i="27"/>
  <c r="BA199" i="25"/>
  <c r="BA49" i="14"/>
  <c r="Q49" i="27"/>
  <c r="BA198" i="25"/>
  <c r="BA48" i="14"/>
  <c r="Q48" i="27"/>
  <c r="BA47" i="14"/>
  <c r="Q47" i="27"/>
  <c r="BA46" i="14"/>
  <c r="Q46" i="27"/>
  <c r="Q45" i="27"/>
  <c r="BA44" i="14"/>
  <c r="Q44" i="27"/>
  <c r="BA43" i="14"/>
  <c r="Q43" i="27"/>
  <c r="BA42" i="14"/>
  <c r="Q42" i="27"/>
  <c r="BA66" i="25"/>
  <c r="BA41" i="14"/>
  <c r="Q41" i="27"/>
  <c r="BA41" i="25"/>
  <c r="BA40" i="14"/>
  <c r="Q40" i="27"/>
  <c r="BA29" i="25"/>
  <c r="BA39" i="14"/>
  <c r="Q39" i="27"/>
  <c r="BA64" i="25"/>
  <c r="BA38" i="14"/>
  <c r="Q38" i="27"/>
  <c r="BA35" i="25"/>
  <c r="BA37" i="14"/>
  <c r="Q37" i="27"/>
  <c r="BA62" i="25"/>
  <c r="BA36" i="14"/>
  <c r="Q36" i="27"/>
  <c r="BA195" i="25"/>
  <c r="BA35" i="14"/>
  <c r="Q35" i="27"/>
  <c r="BA194" i="25"/>
  <c r="BA34" i="14"/>
  <c r="Q34" i="27"/>
  <c r="BA193" i="25"/>
  <c r="BA33" i="14"/>
  <c r="Q33" i="27"/>
  <c r="BA67" i="25"/>
  <c r="BA32" i="14"/>
  <c r="Q32" i="27"/>
  <c r="BA63" i="25"/>
  <c r="BA31" i="14"/>
  <c r="Q31" i="27"/>
  <c r="BA113" i="25"/>
  <c r="BA30" i="14"/>
  <c r="Q30" i="27"/>
  <c r="BA31" i="25"/>
  <c r="X29" i="12"/>
  <c r="Q29" i="27"/>
  <c r="BA30" i="25"/>
  <c r="BA28" i="14"/>
  <c r="Q28" i="27"/>
  <c r="BA101" i="25"/>
  <c r="BA27" i="14"/>
  <c r="Q27" i="27"/>
  <c r="BA109" i="25"/>
  <c r="BA26" i="14"/>
  <c r="Q26" i="27"/>
  <c r="BA60" i="25"/>
  <c r="BA25" i="14"/>
  <c r="Q25" i="27"/>
  <c r="BA192" i="25"/>
  <c r="BA24" i="14"/>
  <c r="Q24" i="27"/>
  <c r="BA55" i="25"/>
  <c r="BA23" i="14"/>
  <c r="Q23" i="27"/>
  <c r="BA93" i="25"/>
  <c r="BA22" i="14"/>
  <c r="Q22" i="27"/>
  <c r="BA33" i="25"/>
  <c r="X21" i="12"/>
  <c r="Q21" i="27"/>
  <c r="BA56" i="25"/>
  <c r="BA20" i="14"/>
  <c r="Q20" i="27"/>
  <c r="BA18" i="25"/>
  <c r="BA19" i="14"/>
  <c r="Q19" i="27"/>
  <c r="BA47" i="25"/>
  <c r="AZ59" i="14"/>
  <c r="P59" i="27"/>
  <c r="AZ22" i="25"/>
  <c r="BA118" i="14"/>
  <c r="Q118" i="27"/>
  <c r="BA207" i="25"/>
  <c r="BA115" i="14"/>
  <c r="Q115" i="27"/>
  <c r="BA204" i="25"/>
  <c r="BA114" i="14"/>
  <c r="Q114" i="27"/>
  <c r="BA203" i="25"/>
  <c r="BA113" i="14"/>
  <c r="Q113" i="27"/>
  <c r="BA202" i="25"/>
  <c r="BA112" i="14"/>
  <c r="Q112" i="27"/>
  <c r="BA32" i="25"/>
  <c r="BA111" i="14"/>
  <c r="Q111" i="27"/>
  <c r="BA151" i="25"/>
  <c r="Q110" i="27"/>
  <c r="BA150" i="25"/>
  <c r="BA109" i="14"/>
  <c r="Q109" i="27"/>
  <c r="BA61" i="25"/>
  <c r="BA108" i="14"/>
  <c r="Q108" i="27"/>
  <c r="BA149" i="25"/>
  <c r="BA107" i="14"/>
  <c r="Q107" i="27"/>
  <c r="BA148" i="25"/>
  <c r="BA106" i="14"/>
  <c r="Q106" i="27"/>
  <c r="BA59" i="25"/>
  <c r="BA105" i="14"/>
  <c r="Q105" i="27"/>
  <c r="BA21" i="25"/>
  <c r="BA104" i="14"/>
  <c r="Q104" i="27"/>
  <c r="BA147" i="25"/>
  <c r="BA103" i="14"/>
  <c r="Q103" i="27"/>
  <c r="BA34" i="25"/>
  <c r="Q102" i="27"/>
  <c r="BA146" i="25"/>
  <c r="BA101" i="14"/>
  <c r="Q101" i="27"/>
  <c r="BA145" i="25"/>
  <c r="BA100" i="14"/>
  <c r="Q100" i="27"/>
  <c r="BA46" i="25"/>
  <c r="BA99" i="14"/>
  <c r="Q99" i="27"/>
  <c r="BA144" i="25"/>
  <c r="Q98" i="27"/>
  <c r="BA143" i="25"/>
  <c r="BA97" i="14"/>
  <c r="Q97" i="27"/>
  <c r="BA142" i="25"/>
  <c r="BA96" i="14"/>
  <c r="Q96" i="27"/>
  <c r="BA141" i="25"/>
  <c r="BA95" i="14"/>
  <c r="Q95" i="27"/>
  <c r="BA44" i="25"/>
  <c r="X94" i="12"/>
  <c r="Q94" i="27"/>
  <c r="BA140" i="25"/>
  <c r="BA93" i="14"/>
  <c r="Q93" i="27"/>
  <c r="BA23" i="25"/>
  <c r="BA92" i="14"/>
  <c r="Q92" i="27"/>
  <c r="BA90" i="25"/>
  <c r="BA91" i="14"/>
  <c r="Q91" i="27"/>
  <c r="BA42" i="25"/>
  <c r="BA90" i="14"/>
  <c r="Q90" i="27"/>
  <c r="BA89" i="25"/>
  <c r="X88" i="12"/>
  <c r="Q88" i="27"/>
  <c r="BA138" i="25"/>
  <c r="BA87" i="14"/>
  <c r="Q87" i="27"/>
  <c r="BA19" i="25"/>
  <c r="BA86" i="14"/>
  <c r="Q86" i="27"/>
  <c r="BA137" i="25"/>
  <c r="X85" i="12"/>
  <c r="Q85" i="27"/>
  <c r="BA136" i="25"/>
  <c r="BA84" i="14"/>
  <c r="Q84" i="27"/>
  <c r="BA20" i="25"/>
  <c r="BA83" i="14"/>
  <c r="Q83" i="27"/>
  <c r="BA135" i="25"/>
  <c r="BA82" i="14"/>
  <c r="Q82" i="27"/>
  <c r="BA134" i="25"/>
  <c r="BA81" i="14"/>
  <c r="Q81" i="27"/>
  <c r="BA133" i="25"/>
  <c r="X79" i="12"/>
  <c r="Q79" i="27"/>
  <c r="BA40" i="25"/>
  <c r="BA78" i="14"/>
  <c r="Q78" i="27"/>
  <c r="BA132" i="25"/>
  <c r="BA77" i="14"/>
  <c r="Q77" i="27"/>
  <c r="BA77" i="25"/>
  <c r="X75" i="12"/>
  <c r="Q75" i="27"/>
  <c r="BA131" i="25"/>
  <c r="BA74" i="14"/>
  <c r="Q74" i="27"/>
  <c r="BA130" i="25"/>
  <c r="BA73" i="14"/>
  <c r="Q73" i="27"/>
  <c r="BA129" i="25"/>
  <c r="BA72" i="14"/>
  <c r="Q72" i="27"/>
  <c r="BA128" i="25"/>
  <c r="BA71" i="14"/>
  <c r="Q71" i="27"/>
  <c r="BA127" i="25"/>
  <c r="BA70" i="14"/>
  <c r="Q70" i="27"/>
  <c r="BA126" i="25"/>
  <c r="BA69" i="14"/>
  <c r="Q69" i="27"/>
  <c r="BA125" i="25"/>
  <c r="BA68" i="14"/>
  <c r="Q68" i="27"/>
  <c r="BA124" i="25"/>
  <c r="Q67" i="27"/>
  <c r="BA48" i="25"/>
  <c r="BA66" i="14"/>
  <c r="Q66" i="27"/>
  <c r="BA123" i="25"/>
  <c r="BA65" i="14"/>
  <c r="Q65" i="27"/>
  <c r="BA122" i="25"/>
  <c r="BA64" i="14"/>
  <c r="Q64" i="27"/>
  <c r="BA108" i="25"/>
  <c r="X63" i="12"/>
  <c r="Q63" i="27"/>
  <c r="BA121" i="25"/>
  <c r="BA62" i="14"/>
  <c r="Q62" i="27"/>
  <c r="BA37" i="25"/>
  <c r="BA61" i="14"/>
  <c r="Q61" i="27"/>
  <c r="BA120" i="25"/>
  <c r="BA60" i="14"/>
  <c r="Q60" i="27"/>
  <c r="BA71" i="25"/>
  <c r="R144" i="27"/>
  <c r="BB161" i="25"/>
  <c r="BB144" i="14"/>
  <c r="R149" i="27"/>
  <c r="BB70" i="25"/>
  <c r="BB149" i="14"/>
  <c r="BB195" i="14"/>
  <c r="R195" i="27"/>
  <c r="BB76" i="25"/>
  <c r="BB213" i="14"/>
  <c r="R213" i="27"/>
  <c r="BB216" i="25"/>
  <c r="BB200" i="14"/>
  <c r="R200" i="27"/>
  <c r="BB178" i="25"/>
  <c r="BB216" i="14"/>
  <c r="R216" i="27"/>
  <c r="BB219" i="25"/>
  <c r="R145" i="27"/>
  <c r="BB162" i="25"/>
  <c r="BB145" i="14"/>
  <c r="R165" i="27"/>
  <c r="BB45" i="25"/>
  <c r="BB165" i="14"/>
  <c r="BB201" i="14"/>
  <c r="R201" i="27"/>
  <c r="BB179" i="25"/>
  <c r="R177" i="27"/>
  <c r="BB210" i="25"/>
  <c r="BB177" i="14"/>
  <c r="R150" i="27"/>
  <c r="BB51" i="25"/>
  <c r="BB150" i="14"/>
  <c r="BB202" i="14"/>
  <c r="R202" i="27"/>
  <c r="BB68" i="25"/>
  <c r="BB205" i="14"/>
  <c r="R205" i="27"/>
  <c r="BB181" i="25"/>
  <c r="BB212" i="14"/>
  <c r="R212" i="27"/>
  <c r="R167" i="27"/>
  <c r="BB95" i="25"/>
  <c r="BB167" i="14"/>
  <c r="R168" i="27"/>
  <c r="BB111" i="25"/>
  <c r="BB168" i="14"/>
  <c r="AZ18" i="14"/>
  <c r="P18" i="27"/>
  <c r="AZ119" i="25"/>
  <c r="AZ52" i="14"/>
  <c r="P52" i="27"/>
  <c r="AZ201" i="25"/>
  <c r="AZ51" i="14"/>
  <c r="P51" i="27"/>
  <c r="AZ200" i="25"/>
  <c r="AZ50" i="14"/>
  <c r="P50" i="27"/>
  <c r="AZ199" i="25"/>
  <c r="AZ49" i="14"/>
  <c r="P49" i="27"/>
  <c r="AZ198" i="25"/>
  <c r="AZ48" i="14"/>
  <c r="P48" i="27"/>
  <c r="AZ47" i="14"/>
  <c r="P47" i="27"/>
  <c r="AZ46" i="14"/>
  <c r="P46" i="27"/>
  <c r="AZ45" i="14"/>
  <c r="P45" i="27"/>
  <c r="AZ44" i="14"/>
  <c r="P44" i="27"/>
  <c r="AZ43" i="14"/>
  <c r="P43" i="27"/>
  <c r="AZ42" i="14"/>
  <c r="P42" i="27"/>
  <c r="AZ66" i="25"/>
  <c r="AZ41" i="14"/>
  <c r="P41" i="27"/>
  <c r="AZ41" i="25"/>
  <c r="AZ40" i="14"/>
  <c r="P40" i="27"/>
  <c r="AZ29" i="25"/>
  <c r="AZ39" i="14"/>
  <c r="P39" i="27"/>
  <c r="AZ64" i="25"/>
  <c r="AZ38" i="14"/>
  <c r="P38" i="27"/>
  <c r="AZ35" i="25"/>
  <c r="AZ37" i="14"/>
  <c r="P37" i="27"/>
  <c r="AZ62" i="25"/>
  <c r="AZ36" i="14"/>
  <c r="P36" i="27"/>
  <c r="AZ195" i="25"/>
  <c r="AZ35" i="14"/>
  <c r="P35" i="27"/>
  <c r="AZ194" i="25"/>
  <c r="AZ34" i="14"/>
  <c r="P34" i="27"/>
  <c r="AZ193" i="25"/>
  <c r="AZ33" i="14"/>
  <c r="P33" i="27"/>
  <c r="AZ67" i="25"/>
  <c r="AZ32" i="14"/>
  <c r="P32" i="27"/>
  <c r="AZ63" i="25"/>
  <c r="AZ31" i="14"/>
  <c r="P31" i="27"/>
  <c r="AZ113" i="25"/>
  <c r="AZ30" i="14"/>
  <c r="P30" i="27"/>
  <c r="AZ31" i="25"/>
  <c r="AZ29" i="14"/>
  <c r="P29" i="27"/>
  <c r="AZ30" i="25"/>
  <c r="AZ28" i="14"/>
  <c r="P28" i="27"/>
  <c r="AZ101" i="25"/>
  <c r="AZ27" i="14"/>
  <c r="P27" i="27"/>
  <c r="AZ109" i="25"/>
  <c r="AZ26" i="14"/>
  <c r="P26" i="27"/>
  <c r="AZ60" i="25"/>
  <c r="AZ25" i="14"/>
  <c r="P25" i="27"/>
  <c r="AZ192" i="25"/>
  <c r="AZ24" i="14"/>
  <c r="P24" i="27"/>
  <c r="AZ55" i="25"/>
  <c r="AZ23" i="14"/>
  <c r="P23" i="27"/>
  <c r="AZ93" i="25"/>
  <c r="AZ22" i="14"/>
  <c r="P22" i="27"/>
  <c r="AZ33" i="25"/>
  <c r="AZ21" i="14"/>
  <c r="P21" i="27"/>
  <c r="AZ56" i="25"/>
  <c r="AZ20" i="14"/>
  <c r="P20" i="27"/>
  <c r="AZ18" i="25"/>
  <c r="AZ19" i="14"/>
  <c r="P19" i="27"/>
  <c r="AZ47" i="25"/>
  <c r="BA59" i="14"/>
  <c r="Q59" i="27"/>
  <c r="BA22" i="25"/>
  <c r="AZ118" i="14"/>
  <c r="P118" i="27"/>
  <c r="AZ207" i="25"/>
  <c r="AZ115" i="14"/>
  <c r="P115" i="27"/>
  <c r="AZ204" i="25"/>
  <c r="AZ114" i="14"/>
  <c r="P114" i="27"/>
  <c r="AZ203" i="25"/>
  <c r="AZ113" i="14"/>
  <c r="P113" i="27"/>
  <c r="AZ202" i="25"/>
  <c r="AZ112" i="14"/>
  <c r="P112" i="27"/>
  <c r="AZ32" i="25"/>
  <c r="AZ111" i="14"/>
  <c r="P111" i="27"/>
  <c r="AZ151" i="25"/>
  <c r="AZ110" i="14"/>
  <c r="P110" i="27"/>
  <c r="AZ150" i="25"/>
  <c r="AZ109" i="14"/>
  <c r="P109" i="27"/>
  <c r="AZ61" i="25"/>
  <c r="AZ108" i="14"/>
  <c r="P108" i="27"/>
  <c r="AZ149" i="25"/>
  <c r="AZ107" i="14"/>
  <c r="P107" i="27"/>
  <c r="AZ148" i="25"/>
  <c r="AZ106" i="14"/>
  <c r="P106" i="27"/>
  <c r="AZ59" i="25"/>
  <c r="AZ105" i="14"/>
  <c r="P105" i="27"/>
  <c r="AZ21" i="25"/>
  <c r="AZ104" i="14"/>
  <c r="P104" i="27"/>
  <c r="AZ147" i="25"/>
  <c r="AZ103" i="14"/>
  <c r="P103" i="27"/>
  <c r="AZ34" i="25"/>
  <c r="AZ102" i="14"/>
  <c r="P102" i="27"/>
  <c r="AZ146" i="25"/>
  <c r="AZ101" i="14"/>
  <c r="P101" i="27"/>
  <c r="AZ145" i="25"/>
  <c r="AZ100" i="14"/>
  <c r="P100" i="27"/>
  <c r="AZ46" i="25"/>
  <c r="AZ99" i="14"/>
  <c r="P99" i="27"/>
  <c r="AZ144" i="25"/>
  <c r="AZ98" i="14"/>
  <c r="P98" i="27"/>
  <c r="AZ143" i="25"/>
  <c r="P97" i="27"/>
  <c r="AZ142" i="25"/>
  <c r="AZ96" i="14"/>
  <c r="P96" i="27"/>
  <c r="AZ141" i="25"/>
  <c r="AZ95" i="14"/>
  <c r="P95" i="27"/>
  <c r="AZ44" i="25"/>
  <c r="AZ94" i="14"/>
  <c r="P94" i="27"/>
  <c r="AZ140" i="25"/>
  <c r="AZ93" i="14"/>
  <c r="P93" i="27"/>
  <c r="AZ23" i="25"/>
  <c r="AZ92" i="14"/>
  <c r="P92" i="27"/>
  <c r="AZ90" i="25"/>
  <c r="AZ91" i="14"/>
  <c r="P91" i="27"/>
  <c r="AZ42" i="25"/>
  <c r="AZ90" i="14"/>
  <c r="P90" i="27"/>
  <c r="AZ89" i="25"/>
  <c r="AZ88" i="14"/>
  <c r="P88" i="27"/>
  <c r="AZ138" i="25"/>
  <c r="AZ87" i="14"/>
  <c r="P87" i="27"/>
  <c r="AZ19" i="25"/>
  <c r="AZ86" i="14"/>
  <c r="P86" i="27"/>
  <c r="AZ137" i="25"/>
  <c r="AZ85" i="14"/>
  <c r="P85" i="27"/>
  <c r="AZ136" i="25"/>
  <c r="AZ84" i="14"/>
  <c r="P84" i="27"/>
  <c r="AZ20" i="25"/>
  <c r="AZ83" i="14"/>
  <c r="P83" i="27"/>
  <c r="AZ135" i="25"/>
  <c r="AZ82" i="14"/>
  <c r="P82" i="27"/>
  <c r="AZ134" i="25"/>
  <c r="AZ81" i="14"/>
  <c r="P81" i="27"/>
  <c r="AZ133" i="25"/>
  <c r="AZ79" i="14"/>
  <c r="P79" i="27"/>
  <c r="AZ40" i="25"/>
  <c r="AZ78" i="14"/>
  <c r="P78" i="27"/>
  <c r="AZ132" i="25"/>
  <c r="AZ77" i="14"/>
  <c r="P77" i="27"/>
  <c r="AZ77" i="25"/>
  <c r="AZ75" i="14"/>
  <c r="P75" i="27"/>
  <c r="AZ131" i="25"/>
  <c r="AZ74" i="14"/>
  <c r="P74" i="27"/>
  <c r="AZ130" i="25"/>
  <c r="AZ73" i="14"/>
  <c r="P73" i="27"/>
  <c r="AZ129" i="25"/>
  <c r="AZ72" i="14"/>
  <c r="P72" i="27"/>
  <c r="AZ128" i="25"/>
  <c r="AZ71" i="14"/>
  <c r="P71" i="27"/>
  <c r="AZ127" i="25"/>
  <c r="AZ70" i="14"/>
  <c r="P70" i="27"/>
  <c r="AZ126" i="25"/>
  <c r="AZ69" i="14"/>
  <c r="P69" i="27"/>
  <c r="AZ125" i="25"/>
  <c r="AZ68" i="14"/>
  <c r="P68" i="27"/>
  <c r="AZ124" i="25"/>
  <c r="AZ67" i="14"/>
  <c r="P67" i="27"/>
  <c r="AZ48" i="25"/>
  <c r="AZ66" i="14"/>
  <c r="P66" i="27"/>
  <c r="AZ123" i="25"/>
  <c r="AZ65" i="14"/>
  <c r="P65" i="27"/>
  <c r="AZ122" i="25"/>
  <c r="AZ64" i="14"/>
  <c r="P64" i="27"/>
  <c r="AZ108" i="25"/>
  <c r="AZ63" i="14"/>
  <c r="P63" i="27"/>
  <c r="AZ121" i="25"/>
  <c r="AZ62" i="14"/>
  <c r="P62" i="27"/>
  <c r="AZ37" i="25"/>
  <c r="AZ61" i="14"/>
  <c r="P61" i="27"/>
  <c r="AZ120" i="25"/>
  <c r="AZ60" i="14"/>
  <c r="P60" i="27"/>
  <c r="AZ71" i="25"/>
  <c r="R153" i="27"/>
  <c r="BB27" i="25"/>
  <c r="BB153" i="14"/>
  <c r="R129" i="27"/>
  <c r="BB154" i="25"/>
  <c r="BB129" i="14"/>
  <c r="R162" i="27"/>
  <c r="BB94" i="25"/>
  <c r="BB162" i="14"/>
  <c r="BB203" i="14"/>
  <c r="R203" i="27"/>
  <c r="BB180" i="25"/>
  <c r="BB190" i="14"/>
  <c r="R190" i="27"/>
  <c r="BB115" i="25"/>
  <c r="BB209" i="14"/>
  <c r="R209" i="27"/>
  <c r="BB182" i="25"/>
  <c r="BB211" i="14"/>
  <c r="R211" i="27"/>
  <c r="BB26" i="25"/>
  <c r="R175" i="27"/>
  <c r="BB208" i="25"/>
  <c r="BB175" i="14"/>
  <c r="BB191" i="14"/>
  <c r="R191" i="27"/>
  <c r="BB84" i="25"/>
  <c r="R169" i="27"/>
  <c r="BB96" i="25"/>
  <c r="BB169" i="14"/>
  <c r="R151" i="27"/>
  <c r="BB164" i="25"/>
  <c r="BB151" i="14"/>
  <c r="V254" i="27"/>
  <c r="U181" i="27"/>
  <c r="T203" i="27"/>
  <c r="T136" i="27"/>
  <c r="T138" i="27"/>
  <c r="T143" i="27"/>
  <c r="T148" i="27"/>
  <c r="V261" i="27"/>
  <c r="V258" i="27"/>
  <c r="U193" i="27"/>
  <c r="U196" i="27"/>
  <c r="U198" i="27"/>
  <c r="U160" i="27"/>
  <c r="U165" i="27"/>
  <c r="R143" i="27"/>
  <c r="BB39" i="25"/>
  <c r="BB143" i="14"/>
  <c r="BA18" i="14"/>
  <c r="Q18" i="27"/>
  <c r="BA119" i="25"/>
  <c r="R134" i="27"/>
  <c r="BB65" i="25"/>
  <c r="BB134" i="14"/>
  <c r="R166" i="27"/>
  <c r="BB83" i="25"/>
  <c r="BB166" i="14"/>
  <c r="R130" i="27"/>
  <c r="BB155" i="25"/>
  <c r="BB130" i="14"/>
  <c r="R172" i="27"/>
  <c r="BB173" i="25"/>
  <c r="BB172" i="14"/>
  <c r="BB193" i="14"/>
  <c r="R193" i="27"/>
  <c r="BB54" i="25"/>
  <c r="BB214" i="14"/>
  <c r="R214" i="27"/>
  <c r="BB217" i="25"/>
  <c r="BB198" i="14"/>
  <c r="R198" i="27"/>
  <c r="BB106" i="25"/>
  <c r="BB196" i="14"/>
  <c r="R196" i="27"/>
  <c r="BB80" i="25"/>
  <c r="R132" i="27"/>
  <c r="BB157" i="25"/>
  <c r="BB132" i="14"/>
  <c r="BB188" i="14"/>
  <c r="R188" i="27"/>
  <c r="BB175" i="25"/>
  <c r="R173" i="27"/>
  <c r="BB43" i="25"/>
  <c r="BB173" i="14"/>
  <c r="R179" i="27"/>
  <c r="BB212" i="25"/>
  <c r="BB179" i="14"/>
  <c r="V262" i="27"/>
  <c r="R147" i="27"/>
  <c r="BB163" i="25"/>
  <c r="BB147" i="14"/>
  <c r="R163" i="27"/>
  <c r="BB170" i="25"/>
  <c r="BB163" i="14"/>
  <c r="R164" i="27"/>
  <c r="BB91" i="25"/>
  <c r="BB164" i="14"/>
  <c r="R141" i="27"/>
  <c r="BB160" i="25"/>
  <c r="BB141" i="14"/>
  <c r="BB125" i="14"/>
  <c r="R125" i="27"/>
  <c r="BB25" i="25"/>
  <c r="R135" i="27"/>
  <c r="BB69" i="25"/>
  <c r="BB135" i="14"/>
  <c r="R176" i="27"/>
  <c r="BB209" i="25"/>
  <c r="BB176" i="14"/>
  <c r="R139" i="27"/>
  <c r="BB52" i="25"/>
  <c r="BB139" i="14"/>
  <c r="R180" i="27"/>
  <c r="BB213" i="25"/>
  <c r="BB180" i="14"/>
  <c r="BB204" i="14"/>
  <c r="R204" i="27"/>
  <c r="BB97" i="25"/>
  <c r="BB189" i="14"/>
  <c r="R189" i="27"/>
  <c r="BB176" i="25"/>
  <c r="BB210" i="14"/>
  <c r="R210" i="27"/>
  <c r="BB114" i="25"/>
  <c r="R128" i="27"/>
  <c r="BB86" i="25"/>
  <c r="BB128" i="14"/>
  <c r="R142" i="27"/>
  <c r="BB53" i="25"/>
  <c r="BB142" i="14"/>
  <c r="R133" i="27"/>
  <c r="BB50" i="25"/>
  <c r="BB133" i="14"/>
  <c r="BB197" i="14"/>
  <c r="R197" i="27"/>
  <c r="BB38" i="25"/>
  <c r="R174" i="27"/>
  <c r="BB174" i="25"/>
  <c r="BB174" i="14"/>
  <c r="R148" i="27"/>
  <c r="BB79" i="25"/>
  <c r="BB148" i="14"/>
  <c r="R181" i="27"/>
  <c r="BB214" i="25"/>
  <c r="BB181" i="14"/>
  <c r="R154" i="27"/>
  <c r="BB72" i="25"/>
  <c r="BB154" i="14"/>
  <c r="T125" i="27"/>
  <c r="U169" i="27"/>
  <c r="V259" i="27"/>
  <c r="T214" i="27"/>
  <c r="U188" i="27"/>
  <c r="T134" i="27"/>
  <c r="T152" i="27"/>
  <c r="T160" i="27"/>
  <c r="T176" i="27"/>
  <c r="V232" i="27"/>
  <c r="U203" i="27"/>
  <c r="U205" i="27"/>
  <c r="U210" i="27"/>
  <c r="T188" i="27"/>
  <c r="U130" i="27"/>
  <c r="U135" i="27"/>
  <c r="U141" i="27"/>
  <c r="U145" i="27"/>
  <c r="U154" i="27"/>
  <c r="U163" i="27"/>
  <c r="U167" i="27"/>
  <c r="U125" i="27"/>
  <c r="BB208" i="14"/>
  <c r="R208" i="27"/>
  <c r="BB49" i="25"/>
  <c r="BB215" i="14"/>
  <c r="R215" i="27"/>
  <c r="BB218" i="25"/>
  <c r="R155" i="27"/>
  <c r="BB166" i="25"/>
  <c r="BB155" i="14"/>
  <c r="R160" i="27"/>
  <c r="BB36" i="25"/>
  <c r="BB160" i="14"/>
  <c r="R136" i="27"/>
  <c r="BB78" i="25"/>
  <c r="BB136" i="14"/>
  <c r="R138" i="27"/>
  <c r="BB24" i="25"/>
  <c r="BB138" i="14"/>
  <c r="AV18" i="14"/>
  <c r="L18" i="27"/>
  <c r="AV119" i="25"/>
  <c r="AV51" i="14"/>
  <c r="L51" i="27"/>
  <c r="AV200" i="25"/>
  <c r="AV39" i="14"/>
  <c r="L39" i="27"/>
  <c r="AV64" i="25"/>
  <c r="N153" i="27"/>
  <c r="AX27" i="25"/>
  <c r="AX153" i="14"/>
  <c r="N169" i="27"/>
  <c r="AX96" i="25"/>
  <c r="AX169" i="14"/>
  <c r="N139" i="27"/>
  <c r="AX52" i="25"/>
  <c r="AX139" i="14"/>
  <c r="N129" i="27"/>
  <c r="AX154" i="25"/>
  <c r="AX129" i="14"/>
  <c r="N173" i="27"/>
  <c r="AX43" i="25"/>
  <c r="AX173" i="14"/>
  <c r="AX193" i="14"/>
  <c r="N193" i="27"/>
  <c r="AX54" i="25"/>
  <c r="AX204" i="14"/>
  <c r="N204" i="27"/>
  <c r="AX97" i="25"/>
  <c r="AX214" i="14"/>
  <c r="N214" i="27"/>
  <c r="AX217" i="25"/>
  <c r="AX210" i="14"/>
  <c r="N210" i="27"/>
  <c r="AX114" i="25"/>
  <c r="AX197" i="14"/>
  <c r="N197" i="27"/>
  <c r="AX38" i="25"/>
  <c r="N135" i="27"/>
  <c r="AX69" i="25"/>
  <c r="AX135" i="14"/>
  <c r="AX211" i="14"/>
  <c r="N211" i="27"/>
  <c r="AX26" i="25"/>
  <c r="N175" i="27"/>
  <c r="AX208" i="25"/>
  <c r="AX175" i="14"/>
  <c r="AX201" i="14"/>
  <c r="N201" i="27"/>
  <c r="AX179" i="25"/>
  <c r="N147" i="27"/>
  <c r="AX163" i="25"/>
  <c r="AX147" i="14"/>
  <c r="N155" i="27"/>
  <c r="AX166" i="25"/>
  <c r="AX155" i="14"/>
  <c r="N136" i="27"/>
  <c r="AX78" i="25"/>
  <c r="AX136" i="14"/>
  <c r="N152" i="27"/>
  <c r="AX165" i="25"/>
  <c r="AX152" i="14"/>
  <c r="AW52" i="14"/>
  <c r="M52" i="27"/>
  <c r="AW201" i="25"/>
  <c r="AW51" i="14"/>
  <c r="M51" i="27"/>
  <c r="AW200" i="25"/>
  <c r="X50" i="11"/>
  <c r="M50" i="27"/>
  <c r="AW199" i="25"/>
  <c r="X49" i="11"/>
  <c r="M49" i="27"/>
  <c r="AW198" i="25"/>
  <c r="AW48" i="14"/>
  <c r="M48" i="27"/>
  <c r="AW47" i="14"/>
  <c r="M47" i="27"/>
  <c r="AW46" i="14"/>
  <c r="M46" i="27"/>
  <c r="M45" i="27"/>
  <c r="AW44" i="14"/>
  <c r="M44" i="27"/>
  <c r="AW43" i="14"/>
  <c r="M43" i="27"/>
  <c r="AW42" i="14"/>
  <c r="M42" i="27"/>
  <c r="AW66" i="25"/>
  <c r="M41" i="27"/>
  <c r="AW41" i="25"/>
  <c r="AW40" i="14"/>
  <c r="M40" i="27"/>
  <c r="AW29" i="25"/>
  <c r="AW39" i="14"/>
  <c r="M39" i="27"/>
  <c r="AW64" i="25"/>
  <c r="AW38" i="14"/>
  <c r="M38" i="27"/>
  <c r="AW35" i="25"/>
  <c r="AW37" i="14"/>
  <c r="M37" i="27"/>
  <c r="AW62" i="25"/>
  <c r="AW36" i="14"/>
  <c r="M36" i="27"/>
  <c r="AW195" i="25"/>
  <c r="AW35" i="14"/>
  <c r="M35" i="27"/>
  <c r="AW194" i="25"/>
  <c r="AW34" i="14"/>
  <c r="M34" i="27"/>
  <c r="AW193" i="25"/>
  <c r="X33" i="11"/>
  <c r="M33" i="27"/>
  <c r="AW67" i="25"/>
  <c r="AW32" i="14"/>
  <c r="M32" i="27"/>
  <c r="AW63" i="25"/>
  <c r="AW31" i="14"/>
  <c r="M31" i="27"/>
  <c r="AW113" i="25"/>
  <c r="AW30" i="14"/>
  <c r="M30" i="27"/>
  <c r="AW31" i="25"/>
  <c r="M29" i="27"/>
  <c r="AW30" i="25"/>
  <c r="AW28" i="14"/>
  <c r="M28" i="27"/>
  <c r="AW101" i="25"/>
  <c r="AW27" i="14"/>
  <c r="M27" i="27"/>
  <c r="AW109" i="25"/>
  <c r="AW26" i="14"/>
  <c r="M26" i="27"/>
  <c r="AW60" i="25"/>
  <c r="AW25" i="14"/>
  <c r="M25" i="27"/>
  <c r="AW192" i="25"/>
  <c r="AW24" i="14"/>
  <c r="M24" i="27"/>
  <c r="AW55" i="25"/>
  <c r="AW23" i="14"/>
  <c r="M23" i="27"/>
  <c r="AW93" i="25"/>
  <c r="AW22" i="14"/>
  <c r="M22" i="27"/>
  <c r="AW33" i="25"/>
  <c r="AW21" i="14"/>
  <c r="M21" i="27"/>
  <c r="AW56" i="25"/>
  <c r="AW20" i="14"/>
  <c r="M20" i="27"/>
  <c r="AW18" i="25"/>
  <c r="AW19" i="14"/>
  <c r="M19" i="27"/>
  <c r="AW47" i="25"/>
  <c r="L59" i="27"/>
  <c r="AV22" i="25"/>
  <c r="AW118" i="14"/>
  <c r="M118" i="27"/>
  <c r="AW207" i="25"/>
  <c r="AW115" i="14"/>
  <c r="M115" i="27"/>
  <c r="AW204" i="25"/>
  <c r="AW114" i="14"/>
  <c r="M114" i="27"/>
  <c r="AW203" i="25"/>
  <c r="M113" i="27"/>
  <c r="AW202" i="25"/>
  <c r="AW112" i="14"/>
  <c r="M112" i="27"/>
  <c r="AW32" i="25"/>
  <c r="AW111" i="14"/>
  <c r="M111" i="27"/>
  <c r="AW151" i="25"/>
  <c r="M110" i="27"/>
  <c r="AW150" i="25"/>
  <c r="AW109" i="14"/>
  <c r="M109" i="27"/>
  <c r="AW61" i="25"/>
  <c r="AW108" i="14"/>
  <c r="M108" i="27"/>
  <c r="AW149" i="25"/>
  <c r="AW107" i="14"/>
  <c r="M107" i="27"/>
  <c r="AW148" i="25"/>
  <c r="M106" i="27"/>
  <c r="AW59" i="25"/>
  <c r="AW105" i="14"/>
  <c r="M105" i="27"/>
  <c r="AW21" i="25"/>
  <c r="AW104" i="14"/>
  <c r="M104" i="27"/>
  <c r="AW147" i="25"/>
  <c r="AW103" i="14"/>
  <c r="M103" i="27"/>
  <c r="AW34" i="25"/>
  <c r="M102" i="27"/>
  <c r="AW146" i="25"/>
  <c r="AW101" i="14"/>
  <c r="M101" i="27"/>
  <c r="AW145" i="25"/>
  <c r="AW100" i="14"/>
  <c r="M100" i="27"/>
  <c r="AW46" i="25"/>
  <c r="AW99" i="14"/>
  <c r="M99" i="27"/>
  <c r="AW144" i="25"/>
  <c r="AW98" i="14"/>
  <c r="M98" i="27"/>
  <c r="AW143" i="25"/>
  <c r="X97" i="11"/>
  <c r="M97" i="27"/>
  <c r="AW142" i="25"/>
  <c r="AW96" i="14"/>
  <c r="M96" i="27"/>
  <c r="AW141" i="25"/>
  <c r="AW95" i="14"/>
  <c r="M95" i="27"/>
  <c r="AW44" i="25"/>
  <c r="X94" i="11"/>
  <c r="M94" i="27"/>
  <c r="AW140" i="25"/>
  <c r="AW93" i="14"/>
  <c r="M93" i="27"/>
  <c r="AW23" i="25"/>
  <c r="AW92" i="14"/>
  <c r="M92" i="27"/>
  <c r="AW90" i="25"/>
  <c r="AW91" i="14"/>
  <c r="M91" i="27"/>
  <c r="AW42" i="25"/>
  <c r="AW90" i="14"/>
  <c r="M90" i="27"/>
  <c r="AW89" i="25"/>
  <c r="AW88" i="14"/>
  <c r="M88" i="27"/>
  <c r="AW138" i="25"/>
  <c r="AW87" i="14"/>
  <c r="M87" i="27"/>
  <c r="AW19" i="25"/>
  <c r="AW86" i="14"/>
  <c r="M86" i="27"/>
  <c r="AW137" i="25"/>
  <c r="M85" i="27"/>
  <c r="AW136" i="25"/>
  <c r="M84" i="27"/>
  <c r="AW20" i="25"/>
  <c r="AW83" i="14"/>
  <c r="M83" i="27"/>
  <c r="AW135" i="25"/>
  <c r="AW82" i="14"/>
  <c r="M82" i="27"/>
  <c r="AW134" i="25"/>
  <c r="AW81" i="14"/>
  <c r="M81" i="27"/>
  <c r="AW133" i="25"/>
  <c r="X79" i="11"/>
  <c r="M79" i="27"/>
  <c r="AW40" i="25"/>
  <c r="AW78" i="14"/>
  <c r="M78" i="27"/>
  <c r="AW132" i="25"/>
  <c r="AW77" i="14"/>
  <c r="M77" i="27"/>
  <c r="AW77" i="25"/>
  <c r="X75" i="11"/>
  <c r="M75" i="27"/>
  <c r="AW131" i="25"/>
  <c r="AW74" i="14"/>
  <c r="M74" i="27"/>
  <c r="AW130" i="25"/>
  <c r="AW73" i="14"/>
  <c r="M73" i="27"/>
  <c r="AW129" i="25"/>
  <c r="AW72" i="14"/>
  <c r="M72" i="27"/>
  <c r="AW128" i="25"/>
  <c r="X71" i="11"/>
  <c r="M71" i="27"/>
  <c r="AW127" i="25"/>
  <c r="AW70" i="14"/>
  <c r="M70" i="27"/>
  <c r="AW126" i="25"/>
  <c r="AW69" i="14"/>
  <c r="M69" i="27"/>
  <c r="AW125" i="25"/>
  <c r="AW68" i="14"/>
  <c r="M68" i="27"/>
  <c r="AW124" i="25"/>
  <c r="X67" i="11"/>
  <c r="M67" i="27"/>
  <c r="AW48" i="25"/>
  <c r="AW66" i="14"/>
  <c r="M66" i="27"/>
  <c r="AW123" i="25"/>
  <c r="AW65" i="14"/>
  <c r="M65" i="27"/>
  <c r="AW122" i="25"/>
  <c r="AW64" i="14"/>
  <c r="M64" i="27"/>
  <c r="AW108" i="25"/>
  <c r="AW63" i="14"/>
  <c r="M63" i="27"/>
  <c r="AW121" i="25"/>
  <c r="AW62" i="14"/>
  <c r="M62" i="27"/>
  <c r="AW37" i="25"/>
  <c r="AW61" i="14"/>
  <c r="M61" i="27"/>
  <c r="AW120" i="25"/>
  <c r="AW60" i="14"/>
  <c r="M60" i="27"/>
  <c r="AW71" i="25"/>
  <c r="N166" i="27"/>
  <c r="AX83" i="25"/>
  <c r="AX166" i="14"/>
  <c r="N128" i="27"/>
  <c r="AX86" i="25"/>
  <c r="AX128" i="14"/>
  <c r="N149" i="27"/>
  <c r="AX70" i="25"/>
  <c r="AX149" i="14"/>
  <c r="N141" i="27"/>
  <c r="AX160" i="25"/>
  <c r="AX141" i="14"/>
  <c r="N130" i="27"/>
  <c r="AX155" i="25"/>
  <c r="AX130" i="14"/>
  <c r="AX198" i="14"/>
  <c r="N198" i="27"/>
  <c r="AX106" i="25"/>
  <c r="AX216" i="14"/>
  <c r="N216" i="27"/>
  <c r="AX219" i="25"/>
  <c r="N143" i="27"/>
  <c r="AX39" i="25"/>
  <c r="AX143" i="14"/>
  <c r="N181" i="27"/>
  <c r="AX214" i="25"/>
  <c r="AX181" i="14"/>
  <c r="AX188" i="14"/>
  <c r="N188" i="27"/>
  <c r="AX175" i="25"/>
  <c r="N174" i="27"/>
  <c r="AX174" i="25"/>
  <c r="AX174" i="14"/>
  <c r="N178" i="27"/>
  <c r="AX211" i="25"/>
  <c r="AX178" i="14"/>
  <c r="AX208" i="14"/>
  <c r="N208" i="27"/>
  <c r="AX49" i="25"/>
  <c r="AX205" i="14"/>
  <c r="N205" i="27"/>
  <c r="AX181" i="25"/>
  <c r="V250" i="27"/>
  <c r="T190" i="27"/>
  <c r="T213" i="27"/>
  <c r="T127" i="27"/>
  <c r="T150" i="27"/>
  <c r="T174" i="27"/>
  <c r="U129" i="27"/>
  <c r="U134" i="27"/>
  <c r="U139" i="27"/>
  <c r="U144" i="27"/>
  <c r="U173" i="27"/>
  <c r="U177" i="27"/>
  <c r="AX196" i="14"/>
  <c r="N196" i="27"/>
  <c r="AX80" i="25"/>
  <c r="AX215" i="14"/>
  <c r="N215" i="27"/>
  <c r="AX218" i="25"/>
  <c r="AX202" i="14"/>
  <c r="N202" i="27"/>
  <c r="AX68" i="25"/>
  <c r="N151" i="27"/>
  <c r="AX164" i="25"/>
  <c r="AX151" i="14"/>
  <c r="AV52" i="14"/>
  <c r="L52" i="27"/>
  <c r="AV201" i="25"/>
  <c r="AV50" i="14"/>
  <c r="L50" i="27"/>
  <c r="AV199" i="25"/>
  <c r="AV49" i="14"/>
  <c r="L49" i="27"/>
  <c r="AV198" i="25"/>
  <c r="AV48" i="14"/>
  <c r="L48" i="27"/>
  <c r="AV47" i="14"/>
  <c r="L47" i="27"/>
  <c r="AV46" i="14"/>
  <c r="L46" i="27"/>
  <c r="AV45" i="14"/>
  <c r="L45" i="27"/>
  <c r="AV44" i="14"/>
  <c r="L44" i="27"/>
  <c r="AV43" i="14"/>
  <c r="L43" i="27"/>
  <c r="AV42" i="14"/>
  <c r="L42" i="27"/>
  <c r="AV66" i="25"/>
  <c r="AV41" i="14"/>
  <c r="L41" i="27"/>
  <c r="AV41" i="25"/>
  <c r="AV40" i="14"/>
  <c r="L40" i="27"/>
  <c r="AV29" i="25"/>
  <c r="AV38" i="14"/>
  <c r="L38" i="27"/>
  <c r="AV35" i="25"/>
  <c r="L37" i="27"/>
  <c r="AV62" i="25"/>
  <c r="AV36" i="14"/>
  <c r="L36" i="27"/>
  <c r="AV195" i="25"/>
  <c r="AV35" i="14"/>
  <c r="L35" i="27"/>
  <c r="AV194" i="25"/>
  <c r="AV34" i="14"/>
  <c r="L34" i="27"/>
  <c r="AV193" i="25"/>
  <c r="AV33" i="14"/>
  <c r="L33" i="27"/>
  <c r="AV67" i="25"/>
  <c r="AV32" i="14"/>
  <c r="L32" i="27"/>
  <c r="AV63" i="25"/>
  <c r="AV31" i="14"/>
  <c r="L31" i="27"/>
  <c r="AV113" i="25"/>
  <c r="AV30" i="14"/>
  <c r="L30" i="27"/>
  <c r="AV31" i="25"/>
  <c r="AV29" i="14"/>
  <c r="L29" i="27"/>
  <c r="AV30" i="25"/>
  <c r="AV28" i="14"/>
  <c r="L28" i="27"/>
  <c r="AV101" i="25"/>
  <c r="AV27" i="14"/>
  <c r="L27" i="27"/>
  <c r="AV109" i="25"/>
  <c r="AV26" i="14"/>
  <c r="L26" i="27"/>
  <c r="AV60" i="25"/>
  <c r="AV25" i="14"/>
  <c r="L25" i="27"/>
  <c r="AV192" i="25"/>
  <c r="AV24" i="14"/>
  <c r="L24" i="27"/>
  <c r="AV55" i="25"/>
  <c r="AV23" i="14"/>
  <c r="L23" i="27"/>
  <c r="AV93" i="25"/>
  <c r="AV22" i="14"/>
  <c r="L22" i="27"/>
  <c r="AV33" i="25"/>
  <c r="AV21" i="14"/>
  <c r="L21" i="27"/>
  <c r="AV56" i="25"/>
  <c r="AV20" i="14"/>
  <c r="L20" i="27"/>
  <c r="AV18" i="25"/>
  <c r="AV19" i="14"/>
  <c r="L19" i="27"/>
  <c r="AV47" i="25"/>
  <c r="AW59" i="14"/>
  <c r="M59" i="27"/>
  <c r="AW22" i="25"/>
  <c r="AV118" i="14"/>
  <c r="L118" i="27"/>
  <c r="AV207" i="25"/>
  <c r="AV115" i="14"/>
  <c r="L115" i="27"/>
  <c r="AV204" i="25"/>
  <c r="AV114" i="14"/>
  <c r="L114" i="27"/>
  <c r="AV203" i="25"/>
  <c r="AV113" i="14"/>
  <c r="L113" i="27"/>
  <c r="AV202" i="25"/>
  <c r="AV112" i="14"/>
  <c r="L112" i="27"/>
  <c r="AV32" i="25"/>
  <c r="AV111" i="14"/>
  <c r="L111" i="27"/>
  <c r="AV151" i="25"/>
  <c r="AV110" i="14"/>
  <c r="L110" i="27"/>
  <c r="AV150" i="25"/>
  <c r="AV109" i="14"/>
  <c r="L109" i="27"/>
  <c r="AV61" i="25"/>
  <c r="AV108" i="14"/>
  <c r="L108" i="27"/>
  <c r="AV149" i="25"/>
  <c r="AV107" i="14"/>
  <c r="L107" i="27"/>
  <c r="AV148" i="25"/>
  <c r="AV106" i="14"/>
  <c r="L106" i="27"/>
  <c r="AV59" i="25"/>
  <c r="AV105" i="14"/>
  <c r="L105" i="27"/>
  <c r="AV21" i="25"/>
  <c r="AV104" i="14"/>
  <c r="L104" i="27"/>
  <c r="AV147" i="25"/>
  <c r="AV103" i="14"/>
  <c r="L103" i="27"/>
  <c r="AV34" i="25"/>
  <c r="AV102" i="14"/>
  <c r="L102" i="27"/>
  <c r="AV146" i="25"/>
  <c r="AV101" i="14"/>
  <c r="L101" i="27"/>
  <c r="AV145" i="25"/>
  <c r="AV100" i="14"/>
  <c r="L100" i="27"/>
  <c r="AV46" i="25"/>
  <c r="AV99" i="14"/>
  <c r="L99" i="27"/>
  <c r="AV144" i="25"/>
  <c r="AV98" i="14"/>
  <c r="L98" i="27"/>
  <c r="AV143" i="25"/>
  <c r="AV97" i="14"/>
  <c r="L97" i="27"/>
  <c r="AV142" i="25"/>
  <c r="AV96" i="14"/>
  <c r="L96" i="27"/>
  <c r="AV141" i="25"/>
  <c r="AV95" i="14"/>
  <c r="L95" i="27"/>
  <c r="AV44" i="25"/>
  <c r="AV94" i="14"/>
  <c r="L94" i="27"/>
  <c r="AV140" i="25"/>
  <c r="AV93" i="14"/>
  <c r="L93" i="27"/>
  <c r="AV23" i="25"/>
  <c r="AV92" i="14"/>
  <c r="L92" i="27"/>
  <c r="AV90" i="25"/>
  <c r="AV91" i="14"/>
  <c r="L91" i="27"/>
  <c r="AV42" i="25"/>
  <c r="L90" i="27"/>
  <c r="AV89" i="25"/>
  <c r="AV88" i="14"/>
  <c r="L88" i="27"/>
  <c r="AV138" i="25"/>
  <c r="AV87" i="14"/>
  <c r="L87" i="27"/>
  <c r="AV19" i="25"/>
  <c r="AV86" i="14"/>
  <c r="L86" i="27"/>
  <c r="AV137" i="25"/>
  <c r="AV85" i="14"/>
  <c r="L85" i="27"/>
  <c r="AV136" i="25"/>
  <c r="AV84" i="14"/>
  <c r="L84" i="27"/>
  <c r="AV20" i="25"/>
  <c r="AV83" i="14"/>
  <c r="L83" i="27"/>
  <c r="AV135" i="25"/>
  <c r="AV82" i="14"/>
  <c r="L82" i="27"/>
  <c r="AV134" i="25"/>
  <c r="AV81" i="14"/>
  <c r="L81" i="27"/>
  <c r="AV133" i="25"/>
  <c r="AV79" i="14"/>
  <c r="L79" i="27"/>
  <c r="AV40" i="25"/>
  <c r="AV78" i="14"/>
  <c r="L78" i="27"/>
  <c r="AV132" i="25"/>
  <c r="AV77" i="14"/>
  <c r="L77" i="27"/>
  <c r="AV77" i="25"/>
  <c r="AV75" i="14"/>
  <c r="L75" i="27"/>
  <c r="AV131" i="25"/>
  <c r="AV74" i="14"/>
  <c r="L74" i="27"/>
  <c r="AV130" i="25"/>
  <c r="AV73" i="14"/>
  <c r="L73" i="27"/>
  <c r="AV129" i="25"/>
  <c r="AV72" i="14"/>
  <c r="L72" i="27"/>
  <c r="AV128" i="25"/>
  <c r="AV71" i="14"/>
  <c r="L71" i="27"/>
  <c r="AV127" i="25"/>
  <c r="AV70" i="14"/>
  <c r="L70" i="27"/>
  <c r="AV126" i="25"/>
  <c r="AV69" i="14"/>
  <c r="L69" i="27"/>
  <c r="AV125" i="25"/>
  <c r="AV68" i="14"/>
  <c r="L68" i="27"/>
  <c r="AV124" i="25"/>
  <c r="AV67" i="14"/>
  <c r="L67" i="27"/>
  <c r="AV48" i="25"/>
  <c r="AV66" i="14"/>
  <c r="L66" i="27"/>
  <c r="AV123" i="25"/>
  <c r="AV65" i="14"/>
  <c r="L65" i="27"/>
  <c r="AV122" i="25"/>
  <c r="AV64" i="14"/>
  <c r="L64" i="27"/>
  <c r="AV108" i="25"/>
  <c r="AV63" i="14"/>
  <c r="L63" i="27"/>
  <c r="AV121" i="25"/>
  <c r="AV62" i="14"/>
  <c r="L62" i="27"/>
  <c r="AV37" i="25"/>
  <c r="AV61" i="14"/>
  <c r="L61" i="27"/>
  <c r="AV120" i="25"/>
  <c r="AV60" i="14"/>
  <c r="L60" i="27"/>
  <c r="AV71" i="25"/>
  <c r="N134" i="27"/>
  <c r="AX65" i="25"/>
  <c r="AX134" i="14"/>
  <c r="N167" i="27"/>
  <c r="AX95" i="25"/>
  <c r="AX167" i="14"/>
  <c r="N162" i="27"/>
  <c r="AX94" i="25"/>
  <c r="AX162" i="14"/>
  <c r="N150" i="27"/>
  <c r="AX51" i="25"/>
  <c r="AX150" i="14"/>
  <c r="N148" i="27"/>
  <c r="AX79" i="25"/>
  <c r="AX148" i="14"/>
  <c r="N138" i="27"/>
  <c r="AX24" i="25"/>
  <c r="AX138" i="14"/>
  <c r="AX195" i="14"/>
  <c r="N195" i="27"/>
  <c r="AX76" i="25"/>
  <c r="AX213" i="14"/>
  <c r="N213" i="27"/>
  <c r="AX216" i="25"/>
  <c r="AX189" i="14"/>
  <c r="N189" i="27"/>
  <c r="AX176" i="25"/>
  <c r="AX209" i="14"/>
  <c r="N209" i="27"/>
  <c r="AX182" i="25"/>
  <c r="N177" i="27"/>
  <c r="AX210" i="25"/>
  <c r="AX177" i="14"/>
  <c r="N133" i="27"/>
  <c r="AX50" i="25"/>
  <c r="AX133" i="14"/>
  <c r="N154" i="27"/>
  <c r="AX72" i="25"/>
  <c r="AX154" i="14"/>
  <c r="AX192" i="14"/>
  <c r="N192" i="27"/>
  <c r="AX87" i="25"/>
  <c r="N179" i="27"/>
  <c r="AX212" i="25"/>
  <c r="AX179" i="14"/>
  <c r="AX212" i="14"/>
  <c r="N212" i="27"/>
  <c r="N168" i="27"/>
  <c r="AX111" i="25"/>
  <c r="AX168" i="14"/>
  <c r="AW18" i="14"/>
  <c r="M18" i="27"/>
  <c r="AW119" i="25"/>
  <c r="N144" i="27"/>
  <c r="AX161" i="25"/>
  <c r="AX144" i="14"/>
  <c r="N176" i="27"/>
  <c r="AX209" i="25"/>
  <c r="AX176" i="14"/>
  <c r="N163" i="27"/>
  <c r="AX170" i="25"/>
  <c r="AX163" i="14"/>
  <c r="N160" i="27"/>
  <c r="AX36" i="25"/>
  <c r="AX160" i="14"/>
  <c r="N180" i="27"/>
  <c r="AX213" i="25"/>
  <c r="AX180" i="14"/>
  <c r="N172" i="27"/>
  <c r="AX173" i="25"/>
  <c r="AX172" i="14"/>
  <c r="AX203" i="14"/>
  <c r="N203" i="27"/>
  <c r="AX180" i="25"/>
  <c r="AX190" i="14"/>
  <c r="N190" i="27"/>
  <c r="AX115" i="25"/>
  <c r="N164" i="27"/>
  <c r="AX91" i="25"/>
  <c r="AX164" i="14"/>
  <c r="AX200" i="14"/>
  <c r="N200" i="27"/>
  <c r="AX178" i="25"/>
  <c r="N145" i="27"/>
  <c r="AX162" i="25"/>
  <c r="AX145" i="14"/>
  <c r="N142" i="27"/>
  <c r="AX53" i="25"/>
  <c r="AX142" i="14"/>
  <c r="N132" i="27"/>
  <c r="AX157" i="25"/>
  <c r="AX132" i="14"/>
  <c r="AX125" i="14"/>
  <c r="N125" i="27"/>
  <c r="AX25" i="25"/>
  <c r="N165" i="27"/>
  <c r="AX45" i="25"/>
  <c r="AX165" i="14"/>
  <c r="T191" i="27"/>
  <c r="T135" i="27"/>
  <c r="U201" i="27"/>
  <c r="U212" i="27"/>
  <c r="U132" i="27"/>
  <c r="U136" i="27"/>
  <c r="U142" i="27"/>
  <c r="U147" i="27"/>
  <c r="U175" i="27"/>
  <c r="U179" i="27"/>
  <c r="AX191" i="14"/>
  <c r="N191" i="27"/>
  <c r="AX84" i="25"/>
  <c r="AS51" i="14"/>
  <c r="I51" i="27"/>
  <c r="AS200" i="25"/>
  <c r="AS49" i="14"/>
  <c r="I49" i="27"/>
  <c r="AS198" i="25"/>
  <c r="AS47" i="14"/>
  <c r="I47" i="27"/>
  <c r="I45" i="27"/>
  <c r="AS43" i="14"/>
  <c r="I43" i="27"/>
  <c r="AS41" i="14"/>
  <c r="I41" i="27"/>
  <c r="AS41" i="25"/>
  <c r="AS39" i="14"/>
  <c r="I39" i="27"/>
  <c r="AS64" i="25"/>
  <c r="AS37" i="14"/>
  <c r="I37" i="27"/>
  <c r="AS62" i="25"/>
  <c r="AS35" i="14"/>
  <c r="I35" i="27"/>
  <c r="AS194" i="25"/>
  <c r="AS33" i="14"/>
  <c r="I33" i="27"/>
  <c r="AS67" i="25"/>
  <c r="AS31" i="14"/>
  <c r="I31" i="27"/>
  <c r="AS113" i="25"/>
  <c r="I29" i="27"/>
  <c r="AS30" i="25"/>
  <c r="AS25" i="14"/>
  <c r="I25" i="27"/>
  <c r="AS192" i="25"/>
  <c r="AS108" i="14"/>
  <c r="I108" i="27"/>
  <c r="AS149" i="25"/>
  <c r="AS18" i="14"/>
  <c r="I18" i="27"/>
  <c r="AS119" i="25"/>
  <c r="J139" i="27"/>
  <c r="AT52" i="25"/>
  <c r="AT139" i="14"/>
  <c r="J172" i="27"/>
  <c r="AT173" i="25"/>
  <c r="AT172" i="14"/>
  <c r="J134" i="27"/>
  <c r="AT65" i="25"/>
  <c r="AT134" i="14"/>
  <c r="J153" i="27"/>
  <c r="AT27" i="25"/>
  <c r="AT153" i="14"/>
  <c r="AT191" i="14"/>
  <c r="J191" i="27"/>
  <c r="AT84" i="25"/>
  <c r="AT211" i="14"/>
  <c r="J211" i="27"/>
  <c r="AT26" i="25"/>
  <c r="J148" i="27"/>
  <c r="AT79" i="25"/>
  <c r="AT148" i="14"/>
  <c r="AT205" i="14"/>
  <c r="J205" i="27"/>
  <c r="AT181" i="25"/>
  <c r="J132" i="27"/>
  <c r="AT157" i="25"/>
  <c r="AT132" i="14"/>
  <c r="J163" i="27"/>
  <c r="AT170" i="25"/>
  <c r="AT163" i="14"/>
  <c r="J173" i="27"/>
  <c r="AT43" i="25"/>
  <c r="AT173" i="14"/>
  <c r="AT189" i="14"/>
  <c r="J189" i="27"/>
  <c r="AT176" i="25"/>
  <c r="J143" i="27"/>
  <c r="AT39" i="25"/>
  <c r="AT143" i="14"/>
  <c r="V236" i="27"/>
  <c r="T216" i="27"/>
  <c r="T173" i="27"/>
  <c r="T178" i="27"/>
  <c r="U211" i="27"/>
  <c r="U213" i="27"/>
  <c r="U128" i="27"/>
  <c r="U133" i="27"/>
  <c r="U138" i="27"/>
  <c r="U143" i="27"/>
  <c r="U172" i="27"/>
  <c r="U176" i="27"/>
  <c r="AT204" i="14"/>
  <c r="J204" i="27"/>
  <c r="AT97" i="25"/>
  <c r="J168" i="27"/>
  <c r="AT111" i="25"/>
  <c r="AT168" i="14"/>
  <c r="J169" i="27"/>
  <c r="AT96" i="25"/>
  <c r="AT169" i="14"/>
  <c r="AT195" i="14"/>
  <c r="J195" i="27"/>
  <c r="AT76" i="25"/>
  <c r="AT198" i="14"/>
  <c r="J198" i="27"/>
  <c r="AT106" i="25"/>
  <c r="J141" i="27"/>
  <c r="AT160" i="25"/>
  <c r="AT141" i="14"/>
  <c r="J180" i="27"/>
  <c r="AT213" i="25"/>
  <c r="AT180" i="14"/>
  <c r="J135" i="27"/>
  <c r="AT69" i="25"/>
  <c r="AT135" i="14"/>
  <c r="J166" i="27"/>
  <c r="AT83" i="25"/>
  <c r="AT166" i="14"/>
  <c r="AT192" i="14"/>
  <c r="J192" i="27"/>
  <c r="AT87" i="25"/>
  <c r="AT212" i="14"/>
  <c r="J212" i="27"/>
  <c r="J179" i="27"/>
  <c r="AT212" i="25"/>
  <c r="AT179" i="14"/>
  <c r="J154" i="27"/>
  <c r="AT72" i="25"/>
  <c r="AT154" i="14"/>
  <c r="AT208" i="14"/>
  <c r="J208" i="27"/>
  <c r="AT49" i="25"/>
  <c r="J174" i="27"/>
  <c r="AT174" i="25"/>
  <c r="AT174" i="14"/>
  <c r="J164" i="27"/>
  <c r="AT91" i="25"/>
  <c r="AT164" i="14"/>
  <c r="AT190" i="14"/>
  <c r="J190" i="27"/>
  <c r="AT115" i="25"/>
  <c r="J151" i="27"/>
  <c r="AT164" i="25"/>
  <c r="AT151" i="14"/>
  <c r="U180" i="27"/>
  <c r="V225" i="27"/>
  <c r="V227" i="27"/>
  <c r="T181" i="27"/>
  <c r="V224" i="27"/>
  <c r="T197" i="27"/>
  <c r="T208" i="27"/>
  <c r="T215" i="27"/>
  <c r="T153" i="27"/>
  <c r="T162" i="27"/>
  <c r="V251" i="27"/>
  <c r="V235" i="27"/>
  <c r="U151" i="27"/>
  <c r="U155" i="27"/>
  <c r="U164" i="27"/>
  <c r="U168" i="27"/>
  <c r="J136" i="27"/>
  <c r="AT78" i="25"/>
  <c r="AT136" i="14"/>
  <c r="J175" i="27"/>
  <c r="AT208" i="25"/>
  <c r="AT175" i="14"/>
  <c r="J181" i="27"/>
  <c r="AT214" i="25"/>
  <c r="AT181" i="14"/>
  <c r="AS52" i="14"/>
  <c r="I52" i="27"/>
  <c r="AS201" i="25"/>
  <c r="I50" i="27"/>
  <c r="AS199" i="25"/>
  <c r="AS48" i="14"/>
  <c r="I48" i="27"/>
  <c r="AS46" i="14"/>
  <c r="I46" i="27"/>
  <c r="AS44" i="14"/>
  <c r="I44" i="27"/>
  <c r="AS42" i="14"/>
  <c r="I42" i="27"/>
  <c r="AS66" i="25"/>
  <c r="AS40" i="14"/>
  <c r="I40" i="27"/>
  <c r="AS29" i="25"/>
  <c r="AS38" i="14"/>
  <c r="I38" i="27"/>
  <c r="AS35" i="25"/>
  <c r="AS36" i="14"/>
  <c r="I36" i="27"/>
  <c r="AS195" i="25"/>
  <c r="AS34" i="14"/>
  <c r="I34" i="27"/>
  <c r="AS193" i="25"/>
  <c r="AS32" i="14"/>
  <c r="I32" i="27"/>
  <c r="AS63" i="25"/>
  <c r="AS30" i="14"/>
  <c r="I30" i="27"/>
  <c r="AS31" i="25"/>
  <c r="AS28" i="14"/>
  <c r="I28" i="27"/>
  <c r="AS101" i="25"/>
  <c r="AS27" i="14"/>
  <c r="I27" i="27"/>
  <c r="AS109" i="25"/>
  <c r="AS26" i="14"/>
  <c r="I26" i="27"/>
  <c r="AS60" i="25"/>
  <c r="AS24" i="14"/>
  <c r="I24" i="27"/>
  <c r="AS55" i="25"/>
  <c r="AS23" i="14"/>
  <c r="I23" i="27"/>
  <c r="AS93" i="25"/>
  <c r="AS22" i="14"/>
  <c r="I22" i="27"/>
  <c r="AS33" i="25"/>
  <c r="I21" i="27"/>
  <c r="AS56" i="25"/>
  <c r="AS20" i="14"/>
  <c r="I20" i="27"/>
  <c r="AS18" i="25"/>
  <c r="AS19" i="14"/>
  <c r="I19" i="27"/>
  <c r="AS47" i="25"/>
  <c r="AR59" i="14"/>
  <c r="H59" i="27"/>
  <c r="AR22" i="25"/>
  <c r="AS118" i="14"/>
  <c r="I118" i="27"/>
  <c r="AS207" i="25"/>
  <c r="AS115" i="14"/>
  <c r="I115" i="27"/>
  <c r="AS204" i="25"/>
  <c r="X114" i="10"/>
  <c r="I114" i="27"/>
  <c r="AS203" i="25"/>
  <c r="AS113" i="14"/>
  <c r="I113" i="27"/>
  <c r="AS202" i="25"/>
  <c r="AS112" i="14"/>
  <c r="I112" i="27"/>
  <c r="AS32" i="25"/>
  <c r="AS111" i="14"/>
  <c r="I111" i="27"/>
  <c r="AS151" i="25"/>
  <c r="AS110" i="14"/>
  <c r="I110" i="27"/>
  <c r="AS150" i="25"/>
  <c r="AS109" i="14"/>
  <c r="I109" i="27"/>
  <c r="AS61" i="25"/>
  <c r="AS107" i="14"/>
  <c r="I107" i="27"/>
  <c r="AS148" i="25"/>
  <c r="I106" i="27"/>
  <c r="AS59" i="25"/>
  <c r="AS105" i="14"/>
  <c r="I105" i="27"/>
  <c r="AS21" i="25"/>
  <c r="AS104" i="14"/>
  <c r="I104" i="27"/>
  <c r="AS147" i="25"/>
  <c r="AS103" i="14"/>
  <c r="I103" i="27"/>
  <c r="AS34" i="25"/>
  <c r="AS102" i="14"/>
  <c r="I102" i="27"/>
  <c r="AS146" i="25"/>
  <c r="AS101" i="14"/>
  <c r="I101" i="27"/>
  <c r="AS145" i="25"/>
  <c r="AS100" i="14"/>
  <c r="I100" i="27"/>
  <c r="AS46" i="25"/>
  <c r="AS99" i="14"/>
  <c r="I99" i="27"/>
  <c r="AS144" i="25"/>
  <c r="X98" i="10"/>
  <c r="I98" i="27"/>
  <c r="AS143" i="25"/>
  <c r="AS97" i="14"/>
  <c r="I97" i="27"/>
  <c r="AS142" i="25"/>
  <c r="AS96" i="14"/>
  <c r="I96" i="27"/>
  <c r="AS141" i="25"/>
  <c r="X95" i="10"/>
  <c r="I95" i="27"/>
  <c r="AS44" i="25"/>
  <c r="AS94" i="14"/>
  <c r="I94" i="27"/>
  <c r="AS140" i="25"/>
  <c r="AS93" i="14"/>
  <c r="I93" i="27"/>
  <c r="AS23" i="25"/>
  <c r="AS92" i="14"/>
  <c r="I92" i="27"/>
  <c r="AS90" i="25"/>
  <c r="AS91" i="14"/>
  <c r="I91" i="27"/>
  <c r="AS42" i="25"/>
  <c r="X90" i="10"/>
  <c r="I90" i="27"/>
  <c r="AS89" i="25"/>
  <c r="AS88" i="14"/>
  <c r="I88" i="27"/>
  <c r="AS138" i="25"/>
  <c r="AS87" i="14"/>
  <c r="I87" i="27"/>
  <c r="AS19" i="25"/>
  <c r="AS86" i="14"/>
  <c r="I86" i="27"/>
  <c r="AS137" i="25"/>
  <c r="AS85" i="14"/>
  <c r="I85" i="27"/>
  <c r="AS136" i="25"/>
  <c r="AS84" i="14"/>
  <c r="I84" i="27"/>
  <c r="AS20" i="25"/>
  <c r="AS83" i="14"/>
  <c r="I83" i="27"/>
  <c r="AS135" i="25"/>
  <c r="AS82" i="14"/>
  <c r="I82" i="27"/>
  <c r="AS134" i="25"/>
  <c r="X81" i="10"/>
  <c r="I81" i="27"/>
  <c r="AS133" i="25"/>
  <c r="AS79" i="14"/>
  <c r="I79" i="27"/>
  <c r="AS40" i="25"/>
  <c r="AS78" i="14"/>
  <c r="I78" i="27"/>
  <c r="AS132" i="25"/>
  <c r="AS77" i="14"/>
  <c r="I77" i="27"/>
  <c r="AS77" i="25"/>
  <c r="AS75" i="14"/>
  <c r="I75" i="27"/>
  <c r="AS131" i="25"/>
  <c r="AS74" i="14"/>
  <c r="I74" i="27"/>
  <c r="AS130" i="25"/>
  <c r="AS73" i="14"/>
  <c r="I73" i="27"/>
  <c r="AS129" i="25"/>
  <c r="AS72" i="14"/>
  <c r="I72" i="27"/>
  <c r="AS128" i="25"/>
  <c r="AS71" i="14"/>
  <c r="I71" i="27"/>
  <c r="AS127" i="25"/>
  <c r="AS70" i="14"/>
  <c r="I70" i="27"/>
  <c r="AS126" i="25"/>
  <c r="AS69" i="14"/>
  <c r="I69" i="27"/>
  <c r="AS125" i="25"/>
  <c r="AS68" i="14"/>
  <c r="I68" i="27"/>
  <c r="AS124" i="25"/>
  <c r="AS67" i="14"/>
  <c r="I67" i="27"/>
  <c r="AS48" i="25"/>
  <c r="AS66" i="14"/>
  <c r="I66" i="27"/>
  <c r="AS123" i="25"/>
  <c r="AS65" i="14"/>
  <c r="I65" i="27"/>
  <c r="AS122" i="25"/>
  <c r="AS64" i="14"/>
  <c r="I64" i="27"/>
  <c r="AS108" i="25"/>
  <c r="AS63" i="14"/>
  <c r="I63" i="27"/>
  <c r="AS121" i="25"/>
  <c r="AS62" i="14"/>
  <c r="I62" i="27"/>
  <c r="AS37" i="25"/>
  <c r="AS61" i="14"/>
  <c r="I61" i="27"/>
  <c r="AS120" i="25"/>
  <c r="AS60" i="14"/>
  <c r="I60" i="27"/>
  <c r="AS71" i="25"/>
  <c r="J129" i="27"/>
  <c r="AT154" i="25"/>
  <c r="AT129" i="14"/>
  <c r="J149" i="27"/>
  <c r="AT70" i="25"/>
  <c r="AT149" i="14"/>
  <c r="J144" i="27"/>
  <c r="AT161" i="25"/>
  <c r="AT144" i="14"/>
  <c r="J167" i="27"/>
  <c r="AT95" i="25"/>
  <c r="AT167" i="14"/>
  <c r="AT188" i="14"/>
  <c r="J188" i="27"/>
  <c r="AT175" i="25"/>
  <c r="AT201" i="14"/>
  <c r="J201" i="27"/>
  <c r="AT179" i="25"/>
  <c r="AT200" i="14"/>
  <c r="J200" i="27"/>
  <c r="AT178" i="25"/>
  <c r="J177" i="27"/>
  <c r="AT210" i="25"/>
  <c r="AT177" i="14"/>
  <c r="AT215" i="14"/>
  <c r="J215" i="27"/>
  <c r="AT218" i="25"/>
  <c r="J142" i="27"/>
  <c r="AT53" i="25"/>
  <c r="AT142" i="14"/>
  <c r="AT209" i="14"/>
  <c r="J209" i="27"/>
  <c r="AT182" i="25"/>
  <c r="J150" i="27"/>
  <c r="AT51" i="25"/>
  <c r="AT150" i="14"/>
  <c r="AT213" i="14"/>
  <c r="J213" i="27"/>
  <c r="AT216" i="25"/>
  <c r="J127" i="27"/>
  <c r="AT153" i="25"/>
  <c r="AT127" i="14"/>
  <c r="J128" i="27"/>
  <c r="AT86" i="25"/>
  <c r="AT128" i="14"/>
  <c r="J165" i="27"/>
  <c r="AT45" i="25"/>
  <c r="AT165" i="14"/>
  <c r="AT203" i="14"/>
  <c r="J203" i="27"/>
  <c r="AT180" i="25"/>
  <c r="AR18" i="14"/>
  <c r="H18" i="27"/>
  <c r="AR119" i="25"/>
  <c r="AR52" i="14"/>
  <c r="H52" i="27"/>
  <c r="AR201" i="25"/>
  <c r="AR51" i="14"/>
  <c r="H51" i="27"/>
  <c r="AR200" i="25"/>
  <c r="AR50" i="14"/>
  <c r="H50" i="27"/>
  <c r="AR199" i="25"/>
  <c r="AR49" i="14"/>
  <c r="H49" i="27"/>
  <c r="AR198" i="25"/>
  <c r="AR48" i="14"/>
  <c r="H48" i="27"/>
  <c r="AR47" i="14"/>
  <c r="H47" i="27"/>
  <c r="AR46" i="14"/>
  <c r="H46" i="27"/>
  <c r="AR45" i="14"/>
  <c r="H45" i="27"/>
  <c r="AR44" i="14"/>
  <c r="H44" i="27"/>
  <c r="AR43" i="14"/>
  <c r="H43" i="27"/>
  <c r="AR42" i="14"/>
  <c r="H42" i="27"/>
  <c r="AR66" i="25"/>
  <c r="AR41" i="14"/>
  <c r="H41" i="27"/>
  <c r="AR41" i="25"/>
  <c r="AR40" i="14"/>
  <c r="H40" i="27"/>
  <c r="AR29" i="25"/>
  <c r="AR39" i="14"/>
  <c r="H39" i="27"/>
  <c r="AR64" i="25"/>
  <c r="AR38" i="14"/>
  <c r="H38" i="27"/>
  <c r="AR35" i="25"/>
  <c r="AR37" i="14"/>
  <c r="H37" i="27"/>
  <c r="AR62" i="25"/>
  <c r="AR36" i="14"/>
  <c r="H36" i="27"/>
  <c r="AR195" i="25"/>
  <c r="AR35" i="14"/>
  <c r="H35" i="27"/>
  <c r="AR194" i="25"/>
  <c r="AR34" i="14"/>
  <c r="H34" i="27"/>
  <c r="AR193" i="25"/>
  <c r="AR33" i="14"/>
  <c r="H33" i="27"/>
  <c r="AR67" i="25"/>
  <c r="AR32" i="14"/>
  <c r="H32" i="27"/>
  <c r="AR63" i="25"/>
  <c r="AR31" i="14"/>
  <c r="H31" i="27"/>
  <c r="AR113" i="25"/>
  <c r="AR30" i="14"/>
  <c r="H30" i="27"/>
  <c r="AR31" i="25"/>
  <c r="AR29" i="14"/>
  <c r="H29" i="27"/>
  <c r="AR30" i="25"/>
  <c r="AR28" i="14"/>
  <c r="H28" i="27"/>
  <c r="AR101" i="25"/>
  <c r="AR27" i="14"/>
  <c r="H27" i="27"/>
  <c r="AR109" i="25"/>
  <c r="AR26" i="14"/>
  <c r="H26" i="27"/>
  <c r="AR60" i="25"/>
  <c r="H25" i="27"/>
  <c r="AR192" i="25"/>
  <c r="AR24" i="14"/>
  <c r="H24" i="27"/>
  <c r="AR55" i="25"/>
  <c r="AR23" i="14"/>
  <c r="H23" i="27"/>
  <c r="AR93" i="25"/>
  <c r="AR22" i="14"/>
  <c r="H22" i="27"/>
  <c r="AR33" i="25"/>
  <c r="AR21" i="14"/>
  <c r="H21" i="27"/>
  <c r="AR56" i="25"/>
  <c r="AR20" i="14"/>
  <c r="H20" i="27"/>
  <c r="AR18" i="25"/>
  <c r="AR19" i="14"/>
  <c r="H19" i="27"/>
  <c r="AR47" i="25"/>
  <c r="AS59" i="14"/>
  <c r="I59" i="27"/>
  <c r="AS22" i="25"/>
  <c r="AR118" i="14"/>
  <c r="H118" i="27"/>
  <c r="AR207" i="25"/>
  <c r="AR115" i="14"/>
  <c r="H115" i="27"/>
  <c r="AR204" i="25"/>
  <c r="AR114" i="14"/>
  <c r="H114" i="27"/>
  <c r="AR203" i="25"/>
  <c r="AR113" i="14"/>
  <c r="H113" i="27"/>
  <c r="AR202" i="25"/>
  <c r="AR112" i="14"/>
  <c r="H112" i="27"/>
  <c r="AR32" i="25"/>
  <c r="AR111" i="14"/>
  <c r="H111" i="27"/>
  <c r="AR151" i="25"/>
  <c r="AR110" i="14"/>
  <c r="H110" i="27"/>
  <c r="AR150" i="25"/>
  <c r="AR109" i="14"/>
  <c r="H109" i="27"/>
  <c r="AR61" i="25"/>
  <c r="AR108" i="14"/>
  <c r="H108" i="27"/>
  <c r="AR149" i="25"/>
  <c r="AR107" i="14"/>
  <c r="H107" i="27"/>
  <c r="AR148" i="25"/>
  <c r="AR106" i="14"/>
  <c r="H106" i="27"/>
  <c r="AR59" i="25"/>
  <c r="AR105" i="14"/>
  <c r="H105" i="27"/>
  <c r="AR21" i="25"/>
  <c r="AR104" i="14"/>
  <c r="H104" i="27"/>
  <c r="AR147" i="25"/>
  <c r="AR103" i="14"/>
  <c r="H103" i="27"/>
  <c r="AR34" i="25"/>
  <c r="AR102" i="14"/>
  <c r="H102" i="27"/>
  <c r="AR146" i="25"/>
  <c r="AR101" i="14"/>
  <c r="H101" i="27"/>
  <c r="AR145" i="25"/>
  <c r="AR100" i="14"/>
  <c r="H100" i="27"/>
  <c r="AR46" i="25"/>
  <c r="AR99" i="14"/>
  <c r="H99" i="27"/>
  <c r="AR144" i="25"/>
  <c r="AR98" i="14"/>
  <c r="H98" i="27"/>
  <c r="AR143" i="25"/>
  <c r="AR97" i="14"/>
  <c r="H97" i="27"/>
  <c r="AR142" i="25"/>
  <c r="AR96" i="14"/>
  <c r="H96" i="27"/>
  <c r="AR141" i="25"/>
  <c r="AR95" i="14"/>
  <c r="H95" i="27"/>
  <c r="AR44" i="25"/>
  <c r="AR94" i="14"/>
  <c r="H94" i="27"/>
  <c r="AR140" i="25"/>
  <c r="AR93" i="14"/>
  <c r="H93" i="27"/>
  <c r="AR23" i="25"/>
  <c r="AR92" i="14"/>
  <c r="H92" i="27"/>
  <c r="AR90" i="25"/>
  <c r="AR91" i="14"/>
  <c r="H91" i="27"/>
  <c r="AR42" i="25"/>
  <c r="AR90" i="14"/>
  <c r="H90" i="27"/>
  <c r="AR89" i="25"/>
  <c r="AR88" i="14"/>
  <c r="H88" i="27"/>
  <c r="AR138" i="25"/>
  <c r="AR87" i="14"/>
  <c r="H87" i="27"/>
  <c r="AR19" i="25"/>
  <c r="AR86" i="14"/>
  <c r="H86" i="27"/>
  <c r="AR137" i="25"/>
  <c r="AR85" i="14"/>
  <c r="H85" i="27"/>
  <c r="AR136" i="25"/>
  <c r="AR84" i="14"/>
  <c r="H84" i="27"/>
  <c r="AR20" i="25"/>
  <c r="AR83" i="14"/>
  <c r="H83" i="27"/>
  <c r="AR135" i="25"/>
  <c r="AR82" i="14"/>
  <c r="H82" i="27"/>
  <c r="AR134" i="25"/>
  <c r="AR81" i="14"/>
  <c r="H81" i="27"/>
  <c r="AR133" i="25"/>
  <c r="AR79" i="14"/>
  <c r="H79" i="27"/>
  <c r="AR40" i="25"/>
  <c r="AR78" i="14"/>
  <c r="H78" i="27"/>
  <c r="AR132" i="25"/>
  <c r="AR77" i="14"/>
  <c r="H77" i="27"/>
  <c r="AR77" i="25"/>
  <c r="AR75" i="14"/>
  <c r="H75" i="27"/>
  <c r="AR131" i="25"/>
  <c r="AR74" i="14"/>
  <c r="H74" i="27"/>
  <c r="AR130" i="25"/>
  <c r="AR73" i="14"/>
  <c r="H73" i="27"/>
  <c r="AR129" i="25"/>
  <c r="AR72" i="14"/>
  <c r="H72" i="27"/>
  <c r="AR128" i="25"/>
  <c r="AR71" i="14"/>
  <c r="H71" i="27"/>
  <c r="AR127" i="25"/>
  <c r="AR70" i="14"/>
  <c r="H70" i="27"/>
  <c r="AR126" i="25"/>
  <c r="AR69" i="14"/>
  <c r="H69" i="27"/>
  <c r="AR125" i="25"/>
  <c r="AR68" i="14"/>
  <c r="H68" i="27"/>
  <c r="AR124" i="25"/>
  <c r="AR67" i="14"/>
  <c r="H67" i="27"/>
  <c r="AR48" i="25"/>
  <c r="AR66" i="14"/>
  <c r="H66" i="27"/>
  <c r="AR123" i="25"/>
  <c r="AR65" i="14"/>
  <c r="H65" i="27"/>
  <c r="AR122" i="25"/>
  <c r="AR64" i="14"/>
  <c r="H64" i="27"/>
  <c r="AR108" i="25"/>
  <c r="AR63" i="14"/>
  <c r="H63" i="27"/>
  <c r="AR121" i="25"/>
  <c r="AR62" i="14"/>
  <c r="H62" i="27"/>
  <c r="AR37" i="25"/>
  <c r="AR61" i="14"/>
  <c r="H61" i="27"/>
  <c r="AR120" i="25"/>
  <c r="AR60" i="14"/>
  <c r="H60" i="27"/>
  <c r="AR71" i="25"/>
  <c r="J130" i="27"/>
  <c r="AT155" i="25"/>
  <c r="AT130" i="14"/>
  <c r="J162" i="27"/>
  <c r="AT94" i="25"/>
  <c r="AT162" i="14"/>
  <c r="J145" i="27"/>
  <c r="AT162" i="25"/>
  <c r="AT145" i="14"/>
  <c r="J176" i="27"/>
  <c r="AT209" i="25"/>
  <c r="AT176" i="14"/>
  <c r="AT197" i="14"/>
  <c r="J197" i="27"/>
  <c r="AT38" i="25"/>
  <c r="AT202" i="14"/>
  <c r="J202" i="27"/>
  <c r="AT68" i="25"/>
  <c r="J138" i="27"/>
  <c r="AT24" i="25"/>
  <c r="AT138" i="14"/>
  <c r="AT210" i="14"/>
  <c r="J210" i="27"/>
  <c r="AT114" i="25"/>
  <c r="AT196" i="14"/>
  <c r="J196" i="27"/>
  <c r="AT80" i="25"/>
  <c r="AT216" i="14"/>
  <c r="J216" i="27"/>
  <c r="AT219" i="25"/>
  <c r="J160" i="27"/>
  <c r="AT36" i="25"/>
  <c r="AT160" i="14"/>
  <c r="AT125" i="14"/>
  <c r="J125" i="27"/>
  <c r="AT25" i="25"/>
  <c r="AT214" i="14"/>
  <c r="J214" i="27"/>
  <c r="AT217" i="25"/>
  <c r="J155" i="27"/>
  <c r="AT166" i="25"/>
  <c r="AT155" i="14"/>
  <c r="J152" i="27"/>
  <c r="AT165" i="25"/>
  <c r="AT152" i="14"/>
  <c r="V257" i="27"/>
  <c r="V234" i="27"/>
  <c r="V260" i="27"/>
  <c r="V245" i="27"/>
  <c r="T200" i="27"/>
  <c r="T204" i="27"/>
  <c r="T210" i="27"/>
  <c r="T133" i="27"/>
  <c r="T155" i="27"/>
  <c r="T164" i="27"/>
  <c r="T175" i="27"/>
  <c r="T179" i="27"/>
  <c r="V229" i="27"/>
  <c r="V246" i="27"/>
  <c r="U200" i="27"/>
  <c r="U202" i="27"/>
  <c r="U209" i="27"/>
  <c r="U214" i="27"/>
  <c r="U216" i="27"/>
  <c r="U149" i="27"/>
  <c r="U153" i="27"/>
  <c r="U162" i="27"/>
  <c r="U166" i="27"/>
  <c r="J133" i="27"/>
  <c r="AT50" i="25"/>
  <c r="AT133" i="14"/>
  <c r="J178" i="27"/>
  <c r="AT211" i="25"/>
  <c r="AT178" i="14"/>
  <c r="AN51" i="14"/>
  <c r="D51" i="27"/>
  <c r="AN200" i="25"/>
  <c r="AN49" i="14"/>
  <c r="D49" i="27"/>
  <c r="AN198" i="25"/>
  <c r="AN47" i="14"/>
  <c r="D47" i="27"/>
  <c r="AN45" i="14"/>
  <c r="D45" i="27"/>
  <c r="AN43" i="14"/>
  <c r="D43" i="27"/>
  <c r="AN41" i="14"/>
  <c r="D41" i="27"/>
  <c r="AN41" i="25"/>
  <c r="AN39" i="14"/>
  <c r="D39" i="27"/>
  <c r="AN64" i="25"/>
  <c r="AN37" i="14"/>
  <c r="D37" i="27"/>
  <c r="AN62" i="25"/>
  <c r="AN35" i="14"/>
  <c r="D35" i="27"/>
  <c r="AN194" i="25"/>
  <c r="AN33" i="14"/>
  <c r="D33" i="27"/>
  <c r="AN67" i="25"/>
  <c r="AN31" i="14"/>
  <c r="D31" i="27"/>
  <c r="AN113" i="25"/>
  <c r="AN29" i="14"/>
  <c r="D29" i="27"/>
  <c r="AN30" i="25"/>
  <c r="AN27" i="14"/>
  <c r="D27" i="27"/>
  <c r="AN109" i="25"/>
  <c r="D26" i="27"/>
  <c r="AN60" i="25"/>
  <c r="AN24" i="14"/>
  <c r="D24" i="27"/>
  <c r="AN55" i="25"/>
  <c r="AN23" i="14"/>
  <c r="D23" i="27"/>
  <c r="AN93" i="25"/>
  <c r="AN22" i="14"/>
  <c r="D22" i="27"/>
  <c r="AN33" i="25"/>
  <c r="AN21" i="14"/>
  <c r="D21" i="27"/>
  <c r="AN56" i="25"/>
  <c r="AN20" i="14"/>
  <c r="D20" i="27"/>
  <c r="AN18" i="25"/>
  <c r="AN19" i="14"/>
  <c r="D19" i="27"/>
  <c r="AN47" i="25"/>
  <c r="AO59" i="14"/>
  <c r="E59" i="27"/>
  <c r="AO22" i="25"/>
  <c r="AN118" i="14"/>
  <c r="D118" i="27"/>
  <c r="AN207" i="25"/>
  <c r="AN115" i="14"/>
  <c r="D115" i="27"/>
  <c r="AN204" i="25"/>
  <c r="AN114" i="14"/>
  <c r="D114" i="27"/>
  <c r="AN203" i="25"/>
  <c r="AN113" i="14"/>
  <c r="D113" i="27"/>
  <c r="AN202" i="25"/>
  <c r="AN112" i="14"/>
  <c r="D112" i="27"/>
  <c r="AN32" i="25"/>
  <c r="AN111" i="14"/>
  <c r="D111" i="27"/>
  <c r="AN151" i="25"/>
  <c r="AN110" i="14"/>
  <c r="D110" i="27"/>
  <c r="AN150" i="25"/>
  <c r="AN109" i="14"/>
  <c r="D109" i="27"/>
  <c r="AN61" i="25"/>
  <c r="AN108" i="14"/>
  <c r="D108" i="27"/>
  <c r="AN149" i="25"/>
  <c r="AN107" i="14"/>
  <c r="D107" i="27"/>
  <c r="AN148" i="25"/>
  <c r="AN106" i="14"/>
  <c r="D106" i="27"/>
  <c r="AN59" i="25"/>
  <c r="AN105" i="14"/>
  <c r="D105" i="27"/>
  <c r="AN21" i="25"/>
  <c r="AN104" i="14"/>
  <c r="D104" i="27"/>
  <c r="AN147" i="25"/>
  <c r="AN103" i="14"/>
  <c r="D103" i="27"/>
  <c r="AN34" i="25"/>
  <c r="AN102" i="14"/>
  <c r="D102" i="27"/>
  <c r="AN146" i="25"/>
  <c r="AN101" i="14"/>
  <c r="D101" i="27"/>
  <c r="AN145" i="25"/>
  <c r="AN100" i="14"/>
  <c r="D100" i="27"/>
  <c r="AN46" i="25"/>
  <c r="AN99" i="14"/>
  <c r="D99" i="27"/>
  <c r="AN144" i="25"/>
  <c r="AN98" i="14"/>
  <c r="D98" i="27"/>
  <c r="AN143" i="25"/>
  <c r="AN97" i="14"/>
  <c r="D97" i="27"/>
  <c r="AN142" i="25"/>
  <c r="AN96" i="14"/>
  <c r="D96" i="27"/>
  <c r="AN141" i="25"/>
  <c r="AN95" i="14"/>
  <c r="D95" i="27"/>
  <c r="AN44" i="25"/>
  <c r="AN94" i="14"/>
  <c r="D94" i="27"/>
  <c r="AN140" i="25"/>
  <c r="AN93" i="14"/>
  <c r="D93" i="27"/>
  <c r="AN23" i="25"/>
  <c r="AN92" i="14"/>
  <c r="D92" i="27"/>
  <c r="AN90" i="25"/>
  <c r="AN91" i="14"/>
  <c r="D91" i="27"/>
  <c r="AN42" i="25"/>
  <c r="AN90" i="14"/>
  <c r="D90" i="27"/>
  <c r="AN89" i="25"/>
  <c r="AN88" i="14"/>
  <c r="D88" i="27"/>
  <c r="AN138" i="25"/>
  <c r="AN87" i="14"/>
  <c r="D87" i="27"/>
  <c r="AN19" i="25"/>
  <c r="AN86" i="14"/>
  <c r="D86" i="27"/>
  <c r="AN137" i="25"/>
  <c r="AN85" i="14"/>
  <c r="D85" i="27"/>
  <c r="AN136" i="25"/>
  <c r="AN84" i="14"/>
  <c r="D84" i="27"/>
  <c r="AN20" i="25"/>
  <c r="AN83" i="14"/>
  <c r="D83" i="27"/>
  <c r="AN135" i="25"/>
  <c r="AN82" i="14"/>
  <c r="D82" i="27"/>
  <c r="AN134" i="25"/>
  <c r="AN81" i="14"/>
  <c r="D81" i="27"/>
  <c r="AN133" i="25"/>
  <c r="AN79" i="14"/>
  <c r="D79" i="27"/>
  <c r="AN40" i="25"/>
  <c r="AN78" i="14"/>
  <c r="D78" i="27"/>
  <c r="AN132" i="25"/>
  <c r="AN77" i="14"/>
  <c r="D77" i="27"/>
  <c r="AN77" i="25"/>
  <c r="D75" i="27"/>
  <c r="AN131" i="25"/>
  <c r="AN74" i="14"/>
  <c r="D74" i="27"/>
  <c r="AN130" i="25"/>
  <c r="AN73" i="14"/>
  <c r="D73" i="27"/>
  <c r="AN129" i="25"/>
  <c r="AN72" i="14"/>
  <c r="D72" i="27"/>
  <c r="AN128" i="25"/>
  <c r="AN71" i="14"/>
  <c r="D71" i="27"/>
  <c r="AN127" i="25"/>
  <c r="AN70" i="14"/>
  <c r="D70" i="27"/>
  <c r="AN126" i="25"/>
  <c r="AN69" i="14"/>
  <c r="D69" i="27"/>
  <c r="AN125" i="25"/>
  <c r="AN68" i="14"/>
  <c r="D68" i="27"/>
  <c r="AN124" i="25"/>
  <c r="AN67" i="14"/>
  <c r="D67" i="27"/>
  <c r="AN48" i="25"/>
  <c r="AN66" i="14"/>
  <c r="D66" i="27"/>
  <c r="AN123" i="25"/>
  <c r="AN65" i="14"/>
  <c r="D65" i="27"/>
  <c r="AN122" i="25"/>
  <c r="AN64" i="14"/>
  <c r="D64" i="27"/>
  <c r="AN108" i="25"/>
  <c r="AN63" i="14"/>
  <c r="D63" i="27"/>
  <c r="AN121" i="25"/>
  <c r="AN62" i="14"/>
  <c r="D62" i="27"/>
  <c r="AN37" i="25"/>
  <c r="AN61" i="14"/>
  <c r="D61" i="27"/>
  <c r="AN120" i="25"/>
  <c r="AN60" i="14"/>
  <c r="D60" i="27"/>
  <c r="AN71" i="25"/>
  <c r="F166" i="27"/>
  <c r="AP83" i="25"/>
  <c r="AP166" i="14"/>
  <c r="F139" i="27"/>
  <c r="AP52" i="25"/>
  <c r="AP139" i="14"/>
  <c r="F180" i="27"/>
  <c r="AP213" i="25"/>
  <c r="AP180" i="14"/>
  <c r="AP202" i="14"/>
  <c r="F202" i="27"/>
  <c r="AP68" i="25"/>
  <c r="F173" i="27"/>
  <c r="AP43" i="25"/>
  <c r="AP173" i="14"/>
  <c r="F167" i="27"/>
  <c r="AP95" i="25"/>
  <c r="AP167" i="14"/>
  <c r="AP191" i="14"/>
  <c r="F191" i="27"/>
  <c r="AP84" i="25"/>
  <c r="F143" i="27"/>
  <c r="AP39" i="25"/>
  <c r="AP143" i="14"/>
  <c r="AP189" i="14"/>
  <c r="F189" i="27"/>
  <c r="AP176" i="25"/>
  <c r="F155" i="27"/>
  <c r="AP166" i="25"/>
  <c r="AP155" i="14"/>
  <c r="F178" i="27"/>
  <c r="AP211" i="25"/>
  <c r="AP178" i="14"/>
  <c r="F138" i="27"/>
  <c r="AP24" i="25"/>
  <c r="AP138" i="14"/>
  <c r="AP205" i="14"/>
  <c r="F205" i="27"/>
  <c r="AP181" i="25"/>
  <c r="AP214" i="14"/>
  <c r="F214" i="27"/>
  <c r="AP217" i="25"/>
  <c r="F151" i="27"/>
  <c r="AP164" i="25"/>
  <c r="AP151" i="14"/>
  <c r="F134" i="27"/>
  <c r="AP65" i="25"/>
  <c r="AP134" i="14"/>
  <c r="F176" i="27"/>
  <c r="AP209" i="25"/>
  <c r="AP176" i="14"/>
  <c r="F149" i="27"/>
  <c r="AP70" i="25"/>
  <c r="AP149" i="14"/>
  <c r="AP212" i="14"/>
  <c r="F212" i="27"/>
  <c r="F141" i="27"/>
  <c r="AP160" i="25"/>
  <c r="AP141" i="14"/>
  <c r="F181" i="27"/>
  <c r="AP214" i="25"/>
  <c r="AP181" i="14"/>
  <c r="F135" i="27"/>
  <c r="AP69" i="25"/>
  <c r="AP135" i="14"/>
  <c r="F177" i="27"/>
  <c r="AP210" i="25"/>
  <c r="AP177" i="14"/>
  <c r="AP201" i="14"/>
  <c r="F201" i="27"/>
  <c r="AP179" i="25"/>
  <c r="F152" i="27"/>
  <c r="AP165" i="25"/>
  <c r="AP152" i="14"/>
  <c r="AP196" i="14"/>
  <c r="F196" i="27"/>
  <c r="AP80" i="25"/>
  <c r="AP190" i="14"/>
  <c r="F190" i="27"/>
  <c r="AP115" i="25"/>
  <c r="F164" i="27"/>
  <c r="AP91" i="25"/>
  <c r="AP164" i="14"/>
  <c r="F128" i="27"/>
  <c r="AP86" i="25"/>
  <c r="AP128" i="14"/>
  <c r="AP125" i="14"/>
  <c r="F125" i="27"/>
  <c r="AP25" i="25"/>
  <c r="F127" i="27"/>
  <c r="AP153" i="25"/>
  <c r="AP127" i="14"/>
  <c r="F147" i="27"/>
  <c r="AP163" i="25"/>
  <c r="AP147" i="14"/>
  <c r="AP200" i="14"/>
  <c r="F200" i="27"/>
  <c r="AP178" i="25"/>
  <c r="AP204" i="14"/>
  <c r="F204" i="27"/>
  <c r="AP97" i="25"/>
  <c r="AP210" i="14"/>
  <c r="F210" i="27"/>
  <c r="AP114" i="25"/>
  <c r="AP213" i="14"/>
  <c r="F213" i="27"/>
  <c r="AP216" i="25"/>
  <c r="F132" i="27"/>
  <c r="AP157" i="25"/>
  <c r="AP132" i="14"/>
  <c r="F174" i="27"/>
  <c r="AP174" i="25"/>
  <c r="AP174" i="14"/>
  <c r="AN52" i="14"/>
  <c r="D52" i="27"/>
  <c r="AN201" i="25"/>
  <c r="AN50" i="14"/>
  <c r="D50" i="27"/>
  <c r="AN199" i="25"/>
  <c r="AN48" i="14"/>
  <c r="D48" i="27"/>
  <c r="AN46" i="14"/>
  <c r="D46" i="27"/>
  <c r="AN44" i="14"/>
  <c r="D44" i="27"/>
  <c r="AN42" i="14"/>
  <c r="D42" i="27"/>
  <c r="AN66" i="25"/>
  <c r="AN40" i="14"/>
  <c r="D40" i="27"/>
  <c r="AN29" i="25"/>
  <c r="AN38" i="14"/>
  <c r="D38" i="27"/>
  <c r="AN35" i="25"/>
  <c r="AN36" i="14"/>
  <c r="D36" i="27"/>
  <c r="AN195" i="25"/>
  <c r="AN34" i="14"/>
  <c r="D34" i="27"/>
  <c r="AN193" i="25"/>
  <c r="AN32" i="14"/>
  <c r="D32" i="27"/>
  <c r="AN63" i="25"/>
  <c r="AN30" i="14"/>
  <c r="D30" i="27"/>
  <c r="AN31" i="25"/>
  <c r="AN28" i="14"/>
  <c r="D28" i="27"/>
  <c r="AN101" i="25"/>
  <c r="AN25" i="14"/>
  <c r="D25" i="27"/>
  <c r="AN192" i="25"/>
  <c r="F144" i="27"/>
  <c r="AP161" i="25"/>
  <c r="AP144" i="14"/>
  <c r="F129" i="27"/>
  <c r="AP154" i="25"/>
  <c r="AP129" i="14"/>
  <c r="F162" i="27"/>
  <c r="AP94" i="25"/>
  <c r="AP162" i="14"/>
  <c r="F150" i="27"/>
  <c r="AP51" i="25"/>
  <c r="AP150" i="14"/>
  <c r="AP188" i="14"/>
  <c r="F188" i="27"/>
  <c r="AP175" i="25"/>
  <c r="F145" i="27"/>
  <c r="AP162" i="25"/>
  <c r="AP145" i="14"/>
  <c r="AP211" i="14"/>
  <c r="F211" i="27"/>
  <c r="AP26" i="25"/>
  <c r="F175" i="27"/>
  <c r="AP208" i="25"/>
  <c r="AP175" i="14"/>
  <c r="AP216" i="14"/>
  <c r="F216" i="27"/>
  <c r="AP219" i="25"/>
  <c r="AP193" i="14"/>
  <c r="F193" i="27"/>
  <c r="AP54" i="25"/>
  <c r="F165" i="27"/>
  <c r="AP45" i="25"/>
  <c r="AP165" i="14"/>
  <c r="F160" i="27"/>
  <c r="AP36" i="25"/>
  <c r="AP160" i="14"/>
  <c r="F142" i="27"/>
  <c r="AP53" i="25"/>
  <c r="AP142" i="14"/>
  <c r="AP192" i="14"/>
  <c r="F192" i="27"/>
  <c r="AP87" i="25"/>
  <c r="F168" i="27"/>
  <c r="AP111" i="25"/>
  <c r="AP168" i="14"/>
  <c r="AP198" i="14"/>
  <c r="F198" i="27"/>
  <c r="AP106" i="25"/>
  <c r="AP203" i="14"/>
  <c r="F203" i="27"/>
  <c r="AP180" i="25"/>
  <c r="AP209" i="14"/>
  <c r="F209" i="27"/>
  <c r="AP182" i="25"/>
  <c r="F136" i="27"/>
  <c r="AP78" i="25"/>
  <c r="AP136" i="14"/>
  <c r="F148" i="27"/>
  <c r="AP79" i="25"/>
  <c r="AP148" i="14"/>
  <c r="AO52" i="14"/>
  <c r="E52" i="27"/>
  <c r="AO201" i="25"/>
  <c r="AO51" i="14"/>
  <c r="E51" i="27"/>
  <c r="AO200" i="25"/>
  <c r="E50" i="27"/>
  <c r="AO199" i="25"/>
  <c r="E49" i="27"/>
  <c r="AO198" i="25"/>
  <c r="AO48" i="14"/>
  <c r="E48" i="27"/>
  <c r="AO47" i="14"/>
  <c r="E47" i="27"/>
  <c r="AO46" i="14"/>
  <c r="E46" i="27"/>
  <c r="E45" i="27"/>
  <c r="AO44" i="14"/>
  <c r="E44" i="27"/>
  <c r="AO43" i="14"/>
  <c r="E43" i="27"/>
  <c r="AO42" i="14"/>
  <c r="E42" i="27"/>
  <c r="AO66" i="25"/>
  <c r="E41" i="27"/>
  <c r="AO41" i="25"/>
  <c r="AO40" i="14"/>
  <c r="E40" i="27"/>
  <c r="AO29" i="25"/>
  <c r="AO39" i="14"/>
  <c r="E39" i="27"/>
  <c r="AO64" i="25"/>
  <c r="AO38" i="14"/>
  <c r="E38" i="27"/>
  <c r="AO35" i="25"/>
  <c r="AO37" i="14"/>
  <c r="E37" i="27"/>
  <c r="AO62" i="25"/>
  <c r="AO36" i="14"/>
  <c r="E36" i="27"/>
  <c r="AO195" i="25"/>
  <c r="AO35" i="14"/>
  <c r="E35" i="27"/>
  <c r="AO194" i="25"/>
  <c r="AO34" i="14"/>
  <c r="E34" i="27"/>
  <c r="AO193" i="25"/>
  <c r="E33" i="27"/>
  <c r="AO67" i="25"/>
  <c r="AO32" i="14"/>
  <c r="E32" i="27"/>
  <c r="AO63" i="25"/>
  <c r="AO31" i="14"/>
  <c r="E31" i="27"/>
  <c r="AO113" i="25"/>
  <c r="AO30" i="14"/>
  <c r="E30" i="27"/>
  <c r="AO31" i="25"/>
  <c r="E29" i="27"/>
  <c r="AO30" i="25"/>
  <c r="AO28" i="14"/>
  <c r="E28" i="27"/>
  <c r="AO101" i="25"/>
  <c r="AO27" i="14"/>
  <c r="E27" i="27"/>
  <c r="AO109" i="25"/>
  <c r="AO26" i="14"/>
  <c r="E26" i="27"/>
  <c r="AO60" i="25"/>
  <c r="AO25" i="14"/>
  <c r="E25" i="27"/>
  <c r="AO192" i="25"/>
  <c r="AO24" i="14"/>
  <c r="E24" i="27"/>
  <c r="AO55" i="25"/>
  <c r="AO23" i="14"/>
  <c r="E23" i="27"/>
  <c r="AO93" i="25"/>
  <c r="AO22" i="14"/>
  <c r="E22" i="27"/>
  <c r="AO33" i="25"/>
  <c r="AO21" i="14"/>
  <c r="E21" i="27"/>
  <c r="AO56" i="25"/>
  <c r="AO20" i="14"/>
  <c r="E20" i="27"/>
  <c r="AO18" i="25"/>
  <c r="AO19" i="14"/>
  <c r="E19" i="27"/>
  <c r="AO47" i="25"/>
  <c r="AN59" i="14"/>
  <c r="D59" i="27"/>
  <c r="AN22" i="25"/>
  <c r="AO118" i="14"/>
  <c r="E118" i="27"/>
  <c r="AO207" i="25"/>
  <c r="AO115" i="14"/>
  <c r="E115" i="27"/>
  <c r="AO204" i="25"/>
  <c r="AO114" i="14"/>
  <c r="E114" i="27"/>
  <c r="AO203" i="25"/>
  <c r="E113" i="27"/>
  <c r="AO202" i="25"/>
  <c r="AO112" i="14"/>
  <c r="E112" i="27"/>
  <c r="AO32" i="25"/>
  <c r="AO111" i="14"/>
  <c r="E111" i="27"/>
  <c r="AO151" i="25"/>
  <c r="AO110" i="14"/>
  <c r="E110" i="27"/>
  <c r="AO150" i="25"/>
  <c r="AO109" i="14"/>
  <c r="E109" i="27"/>
  <c r="AO61" i="25"/>
  <c r="AO108" i="14"/>
  <c r="E108" i="27"/>
  <c r="AO149" i="25"/>
  <c r="AO107" i="14"/>
  <c r="E107" i="27"/>
  <c r="AO148" i="25"/>
  <c r="AO106" i="14"/>
  <c r="E106" i="27"/>
  <c r="AO59" i="25"/>
  <c r="E105" i="27"/>
  <c r="AO21" i="25"/>
  <c r="AO104" i="14"/>
  <c r="E104" i="27"/>
  <c r="AO147" i="25"/>
  <c r="AO103" i="14"/>
  <c r="E103" i="27"/>
  <c r="AO34" i="25"/>
  <c r="AO102" i="14"/>
  <c r="E102" i="27"/>
  <c r="AO146" i="25"/>
  <c r="AO101" i="14"/>
  <c r="E101" i="27"/>
  <c r="AO145" i="25"/>
  <c r="AO100" i="14"/>
  <c r="E100" i="27"/>
  <c r="AO46" i="25"/>
  <c r="AO99" i="14"/>
  <c r="E99" i="27"/>
  <c r="AO144" i="25"/>
  <c r="AO98" i="14"/>
  <c r="E98" i="27"/>
  <c r="AO143" i="25"/>
  <c r="E97" i="27"/>
  <c r="AO142" i="25"/>
  <c r="AO96" i="14"/>
  <c r="E96" i="27"/>
  <c r="AO141" i="25"/>
  <c r="AO95" i="14"/>
  <c r="E95" i="27"/>
  <c r="AO44" i="25"/>
  <c r="E94" i="27"/>
  <c r="AO140" i="25"/>
  <c r="AO93" i="14"/>
  <c r="E93" i="27"/>
  <c r="AO23" i="25"/>
  <c r="AO92" i="14"/>
  <c r="E92" i="27"/>
  <c r="AO90" i="25"/>
  <c r="AO91" i="14"/>
  <c r="E91" i="27"/>
  <c r="AO42" i="25"/>
  <c r="E90" i="27"/>
  <c r="AO89" i="25"/>
  <c r="E88" i="27"/>
  <c r="AO138" i="25"/>
  <c r="AO87" i="14"/>
  <c r="E87" i="27"/>
  <c r="AO19" i="25"/>
  <c r="AO86" i="14"/>
  <c r="E86" i="27"/>
  <c r="AO137" i="25"/>
  <c r="AO85" i="14"/>
  <c r="E85" i="27"/>
  <c r="AO136" i="25"/>
  <c r="AO84" i="14"/>
  <c r="E84" i="27"/>
  <c r="AO20" i="25"/>
  <c r="AO83" i="14"/>
  <c r="E83" i="27"/>
  <c r="AO135" i="25"/>
  <c r="AO82" i="14"/>
  <c r="E82" i="27"/>
  <c r="AO134" i="25"/>
  <c r="AO81" i="14"/>
  <c r="E81" i="27"/>
  <c r="AO133" i="25"/>
  <c r="E79" i="27"/>
  <c r="AO40" i="25"/>
  <c r="AO78" i="14"/>
  <c r="E78" i="27"/>
  <c r="AO132" i="25"/>
  <c r="AO77" i="14"/>
  <c r="E77" i="27"/>
  <c r="AO77" i="25"/>
  <c r="AO75" i="14"/>
  <c r="E75" i="27"/>
  <c r="AO131" i="25"/>
  <c r="AO74" i="14"/>
  <c r="E74" i="27"/>
  <c r="AO130" i="25"/>
  <c r="AO73" i="14"/>
  <c r="E73" i="27"/>
  <c r="AO129" i="25"/>
  <c r="AO72" i="14"/>
  <c r="E72" i="27"/>
  <c r="AO128" i="25"/>
  <c r="AO71" i="14"/>
  <c r="E71" i="27"/>
  <c r="AO127" i="25"/>
  <c r="AO70" i="14"/>
  <c r="E70" i="27"/>
  <c r="AO126" i="25"/>
  <c r="AO69" i="14"/>
  <c r="E69" i="27"/>
  <c r="AO125" i="25"/>
  <c r="AO68" i="14"/>
  <c r="E68" i="27"/>
  <c r="AO124" i="25"/>
  <c r="AO67" i="14"/>
  <c r="E67" i="27"/>
  <c r="AO48" i="25"/>
  <c r="AO66" i="14"/>
  <c r="E66" i="27"/>
  <c r="AO123" i="25"/>
  <c r="AO65" i="14"/>
  <c r="E65" i="27"/>
  <c r="AO122" i="25"/>
  <c r="AO64" i="14"/>
  <c r="E64" i="27"/>
  <c r="AO108" i="25"/>
  <c r="AO63" i="14"/>
  <c r="E63" i="27"/>
  <c r="AO121" i="25"/>
  <c r="AO62" i="14"/>
  <c r="E62" i="27"/>
  <c r="AO37" i="25"/>
  <c r="AO61" i="14"/>
  <c r="E61" i="27"/>
  <c r="AO120" i="25"/>
  <c r="AO60" i="14"/>
  <c r="E60" i="27"/>
  <c r="AO71" i="25"/>
  <c r="F153" i="27"/>
  <c r="AP27" i="25"/>
  <c r="AP153" i="14"/>
  <c r="F130" i="27"/>
  <c r="AP155" i="25"/>
  <c r="AP130" i="14"/>
  <c r="F172" i="27"/>
  <c r="AP173" i="25"/>
  <c r="AP172" i="14"/>
  <c r="F163" i="27"/>
  <c r="AP170" i="25"/>
  <c r="AP163" i="14"/>
  <c r="F154" i="27"/>
  <c r="AP72" i="25"/>
  <c r="AP154" i="14"/>
  <c r="F133" i="27"/>
  <c r="AP50" i="25"/>
  <c r="AP133" i="14"/>
  <c r="AP195" i="14"/>
  <c r="F195" i="27"/>
  <c r="AP76" i="25"/>
  <c r="F169" i="27"/>
  <c r="AP96" i="25"/>
  <c r="AP169" i="14"/>
  <c r="AP215" i="14"/>
  <c r="F215" i="27"/>
  <c r="AP218" i="25"/>
  <c r="F179" i="27"/>
  <c r="AP212" i="25"/>
  <c r="AP179" i="14"/>
  <c r="AP197" i="14"/>
  <c r="F197" i="27"/>
  <c r="AP38" i="25"/>
  <c r="AP208" i="14"/>
  <c r="F208" i="27"/>
  <c r="AP49" i="25"/>
  <c r="AH50" i="14"/>
  <c r="AH199" i="25"/>
  <c r="AF18" i="14"/>
  <c r="AF119" i="25"/>
  <c r="AF49" i="14"/>
  <c r="AF198" i="25"/>
  <c r="AF44" i="14"/>
  <c r="AF42" i="14"/>
  <c r="AF66" i="25"/>
  <c r="AF40" i="14"/>
  <c r="AF29" i="25"/>
  <c r="AF38" i="14"/>
  <c r="AF35" i="25"/>
  <c r="AF36" i="14"/>
  <c r="AF195" i="25"/>
  <c r="AF34" i="14"/>
  <c r="AF193" i="25"/>
  <c r="AF32" i="14"/>
  <c r="AF63" i="25"/>
  <c r="AF30" i="14"/>
  <c r="AF31" i="25"/>
  <c r="AF28" i="14"/>
  <c r="AF101" i="25"/>
  <c r="AF26" i="14"/>
  <c r="AF60" i="25"/>
  <c r="AF24" i="14"/>
  <c r="AF55" i="25"/>
  <c r="AF22" i="14"/>
  <c r="AF33" i="25"/>
  <c r="AF19" i="14"/>
  <c r="AF47" i="25"/>
  <c r="AF118" i="14"/>
  <c r="AF207" i="25"/>
  <c r="AF114" i="14"/>
  <c r="AF203" i="25"/>
  <c r="AF112" i="14"/>
  <c r="AF32" i="25"/>
  <c r="AF110" i="14"/>
  <c r="AF150" i="25"/>
  <c r="AF108" i="14"/>
  <c r="AF149" i="25"/>
  <c r="AF106" i="14"/>
  <c r="AF59" i="25"/>
  <c r="AF104" i="14"/>
  <c r="AF147" i="25"/>
  <c r="AF102" i="14"/>
  <c r="AF146" i="25"/>
  <c r="AF100" i="14"/>
  <c r="AF46" i="25"/>
  <c r="AF98" i="14"/>
  <c r="AF143" i="25"/>
  <c r="AF96" i="14"/>
  <c r="AF141" i="25"/>
  <c r="AF94" i="14"/>
  <c r="AF140" i="25"/>
  <c r="AF92" i="14"/>
  <c r="AF90" i="25"/>
  <c r="AF90" i="14"/>
  <c r="AF89" i="25"/>
  <c r="AF87" i="14"/>
  <c r="AF19" i="25"/>
  <c r="AF84" i="14"/>
  <c r="AF20" i="25"/>
  <c r="AF82" i="14"/>
  <c r="AF134" i="25"/>
  <c r="AF79" i="14"/>
  <c r="AF40" i="25"/>
  <c r="AF77" i="14"/>
  <c r="AF77" i="25"/>
  <c r="AF74" i="14"/>
  <c r="AF130" i="25"/>
  <c r="AF72" i="14"/>
  <c r="AF128" i="25"/>
  <c r="AF70" i="14"/>
  <c r="AF126" i="25"/>
  <c r="AF68" i="14"/>
  <c r="AF124" i="25"/>
  <c r="AF67" i="14"/>
  <c r="AF48" i="25"/>
  <c r="AF65" i="14"/>
  <c r="AF122" i="25"/>
  <c r="AF63" i="14"/>
  <c r="AF121" i="25"/>
  <c r="AF61" i="14"/>
  <c r="AF120" i="25"/>
  <c r="AH39" i="25"/>
  <c r="AH143" i="14"/>
  <c r="AH166" i="25"/>
  <c r="AH155" i="14"/>
  <c r="AH192" i="14"/>
  <c r="AH87" i="25"/>
  <c r="AH86" i="25"/>
  <c r="AH128" i="14"/>
  <c r="AH45" i="25"/>
  <c r="AH165" i="14"/>
  <c r="AH210" i="25"/>
  <c r="AH177" i="14"/>
  <c r="AH209" i="14"/>
  <c r="AH182" i="25"/>
  <c r="AH173" i="25"/>
  <c r="AH172" i="14"/>
  <c r="AH52" i="25"/>
  <c r="AH139" i="14"/>
  <c r="AG18" i="14"/>
  <c r="AG119" i="25"/>
  <c r="AH125" i="14"/>
  <c r="AH25" i="25"/>
  <c r="AH78" i="25"/>
  <c r="AH136" i="14"/>
  <c r="AH191" i="14"/>
  <c r="AH84" i="25"/>
  <c r="AH24" i="25"/>
  <c r="AH138" i="14"/>
  <c r="AH196" i="14"/>
  <c r="AH80" i="25"/>
  <c r="AH200" i="14"/>
  <c r="AH178" i="25"/>
  <c r="AH161" i="25"/>
  <c r="AH144" i="14"/>
  <c r="AH153" i="14"/>
  <c r="AH189" i="14"/>
  <c r="AH176" i="25"/>
  <c r="AH154" i="25"/>
  <c r="AH129" i="14"/>
  <c r="AH170" i="25"/>
  <c r="AH163" i="14"/>
  <c r="AH188" i="14"/>
  <c r="AH175" i="25"/>
  <c r="AG52" i="14"/>
  <c r="AG201" i="25"/>
  <c r="AG51" i="14"/>
  <c r="AG200" i="25"/>
  <c r="AH157" i="25"/>
  <c r="AH132" i="14"/>
  <c r="AH91" i="25"/>
  <c r="AH164" i="14"/>
  <c r="AH163" i="25"/>
  <c r="AH147" i="14"/>
  <c r="AH211" i="25"/>
  <c r="AH178" i="14"/>
  <c r="AH201" i="14"/>
  <c r="AH179" i="25"/>
  <c r="AH36" i="25"/>
  <c r="AH160" i="14"/>
  <c r="AH205" i="14"/>
  <c r="AH181" i="25"/>
  <c r="AH69" i="25"/>
  <c r="AH135" i="14"/>
  <c r="AH50" i="25"/>
  <c r="AH133" i="14"/>
  <c r="AH83" i="25"/>
  <c r="AH166" i="14"/>
  <c r="AH72" i="25"/>
  <c r="AH154" i="14"/>
  <c r="AH216" i="25"/>
  <c r="AH213" i="14"/>
  <c r="AH203" i="14"/>
  <c r="AH180" i="25"/>
  <c r="AH70" i="25"/>
  <c r="AH149" i="14"/>
  <c r="AH204" i="14"/>
  <c r="AH97" i="25"/>
  <c r="AF50" i="14"/>
  <c r="AF199" i="25"/>
  <c r="AF48" i="14"/>
  <c r="AF47" i="14"/>
  <c r="AF45" i="14"/>
  <c r="AF43" i="14"/>
  <c r="AF41" i="14"/>
  <c r="AF41" i="25"/>
  <c r="AF39" i="14"/>
  <c r="AF64" i="25"/>
  <c r="AF37" i="14"/>
  <c r="AF62" i="25"/>
  <c r="AF35" i="14"/>
  <c r="AF194" i="25"/>
  <c r="AF33" i="14"/>
  <c r="AF67" i="25"/>
  <c r="AF31" i="14"/>
  <c r="AF113" i="25"/>
  <c r="AF29" i="14"/>
  <c r="AF30" i="25"/>
  <c r="AF27" i="14"/>
  <c r="AF109" i="25"/>
  <c r="AF25" i="14"/>
  <c r="AF192" i="25"/>
  <c r="AF23" i="14"/>
  <c r="AF93" i="25"/>
  <c r="AF21" i="14"/>
  <c r="AF56" i="25"/>
  <c r="AF20" i="14"/>
  <c r="AF18" i="25"/>
  <c r="AG59" i="14"/>
  <c r="AG22" i="25"/>
  <c r="AF115" i="14"/>
  <c r="AF204" i="25"/>
  <c r="AF113" i="14"/>
  <c r="AF202" i="25"/>
  <c r="AF111" i="14"/>
  <c r="AF151" i="25"/>
  <c r="AF109" i="14"/>
  <c r="AF61" i="25"/>
  <c r="AF107" i="14"/>
  <c r="AF148" i="25"/>
  <c r="AF105" i="14"/>
  <c r="AF21" i="25"/>
  <c r="AF103" i="14"/>
  <c r="AF34" i="25"/>
  <c r="AF101" i="14"/>
  <c r="AF145" i="25"/>
  <c r="AF99" i="14"/>
  <c r="AF144" i="25"/>
  <c r="AF97" i="14"/>
  <c r="AF142" i="25"/>
  <c r="AF95" i="14"/>
  <c r="AF44" i="25"/>
  <c r="AF93" i="14"/>
  <c r="AF23" i="25"/>
  <c r="AF91" i="14"/>
  <c r="AF42" i="25"/>
  <c r="AF88" i="14"/>
  <c r="AF138" i="25"/>
  <c r="AF86" i="14"/>
  <c r="AF137" i="25"/>
  <c r="AF85" i="14"/>
  <c r="AF136" i="25"/>
  <c r="AF83" i="14"/>
  <c r="AF135" i="25"/>
  <c r="AF81" i="14"/>
  <c r="AF133" i="25"/>
  <c r="AF78" i="14"/>
  <c r="AF132" i="25"/>
  <c r="AF75" i="14"/>
  <c r="AF131" i="25"/>
  <c r="AF73" i="14"/>
  <c r="AF129" i="25"/>
  <c r="AF71" i="14"/>
  <c r="AF127" i="25"/>
  <c r="AF69" i="14"/>
  <c r="AF125" i="25"/>
  <c r="AF66" i="14"/>
  <c r="AF123" i="25"/>
  <c r="AF64" i="14"/>
  <c r="AF108" i="25"/>
  <c r="AF62" i="14"/>
  <c r="AF37" i="25"/>
  <c r="AF60" i="14"/>
  <c r="AF71" i="25"/>
  <c r="AH208" i="25"/>
  <c r="AH175" i="14"/>
  <c r="AH211" i="14"/>
  <c r="AH26" i="25"/>
  <c r="AH212" i="25"/>
  <c r="AH179" i="14"/>
  <c r="AH197" i="14"/>
  <c r="AH38" i="25"/>
  <c r="AH65" i="25"/>
  <c r="AH134" i="14"/>
  <c r="AH43" i="25"/>
  <c r="AH173" i="14"/>
  <c r="AH210" i="14"/>
  <c r="AH114" i="25"/>
  <c r="AH164" i="25"/>
  <c r="AH151" i="14"/>
  <c r="AH111" i="25"/>
  <c r="AH168" i="14"/>
  <c r="AH216" i="14"/>
  <c r="AH219" i="25"/>
  <c r="AH208" i="14"/>
  <c r="AH49" i="25"/>
  <c r="AF52" i="14"/>
  <c r="AF201" i="25"/>
  <c r="AF51" i="14"/>
  <c r="AF200" i="25"/>
  <c r="AG50" i="14"/>
  <c r="AG199" i="25"/>
  <c r="X49" i="23"/>
  <c r="AG198" i="25"/>
  <c r="AG48" i="14"/>
  <c r="AG47" i="14"/>
  <c r="AG46" i="14"/>
  <c r="AG44" i="14"/>
  <c r="AG43" i="14"/>
  <c r="AG40" i="14"/>
  <c r="AG29" i="25"/>
  <c r="AG39" i="14"/>
  <c r="AG64" i="25"/>
  <c r="AG38" i="14"/>
  <c r="AG35" i="25"/>
  <c r="AG37" i="14"/>
  <c r="AG62" i="25"/>
  <c r="AG36" i="14"/>
  <c r="AG195" i="25"/>
  <c r="AG35" i="14"/>
  <c r="AG194" i="25"/>
  <c r="AG34" i="14"/>
  <c r="AG193" i="25"/>
  <c r="AG32" i="14"/>
  <c r="AG63" i="25"/>
  <c r="AG31" i="14"/>
  <c r="AG113" i="25"/>
  <c r="AG28" i="14"/>
  <c r="AG101" i="25"/>
  <c r="AG27" i="14"/>
  <c r="AG109" i="25"/>
  <c r="AG26" i="14"/>
  <c r="AG60" i="25"/>
  <c r="AG25" i="14"/>
  <c r="AG192" i="25"/>
  <c r="AG24" i="14"/>
  <c r="AG55" i="25"/>
  <c r="AG23" i="14"/>
  <c r="AG93" i="25"/>
  <c r="AG22" i="14"/>
  <c r="AG33" i="25"/>
  <c r="AG21" i="14"/>
  <c r="AG56" i="25"/>
  <c r="AG20" i="14"/>
  <c r="AG18" i="25"/>
  <c r="AG19" i="14"/>
  <c r="AG47" i="25"/>
  <c r="AF59" i="14"/>
  <c r="AF22" i="25"/>
  <c r="AG118" i="14"/>
  <c r="AG207" i="25"/>
  <c r="AG115" i="14"/>
  <c r="AG204" i="25"/>
  <c r="AG114" i="14"/>
  <c r="AG203" i="25"/>
  <c r="AG113" i="14"/>
  <c r="AG202" i="25"/>
  <c r="AG110" i="14"/>
  <c r="AG150" i="25"/>
  <c r="AG109" i="14"/>
  <c r="AG61" i="25"/>
  <c r="AG108" i="14"/>
  <c r="AG149" i="25"/>
  <c r="AG107" i="14"/>
  <c r="AG148" i="25"/>
  <c r="AG106" i="14"/>
  <c r="AG59" i="25"/>
  <c r="AG105" i="14"/>
  <c r="AG21" i="25"/>
  <c r="AG102" i="14"/>
  <c r="AG146" i="25"/>
  <c r="AG101" i="14"/>
  <c r="AG145" i="25"/>
  <c r="AG100" i="14"/>
  <c r="AG46" i="25"/>
  <c r="AG98" i="14"/>
  <c r="AG143" i="25"/>
  <c r="AG97" i="14"/>
  <c r="AG142" i="25"/>
  <c r="AG94" i="14"/>
  <c r="AG140" i="25"/>
  <c r="AG93" i="14"/>
  <c r="AG23" i="25"/>
  <c r="AG92" i="14"/>
  <c r="AG90" i="25"/>
  <c r="AG91" i="14"/>
  <c r="AG42" i="25"/>
  <c r="AG90" i="14"/>
  <c r="AG89" i="25"/>
  <c r="AG88" i="14"/>
  <c r="AG138" i="25"/>
  <c r="AG87" i="14"/>
  <c r="AG19" i="25"/>
  <c r="X86" i="23"/>
  <c r="AG137" i="25"/>
  <c r="AG85" i="14"/>
  <c r="AG136" i="25"/>
  <c r="AG84" i="14"/>
  <c r="AG20" i="25"/>
  <c r="AG83" i="14"/>
  <c r="AG135" i="25"/>
  <c r="AG82" i="14"/>
  <c r="AG134" i="25"/>
  <c r="AG81" i="14"/>
  <c r="AG133" i="25"/>
  <c r="AG79" i="14"/>
  <c r="AG40" i="25"/>
  <c r="X78" i="23"/>
  <c r="AG132" i="25"/>
  <c r="X77" i="23"/>
  <c r="AG77" i="25"/>
  <c r="AG75" i="14"/>
  <c r="AG131" i="25"/>
  <c r="AG74" i="14"/>
  <c r="AG130" i="25"/>
  <c r="AG73" i="14"/>
  <c r="AG129" i="25"/>
  <c r="AG72" i="14"/>
  <c r="AG128" i="25"/>
  <c r="AG71" i="14"/>
  <c r="AG127" i="25"/>
  <c r="AG70" i="14"/>
  <c r="AG126" i="25"/>
  <c r="AG69" i="14"/>
  <c r="AG125" i="25"/>
  <c r="AG67" i="14"/>
  <c r="AG48" i="25"/>
  <c r="AG66" i="14"/>
  <c r="AG123" i="25"/>
  <c r="AG65" i="14"/>
  <c r="AG122" i="25"/>
  <c r="AG64" i="14"/>
  <c r="AG108" i="25"/>
  <c r="AG63" i="14"/>
  <c r="AG121" i="25"/>
  <c r="AG62" i="14"/>
  <c r="AG37" i="25"/>
  <c r="AG61" i="14"/>
  <c r="AG120" i="25"/>
  <c r="AH53" i="25"/>
  <c r="AH142" i="14"/>
  <c r="AH174" i="25"/>
  <c r="AH174" i="14"/>
  <c r="AH79" i="25"/>
  <c r="AH148" i="14"/>
  <c r="AH202" i="14"/>
  <c r="AH68" i="25"/>
  <c r="AH96" i="25"/>
  <c r="AH169" i="14"/>
  <c r="AH215" i="14"/>
  <c r="AH218" i="25"/>
  <c r="AH162" i="25"/>
  <c r="AH145" i="14"/>
  <c r="AH165" i="25"/>
  <c r="AH152" i="14"/>
  <c r="AH198" i="14"/>
  <c r="AH106" i="25"/>
  <c r="AH95" i="25"/>
  <c r="AH167" i="14"/>
  <c r="AH209" i="25"/>
  <c r="AH176" i="14"/>
  <c r="AH190" i="14"/>
  <c r="AH115" i="25"/>
  <c r="AH213" i="25"/>
  <c r="AH180" i="14"/>
  <c r="AH94" i="25"/>
  <c r="AH162" i="14"/>
  <c r="AH214" i="14"/>
  <c r="AH217" i="25"/>
  <c r="AH160" i="25"/>
  <c r="AH141" i="14"/>
  <c r="AH214" i="25"/>
  <c r="AH181" i="14"/>
  <c r="AC18" i="14"/>
  <c r="AC119" i="25"/>
  <c r="AD161" i="25"/>
  <c r="AD144" i="14"/>
  <c r="AD83" i="25"/>
  <c r="AD166" i="14"/>
  <c r="AD52" i="25"/>
  <c r="AD139" i="14"/>
  <c r="AD94" i="25"/>
  <c r="AD162" i="14"/>
  <c r="AD213" i="25"/>
  <c r="AD180" i="14"/>
  <c r="AD202" i="14"/>
  <c r="AD68" i="25"/>
  <c r="AD205" i="14"/>
  <c r="AD181" i="25"/>
  <c r="AD69" i="25"/>
  <c r="AD135" i="14"/>
  <c r="AD191" i="14"/>
  <c r="AD84" i="25"/>
  <c r="AD214" i="25"/>
  <c r="AD181" i="14"/>
  <c r="AD209" i="14"/>
  <c r="AD182" i="25"/>
  <c r="AD39" i="25"/>
  <c r="AD143" i="14"/>
  <c r="AD190" i="14"/>
  <c r="AD115" i="25"/>
  <c r="AD86" i="25"/>
  <c r="AD128" i="14"/>
  <c r="AD200" i="14"/>
  <c r="AD178" i="25"/>
  <c r="AD50" i="25"/>
  <c r="AD133" i="14"/>
  <c r="AD203" i="14"/>
  <c r="AD180" i="25"/>
  <c r="AD214" i="14"/>
  <c r="AD217" i="25"/>
  <c r="AD163" i="25"/>
  <c r="AD147" i="14"/>
  <c r="AB59" i="14"/>
  <c r="AB22" i="25"/>
  <c r="AC118" i="14"/>
  <c r="AC207" i="25"/>
  <c r="AC115" i="14"/>
  <c r="AC204" i="25"/>
  <c r="AC114" i="14"/>
  <c r="AC203" i="25"/>
  <c r="AC113" i="14"/>
  <c r="AC202" i="25"/>
  <c r="AC112" i="14"/>
  <c r="AC32" i="25"/>
  <c r="AC111" i="14"/>
  <c r="AC151" i="25"/>
  <c r="X110" i="22"/>
  <c r="AC150" i="25"/>
  <c r="AC108" i="14"/>
  <c r="AC149" i="25"/>
  <c r="AC107" i="14"/>
  <c r="AC148" i="25"/>
  <c r="AC106" i="14"/>
  <c r="AC59" i="25"/>
  <c r="AC105" i="14"/>
  <c r="AC21" i="25"/>
  <c r="AC104" i="14"/>
  <c r="AC147" i="25"/>
  <c r="AC103" i="14"/>
  <c r="AC34" i="25"/>
  <c r="AC102" i="14"/>
  <c r="AC146" i="25"/>
  <c r="AC100" i="14"/>
  <c r="AC46" i="25"/>
  <c r="AC99" i="14"/>
  <c r="AC144" i="25"/>
  <c r="AC98" i="14"/>
  <c r="AC143" i="25"/>
  <c r="AC97" i="14"/>
  <c r="AC142" i="25"/>
  <c r="AC96" i="14"/>
  <c r="AC141" i="25"/>
  <c r="AC95" i="14"/>
  <c r="AC44" i="25"/>
  <c r="AC92" i="14"/>
  <c r="AC90" i="25"/>
  <c r="AC91" i="14"/>
  <c r="AC42" i="25"/>
  <c r="AC90" i="14"/>
  <c r="AC89" i="25"/>
  <c r="AC88" i="14"/>
  <c r="AC138" i="25"/>
  <c r="AC87" i="14"/>
  <c r="AC19" i="25"/>
  <c r="AC86" i="14"/>
  <c r="AC137" i="25"/>
  <c r="AC83" i="14"/>
  <c r="AC135" i="25"/>
  <c r="AC82" i="14"/>
  <c r="AC134" i="25"/>
  <c r="AC81" i="14"/>
  <c r="AC133" i="25"/>
  <c r="AC79" i="14"/>
  <c r="AC40" i="25"/>
  <c r="AC78" i="14"/>
  <c r="AC132" i="25"/>
  <c r="AC77" i="14"/>
  <c r="AC77" i="25"/>
  <c r="AC75" i="14"/>
  <c r="AC131" i="25"/>
  <c r="AC73" i="14"/>
  <c r="AC129" i="25"/>
  <c r="AC72" i="14"/>
  <c r="AC128" i="25"/>
  <c r="AC71" i="14"/>
  <c r="AC127" i="25"/>
  <c r="AC70" i="14"/>
  <c r="AC126" i="25"/>
  <c r="AC69" i="14"/>
  <c r="AC125" i="25"/>
  <c r="AC68" i="14"/>
  <c r="AC124" i="25"/>
  <c r="AC67" i="14"/>
  <c r="AC48" i="25"/>
  <c r="AC65" i="14"/>
  <c r="AC122" i="25"/>
  <c r="AC64" i="14"/>
  <c r="AC108" i="25"/>
  <c r="AC63" i="14"/>
  <c r="AC121" i="25"/>
  <c r="AC62" i="14"/>
  <c r="AC37" i="25"/>
  <c r="AC61" i="14"/>
  <c r="AC120" i="25"/>
  <c r="AC60" i="14"/>
  <c r="AC71" i="25"/>
  <c r="AC50" i="14"/>
  <c r="AC199" i="25"/>
  <c r="AC49" i="14"/>
  <c r="AC198" i="25"/>
  <c r="AC48" i="14"/>
  <c r="AC47" i="14"/>
  <c r="X46" i="22"/>
  <c r="AC45" i="14"/>
  <c r="AC44" i="14"/>
  <c r="AC43" i="14"/>
  <c r="AC42" i="14"/>
  <c r="AC66" i="25"/>
  <c r="AC41" i="14"/>
  <c r="AC41" i="25"/>
  <c r="AC40" i="14"/>
  <c r="AC29" i="25"/>
  <c r="AC39" i="14"/>
  <c r="AC64" i="25"/>
  <c r="AC38" i="14"/>
  <c r="AC35" i="25"/>
  <c r="AC37" i="14"/>
  <c r="AC62" i="25"/>
  <c r="AC36" i="14"/>
  <c r="AC195" i="25"/>
  <c r="AC35" i="14"/>
  <c r="AC194" i="25"/>
  <c r="AC34" i="14"/>
  <c r="AC193" i="25"/>
  <c r="AC33" i="14"/>
  <c r="AC67" i="25"/>
  <c r="AC32" i="14"/>
  <c r="AC63" i="25"/>
  <c r="AC31" i="14"/>
  <c r="AC113" i="25"/>
  <c r="AC29" i="14"/>
  <c r="AC30" i="25"/>
  <c r="AC28" i="14"/>
  <c r="AC101" i="25"/>
  <c r="AC27" i="14"/>
  <c r="AC109" i="25"/>
  <c r="AC26" i="14"/>
  <c r="AC60" i="25"/>
  <c r="AC25" i="14"/>
  <c r="AC192" i="25"/>
  <c r="AC24" i="14"/>
  <c r="AC55" i="25"/>
  <c r="AC23" i="14"/>
  <c r="AC93" i="25"/>
  <c r="AC21" i="14"/>
  <c r="AC56" i="25"/>
  <c r="AC20" i="14"/>
  <c r="AC18" i="25"/>
  <c r="AC19" i="14"/>
  <c r="AC47" i="25"/>
  <c r="AC52" i="14"/>
  <c r="AC201" i="25"/>
  <c r="AC51" i="14"/>
  <c r="AC200" i="25"/>
  <c r="AD162" i="25"/>
  <c r="AD145" i="14"/>
  <c r="AD209" i="25"/>
  <c r="AD176" i="14"/>
  <c r="AD160" i="25"/>
  <c r="AD141" i="14"/>
  <c r="AD170" i="25"/>
  <c r="AD163" i="14"/>
  <c r="AD208" i="14"/>
  <c r="AD49" i="25"/>
  <c r="AD215" i="14"/>
  <c r="AD218" i="25"/>
  <c r="AD95" i="25"/>
  <c r="AD167" i="14"/>
  <c r="AD192" i="14"/>
  <c r="AD87" i="25"/>
  <c r="AD155" i="25"/>
  <c r="AD130" i="14"/>
  <c r="AD166" i="25"/>
  <c r="AD155" i="14"/>
  <c r="AD157" i="25"/>
  <c r="AD132" i="14"/>
  <c r="AD96" i="25"/>
  <c r="AD169" i="14"/>
  <c r="AD24" i="25"/>
  <c r="AD138" i="14"/>
  <c r="AD174" i="25"/>
  <c r="AD174" i="14"/>
  <c r="AB118" i="14"/>
  <c r="AB207" i="25"/>
  <c r="AB115" i="14"/>
  <c r="AB204" i="25"/>
  <c r="AB114" i="14"/>
  <c r="AB203" i="25"/>
  <c r="AB113" i="14"/>
  <c r="AB202" i="25"/>
  <c r="AB112" i="14"/>
  <c r="AB32" i="25"/>
  <c r="AB111" i="14"/>
  <c r="AB151" i="25"/>
  <c r="AB110" i="14"/>
  <c r="AB150" i="25"/>
  <c r="AB109" i="14"/>
  <c r="AB61" i="25"/>
  <c r="AB108" i="14"/>
  <c r="AB149" i="25"/>
  <c r="AB107" i="14"/>
  <c r="AB148" i="25"/>
  <c r="AB106" i="14"/>
  <c r="AB59" i="25"/>
  <c r="AB105" i="14"/>
  <c r="AB21" i="25"/>
  <c r="AB104" i="14"/>
  <c r="AB147" i="25"/>
  <c r="AB103" i="14"/>
  <c r="AB34" i="25"/>
  <c r="AB102" i="14"/>
  <c r="AB146" i="25"/>
  <c r="AB101" i="14"/>
  <c r="AB145" i="25"/>
  <c r="AB100" i="14"/>
  <c r="AB46" i="25"/>
  <c r="AB99" i="14"/>
  <c r="AB144" i="25"/>
  <c r="AB98" i="14"/>
  <c r="AB143" i="25"/>
  <c r="AB97" i="14"/>
  <c r="AB142" i="25"/>
  <c r="AB96" i="14"/>
  <c r="AB141" i="25"/>
  <c r="AB95" i="14"/>
  <c r="AB44" i="25"/>
  <c r="AB94" i="14"/>
  <c r="AB140" i="25"/>
  <c r="AB93" i="14"/>
  <c r="AB23" i="25"/>
  <c r="AB92" i="14"/>
  <c r="AB90" i="25"/>
  <c r="AB91" i="14"/>
  <c r="AB42" i="25"/>
  <c r="AB90" i="14"/>
  <c r="AB89" i="25"/>
  <c r="AB88" i="14"/>
  <c r="AB138" i="25"/>
  <c r="AB87" i="14"/>
  <c r="AB19" i="25"/>
  <c r="AB86" i="14"/>
  <c r="AB137" i="25"/>
  <c r="AB85" i="14"/>
  <c r="AB136" i="25"/>
  <c r="AB84" i="14"/>
  <c r="AB20" i="25"/>
  <c r="AB83" i="14"/>
  <c r="AB135" i="25"/>
  <c r="AB82" i="14"/>
  <c r="AB134" i="25"/>
  <c r="AB81" i="14"/>
  <c r="AB133" i="25"/>
  <c r="AB79" i="14"/>
  <c r="AB40" i="25"/>
  <c r="AB78" i="14"/>
  <c r="AB132" i="25"/>
  <c r="AB77" i="14"/>
  <c r="AB77" i="25"/>
  <c r="AB75" i="14"/>
  <c r="AB131" i="25"/>
  <c r="AB74" i="14"/>
  <c r="AB130" i="25"/>
  <c r="AB73" i="14"/>
  <c r="AB129" i="25"/>
  <c r="AB72" i="14"/>
  <c r="AB128" i="25"/>
  <c r="AB71" i="14"/>
  <c r="AB127" i="25"/>
  <c r="AB70" i="14"/>
  <c r="AB126" i="25"/>
  <c r="AB69" i="14"/>
  <c r="AB125" i="25"/>
  <c r="AB68" i="14"/>
  <c r="AB124" i="25"/>
  <c r="AB67" i="14"/>
  <c r="AB48" i="25"/>
  <c r="AB66" i="14"/>
  <c r="AB123" i="25"/>
  <c r="AB65" i="14"/>
  <c r="AB122" i="25"/>
  <c r="AB64" i="14"/>
  <c r="AB108" i="25"/>
  <c r="AB63" i="14"/>
  <c r="AB121" i="25"/>
  <c r="AB62" i="14"/>
  <c r="AB37" i="25"/>
  <c r="AB61" i="14"/>
  <c r="AB120" i="25"/>
  <c r="AB60" i="14"/>
  <c r="AB71" i="25"/>
  <c r="AB50" i="14"/>
  <c r="AB199" i="25"/>
  <c r="AB49" i="14"/>
  <c r="AB198" i="25"/>
  <c r="AB48" i="14"/>
  <c r="AB47" i="14"/>
  <c r="AB46" i="14"/>
  <c r="AB45" i="14"/>
  <c r="AB44" i="14"/>
  <c r="AB43" i="14"/>
  <c r="AB42" i="14"/>
  <c r="AB66" i="25"/>
  <c r="AB41" i="14"/>
  <c r="AB41" i="25"/>
  <c r="AB40" i="14"/>
  <c r="AB29" i="25"/>
  <c r="AB39" i="14"/>
  <c r="AB64" i="25"/>
  <c r="AB38" i="14"/>
  <c r="AB35" i="25"/>
  <c r="AB37" i="14"/>
  <c r="AB62" i="25"/>
  <c r="AB36" i="14"/>
  <c r="AB195" i="25"/>
  <c r="AB35" i="14"/>
  <c r="AB194" i="25"/>
  <c r="AB34" i="14"/>
  <c r="AB193" i="25"/>
  <c r="AB33" i="14"/>
  <c r="AB67" i="25"/>
  <c r="AB32" i="14"/>
  <c r="AB63" i="25"/>
  <c r="AB31" i="14"/>
  <c r="AB113" i="25"/>
  <c r="AB30" i="14"/>
  <c r="AB31" i="25"/>
  <c r="AB29" i="14"/>
  <c r="AB30" i="25"/>
  <c r="AB28" i="14"/>
  <c r="AB101" i="25"/>
  <c r="AB27" i="14"/>
  <c r="AB109" i="25"/>
  <c r="AB26" i="14"/>
  <c r="AB60" i="25"/>
  <c r="AB25" i="14"/>
  <c r="AB192" i="25"/>
  <c r="AB24" i="14"/>
  <c r="AB55" i="25"/>
  <c r="AB23" i="14"/>
  <c r="AB93" i="25"/>
  <c r="AB22" i="14"/>
  <c r="AB33" i="25"/>
  <c r="AB20" i="14"/>
  <c r="AB18" i="25"/>
  <c r="AB19" i="14"/>
  <c r="AB47" i="25"/>
  <c r="AB52" i="14"/>
  <c r="AB201" i="25"/>
  <c r="AB51" i="14"/>
  <c r="AB200" i="25"/>
  <c r="AD27" i="25"/>
  <c r="AD153" i="14"/>
  <c r="AD210" i="25"/>
  <c r="AD177" i="14"/>
  <c r="AD70" i="25"/>
  <c r="AD149" i="14"/>
  <c r="AD173" i="25"/>
  <c r="AD172" i="14"/>
  <c r="AD216" i="14"/>
  <c r="AD219" i="25"/>
  <c r="AD201" i="14"/>
  <c r="AD179" i="25"/>
  <c r="AD78" i="25"/>
  <c r="AD136" i="14"/>
  <c r="AD193" i="14"/>
  <c r="AD54" i="25"/>
  <c r="AD91" i="25"/>
  <c r="AD164" i="14"/>
  <c r="AD198" i="14"/>
  <c r="AD106" i="25"/>
  <c r="AD111" i="25"/>
  <c r="AD168" i="14"/>
  <c r="AD125" i="14"/>
  <c r="AD25" i="25"/>
  <c r="AD164" i="25"/>
  <c r="AD151" i="14"/>
  <c r="AD204" i="14"/>
  <c r="AD97" i="25"/>
  <c r="AD208" i="25"/>
  <c r="AD175" i="14"/>
  <c r="AD79" i="25"/>
  <c r="AD148" i="14"/>
  <c r="AD210" i="14"/>
  <c r="AD114" i="25"/>
  <c r="AB18" i="14"/>
  <c r="AB119" i="25"/>
  <c r="AD65" i="25"/>
  <c r="AD134" i="14"/>
  <c r="AD72" i="25"/>
  <c r="AD154" i="14"/>
  <c r="AD154" i="25"/>
  <c r="AD129" i="14"/>
  <c r="AD51" i="25"/>
  <c r="AD150" i="14"/>
  <c r="AD43" i="25"/>
  <c r="AD173" i="14"/>
  <c r="AD197" i="14"/>
  <c r="AD38" i="25"/>
  <c r="AD196" i="14"/>
  <c r="AD80" i="25"/>
  <c r="AD188" i="14"/>
  <c r="AD175" i="25"/>
  <c r="AD195" i="14"/>
  <c r="AD76" i="25"/>
  <c r="AD211" i="14"/>
  <c r="AD26" i="25"/>
  <c r="AD211" i="25"/>
  <c r="AD178" i="14"/>
  <c r="AD53" i="25"/>
  <c r="AD142" i="14"/>
  <c r="AD45" i="25"/>
  <c r="AD165" i="14"/>
  <c r="AD36" i="25"/>
  <c r="AD160" i="14"/>
  <c r="AD212" i="25"/>
  <c r="AD179" i="14"/>
  <c r="AD165" i="25"/>
  <c r="AD152" i="14"/>
  <c r="AD153" i="25"/>
  <c r="AD127" i="14"/>
  <c r="Y52" i="14"/>
  <c r="Y201" i="25"/>
  <c r="Y50" i="14"/>
  <c r="Y199" i="25"/>
  <c r="Y48" i="14"/>
  <c r="Y46" i="14"/>
  <c r="Y44" i="14"/>
  <c r="Y42" i="14"/>
  <c r="Y66" i="25"/>
  <c r="Y41" i="14"/>
  <c r="Y41" i="25"/>
  <c r="Y39" i="14"/>
  <c r="Y64" i="25"/>
  <c r="Y37" i="14"/>
  <c r="Y62" i="25"/>
  <c r="Y35" i="14"/>
  <c r="Y194" i="25"/>
  <c r="Y33" i="14"/>
  <c r="Y67" i="25"/>
  <c r="Y31" i="14"/>
  <c r="Y113" i="25"/>
  <c r="Y29" i="14"/>
  <c r="Y30" i="25"/>
  <c r="Y27" i="14"/>
  <c r="Y109" i="25"/>
  <c r="Y25" i="14"/>
  <c r="Y192" i="25"/>
  <c r="Y23" i="14"/>
  <c r="Y93" i="25"/>
  <c r="Y22" i="14"/>
  <c r="Y33" i="25"/>
  <c r="Y19" i="14"/>
  <c r="Y47" i="25"/>
  <c r="Y59" i="14"/>
  <c r="Y22" i="25"/>
  <c r="X115" i="14"/>
  <c r="X204" i="25"/>
  <c r="X113" i="14"/>
  <c r="X202" i="25"/>
  <c r="X111" i="14"/>
  <c r="X151" i="25"/>
  <c r="X109" i="14"/>
  <c r="X61" i="25"/>
  <c r="X107" i="14"/>
  <c r="X148" i="25"/>
  <c r="X105" i="14"/>
  <c r="X21" i="25"/>
  <c r="X103" i="14"/>
  <c r="X34" i="25"/>
  <c r="X101" i="14"/>
  <c r="X145" i="25"/>
  <c r="X99" i="14"/>
  <c r="X144" i="25"/>
  <c r="X97" i="14"/>
  <c r="X142" i="25"/>
  <c r="X95" i="14"/>
  <c r="X44" i="25"/>
  <c r="X93" i="14"/>
  <c r="X23" i="25"/>
  <c r="X90" i="14"/>
  <c r="X89" i="25"/>
  <c r="Z166" i="25"/>
  <c r="Z155" i="14"/>
  <c r="Z191" i="14"/>
  <c r="Z84" i="25"/>
  <c r="Z170" i="25"/>
  <c r="Z163" i="14"/>
  <c r="Z209" i="25"/>
  <c r="Z176" i="14"/>
  <c r="Z91" i="25"/>
  <c r="Z164" i="14"/>
  <c r="X50" i="14"/>
  <c r="X199" i="25"/>
  <c r="X48" i="14"/>
  <c r="X46" i="14"/>
  <c r="X44" i="14"/>
  <c r="X42" i="14"/>
  <c r="X66" i="25"/>
  <c r="X40" i="14"/>
  <c r="X29" i="25"/>
  <c r="X38" i="14"/>
  <c r="X35" i="25"/>
  <c r="X36" i="14"/>
  <c r="X195" i="25"/>
  <c r="X34" i="14"/>
  <c r="X193" i="25"/>
  <c r="X32" i="14"/>
  <c r="X63" i="25"/>
  <c r="X30" i="14"/>
  <c r="X31" i="25"/>
  <c r="X28" i="14"/>
  <c r="X101" i="25"/>
  <c r="X26" i="14"/>
  <c r="X60" i="25"/>
  <c r="X24" i="14"/>
  <c r="X55" i="25"/>
  <c r="X22" i="14"/>
  <c r="X33" i="25"/>
  <c r="X19" i="14"/>
  <c r="X47" i="25"/>
  <c r="Y86" i="14"/>
  <c r="Y137" i="25"/>
  <c r="Y84" i="14"/>
  <c r="Y20" i="25"/>
  <c r="Y82" i="14"/>
  <c r="Y134" i="25"/>
  <c r="Y81" i="14"/>
  <c r="Y133" i="25"/>
  <c r="Y78" i="14"/>
  <c r="Y132" i="25"/>
  <c r="Y75" i="14"/>
  <c r="Y131" i="25"/>
  <c r="Y73" i="14"/>
  <c r="Y129" i="25"/>
  <c r="Y68" i="14"/>
  <c r="Y124" i="25"/>
  <c r="Y66" i="14"/>
  <c r="Y123" i="25"/>
  <c r="Y64" i="14"/>
  <c r="Y108" i="25"/>
  <c r="Y62" i="14"/>
  <c r="Y37" i="25"/>
  <c r="Y60" i="14"/>
  <c r="Y71" i="25"/>
  <c r="Z36" i="25"/>
  <c r="Z160" i="14"/>
  <c r="Z192" i="14"/>
  <c r="Z87" i="25"/>
  <c r="Z43" i="25"/>
  <c r="Z173" i="14"/>
  <c r="Z83" i="25"/>
  <c r="Z166" i="14"/>
  <c r="Z173" i="25"/>
  <c r="Z172" i="14"/>
  <c r="X59" i="14"/>
  <c r="X22" i="25"/>
  <c r="Y118" i="14"/>
  <c r="Y207" i="25"/>
  <c r="Y115" i="14"/>
  <c r="Y204" i="25"/>
  <c r="Y114" i="14"/>
  <c r="Y203" i="25"/>
  <c r="Y112" i="14"/>
  <c r="Y32" i="25"/>
  <c r="Y111" i="14"/>
  <c r="Y151" i="25"/>
  <c r="Y110" i="14"/>
  <c r="Y150" i="25"/>
  <c r="Y109" i="14"/>
  <c r="Y61" i="25"/>
  <c r="Y108" i="14"/>
  <c r="Y149" i="25"/>
  <c r="Y107" i="14"/>
  <c r="Y148" i="25"/>
  <c r="Y106" i="14"/>
  <c r="Y59" i="25"/>
  <c r="Y104" i="14"/>
  <c r="Y147" i="25"/>
  <c r="Y103" i="14"/>
  <c r="Y34" i="25"/>
  <c r="Y102" i="14"/>
  <c r="Y146" i="25"/>
  <c r="Y101" i="14"/>
  <c r="Y145" i="25"/>
  <c r="Y100" i="14"/>
  <c r="Y46" i="25"/>
  <c r="Y99" i="14"/>
  <c r="Y144" i="25"/>
  <c r="Y98" i="14"/>
  <c r="Y143" i="25"/>
  <c r="Y96" i="14"/>
  <c r="Y141" i="25"/>
  <c r="Y95" i="14"/>
  <c r="Y44" i="25"/>
  <c r="Y94" i="14"/>
  <c r="Y140" i="25"/>
  <c r="Y93" i="14"/>
  <c r="Y23" i="25"/>
  <c r="Y92" i="14"/>
  <c r="Y90" i="25"/>
  <c r="Y91" i="14"/>
  <c r="Y42" i="25"/>
  <c r="Y90" i="14"/>
  <c r="Y89" i="25"/>
  <c r="Z39" i="25"/>
  <c r="Z143" i="14"/>
  <c r="Z163" i="25"/>
  <c r="Z147" i="14"/>
  <c r="Z24" i="25"/>
  <c r="Z138" i="14"/>
  <c r="Z208" i="14"/>
  <c r="Z49" i="25"/>
  <c r="Z203" i="14"/>
  <c r="Z180" i="25"/>
  <c r="Z95" i="25"/>
  <c r="Z167" i="14"/>
  <c r="Z202" i="14"/>
  <c r="Z68" i="25"/>
  <c r="Z155" i="25"/>
  <c r="Z130" i="14"/>
  <c r="Z125" i="14"/>
  <c r="Z25" i="25"/>
  <c r="Z27" i="25"/>
  <c r="Z153" i="14"/>
  <c r="Z188" i="14"/>
  <c r="Z175" i="25"/>
  <c r="Z51" i="25"/>
  <c r="Z150" i="14"/>
  <c r="Z198" i="14"/>
  <c r="Z106" i="25"/>
  <c r="Z52" i="25"/>
  <c r="Z139" i="14"/>
  <c r="Z162" i="25"/>
  <c r="Z145" i="14"/>
  <c r="Z164" i="25"/>
  <c r="Z151" i="14"/>
  <c r="Z72" i="25"/>
  <c r="Z154" i="14"/>
  <c r="Z174" i="25"/>
  <c r="Z174" i="14"/>
  <c r="Z210" i="25"/>
  <c r="Z177" i="14"/>
  <c r="Y51" i="14"/>
  <c r="Y200" i="25"/>
  <c r="Y49" i="14"/>
  <c r="Y198" i="25"/>
  <c r="Y47" i="14"/>
  <c r="Y45" i="14"/>
  <c r="Y43" i="14"/>
  <c r="Y38" i="14"/>
  <c r="Y35" i="25"/>
  <c r="Y36" i="14"/>
  <c r="Y195" i="25"/>
  <c r="Y34" i="14"/>
  <c r="Y193" i="25"/>
  <c r="Y32" i="14"/>
  <c r="Y63" i="25"/>
  <c r="Y30" i="14"/>
  <c r="Y31" i="25"/>
  <c r="Y28" i="14"/>
  <c r="Y101" i="25"/>
  <c r="Y26" i="14"/>
  <c r="Y60" i="25"/>
  <c r="Y24" i="14"/>
  <c r="Y55" i="25"/>
  <c r="Y20" i="14"/>
  <c r="Y18" i="25"/>
  <c r="X118" i="14"/>
  <c r="X207" i="25"/>
  <c r="X114" i="14"/>
  <c r="X203" i="25"/>
  <c r="X112" i="14"/>
  <c r="X32" i="25"/>
  <c r="X110" i="14"/>
  <c r="X150" i="25"/>
  <c r="X108" i="14"/>
  <c r="X149" i="25"/>
  <c r="X106" i="14"/>
  <c r="X59" i="25"/>
  <c r="X104" i="14"/>
  <c r="X147" i="25"/>
  <c r="X102" i="14"/>
  <c r="X146" i="25"/>
  <c r="X100" i="14"/>
  <c r="X46" i="25"/>
  <c r="X98" i="14"/>
  <c r="X143" i="25"/>
  <c r="X96" i="14"/>
  <c r="X141" i="25"/>
  <c r="X94" i="14"/>
  <c r="X140" i="25"/>
  <c r="X92" i="14"/>
  <c r="X90" i="25"/>
  <c r="X91" i="14"/>
  <c r="X42" i="25"/>
  <c r="Z45" i="25"/>
  <c r="Z165" i="14"/>
  <c r="Z79" i="25"/>
  <c r="Z148" i="14"/>
  <c r="Z205" i="14"/>
  <c r="Z181" i="25"/>
  <c r="Z211" i="14"/>
  <c r="Z26" i="25"/>
  <c r="Z200" i="14"/>
  <c r="Z178" i="25"/>
  <c r="Z189" i="14"/>
  <c r="Z176" i="25"/>
  <c r="Z195" i="14"/>
  <c r="Z76" i="25"/>
  <c r="Z69" i="25"/>
  <c r="Z135" i="14"/>
  <c r="Z53" i="25"/>
  <c r="Z142" i="14"/>
  <c r="Z212" i="25"/>
  <c r="Z179" i="14"/>
  <c r="Z154" i="25"/>
  <c r="Z129" i="14"/>
  <c r="Z193" i="14"/>
  <c r="Z54" i="25"/>
  <c r="Z210" i="14"/>
  <c r="Z114" i="25"/>
  <c r="X52" i="14"/>
  <c r="X201" i="25"/>
  <c r="X51" i="14"/>
  <c r="X200" i="25"/>
  <c r="X49" i="14"/>
  <c r="X198" i="25"/>
  <c r="X47" i="14"/>
  <c r="X45" i="14"/>
  <c r="X43" i="14"/>
  <c r="X41" i="14"/>
  <c r="X41" i="25"/>
  <c r="X39" i="14"/>
  <c r="X64" i="25"/>
  <c r="X37" i="14"/>
  <c r="X62" i="25"/>
  <c r="X35" i="14"/>
  <c r="X194" i="25"/>
  <c r="X33" i="14"/>
  <c r="X67" i="25"/>
  <c r="X31" i="14"/>
  <c r="X113" i="25"/>
  <c r="X29" i="14"/>
  <c r="X30" i="25"/>
  <c r="X27" i="14"/>
  <c r="X109" i="25"/>
  <c r="X25" i="14"/>
  <c r="X192" i="25"/>
  <c r="X23" i="14"/>
  <c r="X93" i="25"/>
  <c r="X21" i="14"/>
  <c r="X56" i="25"/>
  <c r="X20" i="14"/>
  <c r="X18" i="25"/>
  <c r="Y87" i="14"/>
  <c r="Y19" i="25"/>
  <c r="Y83" i="14"/>
  <c r="Y135" i="25"/>
  <c r="Y77" i="14"/>
  <c r="Y77" i="25"/>
  <c r="Y74" i="14"/>
  <c r="Y130" i="25"/>
  <c r="Y72" i="14"/>
  <c r="Y128" i="25"/>
  <c r="Y71" i="14"/>
  <c r="Y127" i="25"/>
  <c r="Y69" i="14"/>
  <c r="Y125" i="25"/>
  <c r="Y67" i="14"/>
  <c r="Y48" i="25"/>
  <c r="Y65" i="14"/>
  <c r="Y122" i="25"/>
  <c r="Y63" i="14"/>
  <c r="Y121" i="25"/>
  <c r="Y61" i="14"/>
  <c r="Y120" i="25"/>
  <c r="Z153" i="25"/>
  <c r="Z127" i="14"/>
  <c r="Z111" i="25"/>
  <c r="Z168" i="14"/>
  <c r="Z215" i="14"/>
  <c r="Z218" i="25"/>
  <c r="Z65" i="25"/>
  <c r="Z134" i="14"/>
  <c r="Z213" i="14"/>
  <c r="Z216" i="25"/>
  <c r="Z190" i="14"/>
  <c r="Z115" i="25"/>
  <c r="Z157" i="25"/>
  <c r="Z132" i="14"/>
  <c r="Z160" i="25"/>
  <c r="Z141" i="14"/>
  <c r="X18" i="14"/>
  <c r="X119" i="25"/>
  <c r="X88" i="14"/>
  <c r="X138" i="25"/>
  <c r="X87" i="14"/>
  <c r="X19" i="25"/>
  <c r="X86" i="14"/>
  <c r="X137" i="25"/>
  <c r="X85" i="14"/>
  <c r="X136" i="25"/>
  <c r="X84" i="14"/>
  <c r="X20" i="25"/>
  <c r="X83" i="14"/>
  <c r="X135" i="25"/>
  <c r="X82" i="14"/>
  <c r="X134" i="25"/>
  <c r="X81" i="14"/>
  <c r="X133" i="25"/>
  <c r="X79" i="14"/>
  <c r="X40" i="25"/>
  <c r="X78" i="14"/>
  <c r="X132" i="25"/>
  <c r="X77" i="14"/>
  <c r="X77" i="25"/>
  <c r="X75" i="14"/>
  <c r="X131" i="25"/>
  <c r="X74" i="14"/>
  <c r="X130" i="25"/>
  <c r="X73" i="14"/>
  <c r="X129" i="25"/>
  <c r="X72" i="14"/>
  <c r="X128" i="25"/>
  <c r="X71" i="14"/>
  <c r="X127" i="25"/>
  <c r="X70" i="14"/>
  <c r="X126" i="25"/>
  <c r="X69" i="14"/>
  <c r="X125" i="25"/>
  <c r="X68" i="14"/>
  <c r="X124" i="25"/>
  <c r="X67" i="14"/>
  <c r="X48" i="25"/>
  <c r="X66" i="14"/>
  <c r="X123" i="25"/>
  <c r="X65" i="14"/>
  <c r="X122" i="25"/>
  <c r="X64" i="14"/>
  <c r="X108" i="25"/>
  <c r="X63" i="14"/>
  <c r="X121" i="25"/>
  <c r="X62" i="14"/>
  <c r="X37" i="25"/>
  <c r="X61" i="14"/>
  <c r="X120" i="25"/>
  <c r="X60" i="14"/>
  <c r="X71" i="25"/>
  <c r="Z50" i="25"/>
  <c r="Z133" i="14"/>
  <c r="Z78" i="25"/>
  <c r="Z136" i="14"/>
  <c r="Z86" i="25"/>
  <c r="Z128" i="14"/>
  <c r="Z211" i="25"/>
  <c r="Z178" i="14"/>
  <c r="Z197" i="14"/>
  <c r="Z38" i="25"/>
  <c r="Z196" i="14"/>
  <c r="Z80" i="25"/>
  <c r="Z216" i="14"/>
  <c r="Z219" i="25"/>
  <c r="Z201" i="14"/>
  <c r="Z179" i="25"/>
  <c r="Z214" i="25"/>
  <c r="Z181" i="14"/>
  <c r="Z161" i="25"/>
  <c r="Z144" i="14"/>
  <c r="Z214" i="14"/>
  <c r="Z217" i="25"/>
  <c r="Z96" i="25"/>
  <c r="Z169" i="14"/>
  <c r="Z70" i="25"/>
  <c r="Z149" i="14"/>
  <c r="Z165" i="25"/>
  <c r="Z152" i="14"/>
  <c r="Z94" i="25"/>
  <c r="Z162" i="14"/>
  <c r="Z208" i="25"/>
  <c r="Z175" i="14"/>
  <c r="Z204" i="14"/>
  <c r="Z97" i="25"/>
  <c r="Z209" i="14"/>
  <c r="Z182" i="25"/>
  <c r="U39" i="14"/>
  <c r="U64" i="25"/>
  <c r="U35" i="14"/>
  <c r="U194" i="25"/>
  <c r="U33" i="14"/>
  <c r="U67" i="25"/>
  <c r="U31" i="14"/>
  <c r="U113" i="25"/>
  <c r="U27" i="14"/>
  <c r="U109" i="25"/>
  <c r="U26" i="14"/>
  <c r="U60" i="25"/>
  <c r="U24" i="14"/>
  <c r="U55" i="25"/>
  <c r="U23" i="14"/>
  <c r="U93" i="25"/>
  <c r="U21" i="14"/>
  <c r="U56" i="25"/>
  <c r="T114" i="14"/>
  <c r="T203" i="25"/>
  <c r="T110" i="14"/>
  <c r="T150" i="25"/>
  <c r="T108" i="14"/>
  <c r="T149" i="25"/>
  <c r="T102" i="14"/>
  <c r="T146" i="25"/>
  <c r="T98" i="14"/>
  <c r="T143" i="25"/>
  <c r="T96" i="14"/>
  <c r="T141" i="25"/>
  <c r="T94" i="14"/>
  <c r="T140" i="25"/>
  <c r="T92" i="14"/>
  <c r="T90" i="25"/>
  <c r="T90" i="14"/>
  <c r="T89" i="25"/>
  <c r="T85" i="14"/>
  <c r="T136" i="25"/>
  <c r="T82" i="14"/>
  <c r="T134" i="25"/>
  <c r="T78" i="14"/>
  <c r="T132" i="25"/>
  <c r="T75" i="14"/>
  <c r="T131" i="25"/>
  <c r="T73" i="14"/>
  <c r="T129" i="25"/>
  <c r="T71" i="14"/>
  <c r="T127" i="25"/>
  <c r="T69" i="14"/>
  <c r="T125" i="25"/>
  <c r="T66" i="14"/>
  <c r="T123" i="25"/>
  <c r="T64" i="14"/>
  <c r="T108" i="25"/>
  <c r="T60" i="14"/>
  <c r="T71" i="25"/>
  <c r="V157" i="25"/>
  <c r="V132" i="14"/>
  <c r="V153" i="25"/>
  <c r="V127" i="14"/>
  <c r="V163" i="25"/>
  <c r="V147" i="14"/>
  <c r="V202" i="14"/>
  <c r="V68" i="25"/>
  <c r="V95" i="25"/>
  <c r="V167" i="14"/>
  <c r="V192" i="14"/>
  <c r="V87" i="25"/>
  <c r="U51" i="14"/>
  <c r="U200" i="25"/>
  <c r="U49" i="14"/>
  <c r="U198" i="25"/>
  <c r="U47" i="14"/>
  <c r="U45" i="14"/>
  <c r="T39" i="14"/>
  <c r="T64" i="25"/>
  <c r="T37" i="14"/>
  <c r="T62" i="25"/>
  <c r="T35" i="14"/>
  <c r="T194" i="25"/>
  <c r="T33" i="14"/>
  <c r="T67" i="25"/>
  <c r="T31" i="14"/>
  <c r="T113" i="25"/>
  <c r="T27" i="14"/>
  <c r="T109" i="25"/>
  <c r="T25" i="14"/>
  <c r="T192" i="25"/>
  <c r="T23" i="14"/>
  <c r="T93" i="25"/>
  <c r="X21" i="20"/>
  <c r="T56" i="25"/>
  <c r="V86" i="25"/>
  <c r="V128" i="14"/>
  <c r="V96" i="25"/>
  <c r="V169" i="14"/>
  <c r="V197" i="14"/>
  <c r="V38" i="25"/>
  <c r="V216" i="14"/>
  <c r="V219" i="25"/>
  <c r="V189" i="14"/>
  <c r="V176" i="25"/>
  <c r="V161" i="25"/>
  <c r="V144" i="14"/>
  <c r="T18" i="14"/>
  <c r="T119" i="25"/>
  <c r="U118" i="14"/>
  <c r="U207" i="25"/>
  <c r="X115" i="20"/>
  <c r="U204" i="25"/>
  <c r="U114" i="14"/>
  <c r="U203" i="25"/>
  <c r="U113" i="14"/>
  <c r="U202" i="25"/>
  <c r="U111" i="14"/>
  <c r="U151" i="25"/>
  <c r="U110" i="14"/>
  <c r="U150" i="25"/>
  <c r="U108" i="14"/>
  <c r="U149" i="25"/>
  <c r="X107" i="20"/>
  <c r="U148" i="25"/>
  <c r="U105" i="14"/>
  <c r="U21" i="25"/>
  <c r="U102" i="14"/>
  <c r="U146" i="25"/>
  <c r="U101" i="14"/>
  <c r="U145" i="25"/>
  <c r="X99" i="20"/>
  <c r="U144" i="25"/>
  <c r="U98" i="14"/>
  <c r="U143" i="25"/>
  <c r="U97" i="14"/>
  <c r="U142" i="25"/>
  <c r="U96" i="14"/>
  <c r="U141" i="25"/>
  <c r="U94" i="14"/>
  <c r="U140" i="25"/>
  <c r="U92" i="14"/>
  <c r="U90" i="25"/>
  <c r="U90" i="14"/>
  <c r="U89" i="25"/>
  <c r="U88" i="14"/>
  <c r="U138" i="25"/>
  <c r="U86" i="14"/>
  <c r="U137" i="25"/>
  <c r="U85" i="14"/>
  <c r="U136" i="25"/>
  <c r="U83" i="14"/>
  <c r="U135" i="25"/>
  <c r="X82" i="20"/>
  <c r="U134" i="25"/>
  <c r="X81" i="20"/>
  <c r="U133" i="25"/>
  <c r="U78" i="14"/>
  <c r="U132" i="25"/>
  <c r="U75" i="14"/>
  <c r="U131" i="25"/>
  <c r="U74" i="14"/>
  <c r="U130" i="25"/>
  <c r="U73" i="14"/>
  <c r="U129" i="25"/>
  <c r="U72" i="14"/>
  <c r="U128" i="25"/>
  <c r="X71" i="20"/>
  <c r="U127" i="25"/>
  <c r="U70" i="14"/>
  <c r="U126" i="25"/>
  <c r="U69" i="14"/>
  <c r="U125" i="25"/>
  <c r="U68" i="14"/>
  <c r="U124" i="25"/>
  <c r="U67" i="14"/>
  <c r="U48" i="25"/>
  <c r="U66" i="14"/>
  <c r="U123" i="25"/>
  <c r="U65" i="14"/>
  <c r="U122" i="25"/>
  <c r="X64" i="20"/>
  <c r="U108" i="25"/>
  <c r="U63" i="14"/>
  <c r="U121" i="25"/>
  <c r="U61" i="14"/>
  <c r="U120" i="25"/>
  <c r="U60" i="14"/>
  <c r="U71" i="25"/>
  <c r="V164" i="25"/>
  <c r="V151" i="14"/>
  <c r="V174" i="25"/>
  <c r="V174" i="14"/>
  <c r="V212" i="25"/>
  <c r="V179" i="14"/>
  <c r="V208" i="14"/>
  <c r="V49" i="25"/>
  <c r="V210" i="25"/>
  <c r="V177" i="14"/>
  <c r="V201" i="14"/>
  <c r="V179" i="25"/>
  <c r="V214" i="25"/>
  <c r="V181" i="14"/>
  <c r="V209" i="14"/>
  <c r="V182" i="25"/>
  <c r="V211" i="14"/>
  <c r="V26" i="25"/>
  <c r="V214" i="14"/>
  <c r="V217" i="25"/>
  <c r="U18" i="14"/>
  <c r="U119" i="25"/>
  <c r="U42" i="14"/>
  <c r="U66" i="25"/>
  <c r="U36" i="14"/>
  <c r="U195" i="25"/>
  <c r="U34" i="14"/>
  <c r="U193" i="25"/>
  <c r="U32" i="14"/>
  <c r="U63" i="25"/>
  <c r="U28" i="14"/>
  <c r="U101" i="25"/>
  <c r="U25" i="14"/>
  <c r="U192" i="25"/>
  <c r="T118" i="14"/>
  <c r="T207" i="25"/>
  <c r="T115" i="14"/>
  <c r="T204" i="25"/>
  <c r="T113" i="14"/>
  <c r="T202" i="25"/>
  <c r="T111" i="14"/>
  <c r="T151" i="25"/>
  <c r="T107" i="14"/>
  <c r="T148" i="25"/>
  <c r="T105" i="14"/>
  <c r="T21" i="25"/>
  <c r="T101" i="14"/>
  <c r="T145" i="25"/>
  <c r="T99" i="14"/>
  <c r="T144" i="25"/>
  <c r="T97" i="14"/>
  <c r="T142" i="25"/>
  <c r="T88" i="14"/>
  <c r="T138" i="25"/>
  <c r="T86" i="14"/>
  <c r="T137" i="25"/>
  <c r="T83" i="14"/>
  <c r="T135" i="25"/>
  <c r="T81" i="14"/>
  <c r="T133" i="25"/>
  <c r="T74" i="14"/>
  <c r="T130" i="25"/>
  <c r="T72" i="14"/>
  <c r="T128" i="25"/>
  <c r="T70" i="14"/>
  <c r="T126" i="25"/>
  <c r="T68" i="14"/>
  <c r="T124" i="25"/>
  <c r="T67" i="14"/>
  <c r="T48" i="25"/>
  <c r="T65" i="14"/>
  <c r="T122" i="25"/>
  <c r="T63" i="14"/>
  <c r="T121" i="25"/>
  <c r="T61" i="14"/>
  <c r="T120" i="25"/>
  <c r="V165" i="25"/>
  <c r="V152" i="14"/>
  <c r="V188" i="14"/>
  <c r="V175" i="25"/>
  <c r="V196" i="14"/>
  <c r="V80" i="25"/>
  <c r="V215" i="14"/>
  <c r="V218" i="25"/>
  <c r="V155" i="25"/>
  <c r="V130" i="14"/>
  <c r="V203" i="14"/>
  <c r="V180" i="25"/>
  <c r="V69" i="25"/>
  <c r="V135" i="14"/>
  <c r="V51" i="25"/>
  <c r="V150" i="14"/>
  <c r="V190" i="14"/>
  <c r="V115" i="25"/>
  <c r="V173" i="25"/>
  <c r="V172" i="14"/>
  <c r="U52" i="14"/>
  <c r="U201" i="25"/>
  <c r="U50" i="14"/>
  <c r="U199" i="25"/>
  <c r="U48" i="14"/>
  <c r="U46" i="14"/>
  <c r="U44" i="14"/>
  <c r="T42" i="14"/>
  <c r="T66" i="25"/>
  <c r="T36" i="14"/>
  <c r="T195" i="25"/>
  <c r="T34" i="14"/>
  <c r="T193" i="25"/>
  <c r="T32" i="14"/>
  <c r="T63" i="25"/>
  <c r="T28" i="14"/>
  <c r="T101" i="25"/>
  <c r="T26" i="14"/>
  <c r="T60" i="25"/>
  <c r="T24" i="14"/>
  <c r="T55" i="25"/>
  <c r="V91" i="25"/>
  <c r="V164" i="14"/>
  <c r="V210" i="14"/>
  <c r="V114" i="25"/>
  <c r="V39" i="25"/>
  <c r="V143" i="14"/>
  <c r="V65" i="25"/>
  <c r="V134" i="14"/>
  <c r="V204" i="14"/>
  <c r="V97" i="25"/>
  <c r="V213" i="14"/>
  <c r="V216" i="25"/>
  <c r="V94" i="25"/>
  <c r="V162" i="14"/>
  <c r="V209" i="25"/>
  <c r="V176" i="14"/>
  <c r="T52" i="14"/>
  <c r="T201" i="25"/>
  <c r="T51" i="14"/>
  <c r="T200" i="25"/>
  <c r="T50" i="14"/>
  <c r="T199" i="25"/>
  <c r="T49" i="14"/>
  <c r="T198" i="25"/>
  <c r="T48" i="14"/>
  <c r="T47" i="14"/>
  <c r="T45" i="14"/>
  <c r="T44" i="14"/>
  <c r="V53" i="25"/>
  <c r="V142" i="14"/>
  <c r="V166" i="25"/>
  <c r="V155" i="14"/>
  <c r="V211" i="25"/>
  <c r="V178" i="14"/>
  <c r="V205" i="14"/>
  <c r="V181" i="25"/>
  <c r="V208" i="25"/>
  <c r="V175" i="14"/>
  <c r="V162" i="25"/>
  <c r="V145" i="14"/>
  <c r="V200" i="14"/>
  <c r="V178" i="25"/>
  <c r="V213" i="25"/>
  <c r="V180" i="14"/>
  <c r="V191" i="14"/>
  <c r="V84" i="25"/>
  <c r="V193" i="14"/>
  <c r="V54" i="25"/>
  <c r="Q52" i="14"/>
  <c r="Q201" i="25"/>
  <c r="Q50" i="14"/>
  <c r="Q199" i="25"/>
  <c r="Q48" i="14"/>
  <c r="Q47" i="14"/>
  <c r="Q45" i="14"/>
  <c r="Q43" i="14"/>
  <c r="Q42" i="14"/>
  <c r="Q66" i="25"/>
  <c r="Q40" i="14"/>
  <c r="Q29" i="25"/>
  <c r="Q38" i="14"/>
  <c r="Q35" i="25"/>
  <c r="Q37" i="14"/>
  <c r="Q62" i="25"/>
  <c r="Q36" i="14"/>
  <c r="Q195" i="25"/>
  <c r="Q34" i="14"/>
  <c r="Q193" i="25"/>
  <c r="Q33" i="14"/>
  <c r="Q67" i="25"/>
  <c r="Q32" i="14"/>
  <c r="Q63" i="25"/>
  <c r="Q31" i="14"/>
  <c r="Q113" i="25"/>
  <c r="Q30" i="14"/>
  <c r="Q31" i="25"/>
  <c r="Q29" i="14"/>
  <c r="Q30" i="25"/>
  <c r="Q28" i="14"/>
  <c r="Q101" i="25"/>
  <c r="Q27" i="14"/>
  <c r="Q109" i="25"/>
  <c r="Q26" i="14"/>
  <c r="Q60" i="25"/>
  <c r="Q25" i="14"/>
  <c r="Q192" i="25"/>
  <c r="Q24" i="14"/>
  <c r="Q55" i="25"/>
  <c r="Q23" i="14"/>
  <c r="Q93" i="25"/>
  <c r="Q22" i="14"/>
  <c r="Q33" i="25"/>
  <c r="Q20" i="14"/>
  <c r="Q18" i="25"/>
  <c r="Q19" i="14"/>
  <c r="Q47" i="25"/>
  <c r="R154" i="25"/>
  <c r="R129" i="14"/>
  <c r="R70" i="25"/>
  <c r="R149" i="14"/>
  <c r="R173" i="25"/>
  <c r="R172" i="14"/>
  <c r="R161" i="25"/>
  <c r="R144" i="14"/>
  <c r="R95" i="25"/>
  <c r="R167" i="14"/>
  <c r="R188" i="14"/>
  <c r="R175" i="25"/>
  <c r="R190" i="14"/>
  <c r="R115" i="25"/>
  <c r="R193" i="14"/>
  <c r="R54" i="25"/>
  <c r="R213" i="14"/>
  <c r="R216" i="25"/>
  <c r="R209" i="14"/>
  <c r="R182" i="25"/>
  <c r="R138" i="14"/>
  <c r="R24" i="25"/>
  <c r="R214" i="25"/>
  <c r="R181" i="14"/>
  <c r="R165" i="14"/>
  <c r="R45" i="25"/>
  <c r="R163" i="25"/>
  <c r="R147" i="14"/>
  <c r="R165" i="25"/>
  <c r="R152" i="14"/>
  <c r="R200" i="14"/>
  <c r="R178" i="25"/>
  <c r="R202" i="14"/>
  <c r="R68" i="25"/>
  <c r="R96" i="25"/>
  <c r="R169" i="14"/>
  <c r="R208" i="25"/>
  <c r="R175" i="14"/>
  <c r="R153" i="25"/>
  <c r="R127" i="14"/>
  <c r="P52" i="14"/>
  <c r="P201" i="25"/>
  <c r="P51" i="14"/>
  <c r="P200" i="25"/>
  <c r="P50" i="14"/>
  <c r="P199" i="25"/>
  <c r="P49" i="14"/>
  <c r="P198" i="25"/>
  <c r="P48" i="14"/>
  <c r="P47" i="14"/>
  <c r="P46" i="14"/>
  <c r="P45" i="14"/>
  <c r="P44" i="14"/>
  <c r="P43" i="14"/>
  <c r="P42" i="14"/>
  <c r="P66" i="25"/>
  <c r="P41" i="14"/>
  <c r="P41" i="25"/>
  <c r="P40" i="14"/>
  <c r="P29" i="25"/>
  <c r="P39" i="14"/>
  <c r="P64" i="25"/>
  <c r="P38" i="14"/>
  <c r="P35" i="25"/>
  <c r="P37" i="14"/>
  <c r="P62" i="25"/>
  <c r="P36" i="14"/>
  <c r="P195" i="25"/>
  <c r="P35" i="14"/>
  <c r="P194" i="25"/>
  <c r="P34" i="14"/>
  <c r="P193" i="25"/>
  <c r="P33" i="14"/>
  <c r="P67" i="25"/>
  <c r="P32" i="14"/>
  <c r="P63" i="25"/>
  <c r="P31" i="14"/>
  <c r="P113" i="25"/>
  <c r="P30" i="14"/>
  <c r="P31" i="25"/>
  <c r="P29" i="14"/>
  <c r="P30" i="25"/>
  <c r="P28" i="14"/>
  <c r="P101" i="25"/>
  <c r="P27" i="14"/>
  <c r="P109" i="25"/>
  <c r="P26" i="14"/>
  <c r="P60" i="25"/>
  <c r="P25" i="14"/>
  <c r="P192" i="25"/>
  <c r="P24" i="14"/>
  <c r="P55" i="25"/>
  <c r="P23" i="14"/>
  <c r="P93" i="25"/>
  <c r="P22" i="14"/>
  <c r="P33" i="25"/>
  <c r="P21" i="14"/>
  <c r="P56" i="25"/>
  <c r="P19" i="14"/>
  <c r="P47" i="25"/>
  <c r="R155" i="25"/>
  <c r="R130" i="14"/>
  <c r="R51" i="25"/>
  <c r="R150" i="14"/>
  <c r="R213" i="25"/>
  <c r="R180" i="14"/>
  <c r="R153" i="14"/>
  <c r="R27" i="25"/>
  <c r="R209" i="25"/>
  <c r="R176" i="14"/>
  <c r="R204" i="14"/>
  <c r="R97" i="25"/>
  <c r="R195" i="14"/>
  <c r="R76" i="25"/>
  <c r="R189" i="14"/>
  <c r="R176" i="25"/>
  <c r="R142" i="14"/>
  <c r="R53" i="25"/>
  <c r="R78" i="25"/>
  <c r="R136" i="14"/>
  <c r="R174" i="25"/>
  <c r="R174" i="14"/>
  <c r="R215" i="14"/>
  <c r="R218" i="25"/>
  <c r="R50" i="25"/>
  <c r="R133" i="14"/>
  <c r="Q51" i="14"/>
  <c r="Q200" i="25"/>
  <c r="Q49" i="14"/>
  <c r="Q198" i="25"/>
  <c r="Q44" i="14"/>
  <c r="Q41" i="14"/>
  <c r="Q41" i="25"/>
  <c r="Q39" i="14"/>
  <c r="Q64" i="25"/>
  <c r="Q35" i="14"/>
  <c r="Q194" i="25"/>
  <c r="P18" i="14"/>
  <c r="P119" i="25"/>
  <c r="P59" i="14"/>
  <c r="P22" i="25"/>
  <c r="Q118" i="14"/>
  <c r="Q207" i="25"/>
  <c r="Q115" i="14"/>
  <c r="Q204" i="25"/>
  <c r="X114" i="4"/>
  <c r="Q203" i="25"/>
  <c r="Q113" i="14"/>
  <c r="Q202" i="25"/>
  <c r="Q112" i="14"/>
  <c r="Q32" i="25"/>
  <c r="Q111" i="14"/>
  <c r="Q151" i="25"/>
  <c r="Q110" i="14"/>
  <c r="Q150" i="25"/>
  <c r="Q109" i="14"/>
  <c r="Q61" i="25"/>
  <c r="Q108" i="14"/>
  <c r="Q149" i="25"/>
  <c r="Q106" i="14"/>
  <c r="Q59" i="25"/>
  <c r="Q105" i="14"/>
  <c r="Q21" i="25"/>
  <c r="Q104" i="14"/>
  <c r="Q147" i="25"/>
  <c r="Q103" i="14"/>
  <c r="Q34" i="25"/>
  <c r="Q102" i="14"/>
  <c r="Q146" i="25"/>
  <c r="Q101" i="14"/>
  <c r="Q145" i="25"/>
  <c r="Q100" i="14"/>
  <c r="Q46" i="25"/>
  <c r="Q99" i="14"/>
  <c r="Q144" i="25"/>
  <c r="Q98" i="14"/>
  <c r="Q143" i="25"/>
  <c r="Q97" i="14"/>
  <c r="Q142" i="25"/>
  <c r="Q96" i="14"/>
  <c r="Q141" i="25"/>
  <c r="Q95" i="14"/>
  <c r="Q44" i="25"/>
  <c r="Q94" i="14"/>
  <c r="Q140" i="25"/>
  <c r="Q93" i="14"/>
  <c r="Q23" i="25"/>
  <c r="Q92" i="14"/>
  <c r="Q90" i="25"/>
  <c r="Q91" i="14"/>
  <c r="Q42" i="25"/>
  <c r="Q90" i="14"/>
  <c r="Q89" i="25"/>
  <c r="Q88" i="14"/>
  <c r="Q138" i="25"/>
  <c r="Q87" i="14"/>
  <c r="Q19" i="25"/>
  <c r="Q86" i="14"/>
  <c r="Q137" i="25"/>
  <c r="Q85" i="14"/>
  <c r="Q136" i="25"/>
  <c r="Q84" i="14"/>
  <c r="Q20" i="25"/>
  <c r="Q83" i="14"/>
  <c r="Q135" i="25"/>
  <c r="Q82" i="14"/>
  <c r="Q134" i="25"/>
  <c r="Q81" i="14"/>
  <c r="Q133" i="25"/>
  <c r="Q79" i="14"/>
  <c r="Q40" i="25"/>
  <c r="Q78" i="14"/>
  <c r="Q132" i="25"/>
  <c r="Q77" i="14"/>
  <c r="Q77" i="25"/>
  <c r="Q75" i="14"/>
  <c r="Q131" i="25"/>
  <c r="Q74" i="14"/>
  <c r="Q130" i="25"/>
  <c r="Q73" i="14"/>
  <c r="Q129" i="25"/>
  <c r="Q72" i="14"/>
  <c r="Q128" i="25"/>
  <c r="Q71" i="14"/>
  <c r="Q127" i="25"/>
  <c r="Q70" i="14"/>
  <c r="Q126" i="25"/>
  <c r="Q69" i="14"/>
  <c r="Q125" i="25"/>
  <c r="Q68" i="14"/>
  <c r="Q124" i="25"/>
  <c r="Q66" i="14"/>
  <c r="Q123" i="25"/>
  <c r="Q65" i="14"/>
  <c r="Q122" i="25"/>
  <c r="Q64" i="14"/>
  <c r="Q108" i="25"/>
  <c r="Q63" i="14"/>
  <c r="Q121" i="25"/>
  <c r="Q62" i="14"/>
  <c r="Q37" i="25"/>
  <c r="Q61" i="14"/>
  <c r="Q120" i="25"/>
  <c r="Q60" i="14"/>
  <c r="Q71" i="25"/>
  <c r="R125" i="14"/>
  <c r="R25" i="25"/>
  <c r="R52" i="25"/>
  <c r="R139" i="14"/>
  <c r="R94" i="25"/>
  <c r="R162" i="14"/>
  <c r="R134" i="14"/>
  <c r="R65" i="25"/>
  <c r="R72" i="25"/>
  <c r="R154" i="14"/>
  <c r="R210" i="25"/>
  <c r="R177" i="14"/>
  <c r="R210" i="14"/>
  <c r="R114" i="25"/>
  <c r="R203" i="14"/>
  <c r="R180" i="25"/>
  <c r="R162" i="25"/>
  <c r="R145" i="14"/>
  <c r="R191" i="14"/>
  <c r="R84" i="25"/>
  <c r="R91" i="25"/>
  <c r="R164" i="14"/>
  <c r="R173" i="14"/>
  <c r="R43" i="25"/>
  <c r="R196" i="14"/>
  <c r="R80" i="25"/>
  <c r="R198" i="14"/>
  <c r="R106" i="25"/>
  <c r="R201" i="14"/>
  <c r="R179" i="25"/>
  <c r="R157" i="25"/>
  <c r="R132" i="14"/>
  <c r="Q18" i="14"/>
  <c r="Q119" i="25"/>
  <c r="Q59" i="14"/>
  <c r="Q22" i="25"/>
  <c r="P118" i="14"/>
  <c r="P207" i="25"/>
  <c r="P115" i="14"/>
  <c r="P204" i="25"/>
  <c r="P114" i="14"/>
  <c r="P203" i="25"/>
  <c r="P113" i="14"/>
  <c r="P202" i="25"/>
  <c r="P112" i="14"/>
  <c r="P32" i="25"/>
  <c r="P111" i="14"/>
  <c r="P151" i="25"/>
  <c r="P110" i="14"/>
  <c r="P150" i="25"/>
  <c r="P109" i="14"/>
  <c r="P61" i="25"/>
  <c r="P108" i="14"/>
  <c r="P149" i="25"/>
  <c r="P107" i="14"/>
  <c r="P148" i="25"/>
  <c r="P106" i="14"/>
  <c r="P59" i="25"/>
  <c r="P105" i="14"/>
  <c r="P21" i="25"/>
  <c r="P104" i="14"/>
  <c r="P147" i="25"/>
  <c r="P103" i="14"/>
  <c r="P34" i="25"/>
  <c r="P102" i="14"/>
  <c r="P146" i="25"/>
  <c r="P101" i="14"/>
  <c r="P145" i="25"/>
  <c r="P100" i="14"/>
  <c r="P46" i="25"/>
  <c r="P99" i="14"/>
  <c r="P144" i="25"/>
  <c r="P98" i="14"/>
  <c r="P143" i="25"/>
  <c r="P97" i="14"/>
  <c r="P142" i="25"/>
  <c r="P96" i="14"/>
  <c r="P141" i="25"/>
  <c r="P95" i="14"/>
  <c r="P44" i="25"/>
  <c r="P94" i="14"/>
  <c r="P140" i="25"/>
  <c r="P93" i="14"/>
  <c r="P23" i="25"/>
  <c r="P92" i="14"/>
  <c r="P90" i="25"/>
  <c r="P91" i="14"/>
  <c r="P42" i="25"/>
  <c r="P90" i="14"/>
  <c r="P89" i="25"/>
  <c r="P88" i="14"/>
  <c r="P138" i="25"/>
  <c r="P87" i="14"/>
  <c r="P19" i="25"/>
  <c r="P86" i="14"/>
  <c r="P137" i="25"/>
  <c r="P85" i="14"/>
  <c r="P136" i="25"/>
  <c r="P84" i="14"/>
  <c r="P20" i="25"/>
  <c r="P83" i="14"/>
  <c r="P135" i="25"/>
  <c r="P82" i="14"/>
  <c r="P134" i="25"/>
  <c r="P81" i="14"/>
  <c r="P133" i="25"/>
  <c r="P79" i="14"/>
  <c r="P40" i="25"/>
  <c r="P78" i="14"/>
  <c r="P132" i="25"/>
  <c r="P77" i="14"/>
  <c r="P77" i="25"/>
  <c r="P75" i="14"/>
  <c r="P131" i="25"/>
  <c r="P74" i="14"/>
  <c r="P130" i="25"/>
  <c r="P73" i="14"/>
  <c r="P129" i="25"/>
  <c r="P72" i="14"/>
  <c r="P128" i="25"/>
  <c r="P71" i="14"/>
  <c r="P127" i="25"/>
  <c r="P70" i="14"/>
  <c r="P126" i="25"/>
  <c r="P69" i="14"/>
  <c r="P125" i="25"/>
  <c r="P68" i="14"/>
  <c r="P124" i="25"/>
  <c r="P67" i="14"/>
  <c r="P48" i="25"/>
  <c r="P66" i="14"/>
  <c r="P123" i="25"/>
  <c r="P65" i="14"/>
  <c r="P122" i="25"/>
  <c r="P64" i="14"/>
  <c r="P108" i="25"/>
  <c r="P63" i="14"/>
  <c r="P121" i="25"/>
  <c r="P62" i="14"/>
  <c r="P37" i="25"/>
  <c r="P61" i="14"/>
  <c r="P120" i="25"/>
  <c r="P60" i="14"/>
  <c r="P71" i="25"/>
  <c r="R160" i="25"/>
  <c r="R141" i="14"/>
  <c r="R170" i="25"/>
  <c r="R163" i="14"/>
  <c r="R135" i="14"/>
  <c r="R69" i="25"/>
  <c r="R83" i="25"/>
  <c r="R166" i="14"/>
  <c r="R214" i="14"/>
  <c r="R217" i="25"/>
  <c r="R197" i="14"/>
  <c r="R38" i="25"/>
  <c r="R160" i="14"/>
  <c r="R36" i="25"/>
  <c r="R211" i="14"/>
  <c r="R26" i="25"/>
  <c r="R164" i="25"/>
  <c r="R151" i="14"/>
  <c r="R111" i="25"/>
  <c r="R168" i="14"/>
  <c r="R208" i="14"/>
  <c r="R49" i="25"/>
  <c r="R212" i="25"/>
  <c r="R179" i="14"/>
  <c r="R143" i="14"/>
  <c r="R39" i="25"/>
  <c r="R192" i="14"/>
  <c r="R87" i="25"/>
  <c r="R79" i="25"/>
  <c r="R148" i="14"/>
  <c r="R216" i="14"/>
  <c r="R219" i="25"/>
  <c r="R86" i="25"/>
  <c r="R128" i="14"/>
  <c r="M52" i="14"/>
  <c r="M201" i="25"/>
  <c r="M51" i="14"/>
  <c r="M200" i="25"/>
  <c r="M50" i="14"/>
  <c r="M199" i="25"/>
  <c r="M49" i="14"/>
  <c r="M198" i="25"/>
  <c r="M48" i="14"/>
  <c r="M47" i="14"/>
  <c r="M45" i="14"/>
  <c r="M44" i="14"/>
  <c r="M43" i="14"/>
  <c r="M41" i="14"/>
  <c r="M41" i="25"/>
  <c r="M40" i="14"/>
  <c r="M29" i="25"/>
  <c r="M39" i="14"/>
  <c r="M64" i="25"/>
  <c r="M37" i="14"/>
  <c r="M62" i="25"/>
  <c r="M36" i="14"/>
  <c r="M195" i="25"/>
  <c r="M35" i="14"/>
  <c r="M194" i="25"/>
  <c r="M34" i="14"/>
  <c r="M193" i="25"/>
  <c r="M33" i="14"/>
  <c r="M67" i="25"/>
  <c r="M32" i="14"/>
  <c r="M63" i="25"/>
  <c r="M31" i="14"/>
  <c r="M113" i="25"/>
  <c r="M29" i="14"/>
  <c r="M30" i="25"/>
  <c r="M28" i="14"/>
  <c r="M101" i="25"/>
  <c r="M27" i="14"/>
  <c r="M109" i="25"/>
  <c r="M25" i="14"/>
  <c r="M192" i="25"/>
  <c r="M24" i="14"/>
  <c r="M55" i="25"/>
  <c r="M23" i="14"/>
  <c r="M93" i="25"/>
  <c r="M20" i="14"/>
  <c r="M18" i="25"/>
  <c r="M19" i="14"/>
  <c r="M47" i="25"/>
  <c r="N53" i="25"/>
  <c r="N142" i="14"/>
  <c r="N174" i="25"/>
  <c r="N174" i="14"/>
  <c r="N24" i="25"/>
  <c r="N138" i="14"/>
  <c r="N36" i="25"/>
  <c r="N160" i="14"/>
  <c r="N208" i="25"/>
  <c r="N175" i="14"/>
  <c r="N198" i="14"/>
  <c r="N106" i="25"/>
  <c r="N214" i="25"/>
  <c r="N181" i="14"/>
  <c r="N212" i="25"/>
  <c r="N179" i="14"/>
  <c r="N197" i="14"/>
  <c r="N38" i="25"/>
  <c r="N51" i="25"/>
  <c r="N150" i="14"/>
  <c r="N213" i="25"/>
  <c r="N180" i="14"/>
  <c r="N69" i="25"/>
  <c r="N135" i="14"/>
  <c r="N205" i="14"/>
  <c r="N181" i="25"/>
  <c r="N72" i="25"/>
  <c r="N154" i="14"/>
  <c r="N65" i="25"/>
  <c r="N134" i="14"/>
  <c r="L52" i="14"/>
  <c r="L201" i="25"/>
  <c r="L51" i="14"/>
  <c r="L200" i="25"/>
  <c r="L50" i="14"/>
  <c r="L199" i="25"/>
  <c r="L49" i="14"/>
  <c r="L198" i="25"/>
  <c r="L48" i="14"/>
  <c r="L47" i="14"/>
  <c r="L46" i="14"/>
  <c r="L45" i="14"/>
  <c r="L44" i="14"/>
  <c r="L43" i="14"/>
  <c r="L42" i="14"/>
  <c r="L66" i="25"/>
  <c r="L41" i="14"/>
  <c r="L41" i="25"/>
  <c r="L40" i="14"/>
  <c r="L29" i="25"/>
  <c r="L39" i="14"/>
  <c r="L64" i="25"/>
  <c r="L38" i="14"/>
  <c r="L35" i="25"/>
  <c r="L37" i="14"/>
  <c r="L62" i="25"/>
  <c r="L36" i="14"/>
  <c r="L195" i="25"/>
  <c r="L35" i="14"/>
  <c r="L194" i="25"/>
  <c r="L34" i="14"/>
  <c r="L193" i="25"/>
  <c r="L33" i="14"/>
  <c r="L67" i="25"/>
  <c r="L32" i="14"/>
  <c r="L63" i="25"/>
  <c r="L31" i="14"/>
  <c r="L113" i="25"/>
  <c r="L30" i="14"/>
  <c r="L31" i="25"/>
  <c r="L29" i="14"/>
  <c r="L30" i="25"/>
  <c r="L28" i="14"/>
  <c r="L101" i="25"/>
  <c r="L27" i="14"/>
  <c r="L109" i="25"/>
  <c r="L26" i="14"/>
  <c r="L60" i="25"/>
  <c r="L25" i="14"/>
  <c r="L192" i="25"/>
  <c r="L24" i="14"/>
  <c r="L55" i="25"/>
  <c r="L23" i="14"/>
  <c r="L93" i="25"/>
  <c r="L22" i="14"/>
  <c r="L33" i="25"/>
  <c r="L21" i="14"/>
  <c r="L56" i="25"/>
  <c r="L20" i="14"/>
  <c r="L18" i="25"/>
  <c r="L19" i="14"/>
  <c r="L47" i="25"/>
  <c r="N39" i="25"/>
  <c r="N143" i="14"/>
  <c r="N153" i="25"/>
  <c r="N127" i="14"/>
  <c r="N163" i="25"/>
  <c r="N147" i="14"/>
  <c r="N111" i="25"/>
  <c r="N168" i="14"/>
  <c r="N50" i="25"/>
  <c r="N133" i="14"/>
  <c r="N201" i="14"/>
  <c r="N179" i="25"/>
  <c r="N196" i="14"/>
  <c r="N80" i="25"/>
  <c r="N214" i="14"/>
  <c r="N217" i="25"/>
  <c r="N95" i="25"/>
  <c r="N167" i="14"/>
  <c r="N193" i="14"/>
  <c r="N54" i="25"/>
  <c r="N208" i="14"/>
  <c r="N49" i="25"/>
  <c r="N190" i="14"/>
  <c r="N115" i="25"/>
  <c r="N200" i="14"/>
  <c r="N178" i="25"/>
  <c r="N83" i="25"/>
  <c r="N166" i="14"/>
  <c r="N43" i="25"/>
  <c r="N173" i="14"/>
  <c r="M118" i="14"/>
  <c r="M207" i="25"/>
  <c r="M115" i="14"/>
  <c r="M204" i="25"/>
  <c r="M114" i="14"/>
  <c r="M203" i="25"/>
  <c r="M113" i="14"/>
  <c r="M202" i="25"/>
  <c r="M112" i="14"/>
  <c r="M32" i="25"/>
  <c r="M111" i="14"/>
  <c r="M151" i="25"/>
  <c r="M108" i="14"/>
  <c r="M149" i="25"/>
  <c r="M107" i="14"/>
  <c r="M148" i="25"/>
  <c r="M106" i="14"/>
  <c r="M59" i="25"/>
  <c r="M104" i="14"/>
  <c r="M147" i="25"/>
  <c r="M103" i="14"/>
  <c r="M34" i="25"/>
  <c r="M101" i="14"/>
  <c r="M145" i="25"/>
  <c r="M100" i="14"/>
  <c r="M46" i="25"/>
  <c r="M99" i="14"/>
  <c r="M144" i="25"/>
  <c r="M96" i="14"/>
  <c r="M141" i="25"/>
  <c r="M95" i="14"/>
  <c r="M44" i="25"/>
  <c r="M93" i="14"/>
  <c r="M23" i="25"/>
  <c r="M92" i="14"/>
  <c r="M90" i="25"/>
  <c r="M91" i="14"/>
  <c r="M42" i="25"/>
  <c r="X90" i="3"/>
  <c r="M89" i="25"/>
  <c r="M88" i="14"/>
  <c r="M138" i="25"/>
  <c r="M87" i="14"/>
  <c r="M19" i="25"/>
  <c r="M86" i="14"/>
  <c r="M137" i="25"/>
  <c r="X85" i="3"/>
  <c r="M136" i="25"/>
  <c r="M84" i="14"/>
  <c r="M20" i="25"/>
  <c r="M83" i="14"/>
  <c r="M135" i="25"/>
  <c r="M82" i="14"/>
  <c r="M134" i="25"/>
  <c r="M81" i="14"/>
  <c r="M133" i="25"/>
  <c r="M79" i="14"/>
  <c r="M40" i="25"/>
  <c r="M78" i="14"/>
  <c r="M132" i="25"/>
  <c r="M77" i="14"/>
  <c r="M77" i="25"/>
  <c r="M73" i="14"/>
  <c r="M129" i="25"/>
  <c r="M72" i="14"/>
  <c r="M128" i="25"/>
  <c r="M71" i="14"/>
  <c r="M127" i="25"/>
  <c r="M70" i="14"/>
  <c r="M126" i="25"/>
  <c r="M69" i="14"/>
  <c r="M125" i="25"/>
  <c r="M68" i="14"/>
  <c r="M124" i="25"/>
  <c r="X67" i="3"/>
  <c r="M48" i="25"/>
  <c r="M66" i="14"/>
  <c r="M123" i="25"/>
  <c r="M65" i="14"/>
  <c r="M122" i="25"/>
  <c r="M64" i="14"/>
  <c r="M108" i="25"/>
  <c r="X63" i="3"/>
  <c r="M121" i="25"/>
  <c r="M62" i="14"/>
  <c r="M37" i="25"/>
  <c r="M61" i="14"/>
  <c r="M120" i="25"/>
  <c r="M60" i="14"/>
  <c r="M71" i="25"/>
  <c r="N164" i="25"/>
  <c r="N151" i="14"/>
  <c r="N86" i="25"/>
  <c r="N128" i="14"/>
  <c r="N79" i="25"/>
  <c r="N148" i="14"/>
  <c r="N96" i="25"/>
  <c r="N169" i="14"/>
  <c r="N216" i="14"/>
  <c r="N219" i="25"/>
  <c r="N195" i="14"/>
  <c r="N76" i="25"/>
  <c r="N165" i="25"/>
  <c r="N152" i="14"/>
  <c r="N191" i="14"/>
  <c r="N84" i="25"/>
  <c r="N202" i="14"/>
  <c r="N68" i="25"/>
  <c r="N155" i="25"/>
  <c r="N130" i="14"/>
  <c r="N27" i="25"/>
  <c r="N153" i="14"/>
  <c r="N215" i="14"/>
  <c r="N218" i="25"/>
  <c r="N154" i="25"/>
  <c r="N129" i="14"/>
  <c r="N94" i="25"/>
  <c r="N162" i="14"/>
  <c r="N203" i="14"/>
  <c r="N180" i="25"/>
  <c r="N209" i="14"/>
  <c r="N182" i="25"/>
  <c r="N161" i="25"/>
  <c r="N144" i="14"/>
  <c r="N162" i="25"/>
  <c r="N145" i="14"/>
  <c r="N173" i="25"/>
  <c r="N172" i="14"/>
  <c r="L118" i="14"/>
  <c r="L207" i="25"/>
  <c r="L115" i="14"/>
  <c r="L204" i="25"/>
  <c r="L114" i="14"/>
  <c r="L203" i="25"/>
  <c r="L113" i="14"/>
  <c r="L202" i="25"/>
  <c r="L112" i="14"/>
  <c r="L32" i="25"/>
  <c r="L111" i="14"/>
  <c r="L151" i="25"/>
  <c r="L110" i="14"/>
  <c r="L150" i="25"/>
  <c r="L109" i="14"/>
  <c r="L61" i="25"/>
  <c r="L108" i="14"/>
  <c r="L149" i="25"/>
  <c r="L107" i="14"/>
  <c r="L148" i="25"/>
  <c r="L106" i="14"/>
  <c r="L59" i="25"/>
  <c r="L105" i="14"/>
  <c r="L21" i="25"/>
  <c r="L104" i="14"/>
  <c r="L147" i="25"/>
  <c r="L103" i="14"/>
  <c r="L34" i="25"/>
  <c r="L102" i="14"/>
  <c r="L146" i="25"/>
  <c r="L101" i="14"/>
  <c r="L145" i="25"/>
  <c r="L100" i="14"/>
  <c r="L46" i="25"/>
  <c r="L99" i="14"/>
  <c r="L144" i="25"/>
  <c r="L98" i="14"/>
  <c r="L143" i="25"/>
  <c r="L97" i="14"/>
  <c r="L142" i="25"/>
  <c r="L96" i="14"/>
  <c r="L141" i="25"/>
  <c r="L95" i="14"/>
  <c r="L44" i="25"/>
  <c r="L94" i="14"/>
  <c r="L140" i="25"/>
  <c r="L93" i="14"/>
  <c r="L23" i="25"/>
  <c r="L92" i="14"/>
  <c r="L90" i="25"/>
  <c r="L91" i="14"/>
  <c r="L42" i="25"/>
  <c r="L90" i="14"/>
  <c r="L89" i="25"/>
  <c r="L88" i="14"/>
  <c r="L138" i="25"/>
  <c r="L87" i="14"/>
  <c r="L19" i="25"/>
  <c r="L86" i="14"/>
  <c r="L137" i="25"/>
  <c r="L85" i="14"/>
  <c r="L136" i="25"/>
  <c r="L84" i="14"/>
  <c r="L20" i="25"/>
  <c r="L83" i="14"/>
  <c r="L135" i="25"/>
  <c r="L82" i="14"/>
  <c r="L134" i="25"/>
  <c r="L81" i="14"/>
  <c r="L133" i="25"/>
  <c r="L79" i="14"/>
  <c r="L40" i="25"/>
  <c r="L78" i="14"/>
  <c r="L132" i="25"/>
  <c r="L77" i="14"/>
  <c r="L77" i="25"/>
  <c r="L75" i="14"/>
  <c r="L131" i="25"/>
  <c r="L74" i="14"/>
  <c r="L130" i="25"/>
  <c r="L73" i="14"/>
  <c r="L129" i="25"/>
  <c r="L72" i="14"/>
  <c r="L128" i="25"/>
  <c r="L71" i="14"/>
  <c r="L127" i="25"/>
  <c r="L70" i="14"/>
  <c r="L126" i="25"/>
  <c r="L69" i="14"/>
  <c r="L125" i="25"/>
  <c r="L68" i="14"/>
  <c r="L124" i="25"/>
  <c r="L67" i="14"/>
  <c r="L48" i="25"/>
  <c r="L66" i="14"/>
  <c r="L123" i="25"/>
  <c r="L65" i="14"/>
  <c r="L122" i="25"/>
  <c r="L64" i="14"/>
  <c r="L108" i="25"/>
  <c r="L63" i="14"/>
  <c r="L121" i="25"/>
  <c r="L62" i="14"/>
  <c r="L37" i="25"/>
  <c r="L61" i="14"/>
  <c r="L120" i="25"/>
  <c r="L60" i="14"/>
  <c r="L71" i="25"/>
  <c r="N157" i="25"/>
  <c r="N132" i="14"/>
  <c r="N91" i="25"/>
  <c r="N164" i="14"/>
  <c r="N78" i="25"/>
  <c r="N136" i="14"/>
  <c r="N166" i="25"/>
  <c r="N155" i="14"/>
  <c r="N211" i="25"/>
  <c r="N178" i="14"/>
  <c r="N45" i="25"/>
  <c r="N165" i="14"/>
  <c r="N192" i="14"/>
  <c r="N87" i="25"/>
  <c r="N211" i="14"/>
  <c r="N26" i="25"/>
  <c r="N160" i="25"/>
  <c r="N141" i="14"/>
  <c r="N52" i="25"/>
  <c r="N139" i="14"/>
  <c r="N70" i="25"/>
  <c r="N149" i="14"/>
  <c r="N170" i="25"/>
  <c r="N163" i="14"/>
  <c r="N204" i="14"/>
  <c r="N97" i="25"/>
  <c r="N210" i="14"/>
  <c r="N114" i="25"/>
  <c r="N189" i="14"/>
  <c r="N176" i="25"/>
  <c r="N209" i="25"/>
  <c r="N176" i="14"/>
  <c r="H52" i="14"/>
  <c r="H201" i="25"/>
  <c r="H50" i="14"/>
  <c r="H199" i="25"/>
  <c r="H48" i="14"/>
  <c r="H46" i="14"/>
  <c r="H44" i="14"/>
  <c r="H43" i="14"/>
  <c r="H41" i="14"/>
  <c r="H41" i="25"/>
  <c r="H39" i="14"/>
  <c r="H64" i="25"/>
  <c r="H38" i="14"/>
  <c r="H35" i="25"/>
  <c r="H36" i="14"/>
  <c r="H195" i="25"/>
  <c r="H34" i="14"/>
  <c r="H193" i="25"/>
  <c r="H32" i="14"/>
  <c r="H63" i="25"/>
  <c r="H30" i="14"/>
  <c r="H31" i="25"/>
  <c r="H28" i="14"/>
  <c r="H101" i="25"/>
  <c r="H26" i="14"/>
  <c r="H60" i="25"/>
  <c r="H23" i="14"/>
  <c r="H93" i="25"/>
  <c r="H21" i="14"/>
  <c r="H56" i="25"/>
  <c r="H19" i="14"/>
  <c r="H47" i="25"/>
  <c r="J51" i="25"/>
  <c r="J150" i="14"/>
  <c r="J214" i="14"/>
  <c r="J217" i="25"/>
  <c r="J65" i="25"/>
  <c r="J134" i="14"/>
  <c r="J95" i="25"/>
  <c r="J167" i="14"/>
  <c r="J43" i="25"/>
  <c r="J173" i="14"/>
  <c r="J155" i="25"/>
  <c r="J130" i="14"/>
  <c r="J164" i="25"/>
  <c r="J151" i="14"/>
  <c r="I113" i="14"/>
  <c r="I202" i="25"/>
  <c r="I111" i="14"/>
  <c r="I151" i="25"/>
  <c r="I110" i="14"/>
  <c r="I150" i="25"/>
  <c r="I107" i="14"/>
  <c r="I148" i="25"/>
  <c r="I105" i="14"/>
  <c r="I21" i="25"/>
  <c r="I103" i="14"/>
  <c r="I34" i="25"/>
  <c r="I99" i="14"/>
  <c r="I144" i="25"/>
  <c r="I97" i="14"/>
  <c r="I142" i="25"/>
  <c r="I96" i="14"/>
  <c r="I141" i="25"/>
  <c r="I92" i="14"/>
  <c r="I90" i="25"/>
  <c r="I90" i="14"/>
  <c r="I89" i="25"/>
  <c r="I87" i="14"/>
  <c r="I19" i="25"/>
  <c r="I82" i="14"/>
  <c r="I134" i="25"/>
  <c r="I79" i="14"/>
  <c r="I40" i="25"/>
  <c r="I78" i="14"/>
  <c r="I132" i="25"/>
  <c r="I72" i="14"/>
  <c r="I128" i="25"/>
  <c r="I70" i="14"/>
  <c r="I126" i="25"/>
  <c r="I67" i="14"/>
  <c r="I48" i="25"/>
  <c r="I65" i="14"/>
  <c r="I122" i="25"/>
  <c r="I62" i="14"/>
  <c r="I37" i="25"/>
  <c r="I60" i="14"/>
  <c r="I71" i="25"/>
  <c r="J53" i="25"/>
  <c r="J142" i="14"/>
  <c r="J174" i="25"/>
  <c r="J174" i="14"/>
  <c r="J24" i="25"/>
  <c r="J138" i="14"/>
  <c r="J157" i="25"/>
  <c r="J132" i="14"/>
  <c r="J153" i="25"/>
  <c r="J127" i="14"/>
  <c r="J200" i="14"/>
  <c r="J178" i="25"/>
  <c r="J45" i="25"/>
  <c r="J165" i="14"/>
  <c r="J208" i="25"/>
  <c r="J175" i="14"/>
  <c r="I115" i="14"/>
  <c r="I204" i="25"/>
  <c r="H114" i="14"/>
  <c r="H203" i="25"/>
  <c r="H113" i="14"/>
  <c r="H202" i="25"/>
  <c r="H112" i="14"/>
  <c r="H32" i="25"/>
  <c r="H111" i="14"/>
  <c r="H151" i="25"/>
  <c r="H109" i="14"/>
  <c r="H61" i="25"/>
  <c r="H108" i="14"/>
  <c r="H149" i="25"/>
  <c r="H107" i="14"/>
  <c r="H148" i="25"/>
  <c r="H106" i="14"/>
  <c r="H59" i="25"/>
  <c r="H105" i="14"/>
  <c r="H21" i="25"/>
  <c r="H104" i="14"/>
  <c r="H147" i="25"/>
  <c r="H103" i="14"/>
  <c r="H34" i="25"/>
  <c r="H102" i="14"/>
  <c r="H146" i="25"/>
  <c r="H101" i="14"/>
  <c r="H145" i="25"/>
  <c r="H100" i="14"/>
  <c r="H46" i="25"/>
  <c r="H99" i="14"/>
  <c r="H144" i="25"/>
  <c r="H98" i="14"/>
  <c r="H143" i="25"/>
  <c r="H97" i="14"/>
  <c r="H142" i="25"/>
  <c r="H96" i="14"/>
  <c r="H141" i="25"/>
  <c r="H95" i="14"/>
  <c r="H44" i="25"/>
  <c r="H94" i="14"/>
  <c r="H140" i="25"/>
  <c r="H93" i="14"/>
  <c r="H23" i="25"/>
  <c r="H92" i="14"/>
  <c r="H90" i="25"/>
  <c r="H91" i="14"/>
  <c r="H42" i="25"/>
  <c r="H90" i="14"/>
  <c r="H89" i="25"/>
  <c r="H88" i="14"/>
  <c r="H138" i="25"/>
  <c r="H87" i="14"/>
  <c r="H19" i="25"/>
  <c r="H86" i="14"/>
  <c r="H137" i="25"/>
  <c r="H85" i="14"/>
  <c r="H136" i="25"/>
  <c r="H84" i="14"/>
  <c r="H20" i="25"/>
  <c r="H83" i="14"/>
  <c r="H135" i="25"/>
  <c r="H82" i="14"/>
  <c r="H134" i="25"/>
  <c r="H81" i="14"/>
  <c r="H133" i="25"/>
  <c r="H79" i="14"/>
  <c r="H40" i="25"/>
  <c r="H78" i="14"/>
  <c r="H132" i="25"/>
  <c r="H77" i="14"/>
  <c r="H77" i="25"/>
  <c r="H75" i="14"/>
  <c r="H131" i="25"/>
  <c r="H74" i="14"/>
  <c r="H130" i="25"/>
  <c r="H73" i="14"/>
  <c r="H129" i="25"/>
  <c r="H72" i="14"/>
  <c r="H128" i="25"/>
  <c r="H71" i="14"/>
  <c r="H127" i="25"/>
  <c r="H70" i="14"/>
  <c r="H126" i="25"/>
  <c r="H69" i="14"/>
  <c r="H125" i="25"/>
  <c r="H68" i="14"/>
  <c r="H124" i="25"/>
  <c r="H67" i="14"/>
  <c r="H48" i="25"/>
  <c r="H66" i="14"/>
  <c r="H123" i="25"/>
  <c r="H65" i="14"/>
  <c r="H122" i="25"/>
  <c r="H64" i="14"/>
  <c r="H108" i="25"/>
  <c r="H63" i="14"/>
  <c r="H121" i="25"/>
  <c r="H61" i="14"/>
  <c r="H120" i="25"/>
  <c r="H60" i="14"/>
  <c r="H71" i="25"/>
  <c r="J197" i="14"/>
  <c r="J38" i="25"/>
  <c r="J36" i="25"/>
  <c r="J160" i="14"/>
  <c r="J213" i="14"/>
  <c r="J216" i="25"/>
  <c r="J161" i="25"/>
  <c r="J144" i="14"/>
  <c r="J91" i="25"/>
  <c r="J164" i="14"/>
  <c r="J209" i="25"/>
  <c r="J176" i="14"/>
  <c r="J211" i="14"/>
  <c r="J26" i="25"/>
  <c r="J39" i="25"/>
  <c r="J143" i="14"/>
  <c r="J190" i="14"/>
  <c r="J115" i="25"/>
  <c r="J86" i="25"/>
  <c r="J128" i="14"/>
  <c r="J50" i="25"/>
  <c r="J133" i="14"/>
  <c r="J214" i="25"/>
  <c r="BF214" i="25" s="1"/>
  <c r="J181" i="14"/>
  <c r="J160" i="25"/>
  <c r="J141" i="14"/>
  <c r="J216" i="14"/>
  <c r="J219" i="25"/>
  <c r="J163" i="25"/>
  <c r="J147" i="14"/>
  <c r="J211" i="25"/>
  <c r="BF211" i="25" s="1"/>
  <c r="J178" i="14"/>
  <c r="J201" i="14"/>
  <c r="J179" i="25"/>
  <c r="J192" i="14"/>
  <c r="J87" i="25"/>
  <c r="J173" i="25"/>
  <c r="J172" i="14"/>
  <c r="H51" i="14"/>
  <c r="H200" i="25"/>
  <c r="H49" i="14"/>
  <c r="H198" i="25"/>
  <c r="H47" i="14"/>
  <c r="H45" i="14"/>
  <c r="H40" i="14"/>
  <c r="H29" i="25"/>
  <c r="H37" i="14"/>
  <c r="H62" i="25"/>
  <c r="H33" i="14"/>
  <c r="H67" i="25"/>
  <c r="H31" i="14"/>
  <c r="H113" i="25"/>
  <c r="H29" i="14"/>
  <c r="H30" i="25"/>
  <c r="H27" i="14"/>
  <c r="H109" i="25"/>
  <c r="H25" i="14"/>
  <c r="H192" i="25"/>
  <c r="H24" i="14"/>
  <c r="H55" i="25"/>
  <c r="H22" i="14"/>
  <c r="H33" i="25"/>
  <c r="H20" i="14"/>
  <c r="H18" i="25"/>
  <c r="H118" i="14"/>
  <c r="H207" i="25"/>
  <c r="J195" i="14"/>
  <c r="J76" i="25"/>
  <c r="J27" i="25"/>
  <c r="J153" i="14"/>
  <c r="J209" i="14"/>
  <c r="J182" i="25"/>
  <c r="J212" i="25"/>
  <c r="BF212" i="25" s="1"/>
  <c r="J179" i="14"/>
  <c r="J198" i="14"/>
  <c r="J106" i="25"/>
  <c r="J111" i="25"/>
  <c r="J168" i="14"/>
  <c r="I114" i="14"/>
  <c r="I203" i="25"/>
  <c r="I112" i="14"/>
  <c r="I32" i="25"/>
  <c r="I108" i="14"/>
  <c r="I149" i="25"/>
  <c r="I106" i="14"/>
  <c r="I59" i="25"/>
  <c r="I104" i="14"/>
  <c r="I147" i="25"/>
  <c r="I102" i="14"/>
  <c r="I146" i="25"/>
  <c r="I100" i="14"/>
  <c r="I46" i="25"/>
  <c r="I95" i="14"/>
  <c r="I44" i="25"/>
  <c r="I91" i="14"/>
  <c r="I42" i="25"/>
  <c r="I88" i="14"/>
  <c r="I138" i="25"/>
  <c r="I86" i="14"/>
  <c r="I137" i="25"/>
  <c r="I83" i="14"/>
  <c r="I135" i="25"/>
  <c r="I81" i="14"/>
  <c r="I133" i="25"/>
  <c r="I77" i="14"/>
  <c r="I77" i="25"/>
  <c r="I75" i="14"/>
  <c r="I131" i="25"/>
  <c r="I73" i="14"/>
  <c r="I129" i="25"/>
  <c r="I71" i="14"/>
  <c r="I127" i="25"/>
  <c r="I69" i="14"/>
  <c r="I125" i="25"/>
  <c r="I68" i="14"/>
  <c r="I124" i="25"/>
  <c r="X66" i="2"/>
  <c r="I123" i="25"/>
  <c r="I64" i="14"/>
  <c r="I108" i="25"/>
  <c r="I63" i="14"/>
  <c r="I121" i="25"/>
  <c r="I61" i="14"/>
  <c r="I120" i="25"/>
  <c r="J170" i="25"/>
  <c r="J163" i="14"/>
  <c r="J203" i="14"/>
  <c r="J180" i="25"/>
  <c r="J72" i="25"/>
  <c r="J154" i="14"/>
  <c r="J52" i="25"/>
  <c r="J139" i="14"/>
  <c r="J189" i="14"/>
  <c r="J176" i="25"/>
  <c r="J213" i="25"/>
  <c r="BF213" i="25" s="1"/>
  <c r="J180" i="14"/>
  <c r="J215" i="14"/>
  <c r="J218" i="25"/>
  <c r="J165" i="25"/>
  <c r="J152" i="14"/>
  <c r="I52" i="14"/>
  <c r="I201" i="25"/>
  <c r="I51" i="14"/>
  <c r="I200" i="25"/>
  <c r="I50" i="14"/>
  <c r="I199" i="25"/>
  <c r="I49" i="14"/>
  <c r="I198" i="25"/>
  <c r="I48" i="14"/>
  <c r="I47" i="14"/>
  <c r="I45" i="14"/>
  <c r="I44" i="14"/>
  <c r="I43" i="14"/>
  <c r="I42" i="14"/>
  <c r="I66" i="25"/>
  <c r="I41" i="14"/>
  <c r="I41" i="25"/>
  <c r="I40" i="14"/>
  <c r="I29" i="25"/>
  <c r="I39" i="14"/>
  <c r="I64" i="25"/>
  <c r="I37" i="14"/>
  <c r="I62" i="25"/>
  <c r="I36" i="14"/>
  <c r="I195" i="25"/>
  <c r="I35" i="14"/>
  <c r="I194" i="25"/>
  <c r="I34" i="14"/>
  <c r="I193" i="25"/>
  <c r="I33" i="14"/>
  <c r="I67" i="25"/>
  <c r="I32" i="14"/>
  <c r="I63" i="25"/>
  <c r="I31" i="14"/>
  <c r="I113" i="25"/>
  <c r="I29" i="14"/>
  <c r="I30" i="25"/>
  <c r="I28" i="14"/>
  <c r="I101" i="25"/>
  <c r="I27" i="14"/>
  <c r="I109" i="25"/>
  <c r="I26" i="14"/>
  <c r="I60" i="25"/>
  <c r="I25" i="14"/>
  <c r="I192" i="25"/>
  <c r="I24" i="14"/>
  <c r="I55" i="25"/>
  <c r="I23" i="14"/>
  <c r="I93" i="25"/>
  <c r="BE93" i="25" s="1"/>
  <c r="X22" i="2"/>
  <c r="I33" i="25"/>
  <c r="I21" i="14"/>
  <c r="I56" i="25"/>
  <c r="I20" i="14"/>
  <c r="I18" i="25"/>
  <c r="I19" i="14"/>
  <c r="I47" i="25"/>
  <c r="I118" i="14"/>
  <c r="I207" i="25"/>
  <c r="H115" i="14"/>
  <c r="H204" i="25"/>
  <c r="J69" i="25"/>
  <c r="J135" i="14"/>
  <c r="J204" i="14"/>
  <c r="J97" i="25"/>
  <c r="J208" i="14"/>
  <c r="J49" i="25"/>
  <c r="J193" i="14"/>
  <c r="J54" i="25"/>
  <c r="J162" i="25"/>
  <c r="J145" i="14"/>
  <c r="J83" i="25"/>
  <c r="J166" i="14"/>
  <c r="J210" i="25"/>
  <c r="J177" i="14"/>
  <c r="J210" i="14"/>
  <c r="J114" i="25"/>
  <c r="J70" i="25"/>
  <c r="J149" i="14"/>
  <c r="J191" i="14"/>
  <c r="J84" i="25"/>
  <c r="J154" i="25"/>
  <c r="J129" i="14"/>
  <c r="J94" i="25"/>
  <c r="J162" i="14"/>
  <c r="J79" i="25"/>
  <c r="J148" i="14"/>
  <c r="J196" i="14"/>
  <c r="J80" i="25"/>
  <c r="J202" i="14"/>
  <c r="J68" i="25"/>
  <c r="J96" i="25"/>
  <c r="J169" i="14"/>
  <c r="J205" i="14"/>
  <c r="J181" i="25"/>
  <c r="E44" i="14"/>
  <c r="E42" i="14"/>
  <c r="E66" i="25"/>
  <c r="E38" i="14"/>
  <c r="E35" i="25"/>
  <c r="E36" i="14"/>
  <c r="E195" i="25"/>
  <c r="E34" i="14"/>
  <c r="E193" i="25"/>
  <c r="E20" i="14"/>
  <c r="E18" i="25"/>
  <c r="E114" i="14"/>
  <c r="E203" i="25"/>
  <c r="E110" i="14"/>
  <c r="E150" i="25"/>
  <c r="E106" i="14"/>
  <c r="E59" i="25"/>
  <c r="E98" i="14"/>
  <c r="E143" i="25"/>
  <c r="E87" i="14"/>
  <c r="E19" i="25"/>
  <c r="E85" i="14"/>
  <c r="E136" i="25"/>
  <c r="E69" i="14"/>
  <c r="E125" i="25"/>
  <c r="E63" i="14"/>
  <c r="E121" i="25"/>
  <c r="F227" i="14"/>
  <c r="BF227" i="14" s="1"/>
  <c r="F74" i="25"/>
  <c r="BF74" i="25" s="1"/>
  <c r="F234" i="14"/>
  <c r="BF234" i="14" s="1"/>
  <c r="F187" i="25"/>
  <c r="BF187" i="25" s="1"/>
  <c r="F193" i="14"/>
  <c r="F54" i="25"/>
  <c r="F213" i="14"/>
  <c r="F216" i="25"/>
  <c r="F195" i="14"/>
  <c r="F76" i="25"/>
  <c r="F214" i="14"/>
  <c r="F217" i="25"/>
  <c r="F197" i="14"/>
  <c r="F38" i="25"/>
  <c r="D52" i="14"/>
  <c r="D201" i="25"/>
  <c r="D50" i="14"/>
  <c r="D199" i="25"/>
  <c r="D48" i="14"/>
  <c r="BD197" i="25"/>
  <c r="D46" i="14"/>
  <c r="D44" i="14"/>
  <c r="D42" i="14"/>
  <c r="D66" i="25"/>
  <c r="D40" i="14"/>
  <c r="D29" i="25"/>
  <c r="D38" i="14"/>
  <c r="D35" i="25"/>
  <c r="D36" i="14"/>
  <c r="D195" i="25"/>
  <c r="D34" i="14"/>
  <c r="D193" i="25"/>
  <c r="D32" i="14"/>
  <c r="D63" i="25"/>
  <c r="D30" i="14"/>
  <c r="D31" i="25"/>
  <c r="D26" i="14"/>
  <c r="D60" i="25"/>
  <c r="D24" i="14"/>
  <c r="D55" i="25"/>
  <c r="D22" i="14"/>
  <c r="D33" i="25"/>
  <c r="D20" i="14"/>
  <c r="D18" i="25"/>
  <c r="D118" i="14"/>
  <c r="D207" i="25"/>
  <c r="D114" i="14"/>
  <c r="D203" i="25"/>
  <c r="D112" i="14"/>
  <c r="D32" i="25"/>
  <c r="D110" i="14"/>
  <c r="D150" i="25"/>
  <c r="D108" i="14"/>
  <c r="D149" i="25"/>
  <c r="D106" i="14"/>
  <c r="D59" i="25"/>
  <c r="D104" i="14"/>
  <c r="D147" i="25"/>
  <c r="D102" i="14"/>
  <c r="D146" i="25"/>
  <c r="D100" i="14"/>
  <c r="D46" i="25"/>
  <c r="D98" i="14"/>
  <c r="D143" i="25"/>
  <c r="D96" i="14"/>
  <c r="D141" i="25"/>
  <c r="D94" i="14"/>
  <c r="D140" i="25"/>
  <c r="D92" i="14"/>
  <c r="D90" i="25"/>
  <c r="D90" i="14"/>
  <c r="D89" i="25"/>
  <c r="D87" i="14"/>
  <c r="D19" i="25"/>
  <c r="D85" i="14"/>
  <c r="D136" i="25"/>
  <c r="D83" i="14"/>
  <c r="D135" i="25"/>
  <c r="D81" i="14"/>
  <c r="D133" i="25"/>
  <c r="D78" i="14"/>
  <c r="D132" i="25"/>
  <c r="D75" i="14"/>
  <c r="D131" i="25"/>
  <c r="D73" i="14"/>
  <c r="D129" i="25"/>
  <c r="D71" i="14"/>
  <c r="D127" i="25"/>
  <c r="D69" i="14"/>
  <c r="D125" i="25"/>
  <c r="D67" i="14"/>
  <c r="D48" i="25"/>
  <c r="D65" i="14"/>
  <c r="D122" i="25"/>
  <c r="D63" i="14"/>
  <c r="D121" i="25"/>
  <c r="D61" i="14"/>
  <c r="D120" i="25"/>
  <c r="F235" i="14"/>
  <c r="BF235" i="14" s="1"/>
  <c r="F220" i="25"/>
  <c r="BF220" i="25" s="1"/>
  <c r="F200" i="14"/>
  <c r="F178" i="25"/>
  <c r="F233" i="14"/>
  <c r="BF233" i="14" s="1"/>
  <c r="F110" i="25"/>
  <c r="BF110" i="25" s="1"/>
  <c r="F198" i="14"/>
  <c r="F106" i="25"/>
  <c r="F191" i="14"/>
  <c r="F84" i="25"/>
  <c r="F231" i="14"/>
  <c r="BF231" i="14" s="1"/>
  <c r="F186" i="25"/>
  <c r="BF186" i="25" s="1"/>
  <c r="F216" i="14"/>
  <c r="F219" i="25"/>
  <c r="F228" i="14"/>
  <c r="BF228" i="14" s="1"/>
  <c r="F117" i="25"/>
  <c r="BF117" i="25" s="1"/>
  <c r="F196" i="14"/>
  <c r="F80" i="25"/>
  <c r="F205" i="14"/>
  <c r="F181" i="25"/>
  <c r="F215" i="14"/>
  <c r="F218" i="25"/>
  <c r="E52" i="14"/>
  <c r="E201" i="25"/>
  <c r="E50" i="14"/>
  <c r="E199" i="25"/>
  <c r="E46" i="14"/>
  <c r="E30" i="14"/>
  <c r="E31" i="25"/>
  <c r="E28" i="14"/>
  <c r="E101" i="25"/>
  <c r="E26" i="14"/>
  <c r="E60" i="25"/>
  <c r="E22" i="14"/>
  <c r="E33" i="25"/>
  <c r="E118" i="14"/>
  <c r="E207" i="25"/>
  <c r="E112" i="14"/>
  <c r="E32" i="25"/>
  <c r="E108" i="14"/>
  <c r="E149" i="25"/>
  <c r="E104" i="14"/>
  <c r="E147" i="25"/>
  <c r="E102" i="14"/>
  <c r="E146" i="25"/>
  <c r="E94" i="14"/>
  <c r="E140" i="25"/>
  <c r="E90" i="14"/>
  <c r="E89" i="25"/>
  <c r="E81" i="14"/>
  <c r="E133" i="25"/>
  <c r="E78" i="14"/>
  <c r="E132" i="25"/>
  <c r="E75" i="14"/>
  <c r="E131" i="25"/>
  <c r="E71" i="14"/>
  <c r="E127" i="25"/>
  <c r="E67" i="14"/>
  <c r="E48" i="25"/>
  <c r="E51" i="14"/>
  <c r="E200" i="25"/>
  <c r="E49" i="14"/>
  <c r="E198" i="25"/>
  <c r="BE198" i="25" s="1"/>
  <c r="E47" i="14"/>
  <c r="E45" i="14"/>
  <c r="E43" i="14"/>
  <c r="E41" i="14"/>
  <c r="E41" i="25"/>
  <c r="E39" i="14"/>
  <c r="E64" i="25"/>
  <c r="E37" i="14"/>
  <c r="E62" i="25"/>
  <c r="E35" i="14"/>
  <c r="E194" i="25"/>
  <c r="E33" i="14"/>
  <c r="E67" i="25"/>
  <c r="E31" i="14"/>
  <c r="E113" i="25"/>
  <c r="E29" i="14"/>
  <c r="E30" i="25"/>
  <c r="E27" i="14"/>
  <c r="E109" i="25"/>
  <c r="E25" i="14"/>
  <c r="E192" i="25"/>
  <c r="E21" i="14"/>
  <c r="E56" i="25"/>
  <c r="D60" i="14"/>
  <c r="D71" i="25"/>
  <c r="E113" i="14"/>
  <c r="E202" i="25"/>
  <c r="E111" i="14"/>
  <c r="E151" i="25"/>
  <c r="E109" i="14"/>
  <c r="E61" i="25"/>
  <c r="E105" i="14"/>
  <c r="E21" i="25"/>
  <c r="E103" i="14"/>
  <c r="E34" i="25"/>
  <c r="E101" i="14"/>
  <c r="E145" i="25"/>
  <c r="E97" i="14"/>
  <c r="E142" i="25"/>
  <c r="E93" i="14"/>
  <c r="E23" i="25"/>
  <c r="E88" i="14"/>
  <c r="E138" i="25"/>
  <c r="E86" i="14"/>
  <c r="E137" i="25"/>
  <c r="E84" i="14"/>
  <c r="E20" i="25"/>
  <c r="E79" i="14"/>
  <c r="E40" i="25"/>
  <c r="E77" i="14"/>
  <c r="E77" i="25"/>
  <c r="E74" i="14"/>
  <c r="E130" i="25"/>
  <c r="E70" i="14"/>
  <c r="E126" i="25"/>
  <c r="E68" i="14"/>
  <c r="E124" i="25"/>
  <c r="E66" i="14"/>
  <c r="E123" i="25"/>
  <c r="E62" i="14"/>
  <c r="E37" i="25"/>
  <c r="F229" i="14"/>
  <c r="BF229" i="14" s="1"/>
  <c r="F185" i="25"/>
  <c r="BF185" i="25" s="1"/>
  <c r="F203" i="14"/>
  <c r="F180" i="25"/>
  <c r="F204" i="14"/>
  <c r="F97" i="25"/>
  <c r="F201" i="14"/>
  <c r="F179" i="25"/>
  <c r="F192" i="14"/>
  <c r="F87" i="25"/>
  <c r="F202" i="14"/>
  <c r="F68" i="25"/>
  <c r="D51" i="14"/>
  <c r="D200" i="25"/>
  <c r="D49" i="14"/>
  <c r="D198" i="25"/>
  <c r="D47" i="14"/>
  <c r="D45" i="14"/>
  <c r="D43" i="14"/>
  <c r="D41" i="14"/>
  <c r="D41" i="25"/>
  <c r="D39" i="14"/>
  <c r="D64" i="25"/>
  <c r="D37" i="14"/>
  <c r="D62" i="25"/>
  <c r="D35" i="14"/>
  <c r="D194" i="25"/>
  <c r="D33" i="14"/>
  <c r="D67" i="25"/>
  <c r="BD67" i="25" s="1"/>
  <c r="D31" i="14"/>
  <c r="D113" i="25"/>
  <c r="D29" i="14"/>
  <c r="D30" i="25"/>
  <c r="D27" i="14"/>
  <c r="D109" i="25"/>
  <c r="D25" i="14"/>
  <c r="D192" i="25"/>
  <c r="BD192" i="25" s="1"/>
  <c r="D23" i="14"/>
  <c r="D93" i="25"/>
  <c r="D21" i="14"/>
  <c r="D56" i="25"/>
  <c r="D115" i="14"/>
  <c r="D204" i="25"/>
  <c r="D113" i="14"/>
  <c r="D202" i="25"/>
  <c r="D109" i="14"/>
  <c r="D61" i="25"/>
  <c r="D107" i="14"/>
  <c r="D148" i="25"/>
  <c r="D105" i="14"/>
  <c r="D21" i="25"/>
  <c r="D103" i="14"/>
  <c r="D34" i="25"/>
  <c r="D101" i="14"/>
  <c r="D145" i="25"/>
  <c r="D99" i="14"/>
  <c r="D144" i="25"/>
  <c r="D97" i="14"/>
  <c r="D142" i="25"/>
  <c r="D95" i="14"/>
  <c r="D44" i="25"/>
  <c r="D93" i="14"/>
  <c r="D23" i="25"/>
  <c r="D91" i="14"/>
  <c r="D42" i="25"/>
  <c r="D88" i="14"/>
  <c r="D138" i="25"/>
  <c r="D86" i="14"/>
  <c r="D137" i="25"/>
  <c r="D84" i="14"/>
  <c r="D20" i="25"/>
  <c r="D82" i="14"/>
  <c r="D134" i="25"/>
  <c r="D79" i="14"/>
  <c r="D40" i="25"/>
  <c r="D77" i="14"/>
  <c r="D77" i="25"/>
  <c r="D74" i="14"/>
  <c r="D130" i="25"/>
  <c r="D72" i="14"/>
  <c r="D128" i="25"/>
  <c r="D70" i="14"/>
  <c r="D126" i="25"/>
  <c r="D68" i="14"/>
  <c r="D124" i="25"/>
  <c r="D66" i="14"/>
  <c r="D123" i="25"/>
  <c r="D64" i="14"/>
  <c r="D108" i="25"/>
  <c r="D62" i="14"/>
  <c r="D37" i="25"/>
  <c r="F226" i="14"/>
  <c r="BF226" i="14" s="1"/>
  <c r="F184" i="25"/>
  <c r="BF184" i="25" s="1"/>
  <c r="F237" i="14"/>
  <c r="BF237" i="14" s="1"/>
  <c r="F222" i="25"/>
  <c r="BF222" i="25" s="1"/>
  <c r="F190" i="14"/>
  <c r="F115" i="25"/>
  <c r="F210" i="14"/>
  <c r="F114" i="25"/>
  <c r="F230" i="14"/>
  <c r="BF230" i="14" s="1"/>
  <c r="F85" i="25"/>
  <c r="BF85" i="25" s="1"/>
  <c r="F238" i="14"/>
  <c r="BF238" i="14" s="1"/>
  <c r="F223" i="25"/>
  <c r="BF223" i="25" s="1"/>
  <c r="F209" i="14"/>
  <c r="F182" i="25"/>
  <c r="F232" i="14"/>
  <c r="BF232" i="14" s="1"/>
  <c r="F82" i="25"/>
  <c r="BF82" i="25" s="1"/>
  <c r="F211" i="14"/>
  <c r="F26" i="25"/>
  <c r="F236" i="14"/>
  <c r="BF236" i="14" s="1"/>
  <c r="F221" i="25"/>
  <c r="BF221" i="25" s="1"/>
  <c r="F208" i="14"/>
  <c r="F49" i="25"/>
  <c r="V43" i="25"/>
  <c r="V173" i="14"/>
  <c r="V111" i="25"/>
  <c r="V168" i="14"/>
  <c r="V83" i="25"/>
  <c r="V166" i="14"/>
  <c r="V45" i="25"/>
  <c r="V165" i="14"/>
  <c r="V36" i="25"/>
  <c r="V160" i="14"/>
  <c r="V72" i="25"/>
  <c r="V154" i="14"/>
  <c r="V27" i="25"/>
  <c r="V153" i="14"/>
  <c r="V70" i="25"/>
  <c r="V149" i="14"/>
  <c r="V79" i="25"/>
  <c r="V148" i="14"/>
  <c r="V52" i="25"/>
  <c r="V139" i="14"/>
  <c r="V24" i="25"/>
  <c r="V138" i="14"/>
  <c r="V50" i="25"/>
  <c r="V133" i="14"/>
  <c r="V78" i="25"/>
  <c r="V136" i="14"/>
  <c r="V125" i="14"/>
  <c r="V25" i="25"/>
  <c r="U112" i="14"/>
  <c r="U32" i="25"/>
  <c r="T112" i="14"/>
  <c r="T32" i="25"/>
  <c r="U109" i="14"/>
  <c r="U61" i="25"/>
  <c r="T109" i="14"/>
  <c r="T61" i="25"/>
  <c r="X106" i="20"/>
  <c r="V59" i="25" s="1"/>
  <c r="U59" i="25"/>
  <c r="T106" i="14"/>
  <c r="T59" i="25"/>
  <c r="U104" i="14"/>
  <c r="U147" i="25"/>
  <c r="T104" i="14"/>
  <c r="T147" i="25"/>
  <c r="U103" i="14"/>
  <c r="U34" i="25"/>
  <c r="T103" i="14"/>
  <c r="T34" i="25"/>
  <c r="U100" i="14"/>
  <c r="U46" i="25"/>
  <c r="T100" i="14"/>
  <c r="T46" i="25"/>
  <c r="U95" i="14"/>
  <c r="U44" i="25"/>
  <c r="T95" i="14"/>
  <c r="T44" i="25"/>
  <c r="U93" i="14"/>
  <c r="U23" i="25"/>
  <c r="T93" i="14"/>
  <c r="T23" i="25"/>
  <c r="X91" i="20"/>
  <c r="V42" i="25" s="1"/>
  <c r="U42" i="25"/>
  <c r="T91" i="14"/>
  <c r="T42" i="25"/>
  <c r="U87" i="14"/>
  <c r="U19" i="25"/>
  <c r="T87" i="14"/>
  <c r="T19" i="25"/>
  <c r="U84" i="14"/>
  <c r="U20" i="25"/>
  <c r="T84" i="14"/>
  <c r="T20" i="25"/>
  <c r="U79" i="14"/>
  <c r="U40" i="25"/>
  <c r="T79" i="14"/>
  <c r="T40" i="25"/>
  <c r="U77" i="14"/>
  <c r="U77" i="25"/>
  <c r="T77" i="14"/>
  <c r="T77" i="25"/>
  <c r="U62" i="14"/>
  <c r="U37" i="25"/>
  <c r="T62" i="14"/>
  <c r="T37" i="25"/>
  <c r="U59" i="14"/>
  <c r="U22" i="25"/>
  <c r="T59" i="14"/>
  <c r="T22" i="25"/>
  <c r="U43" i="14"/>
  <c r="T43" i="14"/>
  <c r="U41" i="14"/>
  <c r="U41" i="25"/>
  <c r="T41" i="14"/>
  <c r="T41" i="25"/>
  <c r="U40" i="14"/>
  <c r="U29" i="25"/>
  <c r="T40" i="14"/>
  <c r="T29" i="25"/>
  <c r="U38" i="14"/>
  <c r="U35" i="25"/>
  <c r="T38" i="14"/>
  <c r="T35" i="25"/>
  <c r="T30" i="14"/>
  <c r="T31" i="25"/>
  <c r="U29" i="14"/>
  <c r="U30" i="25"/>
  <c r="T29" i="14"/>
  <c r="T30" i="25"/>
  <c r="T22" i="14"/>
  <c r="T33" i="25"/>
  <c r="U20" i="14"/>
  <c r="U18" i="25"/>
  <c r="T20" i="14"/>
  <c r="T18" i="25"/>
  <c r="U19" i="14"/>
  <c r="U47" i="25"/>
  <c r="T19" i="14"/>
  <c r="T47" i="25"/>
  <c r="AO18" i="14"/>
  <c r="E18" i="27"/>
  <c r="AO119" i="25"/>
  <c r="AN18" i="14"/>
  <c r="X18" i="9"/>
  <c r="D18" i="27"/>
  <c r="AN119" i="25"/>
  <c r="P20" i="14"/>
  <c r="P18" i="25"/>
  <c r="X99" i="1"/>
  <c r="X91" i="1"/>
  <c r="X39" i="1"/>
  <c r="X96" i="1"/>
  <c r="X92" i="1"/>
  <c r="X29" i="11"/>
  <c r="X110" i="2"/>
  <c r="X45" i="9"/>
  <c r="X41" i="9"/>
  <c r="X33" i="9"/>
  <c r="X29" i="9"/>
  <c r="X28" i="1"/>
  <c r="D28" i="14"/>
  <c r="AN26" i="14"/>
  <c r="X26" i="9"/>
  <c r="AR25" i="14"/>
  <c r="X25" i="10"/>
  <c r="X37" i="11"/>
  <c r="AV37" i="14"/>
  <c r="X111" i="1"/>
  <c r="D111" i="14"/>
  <c r="X19" i="2"/>
  <c r="X37" i="20"/>
  <c r="X30" i="20"/>
  <c r="X22" i="20"/>
  <c r="X41" i="21"/>
  <c r="T46" i="14"/>
  <c r="X46" i="20"/>
  <c r="X35" i="2"/>
  <c r="X30" i="3"/>
  <c r="X46" i="23"/>
  <c r="X50" i="10"/>
  <c r="X45" i="10"/>
  <c r="X29" i="10"/>
  <c r="X98" i="2"/>
  <c r="X94" i="2"/>
  <c r="X88" i="2"/>
  <c r="X90" i="11"/>
  <c r="X97" i="12"/>
  <c r="X72" i="10"/>
  <c r="X70" i="3"/>
  <c r="X21" i="22"/>
  <c r="X92" i="23"/>
  <c r="X75" i="9"/>
  <c r="X103" i="10"/>
  <c r="X59" i="11"/>
  <c r="X114" i="11"/>
  <c r="AN75" i="14"/>
  <c r="X38" i="3"/>
  <c r="X41" i="3"/>
  <c r="X29" i="3"/>
  <c r="X100" i="1"/>
  <c r="X23" i="1"/>
  <c r="X62" i="2"/>
  <c r="X42" i="2"/>
  <c r="AZ97" i="14"/>
  <c r="X46" i="12"/>
  <c r="X45" i="12"/>
  <c r="X30" i="12"/>
  <c r="X110" i="12"/>
  <c r="X102" i="12"/>
  <c r="X98" i="12"/>
  <c r="AV90" i="14"/>
  <c r="X113" i="11"/>
  <c r="X110" i="11"/>
  <c r="X106" i="11"/>
  <c r="X102" i="11"/>
  <c r="X101" i="11"/>
  <c r="X46" i="11"/>
  <c r="X45" i="11"/>
  <c r="X41" i="11"/>
  <c r="X85" i="11"/>
  <c r="X84" i="11"/>
  <c r="X81" i="11"/>
  <c r="X111" i="10"/>
  <c r="X106" i="10"/>
  <c r="X21" i="10"/>
  <c r="X50" i="9"/>
  <c r="X49" i="9"/>
  <c r="X46" i="9"/>
  <c r="X113" i="9"/>
  <c r="X105" i="9"/>
  <c r="X97" i="9"/>
  <c r="X94" i="9"/>
  <c r="X90" i="9"/>
  <c r="X88" i="9"/>
  <c r="X79" i="9"/>
  <c r="AF46" i="14"/>
  <c r="X45" i="23"/>
  <c r="X42" i="23"/>
  <c r="X41" i="23"/>
  <c r="X33" i="23"/>
  <c r="X30" i="23"/>
  <c r="X29" i="23"/>
  <c r="X112" i="23"/>
  <c r="X111" i="23"/>
  <c r="X104" i="23"/>
  <c r="X103" i="23"/>
  <c r="X99" i="23"/>
  <c r="X96" i="23"/>
  <c r="X95" i="23"/>
  <c r="X94" i="22"/>
  <c r="X85" i="22"/>
  <c r="X50" i="22"/>
  <c r="X33" i="22"/>
  <c r="AB21" i="14"/>
  <c r="X30" i="22"/>
  <c r="X22" i="22"/>
  <c r="X113" i="21"/>
  <c r="X105" i="21"/>
  <c r="X97" i="21"/>
  <c r="X88" i="21"/>
  <c r="X85" i="21"/>
  <c r="X79" i="21"/>
  <c r="X70" i="21"/>
  <c r="X40" i="21"/>
  <c r="X21" i="21"/>
  <c r="T21" i="14"/>
  <c r="X46" i="4"/>
  <c r="X21" i="4"/>
  <c r="X113" i="3"/>
  <c r="X62" i="3"/>
  <c r="X46" i="3"/>
  <c r="X42" i="3"/>
  <c r="X110" i="3"/>
  <c r="X109" i="3"/>
  <c r="X105" i="3"/>
  <c r="X102" i="3"/>
  <c r="X98" i="3"/>
  <c r="X97" i="3"/>
  <c r="X94" i="3"/>
  <c r="X93" i="3"/>
  <c r="X84" i="3"/>
  <c r="X26" i="3"/>
  <c r="X22" i="3"/>
  <c r="X21" i="3"/>
  <c r="X75" i="3"/>
  <c r="X74" i="3"/>
  <c r="X85" i="2"/>
  <c r="X71" i="2"/>
  <c r="H110" i="14"/>
  <c r="H62" i="14"/>
  <c r="H35" i="14"/>
  <c r="H42" i="14"/>
  <c r="X72" i="1"/>
  <c r="X87" i="1"/>
  <c r="X51" i="1"/>
  <c r="X83" i="1"/>
  <c r="X73" i="1"/>
  <c r="X61" i="1"/>
  <c r="E73" i="14"/>
  <c r="AV59" i="14"/>
  <c r="X59" i="22"/>
  <c r="X18" i="21"/>
  <c r="X41" i="12"/>
  <c r="X42" i="12"/>
  <c r="X25" i="12"/>
  <c r="X33" i="12"/>
  <c r="BA50" i="14"/>
  <c r="X34" i="12"/>
  <c r="X22" i="12"/>
  <c r="X18" i="12"/>
  <c r="X49" i="12"/>
  <c r="X38" i="12"/>
  <c r="X26" i="12"/>
  <c r="X52" i="12"/>
  <c r="X51" i="12"/>
  <c r="X44" i="12"/>
  <c r="X43" i="12"/>
  <c r="X36" i="12"/>
  <c r="X35" i="12"/>
  <c r="X28" i="12"/>
  <c r="X27" i="12"/>
  <c r="X20" i="12"/>
  <c r="X19" i="12"/>
  <c r="BA21" i="14"/>
  <c r="BA45" i="14"/>
  <c r="BA29" i="14"/>
  <c r="X48" i="12"/>
  <c r="X47" i="12"/>
  <c r="X40" i="12"/>
  <c r="X39" i="12"/>
  <c r="X37" i="12"/>
  <c r="X32" i="12"/>
  <c r="X31" i="12"/>
  <c r="X24" i="12"/>
  <c r="X23" i="12"/>
  <c r="X22" i="11"/>
  <c r="X42" i="11"/>
  <c r="X21" i="11"/>
  <c r="X26" i="11"/>
  <c r="X34" i="11"/>
  <c r="AW45" i="14"/>
  <c r="X30" i="11"/>
  <c r="AW50" i="14"/>
  <c r="AW29" i="14"/>
  <c r="X38" i="11"/>
  <c r="AW49" i="14"/>
  <c r="AW41" i="14"/>
  <c r="AW33" i="14"/>
  <c r="X48" i="11"/>
  <c r="X47" i="11"/>
  <c r="X40" i="11"/>
  <c r="X39" i="11"/>
  <c r="X32" i="11"/>
  <c r="X31" i="11"/>
  <c r="X24" i="11"/>
  <c r="X23" i="11"/>
  <c r="X18" i="11"/>
  <c r="X52" i="11"/>
  <c r="X51" i="11"/>
  <c r="X44" i="11"/>
  <c r="X43" i="11"/>
  <c r="X36" i="11"/>
  <c r="X35" i="11"/>
  <c r="X28" i="11"/>
  <c r="X27" i="11"/>
  <c r="X25" i="11"/>
  <c r="X20" i="11"/>
  <c r="X19" i="11"/>
  <c r="X41" i="10"/>
  <c r="X46" i="10"/>
  <c r="X34" i="10"/>
  <c r="AS50" i="14"/>
  <c r="X30" i="10"/>
  <c r="X42" i="10"/>
  <c r="X33" i="10"/>
  <c r="X22" i="10"/>
  <c r="X18" i="10"/>
  <c r="X49" i="10"/>
  <c r="X38" i="10"/>
  <c r="X26" i="10"/>
  <c r="X52" i="10"/>
  <c r="X51" i="10"/>
  <c r="X44" i="10"/>
  <c r="X43" i="10"/>
  <c r="X36" i="10"/>
  <c r="X35" i="10"/>
  <c r="X28" i="10"/>
  <c r="X27" i="10"/>
  <c r="X20" i="10"/>
  <c r="X19" i="10"/>
  <c r="AS21" i="14"/>
  <c r="AS45" i="14"/>
  <c r="AS29" i="14"/>
  <c r="X48" i="10"/>
  <c r="X47" i="10"/>
  <c r="X40" i="10"/>
  <c r="X39" i="10"/>
  <c r="X37" i="10"/>
  <c r="X32" i="10"/>
  <c r="X31" i="10"/>
  <c r="X24" i="10"/>
  <c r="X23" i="10"/>
  <c r="X21" i="9"/>
  <c r="X37" i="9"/>
  <c r="X34" i="9"/>
  <c r="X42" i="9"/>
  <c r="X22" i="9"/>
  <c r="AO45" i="14"/>
  <c r="X30" i="9"/>
  <c r="AO50" i="14"/>
  <c r="AO29" i="14"/>
  <c r="X38" i="9"/>
  <c r="AO49" i="14"/>
  <c r="AO41" i="14"/>
  <c r="AO33" i="14"/>
  <c r="X48" i="9"/>
  <c r="X47" i="9"/>
  <c r="X40" i="9"/>
  <c r="X39" i="9"/>
  <c r="X32" i="9"/>
  <c r="X31" i="9"/>
  <c r="X24" i="9"/>
  <c r="X23" i="9"/>
  <c r="X52" i="9"/>
  <c r="X51" i="9"/>
  <c r="X44" i="9"/>
  <c r="X43" i="9"/>
  <c r="X36" i="9"/>
  <c r="X35" i="9"/>
  <c r="X28" i="9"/>
  <c r="X27" i="9"/>
  <c r="X25" i="9"/>
  <c r="X20" i="9"/>
  <c r="X19" i="9"/>
  <c r="X38" i="23"/>
  <c r="X22" i="23"/>
  <c r="AG30" i="14"/>
  <c r="X34" i="23"/>
  <c r="AG42" i="14"/>
  <c r="X18" i="23"/>
  <c r="X26" i="23"/>
  <c r="AG49" i="14"/>
  <c r="AG45" i="14"/>
  <c r="AG41" i="14"/>
  <c r="AG33" i="14"/>
  <c r="AG29" i="14"/>
  <c r="X48" i="23"/>
  <c r="X47" i="23"/>
  <c r="X40" i="23"/>
  <c r="X39" i="23"/>
  <c r="X37" i="23"/>
  <c r="X32" i="23"/>
  <c r="X31" i="23"/>
  <c r="X24" i="23"/>
  <c r="X23" i="23"/>
  <c r="X21" i="23"/>
  <c r="X52" i="23"/>
  <c r="X51" i="23"/>
  <c r="X44" i="23"/>
  <c r="X43" i="23"/>
  <c r="X36" i="23"/>
  <c r="X35" i="23"/>
  <c r="X28" i="23"/>
  <c r="X27" i="23"/>
  <c r="X25" i="23"/>
  <c r="X20" i="23"/>
  <c r="X19" i="23"/>
  <c r="X49" i="22"/>
  <c r="X26" i="22"/>
  <c r="X41" i="22"/>
  <c r="X47" i="22"/>
  <c r="X37" i="22"/>
  <c r="X42" i="22"/>
  <c r="X29" i="22"/>
  <c r="X24" i="22"/>
  <c r="X23" i="22"/>
  <c r="X32" i="22"/>
  <c r="X31" i="22"/>
  <c r="X45" i="22"/>
  <c r="X39" i="22"/>
  <c r="X34" i="22"/>
  <c r="X25" i="22"/>
  <c r="AC22" i="14"/>
  <c r="X44" i="22"/>
  <c r="X43" i="22"/>
  <c r="X36" i="22"/>
  <c r="X35" i="22"/>
  <c r="X28" i="22"/>
  <c r="X27" i="22"/>
  <c r="X19" i="22"/>
  <c r="X52" i="22"/>
  <c r="X51" i="22"/>
  <c r="AC46" i="14"/>
  <c r="AC30" i="14"/>
  <c r="X18" i="22"/>
  <c r="X38" i="22"/>
  <c r="X49" i="21"/>
  <c r="X32" i="21"/>
  <c r="X29" i="21"/>
  <c r="Y18" i="14"/>
  <c r="Y21" i="14"/>
  <c r="X48" i="21"/>
  <c r="Y40" i="14"/>
  <c r="X36" i="21"/>
  <c r="X35" i="21"/>
  <c r="U37" i="14"/>
  <c r="X29" i="20"/>
  <c r="X45" i="20"/>
  <c r="U22" i="14"/>
  <c r="U30" i="14"/>
  <c r="X26" i="20"/>
  <c r="X42" i="20"/>
  <c r="X41" i="20"/>
  <c r="X40" i="20"/>
  <c r="X36" i="4"/>
  <c r="X22" i="4"/>
  <c r="Q21" i="14"/>
  <c r="Q46" i="14"/>
  <c r="X34" i="3"/>
  <c r="X49" i="3"/>
  <c r="M26" i="14"/>
  <c r="X45" i="3"/>
  <c r="X24" i="3"/>
  <c r="X23" i="3"/>
  <c r="X50" i="3"/>
  <c r="X37" i="3"/>
  <c r="X25" i="3"/>
  <c r="X32" i="3"/>
  <c r="X40" i="3"/>
  <c r="X39" i="3"/>
  <c r="M42" i="14"/>
  <c r="M21" i="14"/>
  <c r="X48" i="3"/>
  <c r="X47" i="3"/>
  <c r="X33" i="3"/>
  <c r="X31" i="3"/>
  <c r="M22" i="14"/>
  <c r="M46" i="14"/>
  <c r="M30" i="14"/>
  <c r="X52" i="3"/>
  <c r="X51" i="3"/>
  <c r="X44" i="3"/>
  <c r="X43" i="3"/>
  <c r="X36" i="3"/>
  <c r="X35" i="3"/>
  <c r="X28" i="3"/>
  <c r="X27" i="3"/>
  <c r="X20" i="3"/>
  <c r="X19" i="3"/>
  <c r="M38" i="14"/>
  <c r="X18" i="3"/>
  <c r="N119" i="25" s="1"/>
  <c r="X26" i="2"/>
  <c r="X47" i="2"/>
  <c r="X23" i="2"/>
  <c r="X51" i="2"/>
  <c r="X34" i="2"/>
  <c r="X18" i="2"/>
  <c r="J119" i="25" s="1"/>
  <c r="X43" i="2"/>
  <c r="X31" i="2"/>
  <c r="X50" i="2"/>
  <c r="X39" i="2"/>
  <c r="X27" i="2"/>
  <c r="X46" i="2"/>
  <c r="I46" i="14"/>
  <c r="X30" i="2"/>
  <c r="I30" i="14"/>
  <c r="X38" i="2"/>
  <c r="I38" i="14"/>
  <c r="I22" i="14"/>
  <c r="X52" i="2"/>
  <c r="X45" i="2"/>
  <c r="X44" i="2"/>
  <c r="X37" i="2"/>
  <c r="X36" i="2"/>
  <c r="X29" i="2"/>
  <c r="X28" i="2"/>
  <c r="X21" i="2"/>
  <c r="X20" i="2"/>
  <c r="X49" i="2"/>
  <c r="X48" i="2"/>
  <c r="X41" i="2"/>
  <c r="X40" i="2"/>
  <c r="X33" i="2"/>
  <c r="X32" i="2"/>
  <c r="X25" i="2"/>
  <c r="X24" i="2"/>
  <c r="X66" i="12"/>
  <c r="X113" i="12"/>
  <c r="X112" i="12"/>
  <c r="X111" i="12"/>
  <c r="X81" i="12"/>
  <c r="X105" i="12"/>
  <c r="X71" i="12"/>
  <c r="X90" i="12"/>
  <c r="BA102" i="14"/>
  <c r="X59" i="12"/>
  <c r="X114" i="12"/>
  <c r="X101" i="12"/>
  <c r="X84" i="12"/>
  <c r="X78" i="12"/>
  <c r="X77" i="12"/>
  <c r="X70" i="12"/>
  <c r="BA79" i="14"/>
  <c r="X106" i="12"/>
  <c r="X93" i="12"/>
  <c r="X62" i="12"/>
  <c r="X87" i="12"/>
  <c r="X86" i="12"/>
  <c r="BA85" i="14"/>
  <c r="X96" i="12"/>
  <c r="X95" i="12"/>
  <c r="X61" i="12"/>
  <c r="X60" i="12"/>
  <c r="BA98" i="14"/>
  <c r="BA88" i="14"/>
  <c r="BA63" i="14"/>
  <c r="X109" i="12"/>
  <c r="X104" i="12"/>
  <c r="X103" i="12"/>
  <c r="X74" i="12"/>
  <c r="X69" i="12"/>
  <c r="X68" i="12"/>
  <c r="BA94" i="14"/>
  <c r="X67" i="12"/>
  <c r="BA67" i="14"/>
  <c r="BA110" i="14"/>
  <c r="BA75" i="14"/>
  <c r="X118" i="12"/>
  <c r="X115" i="12"/>
  <c r="X108" i="12"/>
  <c r="X107" i="12"/>
  <c r="X100" i="12"/>
  <c r="X99" i="12"/>
  <c r="X92" i="12"/>
  <c r="X91" i="12"/>
  <c r="X83" i="12"/>
  <c r="X82" i="12"/>
  <c r="X73" i="12"/>
  <c r="X72" i="12"/>
  <c r="X65" i="12"/>
  <c r="X64" i="12"/>
  <c r="AW113" i="14"/>
  <c r="X74" i="11"/>
  <c r="X98" i="11"/>
  <c r="X70" i="11"/>
  <c r="X105" i="11"/>
  <c r="X88" i="11"/>
  <c r="X66" i="11"/>
  <c r="AW79" i="14"/>
  <c r="X109" i="11"/>
  <c r="X93" i="11"/>
  <c r="X87" i="11"/>
  <c r="X86" i="11"/>
  <c r="X63" i="11"/>
  <c r="AW106" i="14"/>
  <c r="AW84" i="14"/>
  <c r="X96" i="11"/>
  <c r="X95" i="11"/>
  <c r="X61" i="11"/>
  <c r="X60" i="11"/>
  <c r="AW71" i="14"/>
  <c r="X104" i="11"/>
  <c r="X103" i="11"/>
  <c r="X69" i="11"/>
  <c r="X68" i="11"/>
  <c r="AW97" i="14"/>
  <c r="X112" i="11"/>
  <c r="X111" i="11"/>
  <c r="X78" i="11"/>
  <c r="X77" i="11"/>
  <c r="X62" i="11"/>
  <c r="AW110" i="14"/>
  <c r="AW102" i="14"/>
  <c r="AW94" i="14"/>
  <c r="AW85" i="14"/>
  <c r="AW75" i="14"/>
  <c r="AW67" i="14"/>
  <c r="X118" i="11"/>
  <c r="X115" i="11"/>
  <c r="X108" i="11"/>
  <c r="X107" i="11"/>
  <c r="X100" i="11"/>
  <c r="X99" i="11"/>
  <c r="X92" i="11"/>
  <c r="X91" i="11"/>
  <c r="X83" i="11"/>
  <c r="X82" i="11"/>
  <c r="X73" i="11"/>
  <c r="X72" i="11"/>
  <c r="X65" i="11"/>
  <c r="X64" i="11"/>
  <c r="X91" i="10"/>
  <c r="X77" i="10"/>
  <c r="AS95" i="14"/>
  <c r="X68" i="10"/>
  <c r="X107" i="10"/>
  <c r="X86" i="10"/>
  <c r="X60" i="10"/>
  <c r="X59" i="10"/>
  <c r="X115" i="10"/>
  <c r="X99" i="10"/>
  <c r="X82" i="10"/>
  <c r="X64" i="10"/>
  <c r="X113" i="10"/>
  <c r="X112" i="10"/>
  <c r="X110" i="10"/>
  <c r="X105" i="10"/>
  <c r="X104" i="10"/>
  <c r="X102" i="10"/>
  <c r="X97" i="10"/>
  <c r="X96" i="10"/>
  <c r="X94" i="10"/>
  <c r="X88" i="10"/>
  <c r="X87" i="10"/>
  <c r="X85" i="10"/>
  <c r="X79" i="10"/>
  <c r="X78" i="10"/>
  <c r="X75" i="10"/>
  <c r="X70" i="10"/>
  <c r="X69" i="10"/>
  <c r="X67" i="10"/>
  <c r="X62" i="10"/>
  <c r="X61" i="10"/>
  <c r="AS114" i="14"/>
  <c r="AS106" i="14"/>
  <c r="AS98" i="14"/>
  <c r="AS90" i="14"/>
  <c r="AS81" i="14"/>
  <c r="X118" i="10"/>
  <c r="X109" i="10"/>
  <c r="X108" i="10"/>
  <c r="X101" i="10"/>
  <c r="X100" i="10"/>
  <c r="X93" i="10"/>
  <c r="X92" i="10"/>
  <c r="X84" i="10"/>
  <c r="X83" i="10"/>
  <c r="X74" i="10"/>
  <c r="X73" i="10"/>
  <c r="X71" i="10"/>
  <c r="X66" i="10"/>
  <c r="X65" i="10"/>
  <c r="X63" i="10"/>
  <c r="X67" i="9"/>
  <c r="X102" i="9"/>
  <c r="AO94" i="14"/>
  <c r="X110" i="9"/>
  <c r="X71" i="9"/>
  <c r="AO90" i="14"/>
  <c r="X106" i="9"/>
  <c r="X85" i="9"/>
  <c r="X59" i="9"/>
  <c r="X114" i="9"/>
  <c r="X98" i="9"/>
  <c r="X81" i="9"/>
  <c r="X63" i="9"/>
  <c r="X112" i="9"/>
  <c r="X111" i="9"/>
  <c r="X109" i="9"/>
  <c r="X104" i="9"/>
  <c r="X103" i="9"/>
  <c r="X101" i="9"/>
  <c r="X96" i="9"/>
  <c r="X95" i="9"/>
  <c r="X93" i="9"/>
  <c r="X87" i="9"/>
  <c r="X86" i="9"/>
  <c r="X84" i="9"/>
  <c r="X78" i="9"/>
  <c r="X77" i="9"/>
  <c r="X74" i="9"/>
  <c r="X69" i="9"/>
  <c r="X68" i="9"/>
  <c r="X66" i="9"/>
  <c r="X61" i="9"/>
  <c r="X60" i="9"/>
  <c r="AO113" i="14"/>
  <c r="AO105" i="14"/>
  <c r="AO97" i="14"/>
  <c r="AO88" i="14"/>
  <c r="AO79" i="14"/>
  <c r="X118" i="9"/>
  <c r="X115" i="9"/>
  <c r="X108" i="9"/>
  <c r="X107" i="9"/>
  <c r="X100" i="9"/>
  <c r="X99" i="9"/>
  <c r="X92" i="9"/>
  <c r="X91" i="9"/>
  <c r="X83" i="9"/>
  <c r="X82" i="9"/>
  <c r="X73" i="9"/>
  <c r="X72" i="9"/>
  <c r="X70" i="9"/>
  <c r="X65" i="9"/>
  <c r="X64" i="9"/>
  <c r="X62" i="9"/>
  <c r="X64" i="23"/>
  <c r="AG78" i="14"/>
  <c r="X107" i="23"/>
  <c r="AG99" i="14"/>
  <c r="X85" i="23"/>
  <c r="X84" i="23"/>
  <c r="X72" i="23"/>
  <c r="AG112" i="14"/>
  <c r="X87" i="23"/>
  <c r="AG104" i="14"/>
  <c r="X115" i="23"/>
  <c r="X91" i="23"/>
  <c r="X73" i="23"/>
  <c r="X67" i="23"/>
  <c r="X66" i="23"/>
  <c r="X61" i="23"/>
  <c r="AG96" i="14"/>
  <c r="X108" i="23"/>
  <c r="X102" i="23"/>
  <c r="X101" i="23"/>
  <c r="X82" i="23"/>
  <c r="X69" i="23"/>
  <c r="X60" i="23"/>
  <c r="AG60" i="14"/>
  <c r="X100" i="23"/>
  <c r="X94" i="23"/>
  <c r="X93" i="23"/>
  <c r="X68" i="23"/>
  <c r="AG68" i="14"/>
  <c r="X65" i="23"/>
  <c r="AG103" i="14"/>
  <c r="AG86" i="14"/>
  <c r="X59" i="23"/>
  <c r="X118" i="23"/>
  <c r="X110" i="23"/>
  <c r="X109" i="23"/>
  <c r="X83" i="23"/>
  <c r="X75" i="23"/>
  <c r="X74" i="23"/>
  <c r="AG111" i="14"/>
  <c r="AG95" i="14"/>
  <c r="AG77" i="14"/>
  <c r="X114" i="23"/>
  <c r="X113" i="23"/>
  <c r="X106" i="23"/>
  <c r="X105" i="23"/>
  <c r="X98" i="23"/>
  <c r="X97" i="23"/>
  <c r="X90" i="23"/>
  <c r="X88" i="23"/>
  <c r="X81" i="23"/>
  <c r="X79" i="23"/>
  <c r="X71" i="23"/>
  <c r="X70" i="23"/>
  <c r="X63" i="23"/>
  <c r="X62" i="23"/>
  <c r="X79" i="22"/>
  <c r="X102" i="22"/>
  <c r="X65" i="22"/>
  <c r="X64" i="22"/>
  <c r="X67" i="22"/>
  <c r="AC94" i="14"/>
  <c r="X106" i="22"/>
  <c r="X71" i="22"/>
  <c r="X113" i="22"/>
  <c r="X100" i="22"/>
  <c r="X99" i="22"/>
  <c r="X88" i="22"/>
  <c r="X105" i="22"/>
  <c r="X90" i="22"/>
  <c r="X83" i="22"/>
  <c r="X82" i="22"/>
  <c r="X75" i="22"/>
  <c r="X62" i="22"/>
  <c r="AC110" i="14"/>
  <c r="AC85" i="14"/>
  <c r="X118" i="22"/>
  <c r="X115" i="22"/>
  <c r="X97" i="22"/>
  <c r="X70" i="22"/>
  <c r="X93" i="22"/>
  <c r="AC93" i="14"/>
  <c r="X101" i="22"/>
  <c r="AC101" i="14"/>
  <c r="X98" i="22"/>
  <c r="X92" i="22"/>
  <c r="X91" i="22"/>
  <c r="AC66" i="14"/>
  <c r="X66" i="22"/>
  <c r="X63" i="22"/>
  <c r="AC59" i="14"/>
  <c r="X109" i="22"/>
  <c r="AC109" i="14"/>
  <c r="X74" i="22"/>
  <c r="AC74" i="14"/>
  <c r="X114" i="22"/>
  <c r="X108" i="22"/>
  <c r="X107" i="22"/>
  <c r="X84" i="22"/>
  <c r="AC84" i="14"/>
  <c r="X81" i="22"/>
  <c r="X73" i="22"/>
  <c r="X72" i="22"/>
  <c r="X112" i="22"/>
  <c r="X111" i="22"/>
  <c r="X104" i="22"/>
  <c r="X103" i="22"/>
  <c r="X96" i="22"/>
  <c r="X95" i="22"/>
  <c r="X87" i="22"/>
  <c r="X86" i="22"/>
  <c r="X78" i="22"/>
  <c r="X77" i="22"/>
  <c r="X69" i="22"/>
  <c r="X68" i="22"/>
  <c r="X61" i="22"/>
  <c r="X60" i="22"/>
  <c r="X94" i="21"/>
  <c r="X93" i="21"/>
  <c r="X92" i="21"/>
  <c r="X91" i="21"/>
  <c r="X110" i="21"/>
  <c r="X74" i="21"/>
  <c r="X73" i="21"/>
  <c r="X72" i="21"/>
  <c r="X109" i="21"/>
  <c r="X108" i="21"/>
  <c r="X107" i="21"/>
  <c r="X75" i="21"/>
  <c r="X118" i="21"/>
  <c r="X115" i="21"/>
  <c r="X102" i="21"/>
  <c r="X84" i="21"/>
  <c r="X83" i="21"/>
  <c r="X82" i="21"/>
  <c r="X67" i="21"/>
  <c r="Y85" i="14"/>
  <c r="X101" i="21"/>
  <c r="X100" i="21"/>
  <c r="X99" i="21"/>
  <c r="X66" i="21"/>
  <c r="X65" i="21"/>
  <c r="X64" i="21"/>
  <c r="Y113" i="14"/>
  <c r="Y105" i="14"/>
  <c r="Y97" i="14"/>
  <c r="Y88" i="14"/>
  <c r="Y79" i="14"/>
  <c r="X62" i="21"/>
  <c r="Y70" i="14"/>
  <c r="U91" i="14"/>
  <c r="X63" i="20"/>
  <c r="X72" i="20"/>
  <c r="U107" i="14"/>
  <c r="X114" i="20"/>
  <c r="X90" i="20"/>
  <c r="U71" i="14"/>
  <c r="X98" i="20"/>
  <c r="X86" i="20"/>
  <c r="U106" i="14"/>
  <c r="X103" i="20"/>
  <c r="U81" i="14"/>
  <c r="X68" i="20"/>
  <c r="U115" i="14"/>
  <c r="U99" i="14"/>
  <c r="U82" i="14"/>
  <c r="U64" i="14"/>
  <c r="X111" i="20"/>
  <c r="X95" i="20"/>
  <c r="X77" i="20"/>
  <c r="X60" i="20"/>
  <c r="X99" i="4"/>
  <c r="X115" i="4"/>
  <c r="X64" i="4"/>
  <c r="Q114" i="14"/>
  <c r="X67" i="4"/>
  <c r="Q67" i="14"/>
  <c r="X107" i="4"/>
  <c r="Q107" i="14"/>
  <c r="X94" i="4"/>
  <c r="X91" i="4"/>
  <c r="X90" i="4"/>
  <c r="X88" i="4"/>
  <c r="X87" i="4"/>
  <c r="X86" i="4"/>
  <c r="X85" i="4"/>
  <c r="X84" i="4"/>
  <c r="X83" i="4"/>
  <c r="X81" i="4"/>
  <c r="X79" i="4"/>
  <c r="X78" i="4"/>
  <c r="X75" i="4"/>
  <c r="X72" i="4"/>
  <c r="X101" i="3"/>
  <c r="X66" i="3"/>
  <c r="X106" i="3"/>
  <c r="X81" i="3"/>
  <c r="M97" i="14"/>
  <c r="X78" i="3"/>
  <c r="X77" i="3"/>
  <c r="X114" i="3"/>
  <c r="X79" i="3"/>
  <c r="M105" i="14"/>
  <c r="M90" i="14"/>
  <c r="X112" i="3"/>
  <c r="X111" i="3"/>
  <c r="X71" i="3"/>
  <c r="X87" i="3"/>
  <c r="X86" i="3"/>
  <c r="M109" i="14"/>
  <c r="M98" i="14"/>
  <c r="M74" i="14"/>
  <c r="M63" i="14"/>
  <c r="X96" i="3"/>
  <c r="X95" i="3"/>
  <c r="X61" i="3"/>
  <c r="X60" i="3"/>
  <c r="X104" i="3"/>
  <c r="X103" i="3"/>
  <c r="X88" i="3"/>
  <c r="X69" i="3"/>
  <c r="X68" i="3"/>
  <c r="M110" i="14"/>
  <c r="M102" i="14"/>
  <c r="M94" i="14"/>
  <c r="M85" i="14"/>
  <c r="M75" i="14"/>
  <c r="M67" i="14"/>
  <c r="X118" i="3"/>
  <c r="X115" i="3"/>
  <c r="X108" i="3"/>
  <c r="X107" i="3"/>
  <c r="X100" i="3"/>
  <c r="X99" i="3"/>
  <c r="X92" i="3"/>
  <c r="X91" i="3"/>
  <c r="X83" i="3"/>
  <c r="X82" i="3"/>
  <c r="X73" i="3"/>
  <c r="X72" i="3"/>
  <c r="X65" i="3"/>
  <c r="X64" i="3"/>
  <c r="X59" i="3"/>
  <c r="X90" i="2"/>
  <c r="X102" i="2"/>
  <c r="X70" i="2"/>
  <c r="X83" i="2"/>
  <c r="X82" i="2"/>
  <c r="I85" i="14"/>
  <c r="X105" i="2"/>
  <c r="X113" i="2"/>
  <c r="X97" i="2"/>
  <c r="X75" i="2"/>
  <c r="X65" i="2"/>
  <c r="X64" i="2"/>
  <c r="X118" i="2"/>
  <c r="X115" i="2"/>
  <c r="I94" i="14"/>
  <c r="X59" i="2"/>
  <c r="X106" i="2"/>
  <c r="X100" i="2"/>
  <c r="X99" i="2"/>
  <c r="X79" i="2"/>
  <c r="X67" i="2"/>
  <c r="I109" i="14"/>
  <c r="X109" i="2"/>
  <c r="I74" i="14"/>
  <c r="X74" i="2"/>
  <c r="X114" i="2"/>
  <c r="X108" i="2"/>
  <c r="X107" i="2"/>
  <c r="I84" i="14"/>
  <c r="X84" i="2"/>
  <c r="X81" i="2"/>
  <c r="X73" i="2"/>
  <c r="X72" i="2"/>
  <c r="I66" i="14"/>
  <c r="I93" i="14"/>
  <c r="X93" i="2"/>
  <c r="I98" i="14"/>
  <c r="I101" i="14"/>
  <c r="X101" i="2"/>
  <c r="X92" i="2"/>
  <c r="X91" i="2"/>
  <c r="X63" i="2"/>
  <c r="X112" i="2"/>
  <c r="X111" i="2"/>
  <c r="X104" i="2"/>
  <c r="X103" i="2"/>
  <c r="X96" i="2"/>
  <c r="X95" i="2"/>
  <c r="X87" i="2"/>
  <c r="X86" i="2"/>
  <c r="X78" i="2"/>
  <c r="X77" i="2"/>
  <c r="X69" i="2"/>
  <c r="X68" i="2"/>
  <c r="X61" i="2"/>
  <c r="X60" i="2"/>
  <c r="X104" i="1"/>
  <c r="X118" i="1"/>
  <c r="X112" i="1"/>
  <c r="X78" i="1"/>
  <c r="X68" i="1"/>
  <c r="E83" i="14"/>
  <c r="X70" i="1"/>
  <c r="X67" i="1"/>
  <c r="E100" i="14"/>
  <c r="X108" i="1"/>
  <c r="X105" i="1"/>
  <c r="X103" i="1"/>
  <c r="X102" i="1"/>
  <c r="X77" i="1"/>
  <c r="X69" i="1"/>
  <c r="E61" i="14"/>
  <c r="X94" i="1"/>
  <c r="E96" i="14"/>
  <c r="X97" i="1"/>
  <c r="X62" i="1"/>
  <c r="E92" i="14"/>
  <c r="X107" i="1"/>
  <c r="E107" i="14"/>
  <c r="E65" i="14"/>
  <c r="X65" i="1"/>
  <c r="X95" i="1"/>
  <c r="E95" i="14"/>
  <c r="X60" i="1"/>
  <c r="E60" i="14"/>
  <c r="X115" i="1"/>
  <c r="E115" i="14"/>
  <c r="X82" i="1"/>
  <c r="E82" i="14"/>
  <c r="X113" i="1"/>
  <c r="X110" i="1"/>
  <c r="X79" i="1"/>
  <c r="X75" i="1"/>
  <c r="X88" i="1"/>
  <c r="X86" i="1"/>
  <c r="X85" i="1"/>
  <c r="X64" i="1"/>
  <c r="E64" i="14"/>
  <c r="E99" i="14"/>
  <c r="E91" i="14"/>
  <c r="E72" i="14"/>
  <c r="X114" i="1"/>
  <c r="X109" i="1"/>
  <c r="X106" i="1"/>
  <c r="X101" i="1"/>
  <c r="X98" i="1"/>
  <c r="X93" i="1"/>
  <c r="X90" i="1"/>
  <c r="X84" i="1"/>
  <c r="X81" i="1"/>
  <c r="X74" i="1"/>
  <c r="X71" i="1"/>
  <c r="X66" i="1"/>
  <c r="X63" i="1"/>
  <c r="X59" i="1"/>
  <c r="X44" i="1"/>
  <c r="X35" i="1"/>
  <c r="X37" i="1"/>
  <c r="X34" i="1"/>
  <c r="X43" i="1"/>
  <c r="X36" i="1"/>
  <c r="X31" i="1"/>
  <c r="X20" i="1"/>
  <c r="E23" i="14"/>
  <c r="X45" i="1"/>
  <c r="X42" i="1"/>
  <c r="X21" i="1"/>
  <c r="X50" i="1"/>
  <c r="X26" i="1"/>
  <c r="X52" i="1"/>
  <c r="X47" i="1"/>
  <c r="X29" i="1"/>
  <c r="X40" i="1"/>
  <c r="E40" i="14"/>
  <c r="X48" i="1"/>
  <c r="E48" i="14"/>
  <c r="E24" i="14"/>
  <c r="X24" i="1"/>
  <c r="X32" i="1"/>
  <c r="E32" i="14"/>
  <c r="X27" i="1"/>
  <c r="X49" i="1"/>
  <c r="X46" i="1"/>
  <c r="X41" i="1"/>
  <c r="X38" i="1"/>
  <c r="X33" i="1"/>
  <c r="X30" i="1"/>
  <c r="X25" i="1"/>
  <c r="X22" i="1"/>
  <c r="X18" i="1"/>
  <c r="F119" i="25" s="1"/>
  <c r="X48" i="22"/>
  <c r="X40" i="22"/>
  <c r="X20" i="22"/>
  <c r="X34" i="21"/>
  <c r="X44" i="21"/>
  <c r="X43" i="21"/>
  <c r="X42" i="21"/>
  <c r="X114" i="21"/>
  <c r="X98" i="21"/>
  <c r="X81" i="21"/>
  <c r="X63" i="21"/>
  <c r="X52" i="21"/>
  <c r="X51" i="21"/>
  <c r="X50" i="21"/>
  <c r="X37" i="21"/>
  <c r="X25" i="21"/>
  <c r="X20" i="21"/>
  <c r="X19" i="21"/>
  <c r="X45" i="21"/>
  <c r="X33" i="21"/>
  <c r="X28" i="21"/>
  <c r="X27" i="21"/>
  <c r="X26" i="21"/>
  <c r="X24" i="21"/>
  <c r="X106" i="21"/>
  <c r="X90" i="21"/>
  <c r="X71" i="21"/>
  <c r="X112" i="21"/>
  <c r="X111" i="21"/>
  <c r="X104" i="21"/>
  <c r="X103" i="21"/>
  <c r="X96" i="21"/>
  <c r="X95" i="21"/>
  <c r="X87" i="21"/>
  <c r="X86" i="21"/>
  <c r="X78" i="21"/>
  <c r="X77" i="21"/>
  <c r="X69" i="21"/>
  <c r="X68" i="21"/>
  <c r="X61" i="21"/>
  <c r="X60" i="21"/>
  <c r="X47" i="21"/>
  <c r="X46" i="21"/>
  <c r="X39" i="21"/>
  <c r="X38" i="21"/>
  <c r="X31" i="21"/>
  <c r="X30" i="21"/>
  <c r="X23" i="21"/>
  <c r="X22" i="21"/>
  <c r="X59" i="21"/>
  <c r="X24" i="20"/>
  <c r="X50" i="20"/>
  <c r="X49" i="20"/>
  <c r="X48" i="20"/>
  <c r="X47" i="20"/>
  <c r="X34" i="20"/>
  <c r="X33" i="20"/>
  <c r="X32" i="20"/>
  <c r="X31" i="20"/>
  <c r="X23" i="20"/>
  <c r="X18" i="20"/>
  <c r="X38" i="20"/>
  <c r="X110" i="20"/>
  <c r="X94" i="20"/>
  <c r="X75" i="20"/>
  <c r="X39" i="20"/>
  <c r="X25" i="20"/>
  <c r="X102" i="20"/>
  <c r="X85" i="20"/>
  <c r="X67" i="20"/>
  <c r="X118" i="20"/>
  <c r="X108" i="20"/>
  <c r="X100" i="20"/>
  <c r="X93" i="20"/>
  <c r="X84" i="20"/>
  <c r="X74" i="20"/>
  <c r="X73" i="20"/>
  <c r="X66" i="20"/>
  <c r="X65" i="20"/>
  <c r="X52" i="20"/>
  <c r="X51" i="20"/>
  <c r="X44" i="20"/>
  <c r="X43" i="20"/>
  <c r="X36" i="20"/>
  <c r="X35" i="20"/>
  <c r="X28" i="20"/>
  <c r="X27" i="20"/>
  <c r="X20" i="20"/>
  <c r="X19" i="20"/>
  <c r="X113" i="20"/>
  <c r="X112" i="20"/>
  <c r="X105" i="20"/>
  <c r="X104" i="20"/>
  <c r="X97" i="20"/>
  <c r="X96" i="20"/>
  <c r="X88" i="20"/>
  <c r="X87" i="20"/>
  <c r="X79" i="20"/>
  <c r="X78" i="20"/>
  <c r="X70" i="20"/>
  <c r="X69" i="20"/>
  <c r="X62" i="20"/>
  <c r="X61" i="20"/>
  <c r="X59" i="20"/>
  <c r="X109" i="20"/>
  <c r="X101" i="20"/>
  <c r="X92" i="20"/>
  <c r="X83" i="20"/>
  <c r="X18" i="4"/>
  <c r="X41" i="4"/>
  <c r="X106" i="4"/>
  <c r="X105" i="4"/>
  <c r="X104" i="4"/>
  <c r="X102" i="4"/>
  <c r="X59" i="4"/>
  <c r="X52" i="4"/>
  <c r="X48" i="4"/>
  <c r="X44" i="4"/>
  <c r="X38" i="4"/>
  <c r="X98" i="4"/>
  <c r="X97" i="4"/>
  <c r="X96" i="4"/>
  <c r="X71" i="4"/>
  <c r="X70" i="4"/>
  <c r="X69" i="4"/>
  <c r="X68" i="4"/>
  <c r="X30" i="4"/>
  <c r="X29" i="4"/>
  <c r="X19" i="4"/>
  <c r="X113" i="4"/>
  <c r="X112" i="4"/>
  <c r="X110" i="4"/>
  <c r="X109" i="4"/>
  <c r="X108" i="4"/>
  <c r="X82" i="4"/>
  <c r="X63" i="4"/>
  <c r="X62" i="4"/>
  <c r="X61" i="4"/>
  <c r="X47" i="4"/>
  <c r="X32" i="4"/>
  <c r="X31" i="4"/>
  <c r="X43" i="4"/>
  <c r="X42" i="4"/>
  <c r="X118" i="4"/>
  <c r="X49" i="4"/>
  <c r="X33" i="4"/>
  <c r="X28" i="4"/>
  <c r="X27" i="4"/>
  <c r="X26" i="4"/>
  <c r="X25" i="4"/>
  <c r="X24" i="4"/>
  <c r="X23" i="4"/>
  <c r="X95" i="4"/>
  <c r="X45" i="4"/>
  <c r="X37" i="4"/>
  <c r="X35" i="4"/>
  <c r="X34" i="4"/>
  <c r="X103" i="4"/>
  <c r="X93" i="4"/>
  <c r="X92" i="4"/>
  <c r="X77" i="4"/>
  <c r="X60" i="4"/>
  <c r="X51" i="4"/>
  <c r="X50" i="4"/>
  <c r="X40" i="4"/>
  <c r="X39" i="4"/>
  <c r="X20" i="4"/>
  <c r="X111" i="4"/>
  <c r="X101" i="4"/>
  <c r="X100" i="4"/>
  <c r="X74" i="4"/>
  <c r="X73" i="4"/>
  <c r="X66" i="4"/>
  <c r="X65" i="4"/>
  <c r="C18" i="15"/>
  <c r="C18" i="14"/>
  <c r="P188" i="15"/>
  <c r="O188" i="15"/>
  <c r="N188" i="15"/>
  <c r="M188" i="15"/>
  <c r="K188" i="15"/>
  <c r="J188" i="15"/>
  <c r="I188" i="15"/>
  <c r="H188" i="15"/>
  <c r="G188" i="15"/>
  <c r="F188" i="15"/>
  <c r="E188" i="15"/>
  <c r="P125" i="15"/>
  <c r="O125" i="15"/>
  <c r="N125" i="15"/>
  <c r="M125" i="15"/>
  <c r="K125" i="15"/>
  <c r="J125" i="15"/>
  <c r="I125" i="15"/>
  <c r="H125" i="15"/>
  <c r="F125" i="15"/>
  <c r="E125" i="15"/>
  <c r="D59" i="15"/>
  <c r="E59" i="15"/>
  <c r="F59" i="15"/>
  <c r="G59" i="15"/>
  <c r="H59" i="15"/>
  <c r="J59" i="15"/>
  <c r="K59" i="15"/>
  <c r="M59" i="15"/>
  <c r="N59" i="15"/>
  <c r="O59" i="15"/>
  <c r="P59" i="15"/>
  <c r="O224" i="14"/>
  <c r="N224" i="14"/>
  <c r="M224" i="14"/>
  <c r="L224" i="14"/>
  <c r="K224" i="14"/>
  <c r="BG224" i="14" s="1"/>
  <c r="J224" i="14"/>
  <c r="I224" i="14"/>
  <c r="H224" i="14"/>
  <c r="AB188" i="14"/>
  <c r="O188" i="14"/>
  <c r="N188" i="14"/>
  <c r="M188" i="14"/>
  <c r="L188" i="14"/>
  <c r="K188" i="14"/>
  <c r="BG188" i="14" s="1"/>
  <c r="J188" i="14"/>
  <c r="I188" i="14"/>
  <c r="H188" i="14"/>
  <c r="O125" i="14"/>
  <c r="N125" i="14"/>
  <c r="M125" i="14"/>
  <c r="L125" i="14"/>
  <c r="K125" i="14"/>
  <c r="BG125" i="14" s="1"/>
  <c r="J125" i="14"/>
  <c r="I125" i="14"/>
  <c r="H125" i="14"/>
  <c r="O59" i="14"/>
  <c r="M59" i="14"/>
  <c r="L59" i="14"/>
  <c r="K59" i="14"/>
  <c r="I59" i="14"/>
  <c r="H59" i="14"/>
  <c r="G59" i="14"/>
  <c r="E59" i="14"/>
  <c r="D59" i="14"/>
  <c r="V245" i="1"/>
  <c r="W245" i="1"/>
  <c r="W224" i="1"/>
  <c r="V224" i="1"/>
  <c r="D28" i="25" s="1"/>
  <c r="BD28" i="25" s="1"/>
  <c r="W188" i="1"/>
  <c r="V188" i="1"/>
  <c r="D175" i="25" s="1"/>
  <c r="BD175" i="25" s="1"/>
  <c r="W125" i="1"/>
  <c r="V125" i="1"/>
  <c r="D25" i="25" s="1"/>
  <c r="BD25" i="25" s="1"/>
  <c r="F18" i="15"/>
  <c r="E18" i="15"/>
  <c r="D18" i="15"/>
  <c r="O18" i="14"/>
  <c r="K18" i="14"/>
  <c r="H18" i="14"/>
  <c r="G18" i="14"/>
  <c r="M18" i="14"/>
  <c r="L18" i="14"/>
  <c r="I18" i="14"/>
  <c r="D18" i="14"/>
  <c r="BE148" i="25" l="1"/>
  <c r="BE144" i="25"/>
  <c r="BD40" i="25"/>
  <c r="BD20" i="25"/>
  <c r="BD138" i="25"/>
  <c r="BF86" i="25"/>
  <c r="BF153" i="25"/>
  <c r="BE61" i="25"/>
  <c r="BE56" i="25"/>
  <c r="Q18" i="15"/>
  <c r="BD23" i="14"/>
  <c r="BD27" i="14"/>
  <c r="BD31" i="14"/>
  <c r="BD39" i="14"/>
  <c r="BG18" i="14"/>
  <c r="BF144" i="14"/>
  <c r="BF212" i="14"/>
  <c r="BF208" i="25"/>
  <c r="BE123" i="25"/>
  <c r="BF216" i="25"/>
  <c r="BE136" i="25"/>
  <c r="BF53" i="25"/>
  <c r="BF115" i="25"/>
  <c r="BE132" i="25"/>
  <c r="BE129" i="25"/>
  <c r="BE135" i="25"/>
  <c r="BF172" i="14"/>
  <c r="BF174" i="14"/>
  <c r="BF130" i="14"/>
  <c r="BD23" i="25"/>
  <c r="BD142" i="25"/>
  <c r="BD145" i="25"/>
  <c r="BD21" i="25"/>
  <c r="BD61" i="25"/>
  <c r="BF177" i="14"/>
  <c r="BE120" i="25"/>
  <c r="BD108" i="25"/>
  <c r="BD128" i="25"/>
  <c r="BD137" i="25"/>
  <c r="BD148" i="25"/>
  <c r="BE48" i="14"/>
  <c r="BD25" i="14"/>
  <c r="BE130" i="25"/>
  <c r="BE23" i="25"/>
  <c r="BE201" i="25"/>
  <c r="BD199" i="25"/>
  <c r="BD124" i="25"/>
  <c r="BD134" i="25"/>
  <c r="BD144" i="25"/>
  <c r="BE89" i="25"/>
  <c r="BD93" i="25"/>
  <c r="BD109" i="25"/>
  <c r="BD194" i="25"/>
  <c r="BE140" i="25"/>
  <c r="BE33" i="25"/>
  <c r="BF143" i="14"/>
  <c r="BF176" i="14"/>
  <c r="BF127" i="14"/>
  <c r="BF190" i="14"/>
  <c r="BD33" i="14"/>
  <c r="BE145" i="25"/>
  <c r="BE192" i="25"/>
  <c r="BD120" i="25"/>
  <c r="BD32" i="25"/>
  <c r="BD207" i="25"/>
  <c r="BD44" i="14"/>
  <c r="BE35" i="25"/>
  <c r="BF94" i="25"/>
  <c r="BF83" i="25"/>
  <c r="BE146" i="25"/>
  <c r="BF167" i="14"/>
  <c r="BD37" i="25"/>
  <c r="BD123" i="25"/>
  <c r="BD126" i="25"/>
  <c r="BD130" i="25"/>
  <c r="BD204" i="25"/>
  <c r="BD113" i="25"/>
  <c r="BD64" i="25"/>
  <c r="BE48" i="25"/>
  <c r="BE131" i="25"/>
  <c r="BE133" i="25"/>
  <c r="BF205" i="14"/>
  <c r="BF195" i="14"/>
  <c r="BF193" i="14"/>
  <c r="BF152" i="14"/>
  <c r="BE108" i="25"/>
  <c r="BF181" i="14"/>
  <c r="BF128" i="14"/>
  <c r="BD151" i="25"/>
  <c r="BE204" i="25"/>
  <c r="BE128" i="25"/>
  <c r="BE90" i="25"/>
  <c r="BF151" i="14"/>
  <c r="BE119" i="25"/>
  <c r="BE49" i="14"/>
  <c r="BF163" i="14"/>
  <c r="BF132" i="14"/>
  <c r="BF200" i="14"/>
  <c r="BD119" i="25"/>
  <c r="BE202" i="25"/>
  <c r="BE28" i="14"/>
  <c r="BE199" i="25"/>
  <c r="BF84" i="25"/>
  <c r="BD201" i="25"/>
  <c r="BE143" i="25"/>
  <c r="BF162" i="25"/>
  <c r="BE71" i="25"/>
  <c r="BE141" i="25"/>
  <c r="BE32" i="14"/>
  <c r="BE23" i="14"/>
  <c r="BF179" i="25"/>
  <c r="BE21" i="25"/>
  <c r="BF178" i="25"/>
  <c r="BD33" i="25"/>
  <c r="BD63" i="25"/>
  <c r="BD195" i="25"/>
  <c r="BD29" i="25"/>
  <c r="BF54" i="25"/>
  <c r="BE125" i="25"/>
  <c r="BE59" i="25"/>
  <c r="BE44" i="14"/>
  <c r="BF96" i="25"/>
  <c r="BF160" i="25"/>
  <c r="BF157" i="25"/>
  <c r="BF174" i="25"/>
  <c r="BF155" i="25"/>
  <c r="BE122" i="25"/>
  <c r="Q125" i="15"/>
  <c r="BF114" i="25"/>
  <c r="BE101" i="25"/>
  <c r="BF129" i="14"/>
  <c r="BF135" i="14"/>
  <c r="BE55" i="25"/>
  <c r="BF166" i="25"/>
  <c r="BE63" i="25"/>
  <c r="BF26" i="25"/>
  <c r="BF179" i="14"/>
  <c r="BD29" i="14"/>
  <c r="BF72" i="25"/>
  <c r="BF111" i="25"/>
  <c r="BD18" i="14"/>
  <c r="BE99" i="14"/>
  <c r="BE95" i="14"/>
  <c r="BD43" i="14"/>
  <c r="BD49" i="14"/>
  <c r="BF201" i="14"/>
  <c r="BE68" i="14"/>
  <c r="BE74" i="14"/>
  <c r="BE79" i="14"/>
  <c r="BE86" i="14"/>
  <c r="BE101" i="14"/>
  <c r="BE105" i="14"/>
  <c r="BE37" i="14"/>
  <c r="BE147" i="25"/>
  <c r="BE32" i="25"/>
  <c r="BE46" i="14"/>
  <c r="BE52" i="14"/>
  <c r="BD61" i="14"/>
  <c r="BD65" i="14"/>
  <c r="BD69" i="14"/>
  <c r="BD73" i="14"/>
  <c r="BD78" i="14"/>
  <c r="BD83" i="14"/>
  <c r="BD87" i="14"/>
  <c r="BD92" i="14"/>
  <c r="BD96" i="14"/>
  <c r="BD100" i="14"/>
  <c r="BD104" i="14"/>
  <c r="BD108" i="14"/>
  <c r="BD112" i="14"/>
  <c r="BD118" i="14"/>
  <c r="BD22" i="14"/>
  <c r="BD26" i="14"/>
  <c r="BD32" i="14"/>
  <c r="BD36" i="14"/>
  <c r="BD40" i="14"/>
  <c r="BD46" i="14"/>
  <c r="BE34" i="14"/>
  <c r="BF148" i="14"/>
  <c r="BF149" i="14"/>
  <c r="BF145" i="14"/>
  <c r="BE29" i="25"/>
  <c r="BF180" i="14"/>
  <c r="BF139" i="14"/>
  <c r="BE42" i="25"/>
  <c r="BE46" i="25"/>
  <c r="BF178" i="14"/>
  <c r="BF160" i="14"/>
  <c r="BF142" i="14"/>
  <c r="BE40" i="14"/>
  <c r="BE112" i="14"/>
  <c r="BF70" i="25"/>
  <c r="BF24" i="25"/>
  <c r="BF65" i="25"/>
  <c r="BE82" i="14"/>
  <c r="BD77" i="25"/>
  <c r="BD42" i="25"/>
  <c r="BD44" i="25"/>
  <c r="BD34" i="25"/>
  <c r="BD30" i="25"/>
  <c r="BE70" i="14"/>
  <c r="BE77" i="14"/>
  <c r="BE88" i="14"/>
  <c r="BE39" i="14"/>
  <c r="BE50" i="14"/>
  <c r="BD114" i="14"/>
  <c r="BF214" i="14"/>
  <c r="BF166" i="14"/>
  <c r="BF168" i="14"/>
  <c r="BF133" i="14"/>
  <c r="BE22" i="25"/>
  <c r="BD22" i="25"/>
  <c r="BE59" i="14"/>
  <c r="BE115" i="14"/>
  <c r="BE107" i="14"/>
  <c r="BF202" i="14"/>
  <c r="BF203" i="14"/>
  <c r="BD60" i="14"/>
  <c r="BE87" i="14"/>
  <c r="BF165" i="14"/>
  <c r="BF138" i="14"/>
  <c r="BF173" i="14"/>
  <c r="BF150" i="14"/>
  <c r="BE64" i="14"/>
  <c r="BE96" i="14"/>
  <c r="BF97" i="25"/>
  <c r="BE126" i="25"/>
  <c r="BE77" i="25"/>
  <c r="BE20" i="25"/>
  <c r="BE138" i="25"/>
  <c r="BE43" i="14"/>
  <c r="BF218" i="25"/>
  <c r="BF80" i="25"/>
  <c r="BD150" i="25"/>
  <c r="BD203" i="25"/>
  <c r="BD66" i="25"/>
  <c r="BF217" i="25"/>
  <c r="BE121" i="25"/>
  <c r="BE150" i="25"/>
  <c r="BF210" i="25"/>
  <c r="BF69" i="25"/>
  <c r="BF36" i="25"/>
  <c r="BF51" i="25"/>
  <c r="BF136" i="14"/>
  <c r="BE134" i="25"/>
  <c r="BE73" i="14"/>
  <c r="BE62" i="14"/>
  <c r="BE111" i="14"/>
  <c r="BE25" i="14"/>
  <c r="BE29" i="14"/>
  <c r="BE33" i="14"/>
  <c r="BE41" i="14"/>
  <c r="BF198" i="14"/>
  <c r="BD50" i="14"/>
  <c r="BF197" i="14"/>
  <c r="BE69" i="14"/>
  <c r="BE106" i="14"/>
  <c r="BE114" i="14"/>
  <c r="BE38" i="14"/>
  <c r="BF134" i="14"/>
  <c r="Q188" i="15"/>
  <c r="BE60" i="14"/>
  <c r="BF204" i="14"/>
  <c r="BE27" i="14"/>
  <c r="BE31" i="25"/>
  <c r="BF215" i="14"/>
  <c r="BF191" i="14"/>
  <c r="BD48" i="14"/>
  <c r="BD52" i="14"/>
  <c r="BF213" i="14"/>
  <c r="BE36" i="14"/>
  <c r="BF169" i="14"/>
  <c r="BF162" i="14"/>
  <c r="BE197" i="25"/>
  <c r="BF154" i="14"/>
  <c r="BE44" i="25"/>
  <c r="BF153" i="14"/>
  <c r="BF147" i="14"/>
  <c r="BF141" i="14"/>
  <c r="BF164" i="14"/>
  <c r="BD101" i="25"/>
  <c r="BF78" i="25"/>
  <c r="BD28" i="14"/>
  <c r="BE113" i="14"/>
  <c r="BE21" i="14"/>
  <c r="BF196" i="14"/>
  <c r="BE63" i="14"/>
  <c r="BE110" i="14"/>
  <c r="BF175" i="14"/>
  <c r="BF155" i="14"/>
  <c r="BE65" i="14"/>
  <c r="BF211" i="14"/>
  <c r="BD64" i="14"/>
  <c r="BD68" i="14"/>
  <c r="BD72" i="14"/>
  <c r="BD77" i="14"/>
  <c r="BD82" i="14"/>
  <c r="BD86" i="14"/>
  <c r="BD91" i="14"/>
  <c r="BD95" i="14"/>
  <c r="BD99" i="14"/>
  <c r="BD103" i="14"/>
  <c r="BD107" i="14"/>
  <c r="BD198" i="25"/>
  <c r="BE30" i="25"/>
  <c r="BE41" i="25"/>
  <c r="BE78" i="14"/>
  <c r="BE90" i="14"/>
  <c r="BE102" i="14"/>
  <c r="BF38" i="25"/>
  <c r="BE193" i="25"/>
  <c r="BF170" i="25"/>
  <c r="BF27" i="25"/>
  <c r="BF173" i="25"/>
  <c r="BF163" i="25"/>
  <c r="BF50" i="25"/>
  <c r="BF91" i="25"/>
  <c r="BF95" i="25"/>
  <c r="BE83" i="14"/>
  <c r="BF210" i="14"/>
  <c r="BD66" i="14"/>
  <c r="BD70" i="14"/>
  <c r="BD74" i="14"/>
  <c r="BD79" i="14"/>
  <c r="BD84" i="14"/>
  <c r="BD88" i="14"/>
  <c r="BD93" i="14"/>
  <c r="BD97" i="14"/>
  <c r="BD101" i="14"/>
  <c r="BD105" i="14"/>
  <c r="BD109" i="14"/>
  <c r="BD115" i="14"/>
  <c r="BE109" i="25"/>
  <c r="BE64" i="25"/>
  <c r="BE67" i="14"/>
  <c r="BE75" i="14"/>
  <c r="BE81" i="14"/>
  <c r="BE104" i="14"/>
  <c r="BE22" i="14"/>
  <c r="BE195" i="25"/>
  <c r="BF79" i="25"/>
  <c r="BF154" i="25"/>
  <c r="BF165" i="25"/>
  <c r="BF52" i="25"/>
  <c r="BF39" i="25"/>
  <c r="BF209" i="25"/>
  <c r="BF161" i="25"/>
  <c r="BF45" i="25"/>
  <c r="BF164" i="25"/>
  <c r="BF43" i="25"/>
  <c r="BG59" i="14"/>
  <c r="BD62" i="14"/>
  <c r="BD200" i="25"/>
  <c r="BE34" i="25"/>
  <c r="BE194" i="25"/>
  <c r="BE94" i="14"/>
  <c r="BF219" i="25"/>
  <c r="BD121" i="25"/>
  <c r="BD127" i="25"/>
  <c r="BD133" i="25"/>
  <c r="BD89" i="25"/>
  <c r="BD146" i="25"/>
  <c r="BD18" i="25"/>
  <c r="BD31" i="25"/>
  <c r="BE18" i="25"/>
  <c r="BE66" i="25"/>
  <c r="BE24" i="14"/>
  <c r="BE72" i="14"/>
  <c r="BE92" i="14"/>
  <c r="BE100" i="14"/>
  <c r="BD111" i="14"/>
  <c r="BF49" i="25"/>
  <c r="BF182" i="25"/>
  <c r="BD202" i="25"/>
  <c r="BD56" i="25"/>
  <c r="BD62" i="25"/>
  <c r="BD41" i="25"/>
  <c r="BD47" i="14"/>
  <c r="BD51" i="14"/>
  <c r="BF192" i="14"/>
  <c r="BE66" i="14"/>
  <c r="BE84" i="14"/>
  <c r="BE97" i="14"/>
  <c r="BE103" i="14"/>
  <c r="BE109" i="14"/>
  <c r="BE31" i="14"/>
  <c r="BE35" i="14"/>
  <c r="BE45" i="14"/>
  <c r="BE200" i="25"/>
  <c r="BE127" i="25"/>
  <c r="BE149" i="25"/>
  <c r="BE207" i="25"/>
  <c r="BE60" i="25"/>
  <c r="BF216" i="14"/>
  <c r="BD63" i="14"/>
  <c r="BD67" i="14"/>
  <c r="BD71" i="14"/>
  <c r="BD75" i="14"/>
  <c r="BD81" i="14"/>
  <c r="BD85" i="14"/>
  <c r="BD90" i="14"/>
  <c r="BD94" i="14"/>
  <c r="BD98" i="14"/>
  <c r="BD102" i="14"/>
  <c r="BD106" i="14"/>
  <c r="BD110" i="14"/>
  <c r="BD20" i="14"/>
  <c r="BD24" i="14"/>
  <c r="BD30" i="14"/>
  <c r="BD34" i="14"/>
  <c r="BD38" i="14"/>
  <c r="BD42" i="14"/>
  <c r="BE85" i="14"/>
  <c r="BE98" i="14"/>
  <c r="BE20" i="14"/>
  <c r="BE42" i="14"/>
  <c r="BE93" i="14"/>
  <c r="BD35" i="14"/>
  <c r="BD45" i="14"/>
  <c r="BF87" i="25"/>
  <c r="BE142" i="25"/>
  <c r="BE113" i="25"/>
  <c r="BD48" i="25"/>
  <c r="BD131" i="25"/>
  <c r="BD136" i="25"/>
  <c r="BD140" i="25"/>
  <c r="BD143" i="25"/>
  <c r="BD59" i="25"/>
  <c r="BD55" i="25"/>
  <c r="BD193" i="25"/>
  <c r="BD35" i="25"/>
  <c r="BD59" i="14"/>
  <c r="Q59" i="15"/>
  <c r="BE91" i="14"/>
  <c r="BE61" i="14"/>
  <c r="BF208" i="14"/>
  <c r="BF209" i="14"/>
  <c r="BD113" i="14"/>
  <c r="BD21" i="14"/>
  <c r="BD37" i="14"/>
  <c r="BD41" i="14"/>
  <c r="BF68" i="25"/>
  <c r="BF180" i="25"/>
  <c r="BE37" i="25"/>
  <c r="BE124" i="25"/>
  <c r="BE40" i="25"/>
  <c r="BE137" i="25"/>
  <c r="BE151" i="25"/>
  <c r="BD71" i="25"/>
  <c r="BE67" i="25"/>
  <c r="BE62" i="25"/>
  <c r="BE47" i="14"/>
  <c r="BE51" i="14"/>
  <c r="BE71" i="14"/>
  <c r="BE108" i="14"/>
  <c r="BE118" i="14"/>
  <c r="BE26" i="14"/>
  <c r="BE30" i="14"/>
  <c r="BF181" i="25"/>
  <c r="BF106" i="25"/>
  <c r="BD122" i="25"/>
  <c r="BD125" i="25"/>
  <c r="BD129" i="25"/>
  <c r="BD132" i="25"/>
  <c r="BD135" i="25"/>
  <c r="BD19" i="25"/>
  <c r="BD90" i="25"/>
  <c r="BD141" i="25"/>
  <c r="BD46" i="25"/>
  <c r="BD147" i="25"/>
  <c r="BD149" i="25"/>
  <c r="BD60" i="25"/>
  <c r="BF76" i="25"/>
  <c r="BE19" i="25"/>
  <c r="BE203" i="25"/>
  <c r="V106" i="14"/>
  <c r="T45" i="27"/>
  <c r="V130" i="27"/>
  <c r="U82" i="27"/>
  <c r="U86" i="27"/>
  <c r="U93" i="27"/>
  <c r="U99" i="27"/>
  <c r="T59" i="27"/>
  <c r="U36" i="27"/>
  <c r="U40" i="27"/>
  <c r="U51" i="27"/>
  <c r="V132" i="27"/>
  <c r="V135" i="27"/>
  <c r="V178" i="27"/>
  <c r="T98" i="27"/>
  <c r="T102" i="27"/>
  <c r="T106" i="27"/>
  <c r="T110" i="27"/>
  <c r="T114" i="27"/>
  <c r="T19" i="27"/>
  <c r="T23" i="27"/>
  <c r="U101" i="27"/>
  <c r="V162" i="27"/>
  <c r="U81" i="27"/>
  <c r="U85" i="27"/>
  <c r="U92" i="27"/>
  <c r="U98" i="27"/>
  <c r="U42" i="27"/>
  <c r="V129" i="27"/>
  <c r="V142" i="27"/>
  <c r="U104" i="27"/>
  <c r="U43" i="27"/>
  <c r="V160" i="27"/>
  <c r="V152" i="27"/>
  <c r="V191" i="27"/>
  <c r="T77" i="27"/>
  <c r="T82" i="27"/>
  <c r="T86" i="27"/>
  <c r="T29" i="27"/>
  <c r="T37" i="27"/>
  <c r="U113" i="27"/>
  <c r="U32" i="27"/>
  <c r="U49" i="27"/>
  <c r="V151" i="27"/>
  <c r="V169" i="27"/>
  <c r="U84" i="27"/>
  <c r="U88" i="27"/>
  <c r="U91" i="27"/>
  <c r="U115" i="27"/>
  <c r="U48" i="27"/>
  <c r="V210" i="27"/>
  <c r="T79" i="27"/>
  <c r="T84" i="27"/>
  <c r="T88" i="27"/>
  <c r="T33" i="27"/>
  <c r="T41" i="27"/>
  <c r="T49" i="27"/>
  <c r="V154" i="27"/>
  <c r="V153" i="27"/>
  <c r="U62" i="27"/>
  <c r="U66" i="27"/>
  <c r="U83" i="27"/>
  <c r="U87" i="27"/>
  <c r="U94" i="27"/>
  <c r="U111" i="27"/>
  <c r="U30" i="27"/>
  <c r="U44" i="27"/>
  <c r="U47" i="27"/>
  <c r="V168" i="27"/>
  <c r="T25" i="27"/>
  <c r="V213" i="27"/>
  <c r="V141" i="27"/>
  <c r="V214" i="27"/>
  <c r="V173" i="27"/>
  <c r="T62" i="27"/>
  <c r="T66" i="27"/>
  <c r="T70" i="27"/>
  <c r="T74" i="27"/>
  <c r="T100" i="27"/>
  <c r="T104" i="27"/>
  <c r="T108" i="27"/>
  <c r="T112" i="27"/>
  <c r="T118" i="27"/>
  <c r="T21" i="27"/>
  <c r="T31" i="27"/>
  <c r="T39" i="27"/>
  <c r="T47" i="27"/>
  <c r="U60" i="27"/>
  <c r="U64" i="27"/>
  <c r="V209" i="27"/>
  <c r="V192" i="27"/>
  <c r="V144" i="27"/>
  <c r="V202" i="27"/>
  <c r="T60" i="27"/>
  <c r="T64" i="27"/>
  <c r="T68" i="27"/>
  <c r="T72" i="27"/>
  <c r="T27" i="27"/>
  <c r="T35" i="27"/>
  <c r="T43" i="27"/>
  <c r="T51" i="27"/>
  <c r="BB82" i="14"/>
  <c r="R82" i="27"/>
  <c r="BB134" i="25"/>
  <c r="BB99" i="14"/>
  <c r="R99" i="27"/>
  <c r="BB144" i="25"/>
  <c r="BB115" i="14"/>
  <c r="R115" i="27"/>
  <c r="BB204" i="25"/>
  <c r="BB69" i="14"/>
  <c r="R69" i="27"/>
  <c r="BB125" i="25"/>
  <c r="BB109" i="14"/>
  <c r="R109" i="27"/>
  <c r="BB61" i="25"/>
  <c r="BB60" i="14"/>
  <c r="R60" i="27"/>
  <c r="BB71" i="25"/>
  <c r="BB93" i="14"/>
  <c r="R93" i="27"/>
  <c r="BB23" i="25"/>
  <c r="BB77" i="14"/>
  <c r="R77" i="27"/>
  <c r="BB77" i="25"/>
  <c r="BB114" i="14"/>
  <c r="R114" i="27"/>
  <c r="BB203" i="25"/>
  <c r="BB71" i="14"/>
  <c r="R71" i="27"/>
  <c r="BB127" i="25"/>
  <c r="BB112" i="14"/>
  <c r="R112" i="27"/>
  <c r="BB32" i="25"/>
  <c r="BB24" i="14"/>
  <c r="R24" i="27"/>
  <c r="BB55" i="25"/>
  <c r="BB39" i="14"/>
  <c r="R39" i="27"/>
  <c r="BB64" i="25"/>
  <c r="BB20" i="14"/>
  <c r="R20" i="27"/>
  <c r="BB18" i="25"/>
  <c r="BB36" i="14"/>
  <c r="R36" i="27"/>
  <c r="BB195" i="25"/>
  <c r="BB52" i="14"/>
  <c r="R52" i="27"/>
  <c r="BB201" i="25"/>
  <c r="BB18" i="14"/>
  <c r="R18" i="27"/>
  <c r="BB119" i="25"/>
  <c r="BB33" i="14"/>
  <c r="R33" i="27"/>
  <c r="BB67" i="25"/>
  <c r="BB110" i="14"/>
  <c r="R110" i="27"/>
  <c r="BB150" i="25"/>
  <c r="BB97" i="14"/>
  <c r="R97" i="27"/>
  <c r="BB142" i="25"/>
  <c r="BB75" i="14"/>
  <c r="R75" i="27"/>
  <c r="BB131" i="25"/>
  <c r="BB85" i="14"/>
  <c r="R85" i="27"/>
  <c r="BB136" i="25"/>
  <c r="BB94" i="14"/>
  <c r="R94" i="27"/>
  <c r="BB140" i="25"/>
  <c r="BB65" i="14"/>
  <c r="R65" i="27"/>
  <c r="BB122" i="25"/>
  <c r="BB83" i="14"/>
  <c r="R83" i="27"/>
  <c r="BB135" i="25"/>
  <c r="BB100" i="14"/>
  <c r="R100" i="27"/>
  <c r="BB46" i="25"/>
  <c r="BB118" i="14"/>
  <c r="R118" i="27"/>
  <c r="BB207" i="25"/>
  <c r="BB67" i="14"/>
  <c r="R67" i="27"/>
  <c r="BB48" i="25"/>
  <c r="BB74" i="14"/>
  <c r="R74" i="27"/>
  <c r="BB130" i="25"/>
  <c r="BB61" i="14"/>
  <c r="R61" i="27"/>
  <c r="BB120" i="25"/>
  <c r="BB86" i="14"/>
  <c r="R86" i="27"/>
  <c r="BB137" i="25"/>
  <c r="BB106" i="14"/>
  <c r="R106" i="27"/>
  <c r="BB59" i="25"/>
  <c r="BB78" i="14"/>
  <c r="R78" i="27"/>
  <c r="BB132" i="25"/>
  <c r="BB59" i="14"/>
  <c r="R59" i="27"/>
  <c r="BB22" i="25"/>
  <c r="BB105" i="14"/>
  <c r="R105" i="27"/>
  <c r="BB21" i="25"/>
  <c r="BB113" i="14"/>
  <c r="R113" i="27"/>
  <c r="BB202" i="25"/>
  <c r="BB31" i="14"/>
  <c r="R31" i="27"/>
  <c r="BB113" i="25"/>
  <c r="BB40" i="14"/>
  <c r="R40" i="27"/>
  <c r="BB29" i="25"/>
  <c r="BB27" i="14"/>
  <c r="R27" i="27"/>
  <c r="BB109" i="25"/>
  <c r="BB43" i="14"/>
  <c r="R43" i="27"/>
  <c r="BB26" i="14"/>
  <c r="R26" i="27"/>
  <c r="BB60" i="25"/>
  <c r="BB22" i="14"/>
  <c r="R22" i="27"/>
  <c r="BB33" i="25"/>
  <c r="BB25" i="14"/>
  <c r="R25" i="27"/>
  <c r="BB192" i="25"/>
  <c r="BB30" i="14"/>
  <c r="R30" i="27"/>
  <c r="BB31" i="25"/>
  <c r="V172" i="27"/>
  <c r="U68" i="27"/>
  <c r="U72" i="27"/>
  <c r="U77" i="27"/>
  <c r="U95" i="27"/>
  <c r="U102" i="27"/>
  <c r="U109" i="27"/>
  <c r="U118" i="27"/>
  <c r="U21" i="27"/>
  <c r="U25" i="27"/>
  <c r="U29" i="27"/>
  <c r="U35" i="27"/>
  <c r="U39" i="27"/>
  <c r="V193" i="27"/>
  <c r="T30" i="27"/>
  <c r="T38" i="27"/>
  <c r="T46" i="27"/>
  <c r="V204" i="27"/>
  <c r="V190" i="27"/>
  <c r="V180" i="27"/>
  <c r="T81" i="27"/>
  <c r="T85" i="27"/>
  <c r="T90" i="27"/>
  <c r="T94" i="27"/>
  <c r="BB63" i="14"/>
  <c r="R63" i="27"/>
  <c r="BB121" i="25"/>
  <c r="BB79" i="14"/>
  <c r="R79" i="27"/>
  <c r="BB40" i="25"/>
  <c r="BB88" i="14"/>
  <c r="R88" i="27"/>
  <c r="BB138" i="25"/>
  <c r="BB50" i="14"/>
  <c r="R50" i="27"/>
  <c r="BB199" i="25"/>
  <c r="BB64" i="14"/>
  <c r="R64" i="27"/>
  <c r="BB108" i="25"/>
  <c r="BB72" i="14"/>
  <c r="R72" i="27"/>
  <c r="BB128" i="25"/>
  <c r="BB91" i="14"/>
  <c r="R91" i="27"/>
  <c r="BB42" i="25"/>
  <c r="BB107" i="14"/>
  <c r="R107" i="27"/>
  <c r="BB148" i="25"/>
  <c r="BB103" i="14"/>
  <c r="R103" i="27"/>
  <c r="BB34" i="25"/>
  <c r="BB95" i="14"/>
  <c r="R95" i="27"/>
  <c r="BB44" i="25"/>
  <c r="BB87" i="14"/>
  <c r="R87" i="27"/>
  <c r="BB19" i="25"/>
  <c r="BB84" i="14"/>
  <c r="R84" i="27"/>
  <c r="BB20" i="25"/>
  <c r="BB81" i="14"/>
  <c r="R81" i="27"/>
  <c r="BB133" i="25"/>
  <c r="BB66" i="14"/>
  <c r="R66" i="27"/>
  <c r="BB123" i="25"/>
  <c r="BB32" i="14"/>
  <c r="R32" i="27"/>
  <c r="BB63" i="25"/>
  <c r="BB47" i="14"/>
  <c r="R47" i="27"/>
  <c r="BB28" i="14"/>
  <c r="R28" i="27"/>
  <c r="BB101" i="25"/>
  <c r="BB44" i="14"/>
  <c r="R44" i="27"/>
  <c r="BB38" i="14"/>
  <c r="R38" i="27"/>
  <c r="BB35" i="25"/>
  <c r="BB34" i="14"/>
  <c r="R34" i="27"/>
  <c r="BB193" i="25"/>
  <c r="BB42" i="14"/>
  <c r="R42" i="27"/>
  <c r="BB66" i="25"/>
  <c r="BB98" i="14"/>
  <c r="R98" i="27"/>
  <c r="BB143" i="25"/>
  <c r="BB45" i="14"/>
  <c r="R45" i="27"/>
  <c r="BB73" i="14"/>
  <c r="R73" i="27"/>
  <c r="BB129" i="25"/>
  <c r="BB92" i="14"/>
  <c r="R92" i="27"/>
  <c r="BB90" i="25"/>
  <c r="BB108" i="14"/>
  <c r="R108" i="27"/>
  <c r="BB149" i="25"/>
  <c r="BB68" i="14"/>
  <c r="R68" i="27"/>
  <c r="BB124" i="25"/>
  <c r="BB104" i="14"/>
  <c r="R104" i="27"/>
  <c r="BB147" i="25"/>
  <c r="BB96" i="14"/>
  <c r="R96" i="27"/>
  <c r="BB141" i="25"/>
  <c r="BB62" i="14"/>
  <c r="R62" i="27"/>
  <c r="BB37" i="25"/>
  <c r="BB70" i="14"/>
  <c r="R70" i="27"/>
  <c r="BB126" i="25"/>
  <c r="BB101" i="14"/>
  <c r="R101" i="27"/>
  <c r="BB145" i="25"/>
  <c r="BB90" i="14"/>
  <c r="R90" i="27"/>
  <c r="BB89" i="25"/>
  <c r="BB111" i="14"/>
  <c r="R111" i="27"/>
  <c r="BB151" i="25"/>
  <c r="BB23" i="14"/>
  <c r="R23" i="27"/>
  <c r="BB93" i="25"/>
  <c r="BB37" i="14"/>
  <c r="R37" i="27"/>
  <c r="BB62" i="25"/>
  <c r="BB48" i="14"/>
  <c r="R48" i="27"/>
  <c r="BB19" i="14"/>
  <c r="R19" i="27"/>
  <c r="BB47" i="25"/>
  <c r="BB35" i="14"/>
  <c r="R35" i="27"/>
  <c r="BB194" i="25"/>
  <c r="BB51" i="14"/>
  <c r="R51" i="27"/>
  <c r="BB200" i="25"/>
  <c r="BB49" i="14"/>
  <c r="R49" i="27"/>
  <c r="BB198" i="25"/>
  <c r="BB41" i="14"/>
  <c r="R41" i="27"/>
  <c r="BB41" i="25"/>
  <c r="BB102" i="14"/>
  <c r="R102" i="27"/>
  <c r="BB146" i="25"/>
  <c r="BB46" i="14"/>
  <c r="R46" i="27"/>
  <c r="V197" i="27"/>
  <c r="V179" i="27"/>
  <c r="U70" i="27"/>
  <c r="U74" i="27"/>
  <c r="U79" i="27"/>
  <c r="U97" i="27"/>
  <c r="U100" i="27"/>
  <c r="U107" i="27"/>
  <c r="U114" i="27"/>
  <c r="U19" i="27"/>
  <c r="U23" i="27"/>
  <c r="U27" i="27"/>
  <c r="U37" i="27"/>
  <c r="U41" i="27"/>
  <c r="U50" i="27"/>
  <c r="V136" i="27"/>
  <c r="V198" i="27"/>
  <c r="V165" i="27"/>
  <c r="T34" i="27"/>
  <c r="T42" i="27"/>
  <c r="T50" i="27"/>
  <c r="V147" i="27"/>
  <c r="V164" i="27"/>
  <c r="V176" i="27"/>
  <c r="V166" i="27"/>
  <c r="T78" i="27"/>
  <c r="T83" i="27"/>
  <c r="T87" i="27"/>
  <c r="T92" i="27"/>
  <c r="T96" i="27"/>
  <c r="T26" i="27"/>
  <c r="BB21" i="14"/>
  <c r="R21" i="27"/>
  <c r="BB56" i="25"/>
  <c r="BB29" i="14"/>
  <c r="R29" i="27"/>
  <c r="BB30" i="25"/>
  <c r="AX65" i="14"/>
  <c r="N65" i="27"/>
  <c r="AX122" i="25"/>
  <c r="AX83" i="14"/>
  <c r="N83" i="27"/>
  <c r="AX135" i="25"/>
  <c r="AX100" i="14"/>
  <c r="N100" i="27"/>
  <c r="AX46" i="25"/>
  <c r="AX118" i="14"/>
  <c r="N118" i="27"/>
  <c r="AX207" i="25"/>
  <c r="AX77" i="14"/>
  <c r="N77" i="27"/>
  <c r="AX77" i="25"/>
  <c r="AX104" i="14"/>
  <c r="N104" i="27"/>
  <c r="AX147" i="25"/>
  <c r="AX95" i="14"/>
  <c r="N95" i="27"/>
  <c r="AX44" i="25"/>
  <c r="AX63" i="14"/>
  <c r="N63" i="27"/>
  <c r="AX121" i="25"/>
  <c r="AX109" i="14"/>
  <c r="N109" i="27"/>
  <c r="AX61" i="25"/>
  <c r="AX105" i="14"/>
  <c r="N105" i="27"/>
  <c r="AX21" i="25"/>
  <c r="AX20" i="14"/>
  <c r="N20" i="27"/>
  <c r="AX18" i="25"/>
  <c r="AX35" i="14"/>
  <c r="N35" i="27"/>
  <c r="AX194" i="25"/>
  <c r="AX51" i="14"/>
  <c r="N51" i="27"/>
  <c r="AX200" i="25"/>
  <c r="AX24" i="14"/>
  <c r="N24" i="27"/>
  <c r="AX55" i="25"/>
  <c r="AX40" i="14"/>
  <c r="N40" i="27"/>
  <c r="AX29" i="25"/>
  <c r="AX26" i="14"/>
  <c r="N26" i="27"/>
  <c r="AX60" i="25"/>
  <c r="AX41" i="14"/>
  <c r="N41" i="27"/>
  <c r="AX41" i="25"/>
  <c r="AX102" i="14"/>
  <c r="N102" i="27"/>
  <c r="AX146" i="25"/>
  <c r="AX90" i="14"/>
  <c r="N90" i="27"/>
  <c r="AX89" i="25"/>
  <c r="AX37" i="14"/>
  <c r="N37" i="27"/>
  <c r="AX62" i="25"/>
  <c r="AX79" i="14"/>
  <c r="N79" i="27"/>
  <c r="AX40" i="25"/>
  <c r="AX72" i="14"/>
  <c r="N72" i="27"/>
  <c r="AX128" i="25"/>
  <c r="AX91" i="14"/>
  <c r="N91" i="27"/>
  <c r="AX42" i="25"/>
  <c r="AX107" i="14"/>
  <c r="N107" i="27"/>
  <c r="AX148" i="25"/>
  <c r="AX78" i="14"/>
  <c r="N78" i="27"/>
  <c r="AX132" i="25"/>
  <c r="AX68" i="14"/>
  <c r="N68" i="27"/>
  <c r="AX124" i="25"/>
  <c r="AX96" i="14"/>
  <c r="N96" i="27"/>
  <c r="AX141" i="25"/>
  <c r="AX86" i="14"/>
  <c r="N86" i="27"/>
  <c r="AX137" i="25"/>
  <c r="AX70" i="14"/>
  <c r="N70" i="27"/>
  <c r="AX126" i="25"/>
  <c r="AX25" i="14"/>
  <c r="N25" i="27"/>
  <c r="AX192" i="25"/>
  <c r="AX36" i="14"/>
  <c r="N36" i="27"/>
  <c r="AX195" i="25"/>
  <c r="AX52" i="14"/>
  <c r="N52" i="27"/>
  <c r="AX201" i="25"/>
  <c r="AX31" i="14"/>
  <c r="N31" i="27"/>
  <c r="AX113" i="25"/>
  <c r="AX47" i="14"/>
  <c r="N47" i="27"/>
  <c r="AX30" i="14"/>
  <c r="N30" i="27"/>
  <c r="AX31" i="25"/>
  <c r="AX21" i="14"/>
  <c r="N21" i="27"/>
  <c r="AX56" i="25"/>
  <c r="AX81" i="14"/>
  <c r="N81" i="27"/>
  <c r="AX133" i="25"/>
  <c r="AX45" i="14"/>
  <c r="N45" i="27"/>
  <c r="AX106" i="14"/>
  <c r="N106" i="27"/>
  <c r="AX59" i="25"/>
  <c r="V163" i="27"/>
  <c r="U105" i="27"/>
  <c r="U108" i="27"/>
  <c r="U20" i="27"/>
  <c r="U28" i="27"/>
  <c r="U31" i="27"/>
  <c r="V145" i="27"/>
  <c r="V201" i="27"/>
  <c r="V138" i="27"/>
  <c r="T93" i="27"/>
  <c r="T97" i="27"/>
  <c r="T101" i="27"/>
  <c r="T105" i="27"/>
  <c r="T109" i="27"/>
  <c r="T113" i="27"/>
  <c r="U59" i="27"/>
  <c r="T22" i="27"/>
  <c r="AX94" i="14"/>
  <c r="N94" i="27"/>
  <c r="AX140" i="25"/>
  <c r="AX33" i="14"/>
  <c r="N33" i="27"/>
  <c r="AX67" i="25"/>
  <c r="AX73" i="14"/>
  <c r="N73" i="27"/>
  <c r="AX129" i="25"/>
  <c r="AX92" i="14"/>
  <c r="N92" i="27"/>
  <c r="AX90" i="25"/>
  <c r="AX108" i="14"/>
  <c r="N108" i="27"/>
  <c r="AX149" i="25"/>
  <c r="AX111" i="14"/>
  <c r="N111" i="27"/>
  <c r="AX151" i="25"/>
  <c r="AX69" i="14"/>
  <c r="N69" i="27"/>
  <c r="AX125" i="25"/>
  <c r="AX60" i="14"/>
  <c r="N60" i="27"/>
  <c r="AX71" i="25"/>
  <c r="AX87" i="14"/>
  <c r="N87" i="27"/>
  <c r="AX19" i="25"/>
  <c r="AX66" i="14"/>
  <c r="N66" i="27"/>
  <c r="AX123" i="25"/>
  <c r="AX98" i="14"/>
  <c r="N98" i="27"/>
  <c r="AX143" i="25"/>
  <c r="AX27" i="14"/>
  <c r="N27" i="27"/>
  <c r="AX109" i="25"/>
  <c r="AX43" i="14"/>
  <c r="N43" i="27"/>
  <c r="AX18" i="14"/>
  <c r="N18" i="27"/>
  <c r="AX119" i="25"/>
  <c r="AX32" i="14"/>
  <c r="N32" i="27"/>
  <c r="AX63" i="25"/>
  <c r="AX48" i="14"/>
  <c r="N48" i="27"/>
  <c r="AX38" i="14"/>
  <c r="N38" i="27"/>
  <c r="AX35" i="25"/>
  <c r="AX42" i="14"/>
  <c r="N42" i="27"/>
  <c r="AX66" i="25"/>
  <c r="AX84" i="14"/>
  <c r="N84" i="27"/>
  <c r="AX20" i="25"/>
  <c r="AX46" i="14"/>
  <c r="N46" i="27"/>
  <c r="AX110" i="14"/>
  <c r="N110" i="27"/>
  <c r="AX150" i="25"/>
  <c r="AX114" i="14"/>
  <c r="N114" i="27"/>
  <c r="AX203" i="25"/>
  <c r="AX29" i="14"/>
  <c r="N29" i="27"/>
  <c r="AX30" i="25"/>
  <c r="AX97" i="14"/>
  <c r="N97" i="27"/>
  <c r="AX142" i="25"/>
  <c r="AX50" i="14"/>
  <c r="N50" i="27"/>
  <c r="AX199" i="25"/>
  <c r="AX64" i="14"/>
  <c r="N64" i="27"/>
  <c r="AX108" i="25"/>
  <c r="AX82" i="14"/>
  <c r="N82" i="27"/>
  <c r="AX134" i="25"/>
  <c r="AX99" i="14"/>
  <c r="N99" i="27"/>
  <c r="AX144" i="25"/>
  <c r="AX115" i="14"/>
  <c r="N115" i="27"/>
  <c r="AX204" i="25"/>
  <c r="AX62" i="14"/>
  <c r="N62" i="27"/>
  <c r="AX37" i="25"/>
  <c r="AX112" i="14"/>
  <c r="N112" i="27"/>
  <c r="AX32" i="25"/>
  <c r="AX103" i="14"/>
  <c r="N103" i="27"/>
  <c r="AX34" i="25"/>
  <c r="AX61" i="14"/>
  <c r="N61" i="27"/>
  <c r="AX120" i="25"/>
  <c r="AX93" i="14"/>
  <c r="N93" i="27"/>
  <c r="AX23" i="25"/>
  <c r="AX88" i="14"/>
  <c r="N88" i="27"/>
  <c r="AX138" i="25"/>
  <c r="AX74" i="14"/>
  <c r="N74" i="27"/>
  <c r="AX130" i="25"/>
  <c r="AX19" i="14"/>
  <c r="N19" i="27"/>
  <c r="AX47" i="25"/>
  <c r="AX28" i="14"/>
  <c r="N28" i="27"/>
  <c r="AX101" i="25"/>
  <c r="AX44" i="14"/>
  <c r="N44" i="27"/>
  <c r="AX23" i="14"/>
  <c r="N23" i="27"/>
  <c r="AX93" i="25"/>
  <c r="AX39" i="14"/>
  <c r="N39" i="27"/>
  <c r="AX64" i="25"/>
  <c r="AX34" i="14"/>
  <c r="N34" i="27"/>
  <c r="AX193" i="25"/>
  <c r="AX22" i="14"/>
  <c r="N22" i="27"/>
  <c r="AX33" i="25"/>
  <c r="AX85" i="14"/>
  <c r="N85" i="27"/>
  <c r="AX136" i="25"/>
  <c r="AX101" i="14"/>
  <c r="N101" i="27"/>
  <c r="AX145" i="25"/>
  <c r="AX113" i="14"/>
  <c r="N113" i="27"/>
  <c r="AX202" i="25"/>
  <c r="AX59" i="14"/>
  <c r="N59" i="27"/>
  <c r="AX22" i="25"/>
  <c r="T18" i="27"/>
  <c r="V195" i="27"/>
  <c r="V133" i="27"/>
  <c r="U103" i="27"/>
  <c r="U26" i="27"/>
  <c r="V216" i="27"/>
  <c r="V175" i="27"/>
  <c r="V125" i="27"/>
  <c r="V128" i="27"/>
  <c r="T91" i="27"/>
  <c r="T95" i="27"/>
  <c r="T99" i="27"/>
  <c r="T103" i="27"/>
  <c r="T107" i="27"/>
  <c r="T111" i="27"/>
  <c r="T115" i="27"/>
  <c r="T20" i="27"/>
  <c r="T24" i="27"/>
  <c r="AX67" i="14"/>
  <c r="N67" i="27"/>
  <c r="AX48" i="25"/>
  <c r="AX71" i="14"/>
  <c r="N71" i="27"/>
  <c r="AX127" i="25"/>
  <c r="AX75" i="14"/>
  <c r="N75" i="27"/>
  <c r="AX131" i="25"/>
  <c r="AX49" i="14"/>
  <c r="N49" i="27"/>
  <c r="AX198" i="25"/>
  <c r="AT65" i="14"/>
  <c r="J65" i="27"/>
  <c r="AT122" i="25"/>
  <c r="AT74" i="14"/>
  <c r="J74" i="27"/>
  <c r="AT130" i="25"/>
  <c r="AT93" i="14"/>
  <c r="J93" i="27"/>
  <c r="AT23" i="25"/>
  <c r="AT109" i="14"/>
  <c r="J109" i="27"/>
  <c r="AT61" i="25"/>
  <c r="AT62" i="14"/>
  <c r="J62" i="27"/>
  <c r="AT37" i="25"/>
  <c r="AT75" i="14"/>
  <c r="J75" i="27"/>
  <c r="AT131" i="25"/>
  <c r="AT87" i="14"/>
  <c r="J87" i="27"/>
  <c r="AT19" i="25"/>
  <c r="AT97" i="14"/>
  <c r="J97" i="27"/>
  <c r="AT142" i="25"/>
  <c r="AT110" i="14"/>
  <c r="J110" i="27"/>
  <c r="AT150" i="25"/>
  <c r="AT82" i="14"/>
  <c r="J82" i="27"/>
  <c r="AT134" i="25"/>
  <c r="AT60" i="14"/>
  <c r="J60" i="27"/>
  <c r="AT71" i="25"/>
  <c r="AT31" i="14"/>
  <c r="J31" i="27"/>
  <c r="AT113" i="25"/>
  <c r="AT40" i="14"/>
  <c r="J40" i="27"/>
  <c r="AT29" i="25"/>
  <c r="AT27" i="14"/>
  <c r="J27" i="27"/>
  <c r="AT109" i="25"/>
  <c r="AT43" i="14"/>
  <c r="J43" i="27"/>
  <c r="AT26" i="14"/>
  <c r="J26" i="27"/>
  <c r="AT60" i="25"/>
  <c r="AT22" i="14"/>
  <c r="J22" i="27"/>
  <c r="AT33" i="25"/>
  <c r="AT21" i="14"/>
  <c r="J21" i="27"/>
  <c r="AT56" i="25"/>
  <c r="AT50" i="14"/>
  <c r="J50" i="27"/>
  <c r="AT199" i="25"/>
  <c r="AT66" i="14"/>
  <c r="J66" i="27"/>
  <c r="AT123" i="25"/>
  <c r="AT83" i="14"/>
  <c r="J83" i="27"/>
  <c r="AT135" i="25"/>
  <c r="AT100" i="14"/>
  <c r="J100" i="27"/>
  <c r="AT46" i="25"/>
  <c r="AT118" i="14"/>
  <c r="J118" i="27"/>
  <c r="AT207" i="25"/>
  <c r="AT67" i="14"/>
  <c r="J67" i="27"/>
  <c r="AT48" i="25"/>
  <c r="AT78" i="14"/>
  <c r="J78" i="27"/>
  <c r="AT132" i="25"/>
  <c r="AT88" i="14"/>
  <c r="J88" i="27"/>
  <c r="AT138" i="25"/>
  <c r="AT102" i="14"/>
  <c r="J102" i="27"/>
  <c r="AT146" i="25"/>
  <c r="AT112" i="14"/>
  <c r="J112" i="27"/>
  <c r="AT32" i="25"/>
  <c r="AT99" i="14"/>
  <c r="J99" i="27"/>
  <c r="AT144" i="25"/>
  <c r="AT86" i="14"/>
  <c r="J86" i="27"/>
  <c r="AT137" i="25"/>
  <c r="AT77" i="14"/>
  <c r="J77" i="27"/>
  <c r="AT77" i="25"/>
  <c r="AT32" i="14"/>
  <c r="J32" i="27"/>
  <c r="AT63" i="25"/>
  <c r="AT47" i="14"/>
  <c r="J47" i="27"/>
  <c r="AT28" i="14"/>
  <c r="J28" i="27"/>
  <c r="AT101" i="25"/>
  <c r="AT44" i="14"/>
  <c r="J44" i="27"/>
  <c r="AT38" i="14"/>
  <c r="J38" i="27"/>
  <c r="AT35" i="25"/>
  <c r="AT33" i="14"/>
  <c r="J33" i="27"/>
  <c r="AT67" i="25"/>
  <c r="AT34" i="14"/>
  <c r="J34" i="27"/>
  <c r="AT193" i="25"/>
  <c r="AT106" i="14"/>
  <c r="J106" i="27"/>
  <c r="AT59" i="25"/>
  <c r="U18" i="27"/>
  <c r="V208" i="27"/>
  <c r="U61" i="27"/>
  <c r="U65" i="27"/>
  <c r="U69" i="27"/>
  <c r="U73" i="27"/>
  <c r="U78" i="27"/>
  <c r="U90" i="27"/>
  <c r="U96" i="27"/>
  <c r="U106" i="27"/>
  <c r="U110" i="27"/>
  <c r="U22" i="27"/>
  <c r="U33" i="27"/>
  <c r="U46" i="27"/>
  <c r="U52" i="27"/>
  <c r="V148" i="27"/>
  <c r="V203" i="27"/>
  <c r="V188" i="27"/>
  <c r="V150" i="27"/>
  <c r="T32" i="27"/>
  <c r="T40" i="27"/>
  <c r="T48" i="27"/>
  <c r="V200" i="27"/>
  <c r="V196" i="27"/>
  <c r="V181" i="27"/>
  <c r="V212" i="27"/>
  <c r="V149" i="27"/>
  <c r="V155" i="27"/>
  <c r="V167" i="27"/>
  <c r="V139" i="27"/>
  <c r="T61" i="27"/>
  <c r="T65" i="27"/>
  <c r="T69" i="27"/>
  <c r="T73" i="27"/>
  <c r="AT71" i="14"/>
  <c r="J71" i="27"/>
  <c r="AT127" i="25"/>
  <c r="AT84" i="14"/>
  <c r="J84" i="27"/>
  <c r="AT20" i="25"/>
  <c r="AT101" i="14"/>
  <c r="J101" i="27"/>
  <c r="AT145" i="25"/>
  <c r="AT69" i="14"/>
  <c r="J69" i="27"/>
  <c r="AT125" i="25"/>
  <c r="AT79" i="14"/>
  <c r="J79" i="27"/>
  <c r="AT40" i="25"/>
  <c r="AT94" i="14"/>
  <c r="J94" i="27"/>
  <c r="AT140" i="25"/>
  <c r="AT104" i="14"/>
  <c r="J104" i="27"/>
  <c r="AT147" i="25"/>
  <c r="AT113" i="14"/>
  <c r="J113" i="27"/>
  <c r="AT202" i="25"/>
  <c r="AT115" i="14"/>
  <c r="J115" i="27"/>
  <c r="AT204" i="25"/>
  <c r="AT107" i="14"/>
  <c r="J107" i="27"/>
  <c r="AT148" i="25"/>
  <c r="AT91" i="14"/>
  <c r="J91" i="27"/>
  <c r="AT42" i="25"/>
  <c r="AT23" i="14"/>
  <c r="J23" i="27"/>
  <c r="AT93" i="25"/>
  <c r="AT37" i="14"/>
  <c r="J37" i="27"/>
  <c r="AT62" i="25"/>
  <c r="AT48" i="14"/>
  <c r="J48" i="27"/>
  <c r="AT19" i="14"/>
  <c r="J19" i="27"/>
  <c r="AT47" i="25"/>
  <c r="AT35" i="14"/>
  <c r="J35" i="27"/>
  <c r="AT194" i="25"/>
  <c r="AT51" i="14"/>
  <c r="J51" i="27"/>
  <c r="AT200" i="25"/>
  <c r="AT49" i="14"/>
  <c r="J49" i="27"/>
  <c r="AT198" i="25"/>
  <c r="AT42" i="14"/>
  <c r="J42" i="27"/>
  <c r="AT66" i="25"/>
  <c r="AT46" i="14"/>
  <c r="J46" i="27"/>
  <c r="AT111" i="14"/>
  <c r="J111" i="27"/>
  <c r="AT151" i="25"/>
  <c r="AT103" i="14"/>
  <c r="J103" i="27"/>
  <c r="AT34" i="25"/>
  <c r="AT29" i="14"/>
  <c r="J29" i="27"/>
  <c r="AT30" i="25"/>
  <c r="AT95" i="14"/>
  <c r="J95" i="27"/>
  <c r="AT44" i="25"/>
  <c r="AT63" i="14"/>
  <c r="J63" i="27"/>
  <c r="AT121" i="25"/>
  <c r="AT73" i="14"/>
  <c r="J73" i="27"/>
  <c r="AT129" i="25"/>
  <c r="AT92" i="14"/>
  <c r="J92" i="27"/>
  <c r="AT90" i="25"/>
  <c r="AT108" i="14"/>
  <c r="J108" i="27"/>
  <c r="AT149" i="25"/>
  <c r="AT61" i="14"/>
  <c r="J61" i="27"/>
  <c r="AT120" i="25"/>
  <c r="AT70" i="14"/>
  <c r="J70" i="27"/>
  <c r="AT126" i="25"/>
  <c r="AT85" i="14"/>
  <c r="J85" i="27"/>
  <c r="AT136" i="25"/>
  <c r="AT96" i="14"/>
  <c r="J96" i="27"/>
  <c r="AT141" i="25"/>
  <c r="AT105" i="14"/>
  <c r="J105" i="27"/>
  <c r="AT21" i="25"/>
  <c r="AT64" i="14"/>
  <c r="J64" i="27"/>
  <c r="AT108" i="25"/>
  <c r="AT59" i="14"/>
  <c r="J59" i="27"/>
  <c r="AT22" i="25"/>
  <c r="AT68" i="14"/>
  <c r="J68" i="27"/>
  <c r="AT124" i="25"/>
  <c r="AT24" i="14"/>
  <c r="J24" i="27"/>
  <c r="AT55" i="25"/>
  <c r="AT39" i="14"/>
  <c r="J39" i="27"/>
  <c r="AT64" i="25"/>
  <c r="AT20" i="14"/>
  <c r="J20" i="27"/>
  <c r="AT18" i="25"/>
  <c r="AT36" i="14"/>
  <c r="J36" i="27"/>
  <c r="AT195" i="25"/>
  <c r="AT52" i="14"/>
  <c r="J52" i="27"/>
  <c r="AT201" i="25"/>
  <c r="AT18" i="14"/>
  <c r="J18" i="27"/>
  <c r="AT119" i="25"/>
  <c r="AT30" i="14"/>
  <c r="J30" i="27"/>
  <c r="AT31" i="25"/>
  <c r="AT41" i="14"/>
  <c r="J41" i="27"/>
  <c r="AT41" i="25"/>
  <c r="AT72" i="14"/>
  <c r="J72" i="27"/>
  <c r="AT128" i="25"/>
  <c r="AT45" i="14"/>
  <c r="J45" i="27"/>
  <c r="AT25" i="14"/>
  <c r="J25" i="27"/>
  <c r="AT192" i="25"/>
  <c r="V215" i="27"/>
  <c r="U63" i="27"/>
  <c r="U67" i="27"/>
  <c r="U71" i="27"/>
  <c r="U75" i="27"/>
  <c r="U112" i="27"/>
  <c r="U24" i="27"/>
  <c r="U34" i="27"/>
  <c r="U38" i="27"/>
  <c r="U45" i="27"/>
  <c r="V211" i="27"/>
  <c r="T28" i="27"/>
  <c r="T36" i="27"/>
  <c r="T44" i="27"/>
  <c r="T52" i="27"/>
  <c r="V174" i="27"/>
  <c r="V127" i="27"/>
  <c r="V177" i="27"/>
  <c r="V134" i="27"/>
  <c r="V205" i="27"/>
  <c r="V189" i="27"/>
  <c r="V143" i="27"/>
  <c r="T63" i="27"/>
  <c r="T67" i="27"/>
  <c r="T71" i="27"/>
  <c r="T75" i="27"/>
  <c r="AT81" i="14"/>
  <c r="J81" i="27"/>
  <c r="AT133" i="25"/>
  <c r="AT90" i="14"/>
  <c r="J90" i="27"/>
  <c r="AT89" i="25"/>
  <c r="AT98" i="14"/>
  <c r="J98" i="27"/>
  <c r="AT143" i="25"/>
  <c r="AT114" i="14"/>
  <c r="J114" i="27"/>
  <c r="AT203" i="25"/>
  <c r="AP65" i="14"/>
  <c r="F65" i="27"/>
  <c r="AP122" i="25"/>
  <c r="AP82" i="14"/>
  <c r="F82" i="27"/>
  <c r="AP134" i="25"/>
  <c r="AP99" i="14"/>
  <c r="F99" i="27"/>
  <c r="AP144" i="25"/>
  <c r="AP115" i="14"/>
  <c r="F115" i="27"/>
  <c r="AP204" i="25"/>
  <c r="AP61" i="14"/>
  <c r="F61" i="27"/>
  <c r="AP120" i="25"/>
  <c r="AP74" i="14"/>
  <c r="F74" i="27"/>
  <c r="AP130" i="25"/>
  <c r="AP86" i="14"/>
  <c r="F86" i="27"/>
  <c r="AP137" i="25"/>
  <c r="AP96" i="14"/>
  <c r="F96" i="27"/>
  <c r="AP141" i="25"/>
  <c r="AP109" i="14"/>
  <c r="F109" i="27"/>
  <c r="AP61" i="25"/>
  <c r="AP81" i="14"/>
  <c r="F81" i="27"/>
  <c r="AP133" i="25"/>
  <c r="AP85" i="14"/>
  <c r="F85" i="27"/>
  <c r="AP136" i="25"/>
  <c r="AP110" i="14"/>
  <c r="F110" i="27"/>
  <c r="AP150" i="25"/>
  <c r="AP27" i="14"/>
  <c r="F27" i="27"/>
  <c r="AP109" i="25"/>
  <c r="AP43" i="14"/>
  <c r="F43" i="27"/>
  <c r="AP23" i="14"/>
  <c r="F23" i="27"/>
  <c r="AP93" i="25"/>
  <c r="AP39" i="14"/>
  <c r="F39" i="27"/>
  <c r="AP64" i="25"/>
  <c r="AP22" i="14"/>
  <c r="F22" i="27"/>
  <c r="AP33" i="25"/>
  <c r="AP21" i="14"/>
  <c r="F21" i="27"/>
  <c r="AP56" i="25"/>
  <c r="AP94" i="14"/>
  <c r="F94" i="27"/>
  <c r="AP140" i="25"/>
  <c r="AP46" i="14"/>
  <c r="F46" i="27"/>
  <c r="AP41" i="14"/>
  <c r="F41" i="27"/>
  <c r="AP41" i="25"/>
  <c r="AP70" i="14"/>
  <c r="F70" i="27"/>
  <c r="AP126" i="25"/>
  <c r="AP83" i="14"/>
  <c r="F83" i="27"/>
  <c r="AP135" i="25"/>
  <c r="AP100" i="14"/>
  <c r="F100" i="27"/>
  <c r="AP46" i="25"/>
  <c r="AP118" i="14"/>
  <c r="F118" i="27"/>
  <c r="AP207" i="25"/>
  <c r="AP66" i="14"/>
  <c r="F66" i="27"/>
  <c r="AP123" i="25"/>
  <c r="AP77" i="14"/>
  <c r="F77" i="27"/>
  <c r="AP77" i="25"/>
  <c r="AP87" i="14"/>
  <c r="F87" i="27"/>
  <c r="AP19" i="25"/>
  <c r="AP101" i="14"/>
  <c r="F101" i="27"/>
  <c r="AP145" i="25"/>
  <c r="AP111" i="14"/>
  <c r="F111" i="27"/>
  <c r="AP151" i="25"/>
  <c r="AP98" i="14"/>
  <c r="F98" i="27"/>
  <c r="AP143" i="25"/>
  <c r="AP106" i="14"/>
  <c r="F106" i="27"/>
  <c r="AP59" i="25"/>
  <c r="AP19" i="14"/>
  <c r="F19" i="27"/>
  <c r="AP47" i="25"/>
  <c r="AP28" i="14"/>
  <c r="F28" i="27"/>
  <c r="AP101" i="25"/>
  <c r="AP44" i="14"/>
  <c r="F44" i="27"/>
  <c r="AP24" i="14"/>
  <c r="F24" i="27"/>
  <c r="AP55" i="25"/>
  <c r="AP40" i="14"/>
  <c r="F40" i="27"/>
  <c r="AP29" i="25"/>
  <c r="AP42" i="14"/>
  <c r="F42" i="27"/>
  <c r="AP66" i="25"/>
  <c r="AP79" i="14"/>
  <c r="F79" i="27"/>
  <c r="AP40" i="25"/>
  <c r="AP97" i="14"/>
  <c r="F97" i="27"/>
  <c r="AP142" i="25"/>
  <c r="AP49" i="14"/>
  <c r="F49" i="27"/>
  <c r="AP198" i="25"/>
  <c r="AP26" i="14"/>
  <c r="F26" i="27"/>
  <c r="AP60" i="25"/>
  <c r="AP45" i="14"/>
  <c r="F45" i="27"/>
  <c r="AP62" i="14"/>
  <c r="F62" i="27"/>
  <c r="AP37" i="25"/>
  <c r="AP72" i="14"/>
  <c r="F72" i="27"/>
  <c r="AP128" i="25"/>
  <c r="AP91" i="14"/>
  <c r="F91" i="27"/>
  <c r="AP42" i="25"/>
  <c r="AP107" i="14"/>
  <c r="F107" i="27"/>
  <c r="AP148" i="25"/>
  <c r="AP68" i="14"/>
  <c r="F68" i="27"/>
  <c r="AP124" i="25"/>
  <c r="AP78" i="14"/>
  <c r="F78" i="27"/>
  <c r="AP132" i="25"/>
  <c r="AP93" i="14"/>
  <c r="F93" i="27"/>
  <c r="AP23" i="25"/>
  <c r="AP103" i="14"/>
  <c r="F103" i="27"/>
  <c r="AP34" i="25"/>
  <c r="AP112" i="14"/>
  <c r="F112" i="27"/>
  <c r="AP32" i="25"/>
  <c r="AP114" i="14"/>
  <c r="F114" i="27"/>
  <c r="AP203" i="25"/>
  <c r="AP102" i="14"/>
  <c r="F102" i="27"/>
  <c r="AP146" i="25"/>
  <c r="AP20" i="14"/>
  <c r="F20" i="27"/>
  <c r="AP18" i="25"/>
  <c r="AP35" i="14"/>
  <c r="F35" i="27"/>
  <c r="AP194" i="25"/>
  <c r="AP51" i="14"/>
  <c r="F51" i="27"/>
  <c r="AP200" i="25"/>
  <c r="AP31" i="14"/>
  <c r="F31" i="27"/>
  <c r="AP113" i="25"/>
  <c r="AP47" i="14"/>
  <c r="F47" i="27"/>
  <c r="AP30" i="14"/>
  <c r="F30" i="27"/>
  <c r="AP31" i="25"/>
  <c r="AP34" i="14"/>
  <c r="F34" i="27"/>
  <c r="AP193" i="25"/>
  <c r="AP88" i="14"/>
  <c r="F88" i="27"/>
  <c r="AP138" i="25"/>
  <c r="AP105" i="14"/>
  <c r="F105" i="27"/>
  <c r="AP21" i="25"/>
  <c r="AP50" i="14"/>
  <c r="F50" i="27"/>
  <c r="AP199" i="25"/>
  <c r="AP29" i="14"/>
  <c r="F29" i="27"/>
  <c r="AP30" i="25"/>
  <c r="AP64" i="14"/>
  <c r="F64" i="27"/>
  <c r="AP108" i="25"/>
  <c r="AP73" i="14"/>
  <c r="F73" i="27"/>
  <c r="AP129" i="25"/>
  <c r="AP92" i="14"/>
  <c r="F92" i="27"/>
  <c r="AP90" i="25"/>
  <c r="AP108" i="14"/>
  <c r="F108" i="27"/>
  <c r="AP149" i="25"/>
  <c r="AP60" i="14"/>
  <c r="F60" i="27"/>
  <c r="AP71" i="25"/>
  <c r="AP69" i="14"/>
  <c r="F69" i="27"/>
  <c r="AP125" i="25"/>
  <c r="AP84" i="14"/>
  <c r="F84" i="27"/>
  <c r="AP20" i="25"/>
  <c r="AP95" i="14"/>
  <c r="F95" i="27"/>
  <c r="AP44" i="25"/>
  <c r="AP104" i="14"/>
  <c r="F104" i="27"/>
  <c r="AP147" i="25"/>
  <c r="AP63" i="14"/>
  <c r="F63" i="27"/>
  <c r="AP121" i="25"/>
  <c r="AP59" i="14"/>
  <c r="F59" i="27"/>
  <c r="AP22" i="25"/>
  <c r="AP71" i="14"/>
  <c r="F71" i="27"/>
  <c r="AP127" i="25"/>
  <c r="AP67" i="14"/>
  <c r="F67" i="27"/>
  <c r="AP48" i="25"/>
  <c r="AP25" i="14"/>
  <c r="F25" i="27"/>
  <c r="AP192" i="25"/>
  <c r="AP36" i="14"/>
  <c r="F36" i="27"/>
  <c r="AP195" i="25"/>
  <c r="AP52" i="14"/>
  <c r="F52" i="27"/>
  <c r="AP201" i="25"/>
  <c r="AP32" i="14"/>
  <c r="F32" i="27"/>
  <c r="AP63" i="25"/>
  <c r="AP48" i="14"/>
  <c r="F48" i="27"/>
  <c r="AP38" i="14"/>
  <c r="F38" i="27"/>
  <c r="AP35" i="25"/>
  <c r="AP37" i="14"/>
  <c r="F37" i="27"/>
  <c r="AP62" i="25"/>
  <c r="AP90" i="14"/>
  <c r="F90" i="27"/>
  <c r="AP89" i="25"/>
  <c r="AP113" i="14"/>
  <c r="F113" i="27"/>
  <c r="AP202" i="25"/>
  <c r="AP75" i="14"/>
  <c r="F75" i="27"/>
  <c r="AP131" i="25"/>
  <c r="AP33" i="14"/>
  <c r="F33" i="27"/>
  <c r="AP67" i="25"/>
  <c r="AH81" i="14"/>
  <c r="AH133" i="25"/>
  <c r="AH114" i="14"/>
  <c r="AH203" i="25"/>
  <c r="AH110" i="14"/>
  <c r="AH150" i="25"/>
  <c r="AH93" i="14"/>
  <c r="AH23" i="25"/>
  <c r="AH102" i="14"/>
  <c r="AH146" i="25"/>
  <c r="AH115" i="14"/>
  <c r="AH204" i="25"/>
  <c r="AH107" i="14"/>
  <c r="AH148" i="25"/>
  <c r="AH43" i="14"/>
  <c r="AH32" i="14"/>
  <c r="AH63" i="25"/>
  <c r="AH47" i="14"/>
  <c r="AH18" i="14"/>
  <c r="AH119" i="25"/>
  <c r="AH103" i="14"/>
  <c r="AH34" i="25"/>
  <c r="AH42" i="14"/>
  <c r="AH66" i="25"/>
  <c r="AH70" i="14"/>
  <c r="AH126" i="25"/>
  <c r="AH88" i="14"/>
  <c r="AH138" i="25"/>
  <c r="AH105" i="14"/>
  <c r="AH21" i="25"/>
  <c r="AH75" i="14"/>
  <c r="AH131" i="25"/>
  <c r="AH118" i="14"/>
  <c r="AH207" i="25"/>
  <c r="AH65" i="14"/>
  <c r="AH122" i="25"/>
  <c r="AH94" i="14"/>
  <c r="AH140" i="25"/>
  <c r="AH69" i="14"/>
  <c r="AH125" i="25"/>
  <c r="AH108" i="14"/>
  <c r="AH149" i="25"/>
  <c r="AH67" i="14"/>
  <c r="AH48" i="25"/>
  <c r="AH84" i="14"/>
  <c r="AH20" i="25"/>
  <c r="AH19" i="14"/>
  <c r="AH47" i="25"/>
  <c r="AH28" i="14"/>
  <c r="AH101" i="25"/>
  <c r="AH44" i="14"/>
  <c r="AH23" i="14"/>
  <c r="AH93" i="25"/>
  <c r="AH37" i="14"/>
  <c r="AH62" i="25"/>
  <c r="AH48" i="14"/>
  <c r="AH38" i="14"/>
  <c r="AH35" i="25"/>
  <c r="AH95" i="14"/>
  <c r="AH44" i="25"/>
  <c r="AH104" i="14"/>
  <c r="AH147" i="25"/>
  <c r="AH30" i="14"/>
  <c r="AH31" i="25"/>
  <c r="AH45" i="14"/>
  <c r="AH78" i="14"/>
  <c r="AH132" i="25"/>
  <c r="AH71" i="14"/>
  <c r="AH127" i="25"/>
  <c r="AH90" i="14"/>
  <c r="AH89" i="25"/>
  <c r="AH106" i="14"/>
  <c r="AH59" i="25"/>
  <c r="AH83" i="14"/>
  <c r="AH135" i="25"/>
  <c r="AH59" i="14"/>
  <c r="AH22" i="25"/>
  <c r="AH100" i="14"/>
  <c r="AH46" i="25"/>
  <c r="AH82" i="14"/>
  <c r="AH134" i="25"/>
  <c r="AH73" i="14"/>
  <c r="AH129" i="25"/>
  <c r="AH87" i="14"/>
  <c r="AH19" i="25"/>
  <c r="AH85" i="14"/>
  <c r="AH136" i="25"/>
  <c r="AH64" i="14"/>
  <c r="AH108" i="25"/>
  <c r="AH20" i="14"/>
  <c r="AH18" i="25"/>
  <c r="AH35" i="14"/>
  <c r="AH194" i="25"/>
  <c r="AH51" i="14"/>
  <c r="AH200" i="25"/>
  <c r="AH24" i="14"/>
  <c r="AH55" i="25"/>
  <c r="AH39" i="14"/>
  <c r="AH64" i="25"/>
  <c r="AH34" i="14"/>
  <c r="AH193" i="25"/>
  <c r="AH96" i="14"/>
  <c r="AH141" i="25"/>
  <c r="AH111" i="14"/>
  <c r="AH151" i="25"/>
  <c r="AH33" i="14"/>
  <c r="AH67" i="25"/>
  <c r="AH92" i="14"/>
  <c r="AH90" i="25"/>
  <c r="AH63" i="14"/>
  <c r="AH121" i="25"/>
  <c r="AH98" i="14"/>
  <c r="AH143" i="25"/>
  <c r="AH74" i="14"/>
  <c r="AH130" i="25"/>
  <c r="AH60" i="14"/>
  <c r="AH71" i="25"/>
  <c r="AH66" i="14"/>
  <c r="AH123" i="25"/>
  <c r="AH72" i="14"/>
  <c r="AH128" i="25"/>
  <c r="AH27" i="14"/>
  <c r="AH109" i="25"/>
  <c r="AH21" i="14"/>
  <c r="AH56" i="25"/>
  <c r="AH22" i="14"/>
  <c r="AH33" i="25"/>
  <c r="AH29" i="14"/>
  <c r="AH30" i="25"/>
  <c r="AH62" i="14"/>
  <c r="AH37" i="25"/>
  <c r="AH79" i="14"/>
  <c r="AH40" i="25"/>
  <c r="AH97" i="14"/>
  <c r="AH142" i="25"/>
  <c r="AH113" i="14"/>
  <c r="AH202" i="25"/>
  <c r="AH109" i="14"/>
  <c r="AH61" i="25"/>
  <c r="AH68" i="14"/>
  <c r="AH124" i="25"/>
  <c r="AH101" i="14"/>
  <c r="AH145" i="25"/>
  <c r="AH61" i="14"/>
  <c r="AH120" i="25"/>
  <c r="AH91" i="14"/>
  <c r="AH42" i="25"/>
  <c r="AH25" i="14"/>
  <c r="AH192" i="25"/>
  <c r="AH36" i="14"/>
  <c r="AH195" i="25"/>
  <c r="AH52" i="14"/>
  <c r="AH201" i="25"/>
  <c r="AH31" i="14"/>
  <c r="AH113" i="25"/>
  <c r="AH40" i="14"/>
  <c r="AH29" i="25"/>
  <c r="AH26" i="14"/>
  <c r="AH60" i="25"/>
  <c r="AH99" i="14"/>
  <c r="AH144" i="25"/>
  <c r="AH112" i="14"/>
  <c r="AH32" i="25"/>
  <c r="AH41" i="14"/>
  <c r="AH41" i="25"/>
  <c r="AH46" i="14"/>
  <c r="AH77" i="14"/>
  <c r="AH77" i="25"/>
  <c r="AH86" i="14"/>
  <c r="AH137" i="25"/>
  <c r="AH49" i="14"/>
  <c r="AH198" i="25"/>
  <c r="AD61" i="14"/>
  <c r="AD120" i="25"/>
  <c r="AD96" i="14"/>
  <c r="AD141" i="25"/>
  <c r="AD40" i="14"/>
  <c r="AD29" i="25"/>
  <c r="AD69" i="14"/>
  <c r="AD125" i="25"/>
  <c r="AD87" i="14"/>
  <c r="AD19" i="25"/>
  <c r="AD104" i="14"/>
  <c r="AD147" i="25"/>
  <c r="AD73" i="14"/>
  <c r="AD129" i="25"/>
  <c r="AD107" i="14"/>
  <c r="AD148" i="25"/>
  <c r="AD74" i="14"/>
  <c r="AD130" i="25"/>
  <c r="AD63" i="14"/>
  <c r="AD121" i="25"/>
  <c r="AD92" i="14"/>
  <c r="AD90" i="25"/>
  <c r="AD115" i="14"/>
  <c r="AD204" i="25"/>
  <c r="AD62" i="14"/>
  <c r="AD37" i="25"/>
  <c r="AD90" i="14"/>
  <c r="AD89" i="25"/>
  <c r="AD100" i="14"/>
  <c r="AD46" i="25"/>
  <c r="AD102" i="14"/>
  <c r="AD146" i="25"/>
  <c r="AD18" i="14"/>
  <c r="AD119" i="25"/>
  <c r="AD52" i="14"/>
  <c r="AD201" i="25"/>
  <c r="AD35" i="14"/>
  <c r="AD194" i="25"/>
  <c r="AD45" i="14"/>
  <c r="AD24" i="14"/>
  <c r="AD55" i="25"/>
  <c r="AD47" i="14"/>
  <c r="AD22" i="14"/>
  <c r="AD33" i="25"/>
  <c r="AD50" i="14"/>
  <c r="AD199" i="25"/>
  <c r="AD48" i="14"/>
  <c r="AD60" i="14"/>
  <c r="AD71" i="25"/>
  <c r="AD77" i="14"/>
  <c r="AD77" i="25"/>
  <c r="AD95" i="14"/>
  <c r="AD44" i="25"/>
  <c r="AD111" i="14"/>
  <c r="AD151" i="25"/>
  <c r="AD81" i="14"/>
  <c r="AD133" i="25"/>
  <c r="AD108" i="14"/>
  <c r="AD149" i="25"/>
  <c r="AD66" i="14"/>
  <c r="AD123" i="25"/>
  <c r="AD98" i="14"/>
  <c r="AD143" i="25"/>
  <c r="AD93" i="14"/>
  <c r="AD23" i="25"/>
  <c r="AD118" i="14"/>
  <c r="AD207" i="25"/>
  <c r="AD75" i="14"/>
  <c r="AD131" i="25"/>
  <c r="AD105" i="14"/>
  <c r="AD21" i="25"/>
  <c r="AD113" i="14"/>
  <c r="AD202" i="25"/>
  <c r="AD67" i="14"/>
  <c r="AD48" i="25"/>
  <c r="AD79" i="14"/>
  <c r="AD40" i="25"/>
  <c r="AD19" i="14"/>
  <c r="AD47" i="25"/>
  <c r="AD36" i="14"/>
  <c r="AD195" i="25"/>
  <c r="AD25" i="14"/>
  <c r="AD192" i="25"/>
  <c r="AD31" i="14"/>
  <c r="AD113" i="25"/>
  <c r="AD29" i="14"/>
  <c r="AD30" i="25"/>
  <c r="AD41" i="14"/>
  <c r="AD41" i="25"/>
  <c r="AD30" i="14"/>
  <c r="AD31" i="25"/>
  <c r="AD85" i="14"/>
  <c r="AD136" i="25"/>
  <c r="AD46" i="14"/>
  <c r="AD110" i="14"/>
  <c r="AD150" i="25"/>
  <c r="AD78" i="14"/>
  <c r="AD132" i="25"/>
  <c r="AD112" i="14"/>
  <c r="AD32" i="25"/>
  <c r="AD114" i="14"/>
  <c r="AD203" i="25"/>
  <c r="AD109" i="14"/>
  <c r="AD61" i="25"/>
  <c r="AD70" i="14"/>
  <c r="AD126" i="25"/>
  <c r="AD82" i="14"/>
  <c r="AD134" i="25"/>
  <c r="AD88" i="14"/>
  <c r="AD138" i="25"/>
  <c r="AD71" i="14"/>
  <c r="AD127" i="25"/>
  <c r="AD64" i="14"/>
  <c r="AD108" i="25"/>
  <c r="AD27" i="14"/>
  <c r="AD109" i="25"/>
  <c r="AD43" i="14"/>
  <c r="AD34" i="14"/>
  <c r="AD193" i="25"/>
  <c r="AD32" i="14"/>
  <c r="AD63" i="25"/>
  <c r="AD42" i="14"/>
  <c r="AD66" i="25"/>
  <c r="AD26" i="14"/>
  <c r="AD60" i="25"/>
  <c r="AD59" i="14"/>
  <c r="AD22" i="25"/>
  <c r="AD94" i="14"/>
  <c r="AD140" i="25"/>
  <c r="AD21" i="14"/>
  <c r="AD56" i="25"/>
  <c r="AD20" i="14"/>
  <c r="AD18" i="25"/>
  <c r="AD68" i="14"/>
  <c r="AD124" i="25"/>
  <c r="AD86" i="14"/>
  <c r="AD137" i="25"/>
  <c r="AD103" i="14"/>
  <c r="AD34" i="25"/>
  <c r="AD72" i="14"/>
  <c r="AD128" i="25"/>
  <c r="AD84" i="14"/>
  <c r="AD20" i="25"/>
  <c r="AD91" i="14"/>
  <c r="AD42" i="25"/>
  <c r="AD101" i="14"/>
  <c r="AD145" i="25"/>
  <c r="AD97" i="14"/>
  <c r="AD142" i="25"/>
  <c r="AD83" i="14"/>
  <c r="AD135" i="25"/>
  <c r="AD99" i="14"/>
  <c r="AD144" i="25"/>
  <c r="AD106" i="14"/>
  <c r="AD59" i="25"/>
  <c r="AD65" i="14"/>
  <c r="AD122" i="25"/>
  <c r="AD38" i="14"/>
  <c r="AD35" i="25"/>
  <c r="AD51" i="14"/>
  <c r="AD200" i="25"/>
  <c r="AD28" i="14"/>
  <c r="AD101" i="25"/>
  <c r="AD44" i="14"/>
  <c r="AD39" i="14"/>
  <c r="AD64" i="25"/>
  <c r="AD23" i="14"/>
  <c r="AD93" i="25"/>
  <c r="AD37" i="14"/>
  <c r="AD62" i="25"/>
  <c r="AD49" i="14"/>
  <c r="AD198" i="25"/>
  <c r="AD33" i="14"/>
  <c r="AD67" i="25"/>
  <c r="Z30" i="14"/>
  <c r="Z31" i="25"/>
  <c r="Z68" i="14"/>
  <c r="Z124" i="25"/>
  <c r="Z103" i="14"/>
  <c r="Z34" i="25"/>
  <c r="Z26" i="14"/>
  <c r="Z60" i="25"/>
  <c r="Z37" i="14"/>
  <c r="Z62" i="25"/>
  <c r="Z42" i="14"/>
  <c r="Z66" i="25"/>
  <c r="Z64" i="14"/>
  <c r="Z108" i="25"/>
  <c r="Z100" i="14"/>
  <c r="Z46" i="25"/>
  <c r="Z82" i="14"/>
  <c r="Z134" i="25"/>
  <c r="Z115" i="14"/>
  <c r="Z204" i="25"/>
  <c r="Z108" i="14"/>
  <c r="Z149" i="25"/>
  <c r="Z74" i="14"/>
  <c r="Z130" i="25"/>
  <c r="Z93" i="14"/>
  <c r="Z23" i="25"/>
  <c r="Z35" i="14"/>
  <c r="Z194" i="25"/>
  <c r="Z49" i="14"/>
  <c r="Z198" i="25"/>
  <c r="Z88" i="14"/>
  <c r="Z138" i="25"/>
  <c r="Z59" i="14"/>
  <c r="Z22" i="25"/>
  <c r="Z31" i="14"/>
  <c r="Z113" i="25"/>
  <c r="Z47" i="14"/>
  <c r="Z69" i="14"/>
  <c r="Z125" i="25"/>
  <c r="Z87" i="14"/>
  <c r="Z19" i="25"/>
  <c r="Z104" i="14"/>
  <c r="Z147" i="25"/>
  <c r="Z90" i="14"/>
  <c r="Z89" i="25"/>
  <c r="Z27" i="14"/>
  <c r="Z109" i="25"/>
  <c r="Z19" i="14"/>
  <c r="Z47" i="25"/>
  <c r="Z50" i="14"/>
  <c r="Z199" i="25"/>
  <c r="Z81" i="14"/>
  <c r="Z133" i="25"/>
  <c r="Z43" i="14"/>
  <c r="Z65" i="14"/>
  <c r="Z122" i="25"/>
  <c r="Z101" i="14"/>
  <c r="Z145" i="25"/>
  <c r="Z83" i="14"/>
  <c r="Z135" i="25"/>
  <c r="Z118" i="14"/>
  <c r="Z207" i="25"/>
  <c r="Z109" i="14"/>
  <c r="Z61" i="25"/>
  <c r="Z110" i="14"/>
  <c r="Z150" i="25"/>
  <c r="Z94" i="14"/>
  <c r="Z140" i="25"/>
  <c r="Z36" i="14"/>
  <c r="Z195" i="25"/>
  <c r="Z70" i="14"/>
  <c r="Z126" i="25"/>
  <c r="Z97" i="14"/>
  <c r="Z142" i="25"/>
  <c r="Z46" i="14"/>
  <c r="Z86" i="14"/>
  <c r="Z137" i="25"/>
  <c r="Z71" i="14"/>
  <c r="Z127" i="25"/>
  <c r="Z45" i="14"/>
  <c r="Z63" i="14"/>
  <c r="Z121" i="25"/>
  <c r="Z22" i="14"/>
  <c r="Z33" i="25"/>
  <c r="Z38" i="14"/>
  <c r="Z35" i="25"/>
  <c r="Z60" i="14"/>
  <c r="Z71" i="25"/>
  <c r="Z77" i="14"/>
  <c r="Z77" i="25"/>
  <c r="Z95" i="14"/>
  <c r="Z44" i="25"/>
  <c r="Z111" i="14"/>
  <c r="Z151" i="25"/>
  <c r="Z106" i="14"/>
  <c r="Z59" i="25"/>
  <c r="Z28" i="14"/>
  <c r="Z101" i="25"/>
  <c r="Z20" i="14"/>
  <c r="Z18" i="25"/>
  <c r="Z51" i="14"/>
  <c r="Z200" i="25"/>
  <c r="Z98" i="14"/>
  <c r="Z143" i="25"/>
  <c r="Z44" i="14"/>
  <c r="Z62" i="14"/>
  <c r="Z37" i="25"/>
  <c r="Z66" i="14"/>
  <c r="Z123" i="25"/>
  <c r="Z84" i="14"/>
  <c r="Z20" i="25"/>
  <c r="Z75" i="14"/>
  <c r="Z131" i="25"/>
  <c r="Z72" i="14"/>
  <c r="Z128" i="25"/>
  <c r="Z91" i="14"/>
  <c r="Z42" i="25"/>
  <c r="Z29" i="14"/>
  <c r="Z30" i="25"/>
  <c r="Z21" i="14"/>
  <c r="Z56" i="25"/>
  <c r="Z79" i="14"/>
  <c r="Z40" i="25"/>
  <c r="Z105" i="14"/>
  <c r="Z21" i="25"/>
  <c r="Z23" i="14"/>
  <c r="Z93" i="25"/>
  <c r="Z39" i="14"/>
  <c r="Z64" i="25"/>
  <c r="Z61" i="14"/>
  <c r="Z120" i="25"/>
  <c r="Z78" i="14"/>
  <c r="Z132" i="25"/>
  <c r="Z96" i="14"/>
  <c r="Z141" i="25"/>
  <c r="Z112" i="14"/>
  <c r="Z32" i="25"/>
  <c r="Z24" i="14"/>
  <c r="Z55" i="25"/>
  <c r="Z33" i="14"/>
  <c r="Z67" i="25"/>
  <c r="Z25" i="14"/>
  <c r="Z192" i="25"/>
  <c r="Z52" i="14"/>
  <c r="Z201" i="25"/>
  <c r="Z114" i="14"/>
  <c r="Z203" i="25"/>
  <c r="Z34" i="14"/>
  <c r="Z193" i="25"/>
  <c r="Z99" i="14"/>
  <c r="Z144" i="25"/>
  <c r="Z67" i="14"/>
  <c r="Z48" i="25"/>
  <c r="Z102" i="14"/>
  <c r="Z146" i="25"/>
  <c r="Z107" i="14"/>
  <c r="Z148" i="25"/>
  <c r="Z73" i="14"/>
  <c r="Z129" i="25"/>
  <c r="Z92" i="14"/>
  <c r="Z90" i="25"/>
  <c r="Z48" i="14"/>
  <c r="Z32" i="14"/>
  <c r="Z63" i="25"/>
  <c r="Z18" i="14"/>
  <c r="Z119" i="25"/>
  <c r="Z40" i="14"/>
  <c r="Z29" i="25"/>
  <c r="Z85" i="14"/>
  <c r="Z136" i="25"/>
  <c r="Z113" i="14"/>
  <c r="Z202" i="25"/>
  <c r="Z41" i="14"/>
  <c r="Z41" i="25"/>
  <c r="V92" i="14"/>
  <c r="V90" i="25"/>
  <c r="V61" i="14"/>
  <c r="V120" i="25"/>
  <c r="V78" i="14"/>
  <c r="V132" i="25"/>
  <c r="V96" i="14"/>
  <c r="V141" i="25"/>
  <c r="V27" i="14"/>
  <c r="V109" i="25"/>
  <c r="V65" i="14"/>
  <c r="V122" i="25"/>
  <c r="V118" i="14"/>
  <c r="V207" i="25"/>
  <c r="V25" i="14"/>
  <c r="V192" i="25"/>
  <c r="V110" i="14"/>
  <c r="V150" i="25"/>
  <c r="V31" i="14"/>
  <c r="V113" i="25"/>
  <c r="V47" i="14"/>
  <c r="V24" i="14"/>
  <c r="V55" i="25"/>
  <c r="V60" i="14"/>
  <c r="V71" i="25"/>
  <c r="V68" i="14"/>
  <c r="V124" i="25"/>
  <c r="V86" i="14"/>
  <c r="V137" i="25"/>
  <c r="V114" i="14"/>
  <c r="V203" i="25"/>
  <c r="V37" i="14"/>
  <c r="V62" i="25"/>
  <c r="V91" i="14"/>
  <c r="V71" i="14"/>
  <c r="V127" i="25"/>
  <c r="V81" i="14"/>
  <c r="V133" i="25"/>
  <c r="V99" i="14"/>
  <c r="V144" i="25"/>
  <c r="V107" i="14"/>
  <c r="V148" i="25"/>
  <c r="V115" i="14"/>
  <c r="V204" i="25"/>
  <c r="V101" i="14"/>
  <c r="V145" i="25"/>
  <c r="V97" i="14"/>
  <c r="V142" i="25"/>
  <c r="V113" i="14"/>
  <c r="V202" i="25"/>
  <c r="V28" i="14"/>
  <c r="V101" i="25"/>
  <c r="V44" i="14"/>
  <c r="V66" i="14"/>
  <c r="V123" i="25"/>
  <c r="V67" i="14"/>
  <c r="V48" i="25"/>
  <c r="V39" i="14"/>
  <c r="V64" i="25"/>
  <c r="V32" i="14"/>
  <c r="V63" i="25"/>
  <c r="V48" i="14"/>
  <c r="V98" i="14"/>
  <c r="V143" i="25"/>
  <c r="V42" i="14"/>
  <c r="V66" i="25"/>
  <c r="V45" i="14"/>
  <c r="V69" i="14"/>
  <c r="V125" i="25"/>
  <c r="V35" i="14"/>
  <c r="V194" i="25"/>
  <c r="V51" i="14"/>
  <c r="V200" i="25"/>
  <c r="V73" i="14"/>
  <c r="V129" i="25"/>
  <c r="V85" i="14"/>
  <c r="V136" i="25"/>
  <c r="V75" i="14"/>
  <c r="V131" i="25"/>
  <c r="V18" i="14"/>
  <c r="V119" i="25"/>
  <c r="V33" i="14"/>
  <c r="V67" i="25"/>
  <c r="V49" i="14"/>
  <c r="V198" i="25"/>
  <c r="V72" i="14"/>
  <c r="V128" i="25"/>
  <c r="V26" i="14"/>
  <c r="V60" i="25"/>
  <c r="V64" i="14"/>
  <c r="V108" i="25"/>
  <c r="V82" i="14"/>
  <c r="V134" i="25"/>
  <c r="V83" i="14"/>
  <c r="V135" i="25"/>
  <c r="V70" i="14"/>
  <c r="V126" i="25"/>
  <c r="V88" i="14"/>
  <c r="V138" i="25"/>
  <c r="V105" i="14"/>
  <c r="V21" i="25"/>
  <c r="V36" i="14"/>
  <c r="V195" i="25"/>
  <c r="V52" i="14"/>
  <c r="V201" i="25"/>
  <c r="V74" i="14"/>
  <c r="V130" i="25"/>
  <c r="V108" i="14"/>
  <c r="V149" i="25"/>
  <c r="V102" i="14"/>
  <c r="V146" i="25"/>
  <c r="V94" i="14"/>
  <c r="V140" i="25"/>
  <c r="V23" i="14"/>
  <c r="V93" i="25"/>
  <c r="V34" i="14"/>
  <c r="V193" i="25"/>
  <c r="V50" i="14"/>
  <c r="V199" i="25"/>
  <c r="V111" i="14"/>
  <c r="V151" i="25"/>
  <c r="V90" i="14"/>
  <c r="V89" i="25"/>
  <c r="V63" i="14"/>
  <c r="V121" i="25"/>
  <c r="V46" i="14"/>
  <c r="V21" i="14"/>
  <c r="V56" i="25"/>
  <c r="R74" i="14"/>
  <c r="R130" i="25"/>
  <c r="R51" i="14"/>
  <c r="R200" i="25"/>
  <c r="R93" i="14"/>
  <c r="R23" i="25"/>
  <c r="R37" i="14"/>
  <c r="R62" i="25"/>
  <c r="R24" i="14"/>
  <c r="R55" i="25"/>
  <c r="R28" i="14"/>
  <c r="R101" i="25"/>
  <c r="R42" i="14"/>
  <c r="R66" i="25"/>
  <c r="R47" i="14"/>
  <c r="R82" i="14"/>
  <c r="R134" i="25"/>
  <c r="R112" i="14"/>
  <c r="R32" i="25"/>
  <c r="R30" i="14"/>
  <c r="R31" i="25"/>
  <c r="R71" i="14"/>
  <c r="R127" i="25"/>
  <c r="R38" i="14"/>
  <c r="R35" i="25"/>
  <c r="R59" i="14"/>
  <c r="R22" i="25"/>
  <c r="R106" i="14"/>
  <c r="R59" i="25"/>
  <c r="R75" i="14"/>
  <c r="R131" i="25"/>
  <c r="R83" i="14"/>
  <c r="R135" i="25"/>
  <c r="R87" i="14"/>
  <c r="R19" i="25"/>
  <c r="R94" i="14"/>
  <c r="R140" i="25"/>
  <c r="R67" i="14"/>
  <c r="R48" i="25"/>
  <c r="R99" i="14"/>
  <c r="R144" i="25"/>
  <c r="R22" i="14"/>
  <c r="R33" i="25"/>
  <c r="R65" i="14"/>
  <c r="R122" i="25"/>
  <c r="R100" i="14"/>
  <c r="R46" i="25"/>
  <c r="R39" i="14"/>
  <c r="R64" i="25"/>
  <c r="R60" i="14"/>
  <c r="R71" i="25"/>
  <c r="R103" i="14"/>
  <c r="R34" i="25"/>
  <c r="R45" i="14"/>
  <c r="R25" i="14"/>
  <c r="R192" i="25"/>
  <c r="R33" i="14"/>
  <c r="R67" i="25"/>
  <c r="R43" i="14"/>
  <c r="R61" i="14"/>
  <c r="R120" i="25"/>
  <c r="R108" i="14"/>
  <c r="R149" i="25"/>
  <c r="R113" i="14"/>
  <c r="R202" i="25"/>
  <c r="R68" i="14"/>
  <c r="R124" i="25"/>
  <c r="R96" i="14"/>
  <c r="R141" i="25"/>
  <c r="R44" i="14"/>
  <c r="R102" i="14"/>
  <c r="R146" i="25"/>
  <c r="R41" i="14"/>
  <c r="R41" i="25"/>
  <c r="R78" i="14"/>
  <c r="R132" i="25"/>
  <c r="R84" i="14"/>
  <c r="R20" i="25"/>
  <c r="R88" i="14"/>
  <c r="R138" i="25"/>
  <c r="R36" i="14"/>
  <c r="R195" i="25"/>
  <c r="R66" i="14"/>
  <c r="R123" i="25"/>
  <c r="R101" i="14"/>
  <c r="R145" i="25"/>
  <c r="R40" i="14"/>
  <c r="R29" i="25"/>
  <c r="R77" i="14"/>
  <c r="R77" i="25"/>
  <c r="R34" i="14"/>
  <c r="R193" i="25"/>
  <c r="R95" i="14"/>
  <c r="R44" i="25"/>
  <c r="R26" i="14"/>
  <c r="R60" i="25"/>
  <c r="R49" i="14"/>
  <c r="R198" i="25"/>
  <c r="R31" i="14"/>
  <c r="R113" i="25"/>
  <c r="R62" i="14"/>
  <c r="R37" i="25"/>
  <c r="R109" i="14"/>
  <c r="R61" i="25"/>
  <c r="R19" i="14"/>
  <c r="R47" i="25"/>
  <c r="R69" i="14"/>
  <c r="R125" i="25"/>
  <c r="R97" i="14"/>
  <c r="R142" i="25"/>
  <c r="R48" i="14"/>
  <c r="R104" i="14"/>
  <c r="R147" i="25"/>
  <c r="R18" i="14"/>
  <c r="R119" i="25"/>
  <c r="R79" i="14"/>
  <c r="R40" i="25"/>
  <c r="R85" i="14"/>
  <c r="R136" i="25"/>
  <c r="R90" i="14"/>
  <c r="R89" i="25"/>
  <c r="R107" i="14"/>
  <c r="R148" i="25"/>
  <c r="R64" i="14"/>
  <c r="R108" i="25"/>
  <c r="R21" i="14"/>
  <c r="R56" i="25"/>
  <c r="R114" i="14"/>
  <c r="R203" i="25"/>
  <c r="R73" i="14"/>
  <c r="R129" i="25"/>
  <c r="R111" i="14"/>
  <c r="R151" i="25"/>
  <c r="R50" i="14"/>
  <c r="R199" i="25"/>
  <c r="R92" i="14"/>
  <c r="R90" i="25"/>
  <c r="R35" i="14"/>
  <c r="R194" i="25"/>
  <c r="R23" i="14"/>
  <c r="R93" i="25"/>
  <c r="R27" i="14"/>
  <c r="R109" i="25"/>
  <c r="R118" i="14"/>
  <c r="R207" i="25"/>
  <c r="R32" i="14"/>
  <c r="R63" i="25"/>
  <c r="R63" i="14"/>
  <c r="R121" i="25"/>
  <c r="R110" i="14"/>
  <c r="R150" i="25"/>
  <c r="R29" i="14"/>
  <c r="R30" i="25"/>
  <c r="R70" i="14"/>
  <c r="R126" i="25"/>
  <c r="R98" i="14"/>
  <c r="R143" i="25"/>
  <c r="R52" i="14"/>
  <c r="R201" i="25"/>
  <c r="R105" i="14"/>
  <c r="R21" i="25"/>
  <c r="R72" i="14"/>
  <c r="R128" i="25"/>
  <c r="R81" i="14"/>
  <c r="R133" i="25"/>
  <c r="R86" i="14"/>
  <c r="R137" i="25"/>
  <c r="R91" i="14"/>
  <c r="R42" i="25"/>
  <c r="R115" i="14"/>
  <c r="R204" i="25"/>
  <c r="R46" i="14"/>
  <c r="N65" i="14"/>
  <c r="N122" i="25"/>
  <c r="N83" i="14"/>
  <c r="N135" i="25"/>
  <c r="N100" i="14"/>
  <c r="N46" i="25"/>
  <c r="N118" i="14"/>
  <c r="N207" i="25"/>
  <c r="N69" i="14"/>
  <c r="N125" i="25"/>
  <c r="N60" i="14"/>
  <c r="N71" i="25"/>
  <c r="N86" i="14"/>
  <c r="N137" i="25"/>
  <c r="N112" i="14"/>
  <c r="N32" i="25"/>
  <c r="N114" i="14"/>
  <c r="N203" i="25"/>
  <c r="N81" i="14"/>
  <c r="N133" i="25"/>
  <c r="N19" i="14"/>
  <c r="N47" i="25"/>
  <c r="N35" i="14"/>
  <c r="N194" i="25"/>
  <c r="N51" i="14"/>
  <c r="N200" i="25"/>
  <c r="N48" i="14"/>
  <c r="N40" i="14"/>
  <c r="N29" i="25"/>
  <c r="N50" i="14"/>
  <c r="N199" i="25"/>
  <c r="N22" i="14"/>
  <c r="N33" i="25"/>
  <c r="N93" i="14"/>
  <c r="N23" i="25"/>
  <c r="N102" i="14"/>
  <c r="N146" i="25"/>
  <c r="N42" i="14"/>
  <c r="N66" i="25"/>
  <c r="N41" i="14"/>
  <c r="N41" i="25"/>
  <c r="N63" i="14"/>
  <c r="N121" i="25"/>
  <c r="N67" i="14"/>
  <c r="N48" i="25"/>
  <c r="N85" i="14"/>
  <c r="N136" i="25"/>
  <c r="N90" i="14"/>
  <c r="N89" i="25"/>
  <c r="N72" i="14"/>
  <c r="N128" i="25"/>
  <c r="N91" i="14"/>
  <c r="N42" i="25"/>
  <c r="N107" i="14"/>
  <c r="N148" i="25"/>
  <c r="N88" i="14"/>
  <c r="N138" i="25"/>
  <c r="N61" i="14"/>
  <c r="N120" i="25"/>
  <c r="N87" i="14"/>
  <c r="N19" i="25"/>
  <c r="N77" i="14"/>
  <c r="N77" i="25"/>
  <c r="N106" i="14"/>
  <c r="N59" i="25"/>
  <c r="N20" i="14"/>
  <c r="N18" i="25"/>
  <c r="N36" i="14"/>
  <c r="N195" i="25"/>
  <c r="N52" i="14"/>
  <c r="N201" i="25"/>
  <c r="N31" i="14"/>
  <c r="N113" i="25"/>
  <c r="N32" i="14"/>
  <c r="N63" i="25"/>
  <c r="N23" i="14"/>
  <c r="N93" i="25"/>
  <c r="N49" i="14"/>
  <c r="N198" i="25"/>
  <c r="N74" i="14"/>
  <c r="N130" i="25"/>
  <c r="N26" i="14"/>
  <c r="N60" i="25"/>
  <c r="N94" i="14"/>
  <c r="N140" i="25"/>
  <c r="N105" i="14"/>
  <c r="N21" i="25"/>
  <c r="N46" i="14"/>
  <c r="N38" i="14"/>
  <c r="N35" i="25"/>
  <c r="N70" i="14"/>
  <c r="N126" i="25"/>
  <c r="N30" i="14"/>
  <c r="N31" i="25"/>
  <c r="N59" i="14"/>
  <c r="N22" i="25"/>
  <c r="N73" i="14"/>
  <c r="N129" i="25"/>
  <c r="N92" i="14"/>
  <c r="N90" i="25"/>
  <c r="N108" i="14"/>
  <c r="N149" i="25"/>
  <c r="N103" i="14"/>
  <c r="N34" i="25"/>
  <c r="N95" i="14"/>
  <c r="N44" i="25"/>
  <c r="N71" i="14"/>
  <c r="N127" i="25"/>
  <c r="N78" i="14"/>
  <c r="N132" i="25"/>
  <c r="N66" i="14"/>
  <c r="N123" i="25"/>
  <c r="N27" i="14"/>
  <c r="N109" i="25"/>
  <c r="N43" i="14"/>
  <c r="N33" i="14"/>
  <c r="N67" i="25"/>
  <c r="N25" i="14"/>
  <c r="N192" i="25"/>
  <c r="N24" i="14"/>
  <c r="N55" i="25"/>
  <c r="N34" i="14"/>
  <c r="N193" i="25"/>
  <c r="N75" i="14"/>
  <c r="N131" i="25"/>
  <c r="N84" i="14"/>
  <c r="N20" i="25"/>
  <c r="N97" i="14"/>
  <c r="N142" i="25"/>
  <c r="N109" i="14"/>
  <c r="N61" i="25"/>
  <c r="N62" i="14"/>
  <c r="N37" i="25"/>
  <c r="N64" i="14"/>
  <c r="N108" i="25"/>
  <c r="N82" i="14"/>
  <c r="N134" i="25"/>
  <c r="N99" i="14"/>
  <c r="N144" i="25"/>
  <c r="N115" i="14"/>
  <c r="N204" i="25"/>
  <c r="N68" i="14"/>
  <c r="N124" i="25"/>
  <c r="N104" i="14"/>
  <c r="N147" i="25"/>
  <c r="N96" i="14"/>
  <c r="N141" i="25"/>
  <c r="N111" i="14"/>
  <c r="N151" i="25"/>
  <c r="N79" i="14"/>
  <c r="N40" i="25"/>
  <c r="N101" i="14"/>
  <c r="N145" i="25"/>
  <c r="N28" i="14"/>
  <c r="N101" i="25"/>
  <c r="N44" i="14"/>
  <c r="N47" i="14"/>
  <c r="N39" i="14"/>
  <c r="N64" i="25"/>
  <c r="N37" i="14"/>
  <c r="N62" i="25"/>
  <c r="N45" i="14"/>
  <c r="N21" i="14"/>
  <c r="N56" i="25"/>
  <c r="N98" i="14"/>
  <c r="N143" i="25"/>
  <c r="N110" i="14"/>
  <c r="N150" i="25"/>
  <c r="N113" i="14"/>
  <c r="N202" i="25"/>
  <c r="N29" i="14"/>
  <c r="N30" i="25"/>
  <c r="J61" i="14"/>
  <c r="J120" i="25"/>
  <c r="J96" i="14"/>
  <c r="J141" i="25"/>
  <c r="J101" i="14"/>
  <c r="J145" i="25"/>
  <c r="J72" i="14"/>
  <c r="J128" i="25"/>
  <c r="J70" i="14"/>
  <c r="J126" i="25"/>
  <c r="J33" i="14"/>
  <c r="J67" i="25"/>
  <c r="J49" i="14"/>
  <c r="J198" i="25"/>
  <c r="J29" i="14"/>
  <c r="J30" i="25"/>
  <c r="J31" i="14"/>
  <c r="J113" i="25"/>
  <c r="J68" i="14"/>
  <c r="J124" i="25"/>
  <c r="J103" i="14"/>
  <c r="J34" i="25"/>
  <c r="J73" i="14"/>
  <c r="J129" i="25"/>
  <c r="J74" i="14"/>
  <c r="J130" i="25"/>
  <c r="J106" i="14"/>
  <c r="J59" i="25"/>
  <c r="J75" i="14"/>
  <c r="J131" i="25"/>
  <c r="J24" i="14"/>
  <c r="J55" i="25"/>
  <c r="J40" i="14"/>
  <c r="J29" i="25"/>
  <c r="J20" i="14"/>
  <c r="J18" i="25"/>
  <c r="J52" i="14"/>
  <c r="J201" i="25"/>
  <c r="J38" i="14"/>
  <c r="J35" i="25"/>
  <c r="J39" i="14"/>
  <c r="J64" i="25"/>
  <c r="J43" i="14"/>
  <c r="J85" i="14"/>
  <c r="J136" i="25"/>
  <c r="J62" i="14"/>
  <c r="J37" i="25"/>
  <c r="J98" i="14"/>
  <c r="J143" i="25"/>
  <c r="J69" i="14"/>
  <c r="J125" i="25"/>
  <c r="J87" i="14"/>
  <c r="J19" i="25"/>
  <c r="J104" i="14"/>
  <c r="J147" i="25"/>
  <c r="J91" i="14"/>
  <c r="J42" i="25"/>
  <c r="J81" i="14"/>
  <c r="J133" i="25"/>
  <c r="J108" i="14"/>
  <c r="J149" i="25"/>
  <c r="J79" i="14"/>
  <c r="J40" i="25"/>
  <c r="J59" i="14"/>
  <c r="J22" i="25"/>
  <c r="J64" i="14"/>
  <c r="J108" i="25"/>
  <c r="J97" i="14"/>
  <c r="J142" i="25"/>
  <c r="J82" i="14"/>
  <c r="J134" i="25"/>
  <c r="J90" i="14"/>
  <c r="J89" i="25"/>
  <c r="J25" i="14"/>
  <c r="J192" i="25"/>
  <c r="J41" i="14"/>
  <c r="J41" i="25"/>
  <c r="J21" i="14"/>
  <c r="J56" i="25"/>
  <c r="J37" i="14"/>
  <c r="J62" i="25"/>
  <c r="J50" i="14"/>
  <c r="J199" i="25"/>
  <c r="J47" i="14"/>
  <c r="J19" i="14"/>
  <c r="J47" i="25"/>
  <c r="J66" i="14"/>
  <c r="J123" i="25"/>
  <c r="J78" i="14"/>
  <c r="J132" i="25"/>
  <c r="J112" i="14"/>
  <c r="J32" i="25"/>
  <c r="J93" i="14"/>
  <c r="J23" i="25"/>
  <c r="J100" i="14"/>
  <c r="J46" i="25"/>
  <c r="J115" i="14"/>
  <c r="J204" i="25"/>
  <c r="J105" i="14"/>
  <c r="J21" i="25"/>
  <c r="J45" i="14"/>
  <c r="J27" i="14"/>
  <c r="J109" i="25"/>
  <c r="J51" i="14"/>
  <c r="J200" i="25"/>
  <c r="J71" i="14"/>
  <c r="J127" i="25"/>
  <c r="J42" i="14"/>
  <c r="J66" i="25"/>
  <c r="J94" i="14"/>
  <c r="J140" i="25"/>
  <c r="J86" i="14"/>
  <c r="J137" i="25"/>
  <c r="J63" i="14"/>
  <c r="J121" i="25"/>
  <c r="J107" i="14"/>
  <c r="J148" i="25"/>
  <c r="J67" i="14"/>
  <c r="J48" i="25"/>
  <c r="J118" i="14"/>
  <c r="J207" i="25"/>
  <c r="J102" i="14"/>
  <c r="J146" i="25"/>
  <c r="J36" i="14"/>
  <c r="J195" i="25"/>
  <c r="J23" i="14"/>
  <c r="J93" i="25"/>
  <c r="J22" i="14"/>
  <c r="J33" i="25"/>
  <c r="J60" i="14"/>
  <c r="J71" i="25"/>
  <c r="J77" i="14"/>
  <c r="J77" i="25"/>
  <c r="J95" i="14"/>
  <c r="J44" i="25"/>
  <c r="J111" i="14"/>
  <c r="J151" i="25"/>
  <c r="J92" i="14"/>
  <c r="J90" i="25"/>
  <c r="J84" i="14"/>
  <c r="J20" i="25"/>
  <c r="J114" i="14"/>
  <c r="J203" i="25"/>
  <c r="J109" i="14"/>
  <c r="J61" i="25"/>
  <c r="J99" i="14"/>
  <c r="J144" i="25"/>
  <c r="J65" i="14"/>
  <c r="J122" i="25"/>
  <c r="J113" i="14"/>
  <c r="J202" i="25"/>
  <c r="J83" i="14"/>
  <c r="J135" i="25"/>
  <c r="J32" i="14"/>
  <c r="J63" i="25"/>
  <c r="J48" i="14"/>
  <c r="J28" i="14"/>
  <c r="J101" i="25"/>
  <c r="J44" i="14"/>
  <c r="J30" i="14"/>
  <c r="J31" i="25"/>
  <c r="J46" i="14"/>
  <c r="J34" i="14"/>
  <c r="J193" i="25"/>
  <c r="J26" i="14"/>
  <c r="J60" i="25"/>
  <c r="J88" i="14"/>
  <c r="J138" i="25"/>
  <c r="J35" i="14"/>
  <c r="J194" i="25"/>
  <c r="J110" i="14"/>
  <c r="J150" i="25"/>
  <c r="E188" i="14"/>
  <c r="BE188" i="14" s="1"/>
  <c r="E175" i="25"/>
  <c r="BE175" i="25" s="1"/>
  <c r="F22" i="14"/>
  <c r="F33" i="25"/>
  <c r="F40" i="14"/>
  <c r="F29" i="25"/>
  <c r="F26" i="14"/>
  <c r="F60" i="25"/>
  <c r="F45" i="14"/>
  <c r="F36" i="14"/>
  <c r="F195" i="25"/>
  <c r="F66" i="14"/>
  <c r="F123" i="25"/>
  <c r="F84" i="14"/>
  <c r="F20" i="25"/>
  <c r="F101" i="14"/>
  <c r="F145" i="25"/>
  <c r="F64" i="14"/>
  <c r="F108" i="25"/>
  <c r="F75" i="14"/>
  <c r="F131" i="25"/>
  <c r="F65" i="14"/>
  <c r="F122" i="25"/>
  <c r="F94" i="14"/>
  <c r="F140" i="25"/>
  <c r="BF140" i="25" s="1"/>
  <c r="F102" i="14"/>
  <c r="F146" i="25"/>
  <c r="F68" i="14"/>
  <c r="F124" i="25"/>
  <c r="F104" i="14"/>
  <c r="F147" i="25"/>
  <c r="F61" i="14"/>
  <c r="F120" i="25"/>
  <c r="F87" i="14"/>
  <c r="F19" i="25"/>
  <c r="F23" i="14"/>
  <c r="F93" i="25"/>
  <c r="F91" i="14"/>
  <c r="F42" i="25"/>
  <c r="F25" i="14"/>
  <c r="F192" i="25"/>
  <c r="F41" i="14"/>
  <c r="F41" i="25"/>
  <c r="F29" i="14"/>
  <c r="F30" i="25"/>
  <c r="F50" i="14"/>
  <c r="F199" i="25"/>
  <c r="F43" i="14"/>
  <c r="F44" i="14"/>
  <c r="F71" i="14"/>
  <c r="F127" i="25"/>
  <c r="F90" i="14"/>
  <c r="F89" i="25"/>
  <c r="F106" i="14"/>
  <c r="F59" i="25"/>
  <c r="F85" i="14"/>
  <c r="F136" i="25"/>
  <c r="F79" i="14"/>
  <c r="F40" i="25"/>
  <c r="F82" i="14"/>
  <c r="F134" i="25"/>
  <c r="BF134" i="25" s="1"/>
  <c r="F60" i="14"/>
  <c r="F71" i="25"/>
  <c r="F62" i="14"/>
  <c r="F37" i="25"/>
  <c r="F103" i="14"/>
  <c r="F34" i="25"/>
  <c r="F67" i="14"/>
  <c r="F48" i="25"/>
  <c r="F78" i="14"/>
  <c r="F132" i="25"/>
  <c r="F73" i="14"/>
  <c r="F129" i="25"/>
  <c r="F72" i="14"/>
  <c r="F128" i="25"/>
  <c r="F100" i="14"/>
  <c r="F46" i="25"/>
  <c r="F92" i="14"/>
  <c r="F90" i="25"/>
  <c r="F99" i="14"/>
  <c r="F144" i="25"/>
  <c r="D245" i="14"/>
  <c r="BD245" i="14" s="1"/>
  <c r="D81" i="25"/>
  <c r="BD81" i="25" s="1"/>
  <c r="F38" i="14"/>
  <c r="F35" i="25"/>
  <c r="F27" i="14"/>
  <c r="F109" i="25"/>
  <c r="F35" i="14"/>
  <c r="F194" i="25"/>
  <c r="E125" i="14"/>
  <c r="BE125" i="14" s="1"/>
  <c r="E25" i="25"/>
  <c r="BE25" i="25" s="1"/>
  <c r="E224" i="14"/>
  <c r="BE224" i="14" s="1"/>
  <c r="E28" i="25"/>
  <c r="BE28" i="25" s="1"/>
  <c r="F30" i="14"/>
  <c r="F31" i="25"/>
  <c r="F46" i="14"/>
  <c r="F32" i="14"/>
  <c r="F63" i="25"/>
  <c r="F48" i="14"/>
  <c r="F47" i="14"/>
  <c r="F21" i="14"/>
  <c r="F56" i="25"/>
  <c r="F20" i="14"/>
  <c r="F18" i="25"/>
  <c r="F34" i="14"/>
  <c r="F193" i="25"/>
  <c r="F59" i="14"/>
  <c r="F22" i="25"/>
  <c r="F74" i="14"/>
  <c r="F130" i="25"/>
  <c r="F93" i="14"/>
  <c r="F23" i="25"/>
  <c r="F109" i="14"/>
  <c r="F61" i="25"/>
  <c r="F86" i="14"/>
  <c r="F137" i="25"/>
  <c r="F110" i="14"/>
  <c r="F150" i="25"/>
  <c r="F97" i="14"/>
  <c r="F142" i="25"/>
  <c r="F69" i="14"/>
  <c r="F125" i="25"/>
  <c r="F105" i="14"/>
  <c r="F21" i="25"/>
  <c r="F70" i="14"/>
  <c r="F126" i="25"/>
  <c r="F112" i="14"/>
  <c r="F32" i="25"/>
  <c r="F83" i="14"/>
  <c r="F135" i="25"/>
  <c r="F96" i="14"/>
  <c r="F141" i="25"/>
  <c r="E245" i="14"/>
  <c r="BE245" i="14" s="1"/>
  <c r="E81" i="25"/>
  <c r="BE81" i="25" s="1"/>
  <c r="F33" i="14"/>
  <c r="F67" i="25"/>
  <c r="F49" i="14"/>
  <c r="F198" i="25"/>
  <c r="F24" i="14"/>
  <c r="F55" i="25"/>
  <c r="F52" i="14"/>
  <c r="F201" i="25"/>
  <c r="F42" i="14"/>
  <c r="F66" i="25"/>
  <c r="F31" i="14"/>
  <c r="F113" i="25"/>
  <c r="F37" i="14"/>
  <c r="BF37" i="14" s="1"/>
  <c r="F62" i="25"/>
  <c r="F63" i="14"/>
  <c r="F121" i="25"/>
  <c r="F81" i="14"/>
  <c r="F133" i="25"/>
  <c r="F98" i="14"/>
  <c r="F143" i="25"/>
  <c r="F114" i="14"/>
  <c r="F203" i="25"/>
  <c r="F88" i="14"/>
  <c r="F138" i="25"/>
  <c r="F113" i="14"/>
  <c r="F202" i="25"/>
  <c r="F115" i="14"/>
  <c r="F204" i="25"/>
  <c r="F95" i="14"/>
  <c r="F44" i="25"/>
  <c r="F107" i="14"/>
  <c r="F148" i="25"/>
  <c r="F77" i="14"/>
  <c r="F77" i="25"/>
  <c r="F108" i="14"/>
  <c r="F149" i="25"/>
  <c r="F118" i="14"/>
  <c r="F207" i="25"/>
  <c r="F51" i="14"/>
  <c r="F200" i="25"/>
  <c r="F111" i="14"/>
  <c r="F151" i="25"/>
  <c r="F28" i="14"/>
  <c r="F101" i="25"/>
  <c r="F39" i="14"/>
  <c r="F64" i="25"/>
  <c r="V112" i="14"/>
  <c r="V32" i="25"/>
  <c r="V109" i="14"/>
  <c r="V61" i="25"/>
  <c r="V104" i="14"/>
  <c r="V147" i="25"/>
  <c r="V103" i="14"/>
  <c r="V34" i="25"/>
  <c r="V100" i="14"/>
  <c r="V46" i="25"/>
  <c r="V95" i="14"/>
  <c r="V44" i="25"/>
  <c r="V93" i="14"/>
  <c r="V23" i="25"/>
  <c r="V87" i="14"/>
  <c r="V19" i="25"/>
  <c r="V84" i="14"/>
  <c r="V20" i="25"/>
  <c r="V79" i="14"/>
  <c r="V40" i="25"/>
  <c r="V77" i="14"/>
  <c r="V77" i="25"/>
  <c r="V62" i="14"/>
  <c r="V37" i="25"/>
  <c r="V59" i="14"/>
  <c r="V22" i="25"/>
  <c r="V43" i="14"/>
  <c r="V41" i="14"/>
  <c r="V41" i="25"/>
  <c r="V40" i="14"/>
  <c r="V29" i="25"/>
  <c r="V38" i="14"/>
  <c r="V35" i="25"/>
  <c r="V30" i="14"/>
  <c r="V31" i="25"/>
  <c r="V29" i="14"/>
  <c r="V30" i="25"/>
  <c r="V22" i="14"/>
  <c r="V33" i="25"/>
  <c r="V20" i="14"/>
  <c r="V18" i="25"/>
  <c r="V19" i="14"/>
  <c r="V47" i="25"/>
  <c r="F18" i="27"/>
  <c r="AP119" i="25"/>
  <c r="AP18" i="14"/>
  <c r="R20" i="14"/>
  <c r="R18" i="25"/>
  <c r="X245" i="1"/>
  <c r="X125" i="1"/>
  <c r="D125" i="14"/>
  <c r="BD125" i="14" s="1"/>
  <c r="X224" i="1"/>
  <c r="D224" i="14"/>
  <c r="BD224" i="14" s="1"/>
  <c r="X188" i="1"/>
  <c r="D188" i="14"/>
  <c r="BD188" i="14" s="1"/>
  <c r="F18" i="14"/>
  <c r="E18" i="14"/>
  <c r="BE18" i="14" s="1"/>
  <c r="N18" i="14"/>
  <c r="J18" i="14"/>
  <c r="BF126" i="25" l="1"/>
  <c r="BF198" i="25"/>
  <c r="BF23" i="25"/>
  <c r="BF192" i="25"/>
  <c r="BF133" i="25"/>
  <c r="BF194" i="25"/>
  <c r="BF202" i="25"/>
  <c r="BF93" i="25"/>
  <c r="BF101" i="25"/>
  <c r="BF201" i="25"/>
  <c r="BF90" i="25"/>
  <c r="BF128" i="25"/>
  <c r="BF59" i="25"/>
  <c r="BF127" i="25"/>
  <c r="BF199" i="25"/>
  <c r="BF146" i="25"/>
  <c r="BF108" i="25"/>
  <c r="BF64" i="25"/>
  <c r="BF203" i="25"/>
  <c r="BF32" i="14"/>
  <c r="BF144" i="25"/>
  <c r="BF48" i="25"/>
  <c r="BF120" i="25"/>
  <c r="BF131" i="25"/>
  <c r="BF145" i="25"/>
  <c r="BF119" i="25"/>
  <c r="BF204" i="25"/>
  <c r="BF121" i="25"/>
  <c r="BF113" i="25"/>
  <c r="BF125" i="25"/>
  <c r="BF130" i="25"/>
  <c r="BF114" i="14"/>
  <c r="BF24" i="14"/>
  <c r="BF86" i="14"/>
  <c r="BF66" i="14"/>
  <c r="BF37" i="25"/>
  <c r="BF56" i="25"/>
  <c r="BF34" i="25"/>
  <c r="BF71" i="25"/>
  <c r="BF40" i="25"/>
  <c r="BF147" i="25"/>
  <c r="BF22" i="14"/>
  <c r="BF69" i="14"/>
  <c r="BF21" i="14"/>
  <c r="BF27" i="14"/>
  <c r="BF92" i="14"/>
  <c r="BF102" i="14"/>
  <c r="BF44" i="25"/>
  <c r="BF111" i="14"/>
  <c r="BF95" i="14"/>
  <c r="BF33" i="14"/>
  <c r="BF97" i="14"/>
  <c r="BF46" i="14"/>
  <c r="BF73" i="14"/>
  <c r="BF62" i="14"/>
  <c r="BF90" i="14"/>
  <c r="BF43" i="14"/>
  <c r="BF29" i="14"/>
  <c r="BF23" i="14"/>
  <c r="BF101" i="14"/>
  <c r="BF33" i="25"/>
  <c r="BF113" i="14"/>
  <c r="BF59" i="14"/>
  <c r="BF197" i="25"/>
  <c r="BF38" i="14"/>
  <c r="BF100" i="14"/>
  <c r="BF67" i="14"/>
  <c r="BF82" i="14"/>
  <c r="BF94" i="14"/>
  <c r="BF75" i="14"/>
  <c r="BF60" i="25"/>
  <c r="BF63" i="25"/>
  <c r="BF106" i="14"/>
  <c r="BF71" i="14"/>
  <c r="BF29" i="25"/>
  <c r="BF39" i="14"/>
  <c r="BF93" i="14"/>
  <c r="BF20" i="14"/>
  <c r="BF35" i="14"/>
  <c r="BF48" i="14"/>
  <c r="BF118" i="14"/>
  <c r="BF77" i="14"/>
  <c r="BF112" i="14"/>
  <c r="BF105" i="14"/>
  <c r="BF31" i="25"/>
  <c r="BF109" i="25"/>
  <c r="BF132" i="25"/>
  <c r="BF26" i="14"/>
  <c r="BF28" i="14"/>
  <c r="BF63" i="14"/>
  <c r="BF72" i="14"/>
  <c r="BF60" i="14"/>
  <c r="BF79" i="14"/>
  <c r="BF50" i="14"/>
  <c r="BF104" i="14"/>
  <c r="BF64" i="14"/>
  <c r="BF81" i="14"/>
  <c r="BF42" i="14"/>
  <c r="BF96" i="14"/>
  <c r="BF99" i="14"/>
  <c r="BF85" i="14"/>
  <c r="BF25" i="14"/>
  <c r="BF61" i="14"/>
  <c r="BF68" i="14"/>
  <c r="BF150" i="25"/>
  <c r="BF61" i="25"/>
  <c r="BF193" i="25"/>
  <c r="BF42" i="25"/>
  <c r="BF195" i="25"/>
  <c r="BF51" i="14"/>
  <c r="BF108" i="14"/>
  <c r="BF107" i="14"/>
  <c r="BF115" i="14"/>
  <c r="BF88" i="14"/>
  <c r="BF98" i="14"/>
  <c r="BF31" i="14"/>
  <c r="BF52" i="14"/>
  <c r="BF49" i="14"/>
  <c r="BF83" i="14"/>
  <c r="BF70" i="14"/>
  <c r="BF110" i="14"/>
  <c r="BF109" i="14"/>
  <c r="BF74" i="14"/>
  <c r="BF34" i="14"/>
  <c r="BF30" i="14"/>
  <c r="BF78" i="14"/>
  <c r="BF103" i="14"/>
  <c r="BF41" i="14"/>
  <c r="BF91" i="14"/>
  <c r="BF87" i="14"/>
  <c r="BF65" i="14"/>
  <c r="BF84" i="14"/>
  <c r="BF36" i="14"/>
  <c r="BF200" i="25"/>
  <c r="BF149" i="25"/>
  <c r="BF148" i="25"/>
  <c r="BF138" i="25"/>
  <c r="BF143" i="25"/>
  <c r="BF135" i="25"/>
  <c r="BF41" i="25"/>
  <c r="BF19" i="25"/>
  <c r="BF122" i="25"/>
  <c r="BF20" i="25"/>
  <c r="BF18" i="14"/>
  <c r="BF151" i="25"/>
  <c r="BF207" i="25"/>
  <c r="BF77" i="25"/>
  <c r="BF62" i="25"/>
  <c r="BF66" i="25"/>
  <c r="BF55" i="25"/>
  <c r="BF67" i="25"/>
  <c r="BF141" i="25"/>
  <c r="BF32" i="25"/>
  <c r="BF21" i="25"/>
  <c r="BF142" i="25"/>
  <c r="BF137" i="25"/>
  <c r="BF22" i="25"/>
  <c r="BF18" i="25"/>
  <c r="BF47" i="14"/>
  <c r="BF35" i="25"/>
  <c r="BF46" i="25"/>
  <c r="BF129" i="25"/>
  <c r="BF136" i="25"/>
  <c r="BF89" i="25"/>
  <c r="BF44" i="14"/>
  <c r="BF30" i="25"/>
  <c r="BF124" i="25"/>
  <c r="BF123" i="25"/>
  <c r="BF45" i="14"/>
  <c r="BF40" i="14"/>
  <c r="V112" i="27"/>
  <c r="V68" i="27"/>
  <c r="V97" i="27"/>
  <c r="V46" i="27"/>
  <c r="V103" i="27"/>
  <c r="V85" i="27"/>
  <c r="V86" i="27"/>
  <c r="V99" i="27"/>
  <c r="V37" i="27"/>
  <c r="V52" i="27"/>
  <c r="V95" i="27"/>
  <c r="V108" i="27"/>
  <c r="V35" i="27"/>
  <c r="V44" i="27"/>
  <c r="V94" i="27"/>
  <c r="V23" i="27"/>
  <c r="V64" i="27"/>
  <c r="V109" i="27"/>
  <c r="V48" i="27"/>
  <c r="V73" i="27"/>
  <c r="V49" i="27"/>
  <c r="V33" i="27"/>
  <c r="V71" i="27"/>
  <c r="V50" i="27"/>
  <c r="V30" i="27"/>
  <c r="V62" i="27"/>
  <c r="V79" i="27"/>
  <c r="V98" i="27"/>
  <c r="V77" i="27"/>
  <c r="V83" i="27"/>
  <c r="V113" i="27"/>
  <c r="V25" i="27"/>
  <c r="V63" i="27"/>
  <c r="V69" i="27"/>
  <c r="V88" i="27"/>
  <c r="V31" i="27"/>
  <c r="V102" i="27"/>
  <c r="V93" i="27"/>
  <c r="V91" i="27"/>
  <c r="V26" i="27"/>
  <c r="V40" i="27"/>
  <c r="V19" i="27"/>
  <c r="V101" i="27"/>
  <c r="V118" i="27"/>
  <c r="V41" i="27"/>
  <c r="V22" i="27"/>
  <c r="V27" i="27"/>
  <c r="V61" i="27"/>
  <c r="V65" i="27"/>
  <c r="V45" i="27"/>
  <c r="V28" i="27"/>
  <c r="V74" i="27"/>
  <c r="V18" i="27"/>
  <c r="V34" i="27"/>
  <c r="V114" i="27"/>
  <c r="V107" i="27"/>
  <c r="V66" i="27"/>
  <c r="V21" i="27"/>
  <c r="V90" i="27"/>
  <c r="V32" i="27"/>
  <c r="V67" i="27"/>
  <c r="V100" i="27"/>
  <c r="V39" i="27"/>
  <c r="V96" i="27"/>
  <c r="V75" i="27"/>
  <c r="V38" i="27"/>
  <c r="V36" i="27"/>
  <c r="V84" i="27"/>
  <c r="V70" i="27"/>
  <c r="V82" i="27"/>
  <c r="V59" i="27"/>
  <c r="V92" i="27"/>
  <c r="V105" i="27"/>
  <c r="V47" i="27"/>
  <c r="V20" i="27"/>
  <c r="V42" i="27"/>
  <c r="V111" i="27"/>
  <c r="V43" i="27"/>
  <c r="V81" i="27"/>
  <c r="V104" i="27"/>
  <c r="V60" i="27"/>
  <c r="V29" i="27"/>
  <c r="V51" i="27"/>
  <c r="V78" i="27"/>
  <c r="V72" i="27"/>
  <c r="V24" i="27"/>
  <c r="V106" i="27"/>
  <c r="V87" i="27"/>
  <c r="V110" i="27"/>
  <c r="V115" i="27"/>
  <c r="F188" i="14"/>
  <c r="BF188" i="14" s="1"/>
  <c r="F175" i="25"/>
  <c r="BF175" i="25" s="1"/>
  <c r="F125" i="14"/>
  <c r="BF125" i="14" s="1"/>
  <c r="F25" i="25"/>
  <c r="BF25" i="25" s="1"/>
  <c r="F224" i="14"/>
  <c r="BF224" i="14" s="1"/>
  <c r="F28" i="25"/>
  <c r="BF28" i="25" s="1"/>
  <c r="F245" i="14"/>
  <c r="BF245" i="14" s="1"/>
  <c r="F81" i="25"/>
  <c r="BF81" i="25" s="1"/>
  <c r="X6" i="23"/>
  <c r="S6" i="23"/>
  <c r="X6" i="22"/>
  <c r="S6" i="22"/>
  <c r="X6" i="21"/>
  <c r="S6" i="21"/>
  <c r="X6" i="20"/>
  <c r="S6" i="20"/>
  <c r="W225" i="1" l="1"/>
  <c r="V225" i="1"/>
  <c r="W189" i="1"/>
  <c r="V189" i="1"/>
  <c r="W19" i="1"/>
  <c r="V19" i="1"/>
  <c r="AD8" i="14"/>
  <c r="Z8" i="14"/>
  <c r="V8" i="14"/>
  <c r="R8" i="14"/>
  <c r="N8" i="14"/>
  <c r="AH8" i="14"/>
  <c r="AP8" i="14"/>
  <c r="AT8" i="14"/>
  <c r="AX8" i="14"/>
  <c r="BB8" i="14"/>
  <c r="AZ8" i="14"/>
  <c r="AV8" i="14"/>
  <c r="AR8" i="14"/>
  <c r="AN8" i="14"/>
  <c r="AF8" i="14"/>
  <c r="AB8" i="14"/>
  <c r="X8" i="14"/>
  <c r="T8" i="14"/>
  <c r="P8" i="14"/>
  <c r="L8" i="14"/>
  <c r="J8" i="14"/>
  <c r="H8" i="14"/>
  <c r="D8" i="14"/>
  <c r="F8" i="14"/>
  <c r="S6" i="12"/>
  <c r="X6" i="12"/>
  <c r="S6" i="11"/>
  <c r="X6" i="11"/>
  <c r="S6" i="10"/>
  <c r="X6" i="10"/>
  <c r="S6" i="9"/>
  <c r="X6" i="9"/>
  <c r="S6" i="4"/>
  <c r="X6" i="4"/>
  <c r="X6" i="3"/>
  <c r="S6" i="3"/>
  <c r="X6" i="2"/>
  <c r="S6" i="2"/>
  <c r="X6" i="1"/>
  <c r="S6" i="1"/>
  <c r="D19" i="14" l="1"/>
  <c r="BD19" i="14" s="1"/>
  <c r="D47" i="25"/>
  <c r="BD47" i="25" s="1"/>
  <c r="D225" i="14"/>
  <c r="BD225" i="14" s="1"/>
  <c r="D183" i="25"/>
  <c r="BD183" i="25" s="1"/>
  <c r="E189" i="14"/>
  <c r="BE189" i="14" s="1"/>
  <c r="E176" i="25"/>
  <c r="BE176" i="25" s="1"/>
  <c r="E19" i="14"/>
  <c r="BE19" i="14" s="1"/>
  <c r="E47" i="25"/>
  <c r="BE47" i="25" s="1"/>
  <c r="E225" i="14"/>
  <c r="BE225" i="14" s="1"/>
  <c r="E183" i="25"/>
  <c r="BE183" i="25" s="1"/>
  <c r="D189" i="14"/>
  <c r="BD189" i="14" s="1"/>
  <c r="D176" i="25"/>
  <c r="BD176" i="25" s="1"/>
  <c r="X225" i="1"/>
  <c r="X189" i="1"/>
  <c r="X19" i="1"/>
  <c r="F189" i="14" l="1"/>
  <c r="BF189" i="14" s="1"/>
  <c r="F176" i="25"/>
  <c r="BF176" i="25" s="1"/>
  <c r="F225" i="14"/>
  <c r="BF225" i="14" s="1"/>
  <c r="F183" i="25"/>
  <c r="BF183" i="25" s="1"/>
  <c r="F19" i="14"/>
  <c r="BF19" i="14" s="1"/>
  <c r="F47" i="25"/>
  <c r="BF47" i="25" s="1"/>
</calcChain>
</file>

<file path=xl/sharedStrings.xml><?xml version="1.0" encoding="utf-8"?>
<sst xmlns="http://schemas.openxmlformats.org/spreadsheetml/2006/main" count="1767" uniqueCount="556">
  <si>
    <t>VEREENIGING</t>
  </si>
  <si>
    <t>VENUE:</t>
  </si>
  <si>
    <t>Appelcryn PJ</t>
  </si>
  <si>
    <t>Bloem D</t>
  </si>
  <si>
    <t>Booysen G</t>
  </si>
  <si>
    <t>Engelbrecht A</t>
  </si>
  <si>
    <t>Koekemoer G</t>
  </si>
  <si>
    <t>Roberts A</t>
  </si>
  <si>
    <t>Black S</t>
  </si>
  <si>
    <t>Nelson JG</t>
  </si>
  <si>
    <t>Spyra SJ</t>
  </si>
  <si>
    <t>Venter J</t>
  </si>
  <si>
    <t>Webb D</t>
  </si>
  <si>
    <t>Booysen K</t>
  </si>
  <si>
    <t>Botha T</t>
  </si>
  <si>
    <t>Botma P</t>
  </si>
  <si>
    <t>Erasmus CF</t>
  </si>
  <si>
    <t>Erasmus JDN</t>
  </si>
  <si>
    <t>Jordaan J</t>
  </si>
  <si>
    <t>Spyra SA</t>
  </si>
  <si>
    <t>Galloway G</t>
  </si>
  <si>
    <t>Galloway B</t>
  </si>
  <si>
    <t>Hammond C</t>
  </si>
  <si>
    <t>Webb C</t>
  </si>
  <si>
    <t>Appelcryn E</t>
  </si>
  <si>
    <t>Appelcryn L</t>
  </si>
  <si>
    <t>Barnard K</t>
  </si>
  <si>
    <t>Oosthuizen C</t>
  </si>
  <si>
    <t>Smit R</t>
  </si>
  <si>
    <t>Pieters V</t>
  </si>
  <si>
    <t>CARP</t>
  </si>
  <si>
    <t>GRAS KARP</t>
  </si>
  <si>
    <t>MUDDY</t>
  </si>
  <si>
    <t>BARBEL</t>
  </si>
  <si>
    <t>YELLOW</t>
  </si>
  <si>
    <t>OTHER</t>
  </si>
  <si>
    <t>Qty</t>
  </si>
  <si>
    <t>Max</t>
  </si>
  <si>
    <t>Kg</t>
  </si>
  <si>
    <t>Points</t>
  </si>
  <si>
    <t>CATEGORY</t>
  </si>
  <si>
    <t>TOTAL BAG</t>
  </si>
  <si>
    <t>DATE:</t>
  </si>
  <si>
    <t>ANGLING CLUB / HENGELKLUB</t>
  </si>
  <si>
    <t>MASTERS</t>
  </si>
  <si>
    <t>LADIES</t>
  </si>
  <si>
    <t>JUNIORS</t>
  </si>
  <si>
    <t>CLUB</t>
  </si>
  <si>
    <t>Point</t>
  </si>
  <si>
    <t>CARP - Common Carp, Mirror/King Carp &amp; Leather Carp</t>
  </si>
  <si>
    <t>Identification:</t>
  </si>
  <si>
    <t>GRASS CARP</t>
  </si>
  <si>
    <r>
      <t>…...</t>
    </r>
    <r>
      <rPr>
        <sz val="11"/>
        <color theme="1"/>
        <rFont val="Calibri"/>
        <family val="2"/>
        <scheme val="minor"/>
      </rPr>
      <t>2</t>
    </r>
  </si>
  <si>
    <t>BARBEL - Sharptooth Catfish</t>
  </si>
  <si>
    <t>PAPERMOUTH (Also known as the Silverfish)</t>
  </si>
  <si>
    <t>YELLOWFISH - Largemouth Yellowfish &amp; Smallmouth Yellowfish</t>
  </si>
  <si>
    <r>
      <t>…</t>
    </r>
    <r>
      <rPr>
        <sz val="11"/>
        <color theme="1"/>
        <rFont val="Calibri"/>
        <family val="2"/>
        <scheme val="minor"/>
      </rPr>
      <t>2</t>
    </r>
  </si>
  <si>
    <t>KURPER - Blue Kurper, Canary Kurper &amp; Redbreast Kurper</t>
  </si>
  <si>
    <r>
      <t>….</t>
    </r>
    <r>
      <rPr>
        <sz val="11"/>
        <color theme="1"/>
        <rFont val="Calibri"/>
        <family val="2"/>
        <scheme val="minor"/>
      </rPr>
      <t>2</t>
    </r>
  </si>
  <si>
    <t>BASS - Largemouth Bass, Smallmouth Bass &amp; Spotted Bass</t>
  </si>
  <si>
    <t>mirrors, hence the name mirror carp.</t>
  </si>
  <si>
    <t>and Mirrors and the dorsal fin is often imperfect.</t>
  </si>
  <si>
    <t>MUDFISH - Orange River Mudfish (so called "Muddy") &amp; Moggel/Mud Mullet</t>
  </si>
  <si>
    <t>1.  SEPTEMBER</t>
  </si>
  <si>
    <t xml:space="preserve">Monthly Club Competition:     SENIORS (Non Provincial &amp; Provincial), LADIES, JUNIORS &amp; JUNIORS U/13  </t>
  </si>
  <si>
    <t>2.  OCTOBER</t>
  </si>
  <si>
    <t>3.  NOVEMBER</t>
  </si>
  <si>
    <t>4.  DECEMBER</t>
  </si>
  <si>
    <t>5.  JANUARY</t>
  </si>
  <si>
    <t>6.  FEBRUARY</t>
  </si>
  <si>
    <t>7.  MARCH</t>
  </si>
  <si>
    <t>8.  APRIL</t>
  </si>
  <si>
    <t>9.  MAY</t>
  </si>
  <si>
    <t>10.  JUNE</t>
  </si>
  <si>
    <t>11.  JULY</t>
  </si>
  <si>
    <t>12.  AUGUST</t>
  </si>
  <si>
    <t>14.  TOTAL POINTS - YEAR TO DATE</t>
  </si>
  <si>
    <t xml:space="preserve">Biggest Fish for the year:     SENIORS (Non Provincial &amp; Provincial), LADIES, JUNIORS &amp; JUNIORS U/13  </t>
  </si>
  <si>
    <t>Fishing Points &amp; Results calculated,  Weighing Process, General Conduct</t>
  </si>
  <si>
    <t>A FEW SA FRESH WATER SPECIES</t>
  </si>
  <si>
    <t>A few of SA's Fresh Water Fish Species - Pics and Identification</t>
  </si>
  <si>
    <t xml:space="preserve">COMMON CARP - A heavy bodied, large scaled fish, with the main colour being bronze to golden yellow.  Common Carp are covered in neat rows of unbroken scale.     </t>
  </si>
  <si>
    <t>MIRROR/KING CARP - A heavy bodied, large scaled fish, with main colour being bronze to golden yellow.  This fish typically gets its name from the distinct heavy large scales which resemble large plate</t>
  </si>
  <si>
    <t xml:space="preserve">LEATHER CARP - A heavy bodied fish, with main colour being bronze to golden yellow on the sides.  The belly is yellowish white.  The fish typically gets its name from the distinct lack of scales therefore  </t>
  </si>
  <si>
    <t>its skin resembles pure leather hence the name Leather Carp.  However they are allowed to have scales along the dorsal line and at the writst of the tail.  The anal fin often has fewer rays than Commons</t>
  </si>
  <si>
    <t>Very streamlined fish with a round belly and a broad head.  The fish has large scales that resemble a chain link fence.  The colour being silvery grey towards the top going into a golden sheen on the</t>
  </si>
  <si>
    <t>sides and whitish colour toward the belly.  The fish has no barbels.</t>
  </si>
  <si>
    <t xml:space="preserve">ORANGE RIVER MUDFISH - Silvery grey to dark bluish black fish with small scales.  This is a bottom feeder fish with a small head.  The mouth is pointed downwards and sit horizontal underneath its </t>
  </si>
  <si>
    <t xml:space="preserve"> rounded nose, with its nose being the furthest tip of its face.</t>
  </si>
  <si>
    <t>MOGGEL - Small scales with a rounded fleshy head and a small mouth located underneath the nose and small feelers on the top of the mouth.  The colour of the fish is greyish with pinkish to cream</t>
  </si>
  <si>
    <t>coloured specs (meaty look) with the belly being off-white.  The moggel can grow up to 50 cm in length with a weight of about 3 kg.</t>
  </si>
  <si>
    <t>SHARPTOOTH CATFISH - The head is big, flat and heavy, with eyes being small and is placed in the front of the head and to the sides.  The mouth is big with broad jaws that has fine, sharp pointed teeth.</t>
  </si>
  <si>
    <t>It has 4 pairs of long feelers or barbs, hence the name catfish.  The colour of the fish is from being almost black to light brown with shades of olive green or grey.</t>
  </si>
  <si>
    <t>The belly of the fish is white and the body of the fish has no scales.  Barbels can reach a length of 2 meters with a weight of over 40 kg.</t>
  </si>
  <si>
    <t>The body of the papermouth is covered in silver scales with light orange to orange lining on the soft parts of the fins.  This fish can grow to a length of 40 cm and a weight of around 1,4 kg.</t>
  </si>
  <si>
    <t>The interesting thing about this fish is that this specie is categorized with the Mudfish specie, although it far more resembles the "lifestyle" of the Yellowfish.  However since it involves all the</t>
  </si>
  <si>
    <t>Yellowfish patterns and therefore carries the same concern in terms of habitat and threat, it is considered part of the Yellowfish.</t>
  </si>
  <si>
    <t>LARGEMOUTH YELLOWFISH - Mouth is large with 2 pairs of slender barbels.  Fish is silvery when young, later becoming olive grey or light olive yellow.  The anal fin is light orange in adults.</t>
  </si>
  <si>
    <t>The Largemouth Yellowfish takes about 7 to 8 years to reach sexual maturity and is therefore a slow breeder.  This fish is mainly a predator with the mouth more towards the front of the head.</t>
  </si>
  <si>
    <t>SMALLMOUTH YELLOWFISH - Small mouth with 2 pairs of barbels.  Silvery with dark blotches when young, blotches will gradually disappear and adults are golden olive-bronze on top with a cream</t>
  </si>
  <si>
    <t>underbelly.  The Smallmouth Yellofish takes years to reach sexual maturity and is therefore a slow breeder.  The mouth is under the pointy nose and is predominantly a bottom feeder.</t>
  </si>
  <si>
    <t xml:space="preserve">In the breeding season the male Kurper gets a dark colouration.  </t>
  </si>
  <si>
    <t>BLUE KURPER - It has medium to large sized scales and the caudal fin has a straight edge.  The colour is greyish olive to a deep blue-grey and the edges of the dorsal and caudal fins are dark orange to red.</t>
  </si>
  <si>
    <t>There are also 3 - 5 rows of thin teeth in the front of the mouth.  These fish can grow up to length of 40 cm and a weight of 3,5 kg.</t>
  </si>
  <si>
    <t>that are visible on the anal, costal and dorsal fins.  The average size for these fish is about 300 grams.</t>
  </si>
  <si>
    <t>CANARY KURPER - Like all other Kurper species the Canary Kurper has sharp pointed fins, especially the dorsal fin.  It is distinguished by the yellow colouration on the belly and fins, as well as red spots</t>
  </si>
  <si>
    <t xml:space="preserve">REDBREAST KURPER - As with the Blue Kurper it has large scales with a round profiled head.  The throat and breast areas are bright red with the rest of the body being olive green to brown. </t>
  </si>
  <si>
    <t>There are also 5 - 7 vertical thich bands (stripes) along the body.  These fish grow up to 40 cm with a weight of up to 2 kg.</t>
  </si>
  <si>
    <t>LARGEMOUTH BASS - This fish has a green to dark green colour, get darker green to olive green towards the back.  It also has darker green blotchy stripes down the sides.</t>
  </si>
  <si>
    <t>The weight of this bass species is around 2 kg as an average weight and the length of around 60 cm.</t>
  </si>
  <si>
    <t>SMALLMOUTH BASS - The base of the soft dorsal and anal fins are covered in scales.  The colour of this fish is olive green with a bronze tinge.  Dark olive green stripes are visible across the body.</t>
  </si>
  <si>
    <t>Small dark lines that run from the eye socket is a distinguishing feature.  The belly is greyish white.  The smallmouth Bass can grow to a length of about 50 cm with a weight of 3 kg and more.</t>
  </si>
  <si>
    <t>SPOTTED BASS - The Spotted Bass has a smallish mouth compared to the other bass species.  The colour of this fish is olive green with diamond shaped olive green spots down the body line and a lighter</t>
  </si>
  <si>
    <t>to off white belly.  These fish grow to a length of about 60 cm with a weight of up to 1 kg.</t>
  </si>
  <si>
    <t>0.  MAIN INDEX</t>
  </si>
  <si>
    <t>MAIN INDEX</t>
  </si>
  <si>
    <t>Click on the links bellow.</t>
  </si>
  <si>
    <t>such fish will count for the TOTAL WEIGHT of your bag as mentioned in point 1.</t>
  </si>
  <si>
    <t xml:space="preserve">WEIGHING PROCESS </t>
  </si>
  <si>
    <t xml:space="preserve">Anglers must ensure that their fish total and weight are correct before leaving the weighing camp. </t>
  </si>
  <si>
    <t>GENERAL CONDUCT</t>
  </si>
  <si>
    <t>No fishing during lightning.  Value your life!</t>
  </si>
  <si>
    <t xml:space="preserve">Please make sure you clean-up before you leave your peg/fishing area.  </t>
  </si>
  <si>
    <t>Remember it is up to us to conserve our natural resources for future generations.</t>
  </si>
  <si>
    <t>Most importantly - ENJOY your fishing!!!</t>
  </si>
  <si>
    <t>TOTAL WEIGHT OF BAG - 10 points per kg in respect of all the fish in your bag, including fish that are weighing less than 150g.</t>
  </si>
  <si>
    <t xml:space="preserve">FISH - 10 points for each fish, however the weight of each fish must be 150g or more.  If the weight of any fish is less than 150g you get ZERO points for that particular fish.  However the weight of </t>
  </si>
  <si>
    <t>(Our fishing year is from September to August each year)</t>
  </si>
  <si>
    <t>(NO LARGEMOUTH YELLOW'S)</t>
  </si>
  <si>
    <t>If you happen to be late for any monthly competition, kindly report to the weighing officials before you start fishing.</t>
  </si>
  <si>
    <t>FISH</t>
  </si>
  <si>
    <t>NAME</t>
  </si>
  <si>
    <t>WEIGHT</t>
  </si>
  <si>
    <t>DATE</t>
  </si>
  <si>
    <t>VENUE</t>
  </si>
  <si>
    <t>Carp</t>
  </si>
  <si>
    <t>Grass Carp</t>
  </si>
  <si>
    <t>Mudfish</t>
  </si>
  <si>
    <t>Barbel</t>
  </si>
  <si>
    <t>Yellow (Smallmouth)</t>
  </si>
  <si>
    <t>BIGGEST FISH SPECIES CAUGHT FOR THE YEAR</t>
  </si>
  <si>
    <t>C-Point</t>
  </si>
  <si>
    <t xml:space="preserve">                       VEREENIGING</t>
  </si>
  <si>
    <t xml:space="preserve">                                                                                                          ANGLING CLUB / HENGELKLUB</t>
  </si>
  <si>
    <t>Click here for MAIN INDEX</t>
  </si>
  <si>
    <t>Wilgerdraai</t>
  </si>
  <si>
    <t>September 2018</t>
  </si>
  <si>
    <t>October 2018</t>
  </si>
  <si>
    <t>November 2018</t>
  </si>
  <si>
    <t>en</t>
  </si>
  <si>
    <t>Venue</t>
  </si>
  <si>
    <t>December 2018</t>
  </si>
  <si>
    <t>January 2019</t>
  </si>
  <si>
    <t>March 2019</t>
  </si>
  <si>
    <t>July 2019</t>
  </si>
  <si>
    <t>June 2019</t>
  </si>
  <si>
    <t>May 2019</t>
  </si>
  <si>
    <t>April 2019</t>
  </si>
  <si>
    <t>February 2019</t>
  </si>
  <si>
    <t>August 2019</t>
  </si>
  <si>
    <t>13.  TOTAL FISH &amp; WEIGHT - YEAR</t>
  </si>
  <si>
    <t>SEPTEMBER</t>
  </si>
  <si>
    <t>OCTOBER</t>
  </si>
  <si>
    <t>NOVEMBER</t>
  </si>
  <si>
    <t>DECEMBER</t>
  </si>
  <si>
    <t>JANUARY</t>
  </si>
  <si>
    <t>FEBRUARY</t>
  </si>
  <si>
    <t>MARCH</t>
  </si>
  <si>
    <t>APRIL</t>
  </si>
  <si>
    <t>MAY</t>
  </si>
  <si>
    <t>JUNE</t>
  </si>
  <si>
    <t>JULY</t>
  </si>
  <si>
    <t>AUGUST</t>
  </si>
  <si>
    <t>Total Point</t>
  </si>
  <si>
    <t xml:space="preserve"> </t>
  </si>
  <si>
    <t>Abrie L</t>
  </si>
  <si>
    <t>Booysen JNR</t>
  </si>
  <si>
    <t>Booysen W</t>
  </si>
  <si>
    <t>Botha PF</t>
  </si>
  <si>
    <t>Brits T</t>
  </si>
  <si>
    <t>Campher J</t>
  </si>
  <si>
    <t>du Toit J</t>
  </si>
  <si>
    <t>Kaizer S</t>
  </si>
  <si>
    <t>Melony J</t>
  </si>
  <si>
    <t>Roberts JF</t>
  </si>
  <si>
    <t>Stols C</t>
  </si>
  <si>
    <t>Stoltz K</t>
  </si>
  <si>
    <t>van der Vyver W</t>
  </si>
  <si>
    <t>van Rensburg AM</t>
  </si>
  <si>
    <t>Opperman T</t>
  </si>
  <si>
    <t>SENIORS NON-PROVINCIAL</t>
  </si>
  <si>
    <t>SENIORS PROVINCIAL</t>
  </si>
  <si>
    <t>Bezuidenhout FJ</t>
  </si>
  <si>
    <t>Booysen G (Jnr)</t>
  </si>
  <si>
    <t>Botes P</t>
  </si>
  <si>
    <t>Buitendag R</t>
  </si>
  <si>
    <t>Curtis O</t>
  </si>
  <si>
    <t>du Preez PA</t>
  </si>
  <si>
    <t>Erasmus L</t>
  </si>
  <si>
    <t>Galloway H</t>
  </si>
  <si>
    <t>Germishuizen F</t>
  </si>
  <si>
    <t>Gouws A</t>
  </si>
  <si>
    <t>Haasbroek M</t>
  </si>
  <si>
    <t>Janse van Rensburg R</t>
  </si>
  <si>
    <t>le Roux J</t>
  </si>
  <si>
    <t>le Roux JD</t>
  </si>
  <si>
    <t>le Roux P</t>
  </si>
  <si>
    <t>Limper C</t>
  </si>
  <si>
    <t>Lubbe C</t>
  </si>
  <si>
    <t>Matthee P</t>
  </si>
  <si>
    <t>Meyer T</t>
  </si>
  <si>
    <t>Mulder C</t>
  </si>
  <si>
    <t>Olivier D</t>
  </si>
  <si>
    <t>Pedrigal J</t>
  </si>
  <si>
    <t>Pelser P</t>
  </si>
  <si>
    <t>Renier (Jnr)</t>
  </si>
  <si>
    <t>Renier (Snr)</t>
  </si>
  <si>
    <t>Schoeman H</t>
  </si>
  <si>
    <t>Slabbert N</t>
  </si>
  <si>
    <t>Smith CH (Jnr)</t>
  </si>
  <si>
    <t>Smith G</t>
  </si>
  <si>
    <t>Spyra JM</t>
  </si>
  <si>
    <t>Stander J</t>
  </si>
  <si>
    <t>Swanepoel F</t>
  </si>
  <si>
    <t>Theron T</t>
  </si>
  <si>
    <t>van der Westhuizen R</t>
  </si>
  <si>
    <t>Wales J</t>
  </si>
  <si>
    <t>Anderson G</t>
  </si>
  <si>
    <t>Bezuidenhout BC</t>
  </si>
  <si>
    <t>Breedt M</t>
  </si>
  <si>
    <t>Burr Dixon H</t>
  </si>
  <si>
    <t>Campher N</t>
  </si>
  <si>
    <t>Churh C</t>
  </si>
  <si>
    <t>Clifford V</t>
  </si>
  <si>
    <t>Donald LJ</t>
  </si>
  <si>
    <t>du Bruin M</t>
  </si>
  <si>
    <t>du Preez PJ</t>
  </si>
  <si>
    <t>Fehlhaber TJF</t>
  </si>
  <si>
    <t>Fourie C</t>
  </si>
  <si>
    <t>Harmse</t>
  </si>
  <si>
    <t>Liebenberg RC</t>
  </si>
  <si>
    <t>Schutte W</t>
  </si>
  <si>
    <t>Smit CH</t>
  </si>
  <si>
    <t>Smit M</t>
  </si>
  <si>
    <t>Steyn W</t>
  </si>
  <si>
    <t>Stols P</t>
  </si>
  <si>
    <t>Strydom P</t>
  </si>
  <si>
    <t>van der Walt P</t>
  </si>
  <si>
    <t>van Seventer H</t>
  </si>
  <si>
    <t>Abrie B</t>
  </si>
  <si>
    <t>Abrie D</t>
  </si>
  <si>
    <t>Appelcryn A (Alicia)</t>
  </si>
  <si>
    <t>Appelcryn AJ</t>
  </si>
  <si>
    <t>Appelcryn C</t>
  </si>
  <si>
    <t>Booysen A</t>
  </si>
  <si>
    <t>Castlemaine C</t>
  </si>
  <si>
    <t>Clifford GH</t>
  </si>
  <si>
    <t>du Bruyn JA</t>
  </si>
  <si>
    <t>Fehlhaber M</t>
  </si>
  <si>
    <t>Janse van Vuuren A</t>
  </si>
  <si>
    <t>Janse van Vuuren M</t>
  </si>
  <si>
    <t>Krause R</t>
  </si>
  <si>
    <t>Liebenberg A</t>
  </si>
  <si>
    <t>Stoltz PM</t>
  </si>
  <si>
    <t>van Zyl S</t>
  </si>
  <si>
    <t>Fouche E</t>
  </si>
  <si>
    <t>Fouche R</t>
  </si>
  <si>
    <t>Herridge J</t>
  </si>
  <si>
    <t>Luke</t>
  </si>
  <si>
    <t>Pieterse Z</t>
  </si>
  <si>
    <t>Roets E</t>
  </si>
  <si>
    <t>Stolz JJ</t>
  </si>
  <si>
    <t>van der Westhuizen A</t>
  </si>
  <si>
    <t>Venter S</t>
  </si>
  <si>
    <t>Castlemain</t>
  </si>
  <si>
    <t>du Preez M</t>
  </si>
  <si>
    <t>Fourie I (Ian)</t>
  </si>
  <si>
    <t>Fourie L (Liam)</t>
  </si>
  <si>
    <t>le Roux K</t>
  </si>
  <si>
    <t>Naude K</t>
  </si>
  <si>
    <t>Roberts JP</t>
  </si>
  <si>
    <t>Buurmans</t>
  </si>
  <si>
    <t>Pieters C (Corne)</t>
  </si>
  <si>
    <t>Other:  KOI</t>
  </si>
  <si>
    <t xml:space="preserve">Appelcryn PJ </t>
  </si>
  <si>
    <t>Other:</t>
  </si>
  <si>
    <t>Kruger - BESOEKER</t>
  </si>
  <si>
    <t>Barnardo - BESOEKER</t>
  </si>
  <si>
    <t xml:space="preserve"> a</t>
  </si>
  <si>
    <t>&gt;  Ladies</t>
  </si>
  <si>
    <t>&gt;  Juniors and Juniors U/13</t>
  </si>
  <si>
    <t>&gt;  Seniors Provincial, Seniors Non-Provincial and Masters</t>
  </si>
  <si>
    <t xml:space="preserve">Should the angler not participate in a club competition, the maximum points allowed against the angler will be as follows:  </t>
  </si>
  <si>
    <t>Average points are given to anglers who are unable to participate in a club comp due to other fishing obligations/actvities such as SA's / Nationals.</t>
  </si>
  <si>
    <t>8 Points</t>
  </si>
  <si>
    <t>15 Points</t>
  </si>
  <si>
    <t>9 Points</t>
  </si>
  <si>
    <t>5 Points</t>
  </si>
  <si>
    <t>14 Points</t>
  </si>
  <si>
    <t>4 Points</t>
  </si>
  <si>
    <t>Kurger R</t>
  </si>
  <si>
    <t>Should the angler blank (none fish caught) in the club competition, the angler will receive the following points in each devision:</t>
  </si>
  <si>
    <t>Parkentons</t>
  </si>
  <si>
    <t>JUNIORS U/13</t>
  </si>
  <si>
    <t>Monthly Scoresheets for weighin</t>
  </si>
  <si>
    <t>AVERAGE POINTS</t>
  </si>
  <si>
    <t>HOUSE OWNERS</t>
  </si>
  <si>
    <t>Fourie R  (H-29)</t>
  </si>
  <si>
    <t>Booysen J  (H-18)</t>
  </si>
  <si>
    <t>Bloem D  (H-16)</t>
  </si>
  <si>
    <t>Smit AJ  (H-10)</t>
  </si>
  <si>
    <t>Steyn C  (H-3)</t>
  </si>
  <si>
    <t>Anderson W  (H-8)</t>
  </si>
  <si>
    <t>Barnard L  (H-33)</t>
  </si>
  <si>
    <t>Fouche M  (H-26)</t>
  </si>
  <si>
    <t>Herridge B  (H-42)</t>
  </si>
  <si>
    <t>Opperman D  (H-34)</t>
  </si>
  <si>
    <t>Pieters K  (H-36)</t>
  </si>
  <si>
    <t>Nell M (Morne)  (H-2)</t>
  </si>
  <si>
    <t>Hammond K  (H-19)</t>
  </si>
  <si>
    <t>Visagie HN  (H40)</t>
  </si>
  <si>
    <t>Landman S  (H-22)</t>
  </si>
  <si>
    <t>van der Merwe G  (H-21)</t>
  </si>
  <si>
    <t>Boshoff I (Inez)  (H-40)</t>
  </si>
  <si>
    <t>de Bruin J  (H-9)</t>
  </si>
  <si>
    <t>Deetlefs E  (H-20)</t>
  </si>
  <si>
    <t>du Rand W  (H-28)</t>
  </si>
  <si>
    <t>Koneczny N  (H-37)</t>
  </si>
  <si>
    <t>Kriel M  (H-24)</t>
  </si>
  <si>
    <t>Spyra SA  (H-12)</t>
  </si>
  <si>
    <t>Twigge R  (H-18)</t>
  </si>
  <si>
    <t>van der Schyff C  (H-35)</t>
  </si>
  <si>
    <t>Pienaar C  (H-14)</t>
  </si>
  <si>
    <r>
      <t xml:space="preserve">Erasmus H </t>
    </r>
    <r>
      <rPr>
        <sz val="9"/>
        <color theme="1"/>
        <rFont val="Arial"/>
        <family val="2"/>
      </rPr>
      <t>(Hannes)</t>
    </r>
    <r>
      <rPr>
        <sz val="11"/>
        <color theme="1"/>
        <rFont val="Arial"/>
        <family val="2"/>
      </rPr>
      <t xml:space="preserve"> (H-38)</t>
    </r>
  </si>
  <si>
    <r>
      <t xml:space="preserve">de Bruin HJC - </t>
    </r>
    <r>
      <rPr>
        <sz val="10"/>
        <color theme="1"/>
        <rFont val="Arial"/>
        <family val="2"/>
      </rPr>
      <t>(Jaco)</t>
    </r>
    <r>
      <rPr>
        <sz val="11"/>
        <color theme="1"/>
        <rFont val="Arial"/>
        <family val="2"/>
      </rPr>
      <t xml:space="preserve"> (H-7)</t>
    </r>
  </si>
  <si>
    <t>Oosthuizen CS  (H-11)</t>
  </si>
  <si>
    <t>Botma PM  (H-27)</t>
  </si>
  <si>
    <t>Dippenaar HO  (H-14)</t>
  </si>
  <si>
    <t>Scheepers A  (H-30)</t>
  </si>
  <si>
    <t>van der Schyff H  (H-31)</t>
  </si>
  <si>
    <t>Lyell GH  (H-32)</t>
  </si>
  <si>
    <t>Pieterse K (Kobus - Wiele)</t>
  </si>
  <si>
    <t>Kees</t>
  </si>
  <si>
    <t>18 Points</t>
  </si>
  <si>
    <t>12 Points</t>
  </si>
  <si>
    <t xml:space="preserve">For now the angler will see a club point of 18 against his name as the average point can only be calculated at the end of the fishing year.  </t>
  </si>
  <si>
    <t>Pieters A - BESOEKER</t>
  </si>
  <si>
    <t>Kruger M - BESOEKER</t>
  </si>
  <si>
    <t>Peerson C - BESOEKER</t>
  </si>
  <si>
    <t>Viljoen J - BESOEKER</t>
  </si>
  <si>
    <t>15 vis</t>
  </si>
  <si>
    <t>6.35kg</t>
  </si>
  <si>
    <t>14 vis</t>
  </si>
  <si>
    <t>26 vis</t>
  </si>
  <si>
    <t>6.76kg</t>
  </si>
  <si>
    <t>9.56kg</t>
  </si>
  <si>
    <t>5.00kg</t>
  </si>
  <si>
    <t>213.50 punte</t>
  </si>
  <si>
    <t>207.60 punte</t>
  </si>
  <si>
    <t>355.60 punte</t>
  </si>
  <si>
    <t>190.00 punte</t>
  </si>
  <si>
    <t>Wessels B - BESOEKER</t>
  </si>
  <si>
    <t>Spannenberg N - BESOEKER</t>
  </si>
  <si>
    <t>30 vis</t>
  </si>
  <si>
    <t>10.50kg</t>
  </si>
  <si>
    <t>405.00 punte</t>
  </si>
  <si>
    <t>7.59kg</t>
  </si>
  <si>
    <t>225.90 punte</t>
  </si>
  <si>
    <t>Viljoen T - BESOEKER</t>
  </si>
  <si>
    <t>13 vis</t>
  </si>
  <si>
    <t>5.90kg</t>
  </si>
  <si>
    <t>189.00 punte</t>
  </si>
  <si>
    <t>Peerson PT - BESOEKER</t>
  </si>
  <si>
    <t>du Toit R - BESOEKER</t>
  </si>
  <si>
    <t>6 vis</t>
  </si>
  <si>
    <t>7 vis</t>
  </si>
  <si>
    <t>1.80kg</t>
  </si>
  <si>
    <t>2.94kg</t>
  </si>
  <si>
    <t>89.40 punte</t>
  </si>
  <si>
    <t>88.00 punte</t>
  </si>
  <si>
    <t>15.  CLUB RANKING - YEAR TO DATE</t>
  </si>
  <si>
    <t xml:space="preserve">SENIORS PROVINCIAL  //  SENIORS NON-PROVINCIAL  //  MASTERS  //  JUNIORS  //  JUNIORS U/13   </t>
  </si>
  <si>
    <t>Steyn W (Jnr)</t>
  </si>
  <si>
    <t xml:space="preserve">SENIORS PROVINCIAL  //  SENIORS NON-PROVINCIAL  //  MASTERS  //  JUNIORS  //  JUNIORS U/13 </t>
  </si>
  <si>
    <t>Angler</t>
  </si>
  <si>
    <t>Other</t>
  </si>
  <si>
    <t>Monthly Winner - Biggest Fish Specie selected for each month</t>
  </si>
  <si>
    <t>CLUB COMP SEPTEMBER</t>
  </si>
  <si>
    <t>T</t>
  </si>
  <si>
    <t>Winter Champ for the year:     MONTHS:  May, June, July &amp; August</t>
  </si>
  <si>
    <t>CLUB COMP OCTOBER</t>
  </si>
  <si>
    <t>CLUB COMP NOVEMBER</t>
  </si>
  <si>
    <t>CLUB COMP DECEMBER</t>
  </si>
  <si>
    <t>CLUB COMP JANUARY</t>
  </si>
  <si>
    <t>CLUB COMP FEBRUARY</t>
  </si>
  <si>
    <t>CLUB COMP MARCH</t>
  </si>
  <si>
    <t>CLUB COMP      APRIL</t>
  </si>
  <si>
    <t>CLUB COMP        MAY</t>
  </si>
  <si>
    <t>CLUB COMP        JUNE</t>
  </si>
  <si>
    <t>CLUB COMP        JULY</t>
  </si>
  <si>
    <t>CLUB COMP  AUGUST</t>
  </si>
  <si>
    <t>TOTAL FISH &amp; WEIGHT</t>
  </si>
  <si>
    <t>TOTAL POINTS - YEAR TO DATE</t>
  </si>
  <si>
    <t>CLUB RANKING - YEAR TO DATE</t>
  </si>
  <si>
    <t>WINTER CHAMPS - MAY TO AUGUST</t>
  </si>
  <si>
    <t>MONTHLY WINNERS SPECIE TROFEE</t>
  </si>
  <si>
    <t>GENERAL INFORMATION</t>
  </si>
  <si>
    <t>Bloem D (Jnr)</t>
  </si>
  <si>
    <t xml:space="preserve">Total Fish &amp; Weight - YEAR TO DATE - Monthly Club Competition:     SENIORS (Non Provincial &amp; Provincial), LADIES, JUNIORS &amp; JUNIORS U/13  </t>
  </si>
  <si>
    <t xml:space="preserve">Total Points - YEAR TO DATE - Monthly Club Competition:     SENIORS (Non Provincial &amp; Provincial), LADIES, JUNIORS &amp; JUNIORS U/13  </t>
  </si>
  <si>
    <t xml:space="preserve">Club Ranking - YEAR TO DATE -     SENIORS (Non Provincial &amp; Provincial), LADIES, JUNIORS &amp; JUNIORS U/13  </t>
  </si>
  <si>
    <t>POINTS CALCULATION FOR FISH CAUGHT IN MONTHLY CLUB COMPETITIONS</t>
  </si>
  <si>
    <t>1. SEPTEMBER</t>
  </si>
  <si>
    <t>2. OCTOBER</t>
  </si>
  <si>
    <t>3. NOVEMBER</t>
  </si>
  <si>
    <t>4. DECEMBER</t>
  </si>
  <si>
    <t>5. JANUARY</t>
  </si>
  <si>
    <t>6. FEBRUARY</t>
  </si>
  <si>
    <t>7. MARCH</t>
  </si>
  <si>
    <t>8. APRIL</t>
  </si>
  <si>
    <t>9. MAY</t>
  </si>
  <si>
    <t>10. JUNE</t>
  </si>
  <si>
    <t>11. JULY</t>
  </si>
  <si>
    <t>12. AUGUST</t>
  </si>
  <si>
    <t>VARIOUS SHEETS FOR FISHING RESULTS AND RECORDS</t>
  </si>
  <si>
    <t xml:space="preserve">MONTHLY SHEETS: </t>
  </si>
  <si>
    <t>the fishing year.</t>
  </si>
  <si>
    <t>The monthly winner of each devision will receive 1 point, second 2 points, third 3 points and so forth.  The winner of each devision is determined on the lowest amount of points received at the end of</t>
  </si>
  <si>
    <t>The maximum points an angler (that caught fish) could receive in each devision for a club competition will be as follows:</t>
  </si>
  <si>
    <t xml:space="preserve">TOTAL YEAR TO DATE: </t>
  </si>
  <si>
    <t>13. TOTAL FISH &amp; WEIGHT</t>
  </si>
  <si>
    <t>14. TOTAL POINTS</t>
  </si>
  <si>
    <t>15. CLUB RANKING</t>
  </si>
  <si>
    <t>Monthly club points are calculated as follows:</t>
  </si>
  <si>
    <t>NOTES:</t>
  </si>
  <si>
    <t>'-  marked in pink on the "TOTAL POINTS - YEAR TO DATE"</t>
  </si>
  <si>
    <t>'-  marked in green on the "TOTAL POINTS - YEAR TO DATE"</t>
  </si>
  <si>
    <t xml:space="preserve">Your two weakest monthly club competions will not be taken into account.  This is to make it fair for someone that missed a club competitions due to unforseen circumstances. </t>
  </si>
  <si>
    <t>16. WINTER CHAMP</t>
  </si>
  <si>
    <t>WINTER CHAMP</t>
  </si>
  <si>
    <r>
      <t xml:space="preserve">SENIORS (Non-Provincial &amp; Provincial), LADIES, JUNIORS &amp; JUNIOR U/13 SHEETS.  These </t>
    </r>
    <r>
      <rPr>
        <u/>
        <sz val="11"/>
        <color theme="1"/>
        <rFont val="Arial"/>
        <family val="2"/>
      </rPr>
      <t>monthly sheets</t>
    </r>
    <r>
      <rPr>
        <sz val="11"/>
        <color theme="1"/>
        <rFont val="Arial"/>
        <family val="2"/>
      </rPr>
      <t xml:space="preserve"> contains the weight, number of fish, fish species and club point for each angler.</t>
    </r>
  </si>
  <si>
    <t>WINTER CHAMP SHEET - This contains the results for the monthly club competitions during the winter period from May to August.</t>
  </si>
  <si>
    <t>The winner of each devision is determined on the heaviest bag and most fish caught during this 4 months.</t>
  </si>
  <si>
    <t>17. BIGGEST FISH SPECIES</t>
  </si>
  <si>
    <t>18. MONTHLY - BIGGEST SPECIE</t>
  </si>
  <si>
    <t>BIGGEST FISH</t>
  </si>
  <si>
    <t xml:space="preserve">MONTHLY - BIGGEST SPECIE - This is for the monthly specie trofee winner which is selected during the club competition.  (There is only one specie trofee winner per month)  </t>
  </si>
  <si>
    <t>This sheet is also updated every month with the angler's name and fish weight.</t>
  </si>
  <si>
    <t xml:space="preserve">The angler that is able to collect the SPECIE Trofee the most times during the fishing year will be the overall winner of this category.  If there are more than one angler that has collected it the same  </t>
  </si>
  <si>
    <t>amount of times, the winner will be determined on the biggest fish caught.</t>
  </si>
  <si>
    <t xml:space="preserve">BIGGEST FISH SPECIES - This sheet contains the BIGGEST fish species for each of the divisions.  It is updated monthly as the year progress, if a bigger fish specie is caught the angler will replace  </t>
  </si>
  <si>
    <t>the previous name on the list.  Biggest Fish Specie updates are made against the fish specie and reflects the angler's name, weight, date and venue.</t>
  </si>
  <si>
    <t>Smallmouth Yellowfish can be caught according to the quantity and size confirmed before the commence of the competition.  Kindly keep your yellowfish in a separate bag/keep-net.</t>
  </si>
  <si>
    <t>Tago</t>
  </si>
  <si>
    <t xml:space="preserve">Stoltz K / Fourie R  </t>
  </si>
  <si>
    <t xml:space="preserve"> October / 'November 2018</t>
  </si>
  <si>
    <t>Buurmans / Parkentons</t>
  </si>
  <si>
    <t>de Lange E - BESOEKER</t>
  </si>
  <si>
    <t>Baily J - BESOEKER</t>
  </si>
  <si>
    <t>Botha JP - BESOEKER</t>
  </si>
  <si>
    <t>8 vis</t>
  </si>
  <si>
    <t>10 vis</t>
  </si>
  <si>
    <t>4.80kg</t>
  </si>
  <si>
    <t>1.97kg</t>
  </si>
  <si>
    <t>4.20kg</t>
  </si>
  <si>
    <t>188 punte</t>
  </si>
  <si>
    <t>99.70 punte</t>
  </si>
  <si>
    <t>142 punte</t>
  </si>
  <si>
    <t>180 punte</t>
  </si>
  <si>
    <t>Foxcroft C</t>
  </si>
  <si>
    <t>17 vis</t>
  </si>
  <si>
    <t>Janse v Vuuren - BESOEKER</t>
  </si>
  <si>
    <t>6.30kg</t>
  </si>
  <si>
    <t>233 punte</t>
  </si>
  <si>
    <t>Foxcroft M</t>
  </si>
  <si>
    <t>4.13kg</t>
  </si>
  <si>
    <t>121 punte</t>
  </si>
  <si>
    <t>Strydom R - BESOEKER</t>
  </si>
  <si>
    <t>3.20kg</t>
  </si>
  <si>
    <t>122 punte</t>
  </si>
  <si>
    <t>Biermans</t>
  </si>
  <si>
    <t>Cilliers</t>
  </si>
  <si>
    <t>2.39kg</t>
  </si>
  <si>
    <t>123.87 punte</t>
  </si>
  <si>
    <t>Koekemoer L - BESOEKER</t>
  </si>
  <si>
    <t>3 vis</t>
  </si>
  <si>
    <t>0.77kg</t>
  </si>
  <si>
    <t>37.70 punte</t>
  </si>
  <si>
    <t>Smit K</t>
  </si>
  <si>
    <t>Krause R - BESOEKER</t>
  </si>
  <si>
    <t>0 vis</t>
  </si>
  <si>
    <t>0kg</t>
  </si>
  <si>
    <t>0 punte</t>
  </si>
  <si>
    <t>Pieters B (Bennie)</t>
  </si>
  <si>
    <t>Potgieter L (Leonie)</t>
  </si>
  <si>
    <t>van Zyl A</t>
  </si>
  <si>
    <t>Roberts L</t>
  </si>
  <si>
    <t>2 vis</t>
  </si>
  <si>
    <t>5 vis</t>
  </si>
  <si>
    <t>Roberts D</t>
  </si>
  <si>
    <t>1.75 kg</t>
  </si>
  <si>
    <t>0.51 kg</t>
  </si>
  <si>
    <t>5.93 kg</t>
  </si>
  <si>
    <t>5.04 kg</t>
  </si>
  <si>
    <t>12 vis</t>
  </si>
  <si>
    <t>3.12 kg</t>
  </si>
  <si>
    <t>Boschkop</t>
  </si>
  <si>
    <t>Other:  KLIP BARBER</t>
  </si>
  <si>
    <t xml:space="preserve">April Weekend Competition:     SENIORS (Non Provincial &amp; Provincial), LADIES, JUNIORS &amp; JUNIORS U/13  </t>
  </si>
  <si>
    <t>Koppies</t>
  </si>
  <si>
    <t>van der Vyver W  (H-5)</t>
  </si>
  <si>
    <t>Booysen J</t>
  </si>
  <si>
    <t>Landman J  (H-22)</t>
  </si>
  <si>
    <t>Duncan A - BESOEKER</t>
  </si>
  <si>
    <t>Trigeiani L - BESOEKER</t>
  </si>
  <si>
    <t>Bernardo Q - BESOEKER</t>
  </si>
  <si>
    <t>0.86 kg</t>
  </si>
  <si>
    <t>1.50 kg</t>
  </si>
  <si>
    <t>0.45 kg</t>
  </si>
  <si>
    <t>4 vis</t>
  </si>
  <si>
    <t>3.17 kg</t>
  </si>
  <si>
    <t>0 kg</t>
  </si>
  <si>
    <t>Engelbrecht J - BESOEKER</t>
  </si>
  <si>
    <t>van der Merwe Q - BESOEKER</t>
  </si>
  <si>
    <t>Barnard J</t>
  </si>
  <si>
    <t>van Zyl A - BESOEKER</t>
  </si>
  <si>
    <t>Vorster L - BESOEKER</t>
  </si>
  <si>
    <t>Potgieter L - BESOEKER</t>
  </si>
  <si>
    <t>5.31 kg</t>
  </si>
  <si>
    <t>10.28 kg</t>
  </si>
  <si>
    <t>Pieters K</t>
  </si>
  <si>
    <t>Koneczny J</t>
  </si>
  <si>
    <t>Roberts J - BESOEKER</t>
  </si>
  <si>
    <t>2.22 kg</t>
  </si>
  <si>
    <t>APRIL WEEKEND COMP</t>
  </si>
  <si>
    <t>Stoltz JJ</t>
  </si>
  <si>
    <t>Opperman D (Jnr)</t>
  </si>
  <si>
    <t>8.  APRIL WEEKEND COMP</t>
  </si>
  <si>
    <t>16.  WINTER CHAMP</t>
  </si>
  <si>
    <t>17.  BIGGEST FISH SPECIES CAUGHT</t>
  </si>
  <si>
    <t>18.  MONTHLY TROFEE - BIGGEST FISH</t>
  </si>
  <si>
    <t>19.  GENERAL INFORMATION</t>
  </si>
  <si>
    <t>20.  SA FRESH WATER SPECIES</t>
  </si>
  <si>
    <t>21.  WEIGHING SHEETS - Monthly Comp</t>
  </si>
  <si>
    <t>April Weekend</t>
  </si>
  <si>
    <t>Opperman R (Jnr)</t>
  </si>
  <si>
    <t xml:space="preserve">It has been agreed that House Owners will participate in a minimum of 4 club comps, if not the House Owner will be liable for R1 000 for each club comp (Therefore  </t>
  </si>
  <si>
    <t>max R4 000).  Club comps attended by House Owners will be marked with green.</t>
  </si>
  <si>
    <r>
      <t>CLUB RANKING - YEAR TO DATE</t>
    </r>
    <r>
      <rPr>
        <sz val="11"/>
        <color theme="1"/>
        <rFont val="Arial"/>
        <family val="2"/>
      </rPr>
      <t xml:space="preserve"> - All the anglers in the various devisions are combined together onto one sheet.  Points are received for each month according to the weight and total fish caught  </t>
    </r>
  </si>
  <si>
    <t xml:space="preserve">in the club competition.  All your points are added up to get a final combined TOTAL at the end of our fishing year.  </t>
  </si>
  <si>
    <t>anyone thereafter will also receive 50 points.</t>
  </si>
  <si>
    <t>Almost similar to the monthly calculation, the winner will receive 1 point, second 2 points, third 3 points and so forth up.  The only differnce is that points will be allocated up to a maximum of 50 points,</t>
  </si>
  <si>
    <r>
      <t xml:space="preserve">TOTAL FISH &amp; WEIGHT - YEAR TO DATE - This sheet contains the TOTAL weight, TOTAL number of fish and TOTAL club point for each month which is added up to give you a combined </t>
    </r>
    <r>
      <rPr>
        <u/>
        <sz val="11"/>
        <color theme="1"/>
        <rFont val="Arial"/>
        <family val="2"/>
      </rPr>
      <t xml:space="preserve">TOTAL </t>
    </r>
  </si>
  <si>
    <t>of WEIGHT &amp; FISH at the end fishing year.</t>
  </si>
  <si>
    <r>
      <t>TOTAL POINTS - YEAR TO DATE</t>
    </r>
    <r>
      <rPr>
        <sz val="11"/>
        <color theme="1"/>
        <rFont val="Arial"/>
        <family val="2"/>
      </rPr>
      <t xml:space="preserve"> - Points received for each month (As explained above in the monthly club competition calculation) are added up to get a final combined TOTAL at the end of our </t>
    </r>
  </si>
  <si>
    <t>fishing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</si>
</sst>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8" x14ac:knownFonts="1">
    <font>
      <sz val="11"/>
      <color theme="1"/>
      <name val="Calibri"/>
      <family val="2"/>
      <scheme val="minor"/>
    </font>
    <font>
      <b/>
      <u/>
      <sz val="22"/>
      <name val="Arial"/>
      <family val="2"/>
    </font>
    <font>
      <b/>
      <sz val="10"/>
      <color indexed="12"/>
      <name val="Arial"/>
      <family val="2"/>
    </font>
    <font>
      <b/>
      <sz val="10"/>
      <name val="Arial"/>
      <family val="2"/>
    </font>
    <font>
      <b/>
      <sz val="14"/>
      <name val="Arial"/>
      <family val="2"/>
    </font>
    <font>
      <b/>
      <u/>
      <sz val="18"/>
      <name val="Arial"/>
      <family val="2"/>
    </font>
    <font>
      <sz val="11"/>
      <name val="Calibri"/>
      <family val="2"/>
      <scheme val="minor"/>
    </font>
    <font>
      <sz val="11"/>
      <name val="Arial"/>
      <family val="2"/>
    </font>
    <font>
      <sz val="11"/>
      <color theme="1"/>
      <name val="Arial"/>
      <family val="2"/>
    </font>
    <font>
      <b/>
      <sz val="11"/>
      <color theme="1"/>
      <name val="Arial"/>
      <family val="2"/>
    </font>
    <font>
      <i/>
      <sz val="11"/>
      <color theme="1"/>
      <name val="Calibri"/>
      <family val="2"/>
      <scheme val="minor"/>
    </font>
    <font>
      <sz val="14"/>
      <color theme="1"/>
      <name val="Calibri"/>
      <family val="2"/>
      <scheme val="minor"/>
    </font>
    <font>
      <b/>
      <sz val="26"/>
      <color theme="1"/>
      <name val="Arial"/>
      <family val="2"/>
    </font>
    <font>
      <b/>
      <sz val="30"/>
      <color theme="1"/>
      <name val="Arial"/>
      <family val="2"/>
    </font>
    <font>
      <b/>
      <sz val="50"/>
      <color theme="1"/>
      <name val="Arial"/>
      <family val="2"/>
    </font>
    <font>
      <b/>
      <i/>
      <sz val="14"/>
      <color rgb="FF0070C0"/>
      <name val="Arial"/>
      <family val="2"/>
    </font>
    <font>
      <i/>
      <sz val="14"/>
      <color rgb="FF0070C0"/>
      <name val="Calibri"/>
      <family val="2"/>
      <scheme val="minor"/>
    </font>
    <font>
      <b/>
      <sz val="14"/>
      <color theme="1"/>
      <name val="Arial"/>
      <family val="2"/>
    </font>
    <font>
      <b/>
      <sz val="14"/>
      <color rgb="FFFF0000"/>
      <name val="Arial"/>
      <family val="2"/>
    </font>
    <font>
      <b/>
      <sz val="11"/>
      <color rgb="FFFF0000"/>
      <name val="Arial"/>
      <family val="2"/>
    </font>
    <font>
      <b/>
      <i/>
      <sz val="12"/>
      <color rgb="FF0070C0"/>
      <name val="Arial"/>
      <family val="2"/>
    </font>
    <font>
      <i/>
      <sz val="12"/>
      <color rgb="FF0070C0"/>
      <name val="Calibri"/>
      <family val="2"/>
      <scheme val="minor"/>
    </font>
    <font>
      <b/>
      <i/>
      <sz val="12"/>
      <color rgb="FF0070C0"/>
      <name val="Calibri"/>
      <family val="2"/>
      <scheme val="minor"/>
    </font>
    <font>
      <sz val="12"/>
      <color rgb="FF0070C0"/>
      <name val="Calibri"/>
      <family val="2"/>
      <scheme val="minor"/>
    </font>
    <font>
      <sz val="8"/>
      <name val="Arial"/>
      <family val="2"/>
    </font>
    <font>
      <sz val="10"/>
      <color indexed="9"/>
      <name val="Arial"/>
      <family val="2"/>
    </font>
    <font>
      <u/>
      <sz val="10"/>
      <color indexed="12"/>
      <name val="Arial"/>
      <family val="2"/>
    </font>
    <font>
      <b/>
      <u/>
      <sz val="12"/>
      <color indexed="18"/>
      <name val="Arial"/>
      <family val="2"/>
    </font>
    <font>
      <sz val="10"/>
      <color indexed="12"/>
      <name val="Arial"/>
      <family val="2"/>
    </font>
    <font>
      <b/>
      <i/>
      <sz val="24"/>
      <color rgb="FF0070C0"/>
      <name val="Arial"/>
      <family val="2"/>
    </font>
    <font>
      <i/>
      <sz val="24"/>
      <color rgb="FF0070C0"/>
      <name val="Calibri"/>
      <family val="2"/>
      <scheme val="minor"/>
    </font>
    <font>
      <sz val="24"/>
      <color rgb="FF0070C0"/>
      <name val="Calibri"/>
      <family val="2"/>
      <scheme val="minor"/>
    </font>
    <font>
      <sz val="11"/>
      <color rgb="FFFF0000"/>
      <name val="Calibri"/>
      <family val="2"/>
      <scheme val="minor"/>
    </font>
    <font>
      <b/>
      <i/>
      <sz val="12"/>
      <color rgb="FFFF0000"/>
      <name val="Arial"/>
      <family val="2"/>
    </font>
    <font>
      <b/>
      <sz val="11"/>
      <name val="Arial"/>
      <family val="2"/>
    </font>
    <font>
      <b/>
      <sz val="12"/>
      <name val="Arial"/>
      <family val="2"/>
    </font>
    <font>
      <b/>
      <i/>
      <sz val="12"/>
      <color indexed="18"/>
      <name val="Arial"/>
      <family val="2"/>
    </font>
    <font>
      <b/>
      <sz val="10"/>
      <color indexed="10"/>
      <name val="Arial"/>
      <family val="2"/>
    </font>
    <font>
      <b/>
      <sz val="10"/>
      <color theme="1"/>
      <name val="Arial"/>
      <family val="2"/>
    </font>
    <font>
      <u/>
      <sz val="10"/>
      <name val="Arial"/>
      <family val="2"/>
    </font>
    <font>
      <b/>
      <sz val="12"/>
      <color rgb="FFFF0000"/>
      <name val="Arial"/>
      <family val="2"/>
    </font>
    <font>
      <b/>
      <sz val="10"/>
      <color rgb="FFFF0000"/>
      <name val="Arial"/>
      <family val="2"/>
    </font>
    <font>
      <b/>
      <sz val="11"/>
      <name val="Calibri"/>
      <family val="2"/>
      <scheme val="minor"/>
    </font>
    <font>
      <sz val="10"/>
      <color theme="1"/>
      <name val="Arial"/>
      <family val="2"/>
    </font>
    <font>
      <sz val="9"/>
      <color theme="1"/>
      <name val="Arial"/>
      <family val="2"/>
    </font>
    <font>
      <b/>
      <u/>
      <sz val="11"/>
      <color theme="1"/>
      <name val="Arial"/>
      <family val="2"/>
    </font>
    <font>
      <u/>
      <sz val="11"/>
      <color theme="1"/>
      <name val="Arial"/>
      <family val="2"/>
    </font>
    <font>
      <sz val="14"/>
      <color theme="1"/>
      <name val="Arial"/>
      <family val="2"/>
    </font>
  </fonts>
  <fills count="36">
    <fill>
      <patternFill patternType="none"/>
    </fill>
    <fill>
      <patternFill patternType="gray125"/>
    </fill>
    <fill>
      <patternFill patternType="solid">
        <fgColor indexed="22"/>
        <bgColor indexed="31"/>
      </patternFill>
    </fill>
    <fill>
      <patternFill patternType="solid">
        <fgColor indexed="18"/>
        <bgColor indexed="32"/>
      </patternFill>
    </fill>
    <fill>
      <patternFill patternType="solid">
        <fgColor theme="0" tint="-0.249977111117893"/>
        <bgColor indexed="64"/>
      </patternFill>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indexed="9"/>
        <bgColor indexed="26"/>
      </patternFill>
    </fill>
    <fill>
      <patternFill patternType="solid">
        <fgColor rgb="FFFF0000"/>
        <bgColor indexed="26"/>
      </patternFill>
    </fill>
    <fill>
      <patternFill patternType="solid">
        <fgColor theme="4" tint="-0.249977111117893"/>
        <bgColor indexed="26"/>
      </patternFill>
    </fill>
    <fill>
      <patternFill patternType="solid">
        <fgColor theme="0" tint="-0.249977111117893"/>
        <bgColor indexed="31"/>
      </patternFill>
    </fill>
    <fill>
      <patternFill patternType="solid">
        <fgColor theme="4" tint="-0.249977111117893"/>
        <bgColor indexed="64"/>
      </patternFill>
    </fill>
    <fill>
      <patternFill patternType="solid">
        <fgColor theme="9" tint="-0.249977111117893"/>
        <bgColor indexed="26"/>
      </patternFill>
    </fill>
    <fill>
      <patternFill patternType="solid">
        <fgColor theme="9" tint="-0.249977111117893"/>
        <bgColor indexed="64"/>
      </patternFill>
    </fill>
    <fill>
      <patternFill patternType="solid">
        <fgColor theme="7" tint="-0.249977111117893"/>
        <bgColor indexed="26"/>
      </patternFill>
    </fill>
    <fill>
      <patternFill patternType="solid">
        <fgColor theme="7" tint="-0.249977111117893"/>
        <bgColor indexed="64"/>
      </patternFill>
    </fill>
    <fill>
      <patternFill patternType="solid">
        <fgColor theme="7" tint="0.39997558519241921"/>
        <bgColor indexed="26"/>
      </patternFill>
    </fill>
    <fill>
      <patternFill patternType="solid">
        <fgColor theme="7" tint="0.39997558519241921"/>
        <bgColor indexed="64"/>
      </patternFill>
    </fill>
    <fill>
      <patternFill patternType="solid">
        <fgColor theme="0" tint="-0.499984740745262"/>
        <bgColor indexed="26"/>
      </patternFill>
    </fill>
    <fill>
      <patternFill patternType="solid">
        <fgColor theme="0" tint="-0.499984740745262"/>
        <bgColor indexed="64"/>
      </patternFill>
    </fill>
    <fill>
      <patternFill patternType="solid">
        <fgColor theme="0"/>
        <bgColor indexed="26"/>
      </patternFill>
    </fill>
    <fill>
      <patternFill patternType="solid">
        <fgColor rgb="FFFF0000"/>
        <bgColor indexed="64"/>
      </patternFill>
    </fill>
    <fill>
      <patternFill patternType="solid">
        <fgColor theme="5" tint="0.59999389629810485"/>
        <bgColor indexed="64"/>
      </patternFill>
    </fill>
    <fill>
      <patternFill patternType="solid">
        <fgColor rgb="FF00B0F0"/>
        <bgColor indexed="64"/>
      </patternFill>
    </fill>
    <fill>
      <patternFill patternType="solid">
        <fgColor rgb="FF00B0F0"/>
        <bgColor indexed="26"/>
      </patternFill>
    </fill>
    <fill>
      <patternFill patternType="solid">
        <fgColor theme="9" tint="0.39997558519241921"/>
        <bgColor indexed="64"/>
      </patternFill>
    </fill>
    <fill>
      <patternFill patternType="solid">
        <fgColor theme="5" tint="0.59999389629810485"/>
        <bgColor indexed="26"/>
      </patternFill>
    </fill>
    <fill>
      <patternFill patternType="solid">
        <fgColor theme="9" tint="0.39997558519241921"/>
        <bgColor indexed="26"/>
      </patternFill>
    </fill>
    <fill>
      <patternFill patternType="solid">
        <fgColor rgb="FF7030A0"/>
        <bgColor indexed="26"/>
      </patternFill>
    </fill>
    <fill>
      <patternFill patternType="solid">
        <fgColor rgb="FF7030A0"/>
        <bgColor indexed="64"/>
      </patternFill>
    </fill>
    <fill>
      <patternFill patternType="solid">
        <fgColor theme="8"/>
        <bgColor indexed="64"/>
      </patternFill>
    </fill>
    <fill>
      <patternFill patternType="solid">
        <fgColor theme="9"/>
        <bgColor indexed="64"/>
      </patternFill>
    </fill>
    <fill>
      <patternFill patternType="solid">
        <fgColor rgb="FFCC00FF"/>
        <bgColor rgb="FF9900CC"/>
      </patternFill>
    </fill>
    <fill>
      <patternFill patternType="solid">
        <fgColor theme="5" tint="0.39997558519241921"/>
        <bgColor indexed="64"/>
      </patternFill>
    </fill>
    <fill>
      <patternFill patternType="solid">
        <fgColor theme="5" tint="0.39997558519241921"/>
        <bgColor indexed="26"/>
      </patternFill>
    </fill>
  </fills>
  <borders count="91">
    <border>
      <left/>
      <right/>
      <top/>
      <bottom/>
      <diagonal/>
    </border>
    <border>
      <left style="medium">
        <color indexed="8"/>
      </left>
      <right style="medium">
        <color indexed="8"/>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style="medium">
        <color indexed="64"/>
      </left>
      <right style="medium">
        <color indexed="8"/>
      </right>
      <top/>
      <bottom/>
      <diagonal/>
    </border>
    <border>
      <left style="medium">
        <color indexed="64"/>
      </left>
      <right style="medium">
        <color indexed="8"/>
      </right>
      <top/>
      <bottom style="medium">
        <color indexed="8"/>
      </bottom>
      <diagonal/>
    </border>
    <border>
      <left style="medium">
        <color indexed="8"/>
      </left>
      <right style="medium">
        <color indexed="8"/>
      </right>
      <top/>
      <bottom style="medium">
        <color indexed="8"/>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medium">
        <color indexed="64"/>
      </right>
      <top/>
      <bottom style="thin">
        <color indexed="64"/>
      </bottom>
      <diagonal/>
    </border>
    <border>
      <left/>
      <right style="medium">
        <color indexed="8"/>
      </right>
      <top/>
      <bottom/>
      <diagonal/>
    </border>
    <border>
      <left/>
      <right/>
      <top style="thick">
        <color auto="1"/>
      </top>
      <bottom/>
      <diagonal/>
    </border>
    <border>
      <left/>
      <right/>
      <top/>
      <bottom style="thick">
        <color auto="1"/>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top style="thin">
        <color indexed="64"/>
      </top>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thin">
        <color indexed="64"/>
      </left>
      <right/>
      <top/>
      <bottom/>
      <diagonal/>
    </border>
    <border>
      <left style="thick">
        <color indexed="64"/>
      </left>
      <right/>
      <top style="medium">
        <color indexed="64"/>
      </top>
      <bottom style="thick">
        <color indexed="64"/>
      </bottom>
      <diagonal/>
    </border>
    <border>
      <left/>
      <right style="thin">
        <color indexed="64"/>
      </right>
      <top style="medium">
        <color indexed="64"/>
      </top>
      <bottom style="thick">
        <color indexed="64"/>
      </bottom>
      <diagonal/>
    </border>
    <border>
      <left style="thick">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ck">
        <color indexed="64"/>
      </top>
      <bottom style="medium">
        <color indexed="64"/>
      </bottom>
      <diagonal/>
    </border>
    <border>
      <left style="thin">
        <color indexed="64"/>
      </left>
      <right style="medium">
        <color indexed="64"/>
      </right>
      <top style="medium">
        <color indexed="64"/>
      </top>
      <bottom style="thick">
        <color indexed="64"/>
      </bottom>
      <diagonal/>
    </border>
    <border>
      <left style="thin">
        <color indexed="64"/>
      </left>
      <right/>
      <top style="medium">
        <color indexed="64"/>
      </top>
      <bottom style="thick">
        <color indexed="64"/>
      </bottom>
      <diagonal/>
    </border>
    <border>
      <left/>
      <right style="thick">
        <color indexed="64"/>
      </right>
      <top style="medium">
        <color indexed="64"/>
      </top>
      <bottom style="thick">
        <color indexed="64"/>
      </bottom>
      <diagonal/>
    </border>
  </borders>
  <cellStyleXfs count="2">
    <xf numFmtId="0" fontId="0" fillId="0" borderId="0"/>
    <xf numFmtId="0" fontId="26" fillId="0" borderId="0" applyNumberFormat="0" applyFill="0" applyBorder="0" applyAlignment="0" applyProtection="0"/>
  </cellStyleXfs>
  <cellXfs count="599">
    <xf numFmtId="0" fontId="0" fillId="0" borderId="0" xfId="0"/>
    <xf numFmtId="0" fontId="0" fillId="0" borderId="0" xfId="0" applyBorder="1"/>
    <xf numFmtId="0" fontId="0" fillId="2" borderId="0" xfId="0" applyFill="1" applyBorder="1"/>
    <xf numFmtId="0" fontId="1" fillId="2" borderId="0" xfId="0" applyFont="1" applyFill="1" applyBorder="1" applyAlignment="1">
      <alignment horizontal="left"/>
    </xf>
    <xf numFmtId="0" fontId="2" fillId="2" borderId="0" xfId="0" applyFont="1" applyFill="1" applyBorder="1"/>
    <xf numFmtId="0" fontId="3" fillId="2" borderId="0" xfId="0" applyFont="1" applyFill="1" applyBorder="1" applyAlignment="1">
      <alignment horizontal="left"/>
    </xf>
    <xf numFmtId="0" fontId="5" fillId="2" borderId="0" xfId="0" applyFont="1" applyFill="1" applyBorder="1" applyAlignment="1">
      <alignment horizontal="left"/>
    </xf>
    <xf numFmtId="15" fontId="2" fillId="2" borderId="0" xfId="0" quotePrefix="1" applyNumberFormat="1" applyFont="1" applyFill="1" applyBorder="1"/>
    <xf numFmtId="0" fontId="0" fillId="6" borderId="0" xfId="0" applyFill="1"/>
    <xf numFmtId="0" fontId="6" fillId="6" borderId="0" xfId="0" applyFont="1" applyFill="1"/>
    <xf numFmtId="0" fontId="0" fillId="2" borderId="8" xfId="0" applyFill="1" applyBorder="1"/>
    <xf numFmtId="0" fontId="0" fillId="2" borderId="9" xfId="0" applyFill="1" applyBorder="1"/>
    <xf numFmtId="0" fontId="0" fillId="2" borderId="10" xfId="0" applyFill="1" applyBorder="1"/>
    <xf numFmtId="0" fontId="0" fillId="2" borderId="6" xfId="0" applyFill="1" applyBorder="1"/>
    <xf numFmtId="0" fontId="0" fillId="2" borderId="7" xfId="0" applyFill="1" applyBorder="1"/>
    <xf numFmtId="0" fontId="0" fillId="4" borderId="0" xfId="0" applyFill="1" applyBorder="1"/>
    <xf numFmtId="0" fontId="0" fillId="4" borderId="7" xfId="0" applyFill="1" applyBorder="1"/>
    <xf numFmtId="0" fontId="0" fillId="5" borderId="0" xfId="0" applyFill="1" applyBorder="1"/>
    <xf numFmtId="0" fontId="0" fillId="5" borderId="7" xfId="0" applyFill="1" applyBorder="1"/>
    <xf numFmtId="0" fontId="10" fillId="2" borderId="0" xfId="0" applyFont="1" applyFill="1" applyBorder="1"/>
    <xf numFmtId="0" fontId="12" fillId="2" borderId="0" xfId="0" applyFont="1" applyFill="1" applyBorder="1"/>
    <xf numFmtId="0" fontId="13" fillId="2" borderId="0" xfId="0" applyFont="1" applyFill="1" applyBorder="1"/>
    <xf numFmtId="0" fontId="4" fillId="2" borderId="0" xfId="0" applyFont="1" applyFill="1" applyBorder="1" applyAlignment="1">
      <alignment horizontal="left"/>
    </xf>
    <xf numFmtId="0" fontId="0" fillId="3" borderId="6" xfId="0" applyFont="1" applyFill="1" applyBorder="1" applyAlignment="1"/>
    <xf numFmtId="0" fontId="0" fillId="3" borderId="0" xfId="0" applyFont="1" applyFill="1" applyBorder="1" applyAlignment="1"/>
    <xf numFmtId="0" fontId="0" fillId="4" borderId="6" xfId="0" applyFill="1" applyBorder="1"/>
    <xf numFmtId="0" fontId="6" fillId="4" borderId="0" xfId="0" applyFont="1" applyFill="1" applyBorder="1"/>
    <xf numFmtId="0" fontId="8" fillId="6" borderId="21" xfId="0" applyFont="1" applyFill="1" applyBorder="1" applyAlignment="1">
      <alignment horizontal="center" vertical="center"/>
    </xf>
    <xf numFmtId="0" fontId="8" fillId="6" borderId="18" xfId="0" applyFont="1" applyFill="1" applyBorder="1" applyAlignment="1">
      <alignment vertical="center"/>
    </xf>
    <xf numFmtId="0" fontId="8" fillId="6" borderId="2" xfId="0" applyFont="1" applyFill="1" applyBorder="1" applyAlignment="1">
      <alignment vertical="center"/>
    </xf>
    <xf numFmtId="0" fontId="8" fillId="6" borderId="16" xfId="0" applyFont="1" applyFill="1" applyBorder="1" applyAlignment="1">
      <alignment vertical="center"/>
    </xf>
    <xf numFmtId="0" fontId="8" fillId="6" borderId="22" xfId="0" applyFont="1" applyFill="1" applyBorder="1" applyAlignment="1">
      <alignment horizontal="center" vertical="center"/>
    </xf>
    <xf numFmtId="0" fontId="7" fillId="6" borderId="20" xfId="0" applyFont="1" applyFill="1" applyBorder="1" applyAlignment="1">
      <alignment vertical="center"/>
    </xf>
    <xf numFmtId="0" fontId="8" fillId="6" borderId="17" xfId="0" applyFont="1" applyFill="1" applyBorder="1" applyAlignment="1">
      <alignment vertical="center"/>
    </xf>
    <xf numFmtId="0" fontId="8" fillId="6" borderId="23" xfId="0" applyFont="1" applyFill="1" applyBorder="1" applyAlignment="1">
      <alignment horizontal="center" vertical="center"/>
    </xf>
    <xf numFmtId="0" fontId="8" fillId="6" borderId="14" xfId="0" applyFont="1" applyFill="1" applyBorder="1" applyAlignment="1">
      <alignment vertical="center"/>
    </xf>
    <xf numFmtId="0" fontId="8" fillId="6" borderId="19" xfId="0" applyFont="1" applyFill="1" applyBorder="1" applyAlignment="1">
      <alignment vertical="center"/>
    </xf>
    <xf numFmtId="2" fontId="8" fillId="6" borderId="2" xfId="0" applyNumberFormat="1" applyFont="1" applyFill="1" applyBorder="1" applyAlignment="1">
      <alignment vertical="center"/>
    </xf>
    <xf numFmtId="49" fontId="9" fillId="0" borderId="27" xfId="0" applyNumberFormat="1" applyFont="1" applyFill="1" applyBorder="1" applyAlignment="1">
      <alignment horizontal="center" vertical="center"/>
    </xf>
    <xf numFmtId="49" fontId="9" fillId="0" borderId="28" xfId="0" applyNumberFormat="1" applyFont="1" applyFill="1" applyBorder="1" applyAlignment="1">
      <alignment horizontal="center" vertical="center"/>
    </xf>
    <xf numFmtId="49" fontId="9" fillId="0" borderId="29" xfId="0" applyNumberFormat="1" applyFont="1" applyFill="1" applyBorder="1" applyAlignment="1">
      <alignment horizontal="center" vertical="center"/>
    </xf>
    <xf numFmtId="49" fontId="9" fillId="0" borderId="30" xfId="0" applyNumberFormat="1" applyFont="1" applyFill="1" applyBorder="1" applyAlignment="1">
      <alignment horizontal="center" vertical="center"/>
    </xf>
    <xf numFmtId="49" fontId="9" fillId="0" borderId="31" xfId="0" applyNumberFormat="1" applyFont="1" applyFill="1" applyBorder="1" applyAlignment="1">
      <alignment horizontal="center" vertical="center"/>
    </xf>
    <xf numFmtId="49" fontId="9" fillId="0" borderId="32" xfId="0" applyNumberFormat="1" applyFont="1" applyFill="1" applyBorder="1" applyAlignment="1">
      <alignment horizontal="center" vertical="center"/>
    </xf>
    <xf numFmtId="0" fontId="7" fillId="6" borderId="21" xfId="0" applyFont="1" applyFill="1" applyBorder="1" applyAlignment="1">
      <alignment vertical="center"/>
    </xf>
    <xf numFmtId="0" fontId="8" fillId="6" borderId="40" xfId="0" applyFont="1" applyFill="1" applyBorder="1" applyAlignment="1">
      <alignment vertical="center"/>
    </xf>
    <xf numFmtId="2" fontId="8" fillId="6" borderId="41" xfId="0" applyNumberFormat="1" applyFont="1" applyFill="1" applyBorder="1" applyAlignment="1">
      <alignment vertical="center"/>
    </xf>
    <xf numFmtId="0" fontId="9" fillId="0" borderId="30" xfId="0" applyFont="1" applyFill="1" applyBorder="1" applyAlignment="1">
      <alignment horizontal="center" vertical="center"/>
    </xf>
    <xf numFmtId="0" fontId="9" fillId="0" borderId="31" xfId="0" applyFont="1" applyFill="1" applyBorder="1" applyAlignment="1">
      <alignment horizontal="center" vertical="center"/>
    </xf>
    <xf numFmtId="0" fontId="9" fillId="0" borderId="32" xfId="0" applyFont="1" applyFill="1" applyBorder="1" applyAlignment="1">
      <alignment horizontal="center" vertical="center"/>
    </xf>
    <xf numFmtId="49" fontId="18" fillId="0" borderId="42" xfId="0" applyNumberFormat="1" applyFont="1" applyFill="1" applyBorder="1" applyAlignment="1">
      <alignment horizontal="center" vertical="center"/>
    </xf>
    <xf numFmtId="0" fontId="8" fillId="6" borderId="41" xfId="0" applyFont="1" applyFill="1" applyBorder="1" applyAlignment="1">
      <alignment vertical="center"/>
    </xf>
    <xf numFmtId="0" fontId="0" fillId="7" borderId="9" xfId="0" applyFill="1" applyBorder="1"/>
    <xf numFmtId="0" fontId="0" fillId="7" borderId="10" xfId="0" applyFill="1" applyBorder="1"/>
    <xf numFmtId="0" fontId="0" fillId="7" borderId="4" xfId="0" applyFill="1" applyBorder="1"/>
    <xf numFmtId="0" fontId="0" fillId="7" borderId="5" xfId="0" applyFill="1" applyBorder="1"/>
    <xf numFmtId="0" fontId="8" fillId="6" borderId="46" xfId="0" applyFont="1" applyFill="1" applyBorder="1" applyAlignment="1">
      <alignment vertical="center"/>
    </xf>
    <xf numFmtId="0" fontId="8" fillId="6" borderId="47" xfId="0" applyFont="1" applyFill="1" applyBorder="1" applyAlignment="1">
      <alignment vertical="center"/>
    </xf>
    <xf numFmtId="0" fontId="19" fillId="0" borderId="43" xfId="0" applyFont="1" applyFill="1" applyBorder="1" applyAlignment="1">
      <alignment horizontal="center" vertical="center"/>
    </xf>
    <xf numFmtId="0" fontId="0" fillId="7" borderId="0" xfId="0" applyFill="1" applyBorder="1"/>
    <xf numFmtId="0" fontId="0" fillId="7" borderId="7" xfId="0" applyFill="1" applyBorder="1"/>
    <xf numFmtId="0" fontId="0" fillId="6" borderId="0" xfId="0" applyFill="1" applyBorder="1"/>
    <xf numFmtId="0" fontId="8" fillId="4" borderId="8" xfId="0" applyFont="1" applyFill="1" applyBorder="1" applyAlignment="1">
      <alignment horizontal="center" vertical="center"/>
    </xf>
    <xf numFmtId="0" fontId="7" fillId="4" borderId="9" xfId="0" applyFont="1" applyFill="1" applyBorder="1" applyAlignment="1">
      <alignment vertical="center"/>
    </xf>
    <xf numFmtId="0" fontId="8" fillId="4" borderId="9" xfId="0" applyFont="1" applyFill="1" applyBorder="1" applyAlignment="1">
      <alignment vertical="center"/>
    </xf>
    <xf numFmtId="2" fontId="8" fillId="4" borderId="9" xfId="0" applyNumberFormat="1" applyFont="1" applyFill="1" applyBorder="1" applyAlignment="1">
      <alignment vertical="center"/>
    </xf>
    <xf numFmtId="0" fontId="19" fillId="4" borderId="10" xfId="0" applyFont="1" applyFill="1" applyBorder="1" applyAlignment="1">
      <alignment vertical="center"/>
    </xf>
    <xf numFmtId="0" fontId="8" fillId="4" borderId="6" xfId="0" applyFont="1" applyFill="1" applyBorder="1" applyAlignment="1">
      <alignment horizontal="center" vertical="center"/>
    </xf>
    <xf numFmtId="0" fontId="7" fillId="4" borderId="0" xfId="0" applyFont="1" applyFill="1" applyBorder="1" applyAlignment="1">
      <alignment vertical="center"/>
    </xf>
    <xf numFmtId="0" fontId="8" fillId="4" borderId="0" xfId="0" applyFont="1" applyFill="1" applyBorder="1" applyAlignment="1">
      <alignment vertical="center"/>
    </xf>
    <xf numFmtId="2" fontId="8" fillId="4" borderId="0" xfId="0" applyNumberFormat="1" applyFont="1" applyFill="1" applyBorder="1" applyAlignment="1">
      <alignment vertical="center"/>
    </xf>
    <xf numFmtId="0" fontId="19" fillId="4" borderId="7" xfId="0" applyFont="1" applyFill="1" applyBorder="1" applyAlignment="1">
      <alignment vertical="center"/>
    </xf>
    <xf numFmtId="0" fontId="8" fillId="4" borderId="11" xfId="0" applyFont="1" applyFill="1" applyBorder="1" applyAlignment="1">
      <alignment horizontal="center" vertical="center"/>
    </xf>
    <xf numFmtId="0" fontId="7" fillId="4" borderId="12" xfId="0" applyFont="1" applyFill="1" applyBorder="1" applyAlignment="1">
      <alignment vertical="center"/>
    </xf>
    <xf numFmtId="0" fontId="8" fillId="4" borderId="12" xfId="0" applyFont="1" applyFill="1" applyBorder="1" applyAlignment="1">
      <alignment vertical="center"/>
    </xf>
    <xf numFmtId="2" fontId="8" fillId="4" borderId="12" xfId="0" applyNumberFormat="1" applyFont="1" applyFill="1" applyBorder="1" applyAlignment="1">
      <alignment vertical="center"/>
    </xf>
    <xf numFmtId="0" fontId="19" fillId="4" borderId="13" xfId="0" applyFont="1" applyFill="1" applyBorder="1" applyAlignment="1">
      <alignment vertical="center"/>
    </xf>
    <xf numFmtId="0" fontId="0" fillId="0" borderId="0" xfId="0" applyFont="1"/>
    <xf numFmtId="0" fontId="0" fillId="0" borderId="0" xfId="0" applyFont="1" applyBorder="1"/>
    <xf numFmtId="0" fontId="0" fillId="8" borderId="0" xfId="0" applyFill="1" applyBorder="1" applyAlignment="1"/>
    <xf numFmtId="0" fontId="3" fillId="0" borderId="0" xfId="0" applyFont="1" applyBorder="1"/>
    <xf numFmtId="0" fontId="0" fillId="8" borderId="0" xfId="0" applyFill="1" applyBorder="1" applyAlignment="1">
      <alignment horizontal="center"/>
    </xf>
    <xf numFmtId="0" fontId="0" fillId="8" borderId="0" xfId="0" applyFill="1" applyBorder="1" applyAlignment="1">
      <alignment horizontal="left"/>
    </xf>
    <xf numFmtId="2" fontId="3" fillId="0" borderId="0" xfId="0" applyNumberFormat="1" applyFont="1" applyBorder="1"/>
    <xf numFmtId="0" fontId="0" fillId="0" borderId="0" xfId="0" applyFont="1" applyBorder="1" applyAlignment="1">
      <alignment horizontal="left"/>
    </xf>
    <xf numFmtId="0" fontId="4" fillId="8" borderId="0" xfId="0" applyFont="1" applyFill="1" applyBorder="1" applyAlignment="1">
      <alignment horizontal="left"/>
    </xf>
    <xf numFmtId="0" fontId="3" fillId="8" borderId="0" xfId="0" applyFont="1" applyFill="1" applyBorder="1" applyAlignment="1">
      <alignment horizontal="center"/>
    </xf>
    <xf numFmtId="2" fontId="3" fillId="8" borderId="0" xfId="0" applyNumberFormat="1" applyFont="1" applyFill="1" applyBorder="1" applyAlignment="1">
      <alignment horizontal="center"/>
    </xf>
    <xf numFmtId="0" fontId="0" fillId="8" borderId="0" xfId="0" applyFont="1" applyFill="1" applyBorder="1"/>
    <xf numFmtId="2" fontId="0" fillId="8" borderId="0" xfId="0" applyNumberFormat="1" applyFont="1" applyFill="1" applyBorder="1"/>
    <xf numFmtId="0" fontId="0" fillId="8" borderId="49" xfId="0" applyFill="1" applyBorder="1" applyAlignment="1">
      <alignment horizontal="left"/>
    </xf>
    <xf numFmtId="0" fontId="0" fillId="8" borderId="0" xfId="0" applyFill="1" applyBorder="1" applyAlignment="1">
      <alignment horizontal="right"/>
    </xf>
    <xf numFmtId="0" fontId="0" fillId="8" borderId="0" xfId="0" applyFont="1" applyFill="1" applyBorder="1" applyAlignment="1">
      <alignment horizontal="center"/>
    </xf>
    <xf numFmtId="0" fontId="0" fillId="0" borderId="0" xfId="0" applyFont="1" applyAlignment="1"/>
    <xf numFmtId="0" fontId="4" fillId="9" borderId="8" xfId="1" applyNumberFormat="1" applyFont="1" applyFill="1" applyBorder="1" applyAlignment="1" applyProtection="1">
      <alignment horizontal="left" vertical="center"/>
    </xf>
    <xf numFmtId="0" fontId="0" fillId="4" borderId="0" xfId="0" applyFont="1" applyFill="1" applyBorder="1"/>
    <xf numFmtId="0" fontId="3" fillId="4" borderId="0" xfId="0" applyFont="1" applyFill="1" applyBorder="1"/>
    <xf numFmtId="0" fontId="0" fillId="4" borderId="4" xfId="0" applyFont="1" applyFill="1" applyBorder="1"/>
    <xf numFmtId="0" fontId="3" fillId="4" borderId="4" xfId="0" applyFont="1" applyFill="1" applyBorder="1"/>
    <xf numFmtId="0" fontId="0" fillId="4" borderId="5" xfId="0" applyFont="1" applyFill="1" applyBorder="1"/>
    <xf numFmtId="0" fontId="0" fillId="4" borderId="7" xfId="0" applyFont="1" applyFill="1" applyBorder="1"/>
    <xf numFmtId="0" fontId="28" fillId="4" borderId="4" xfId="0" applyFont="1" applyFill="1" applyBorder="1"/>
    <xf numFmtId="0" fontId="4" fillId="10" borderId="8" xfId="1" applyNumberFormat="1" applyFont="1" applyFill="1" applyBorder="1" applyAlignment="1" applyProtection="1">
      <alignment horizontal="left" vertical="center"/>
    </xf>
    <xf numFmtId="0" fontId="0" fillId="0" borderId="0" xfId="0" applyBorder="1" applyAlignment="1">
      <alignment horizontal="left" vertical="center"/>
    </xf>
    <xf numFmtId="0" fontId="4" fillId="13" borderId="8" xfId="1" applyNumberFormat="1" applyFont="1" applyFill="1" applyBorder="1" applyAlignment="1" applyProtection="1">
      <alignment horizontal="left" vertical="center"/>
    </xf>
    <xf numFmtId="0" fontId="0" fillId="14" borderId="11" xfId="0" applyFill="1" applyBorder="1" applyAlignment="1"/>
    <xf numFmtId="0" fontId="27" fillId="6" borderId="9" xfId="1" applyNumberFormat="1" applyFont="1" applyFill="1" applyBorder="1" applyAlignment="1" applyProtection="1">
      <alignment horizontal="left" vertical="center"/>
    </xf>
    <xf numFmtId="0" fontId="0" fillId="6" borderId="12" xfId="0" applyFill="1" applyBorder="1" applyAlignment="1">
      <alignment horizontal="left" vertical="center"/>
    </xf>
    <xf numFmtId="0" fontId="27" fillId="6" borderId="8" xfId="1" applyNumberFormat="1" applyFont="1" applyFill="1" applyBorder="1" applyAlignment="1" applyProtection="1">
      <alignment horizontal="left" vertical="center"/>
    </xf>
    <xf numFmtId="0" fontId="0" fillId="6" borderId="11" xfId="0" applyFill="1" applyBorder="1" applyAlignment="1">
      <alignment horizontal="left" vertical="center"/>
    </xf>
    <xf numFmtId="0" fontId="4" fillId="10" borderId="11" xfId="1" applyNumberFormat="1" applyFont="1" applyFill="1" applyBorder="1" applyAlignment="1" applyProtection="1">
      <alignment horizontal="left" vertical="center"/>
    </xf>
    <xf numFmtId="0" fontId="4" fillId="15" borderId="8" xfId="1" applyNumberFormat="1" applyFont="1" applyFill="1" applyBorder="1" applyAlignment="1" applyProtection="1">
      <alignment horizontal="left" vertical="center"/>
    </xf>
    <xf numFmtId="0" fontId="0" fillId="16" borderId="11" xfId="0" applyFill="1" applyBorder="1" applyAlignment="1"/>
    <xf numFmtId="0" fontId="4" fillId="17" borderId="8" xfId="1" applyNumberFormat="1" applyFont="1" applyFill="1" applyBorder="1" applyAlignment="1" applyProtection="1">
      <alignment horizontal="left" vertical="center"/>
    </xf>
    <xf numFmtId="0" fontId="0" fillId="18" borderId="11" xfId="0" applyFill="1" applyBorder="1" applyAlignment="1"/>
    <xf numFmtId="0" fontId="4" fillId="19" borderId="8" xfId="1" applyNumberFormat="1" applyFont="1" applyFill="1" applyBorder="1" applyAlignment="1" applyProtection="1">
      <alignment horizontal="left" vertical="center"/>
    </xf>
    <xf numFmtId="0" fontId="0" fillId="20" borderId="11" xfId="0" applyFill="1" applyBorder="1" applyAlignment="1"/>
    <xf numFmtId="0" fontId="0" fillId="8" borderId="0" xfId="0" applyFont="1" applyFill="1" applyBorder="1" applyAlignment="1">
      <alignment horizontal="left"/>
    </xf>
    <xf numFmtId="0" fontId="4" fillId="9" borderId="11" xfId="1" applyNumberFormat="1" applyFont="1" applyFill="1" applyBorder="1" applyAlignment="1" applyProtection="1">
      <alignment horizontal="left" vertical="center"/>
    </xf>
    <xf numFmtId="0" fontId="0" fillId="6" borderId="0" xfId="0" applyFill="1" applyBorder="1" applyAlignment="1">
      <alignment horizontal="left" vertical="center"/>
    </xf>
    <xf numFmtId="0" fontId="27" fillId="6" borderId="0" xfId="1" applyNumberFormat="1" applyFont="1" applyFill="1" applyBorder="1" applyAlignment="1" applyProtection="1">
      <alignment horizontal="left" vertical="center"/>
    </xf>
    <xf numFmtId="0" fontId="0" fillId="8" borderId="0" xfId="0" applyFont="1" applyFill="1" applyBorder="1" applyAlignment="1">
      <alignment horizontal="left"/>
    </xf>
    <xf numFmtId="0" fontId="24" fillId="8" borderId="8" xfId="0" applyFont="1" applyFill="1" applyBorder="1" applyAlignment="1">
      <alignment horizontal="center"/>
    </xf>
    <xf numFmtId="0" fontId="4" fillId="8" borderId="9" xfId="0" applyFont="1" applyFill="1" applyBorder="1" applyAlignment="1">
      <alignment horizontal="left"/>
    </xf>
    <xf numFmtId="0" fontId="3" fillId="8" borderId="9" xfId="0" applyFont="1" applyFill="1" applyBorder="1" applyAlignment="1">
      <alignment horizontal="center"/>
    </xf>
    <xf numFmtId="2" fontId="3" fillId="8" borderId="9" xfId="0" applyNumberFormat="1" applyFont="1" applyFill="1" applyBorder="1" applyAlignment="1">
      <alignment horizontal="center"/>
    </xf>
    <xf numFmtId="0" fontId="0" fillId="8" borderId="9" xfId="0" applyFont="1" applyFill="1" applyBorder="1"/>
    <xf numFmtId="2" fontId="0" fillId="8" borderId="9" xfId="0" applyNumberFormat="1" applyFont="1" applyFill="1" applyBorder="1"/>
    <xf numFmtId="0" fontId="0" fillId="8" borderId="6" xfId="0" applyFont="1" applyFill="1" applyBorder="1" applyAlignment="1">
      <alignment horizontal="center"/>
    </xf>
    <xf numFmtId="0" fontId="0" fillId="0" borderId="7" xfId="0" applyFont="1" applyBorder="1"/>
    <xf numFmtId="0" fontId="0" fillId="8" borderId="6" xfId="0" applyFill="1" applyBorder="1" applyAlignment="1">
      <alignment horizontal="center"/>
    </xf>
    <xf numFmtId="0" fontId="0" fillId="8" borderId="6" xfId="0" applyFill="1" applyBorder="1" applyAlignment="1"/>
    <xf numFmtId="0" fontId="24" fillId="8" borderId="6" xfId="0" applyFont="1" applyFill="1" applyBorder="1" applyAlignment="1">
      <alignment horizontal="center"/>
    </xf>
    <xf numFmtId="0" fontId="0" fillId="8" borderId="11" xfId="0" applyFont="1" applyFill="1" applyBorder="1" applyAlignment="1">
      <alignment horizontal="center"/>
    </xf>
    <xf numFmtId="0" fontId="0" fillId="6" borderId="9" xfId="0" applyFont="1" applyFill="1" applyBorder="1"/>
    <xf numFmtId="0" fontId="0" fillId="6" borderId="10" xfId="0" applyFont="1" applyFill="1" applyBorder="1"/>
    <xf numFmtId="0" fontId="0" fillId="6" borderId="0" xfId="0" applyFont="1" applyFill="1" applyBorder="1"/>
    <xf numFmtId="0" fontId="3" fillId="6" borderId="0" xfId="0" applyFont="1" applyFill="1" applyBorder="1"/>
    <xf numFmtId="0" fontId="0" fillId="6" borderId="7" xfId="0" applyFont="1" applyFill="1" applyBorder="1"/>
    <xf numFmtId="0" fontId="0" fillId="21" borderId="0" xfId="0" applyFill="1" applyBorder="1" applyAlignment="1">
      <alignment horizontal="center"/>
    </xf>
    <xf numFmtId="0" fontId="0" fillId="21" borderId="0" xfId="0" applyFill="1" applyBorder="1" applyAlignment="1">
      <alignment horizontal="left"/>
    </xf>
    <xf numFmtId="0" fontId="0" fillId="21" borderId="0" xfId="0" applyFill="1" applyBorder="1" applyAlignment="1"/>
    <xf numFmtId="2" fontId="3" fillId="6" borderId="0" xfId="0" applyNumberFormat="1" applyFont="1" applyFill="1" applyBorder="1"/>
    <xf numFmtId="0" fontId="4" fillId="21" borderId="0" xfId="0" applyFont="1" applyFill="1" applyBorder="1" applyAlignment="1">
      <alignment horizontal="left"/>
    </xf>
    <xf numFmtId="0" fontId="3" fillId="21" borderId="0" xfId="0" applyFont="1" applyFill="1" applyBorder="1" applyAlignment="1">
      <alignment horizontal="center"/>
    </xf>
    <xf numFmtId="2" fontId="3" fillId="21" borderId="0" xfId="0" applyNumberFormat="1" applyFont="1" applyFill="1" applyBorder="1" applyAlignment="1">
      <alignment horizontal="center"/>
    </xf>
    <xf numFmtId="0" fontId="0" fillId="21" borderId="0" xfId="0" applyFont="1" applyFill="1" applyBorder="1"/>
    <xf numFmtId="2" fontId="0" fillId="21" borderId="0" xfId="0" applyNumberFormat="1" applyFont="1" applyFill="1" applyBorder="1"/>
    <xf numFmtId="0" fontId="0" fillId="21" borderId="0" xfId="0" applyFont="1" applyFill="1" applyBorder="1" applyAlignment="1">
      <alignment horizontal="left"/>
    </xf>
    <xf numFmtId="0" fontId="0" fillId="21" borderId="6" xfId="0" applyFont="1" applyFill="1" applyBorder="1" applyAlignment="1">
      <alignment horizontal="center"/>
    </xf>
    <xf numFmtId="0" fontId="0" fillId="21" borderId="11" xfId="0" applyFont="1" applyFill="1" applyBorder="1" applyAlignment="1">
      <alignment horizontal="center"/>
    </xf>
    <xf numFmtId="0" fontId="0" fillId="21" borderId="12" xfId="0" applyFont="1" applyFill="1" applyBorder="1" applyAlignment="1">
      <alignment horizontal="left"/>
    </xf>
    <xf numFmtId="0" fontId="0" fillId="21" borderId="12" xfId="0" applyFill="1" applyBorder="1" applyAlignment="1">
      <alignment horizontal="left"/>
    </xf>
    <xf numFmtId="0" fontId="0" fillId="6" borderId="12" xfId="0" applyFont="1" applyFill="1" applyBorder="1"/>
    <xf numFmtId="0" fontId="0" fillId="6" borderId="13" xfId="0" applyFont="1" applyFill="1" applyBorder="1"/>
    <xf numFmtId="2" fontId="0" fillId="21" borderId="9" xfId="0" applyNumberFormat="1" applyFont="1" applyFill="1" applyBorder="1"/>
    <xf numFmtId="0" fontId="3" fillId="21" borderId="9" xfId="0" applyFont="1" applyFill="1" applyBorder="1" applyAlignment="1">
      <alignment horizontal="center"/>
    </xf>
    <xf numFmtId="0" fontId="0" fillId="21" borderId="0" xfId="0" applyFont="1" applyFill="1" applyBorder="1" applyAlignment="1">
      <alignment horizontal="center"/>
    </xf>
    <xf numFmtId="0" fontId="3" fillId="6" borderId="12" xfId="0" applyFont="1" applyFill="1" applyBorder="1"/>
    <xf numFmtId="0" fontId="25" fillId="21" borderId="0" xfId="0" applyFont="1" applyFill="1" applyBorder="1" applyAlignment="1">
      <alignment horizontal="center"/>
    </xf>
    <xf numFmtId="0" fontId="4" fillId="21" borderId="9" xfId="0" applyFont="1" applyFill="1" applyBorder="1" applyAlignment="1">
      <alignment horizontal="left"/>
    </xf>
    <xf numFmtId="2" fontId="3" fillId="21" borderId="9" xfId="0" applyNumberFormat="1" applyFont="1" applyFill="1" applyBorder="1" applyAlignment="1">
      <alignment horizontal="center"/>
    </xf>
    <xf numFmtId="0" fontId="0" fillId="21" borderId="9" xfId="0" applyFont="1" applyFill="1" applyBorder="1"/>
    <xf numFmtId="0" fontId="0" fillId="8" borderId="11" xfId="0" applyFill="1" applyBorder="1" applyAlignment="1"/>
    <xf numFmtId="0" fontId="0" fillId="21" borderId="12" xfId="0" applyFill="1" applyBorder="1" applyAlignment="1"/>
    <xf numFmtId="0" fontId="25" fillId="0" borderId="0" xfId="0" applyFont="1" applyBorder="1" applyAlignment="1">
      <alignment horizontal="center"/>
    </xf>
    <xf numFmtId="0" fontId="0" fillId="6" borderId="0" xfId="0" applyFont="1" applyFill="1" applyBorder="1" applyAlignment="1">
      <alignment horizontal="left"/>
    </xf>
    <xf numFmtId="2" fontId="3" fillId="6" borderId="12" xfId="0" applyNumberFormat="1" applyFont="1" applyFill="1" applyBorder="1"/>
    <xf numFmtId="0" fontId="34" fillId="21" borderId="0" xfId="0" applyFont="1" applyFill="1" applyBorder="1" applyAlignment="1">
      <alignment horizontal="left"/>
    </xf>
    <xf numFmtId="0" fontId="24" fillId="21" borderId="8" xfId="0" applyFont="1" applyFill="1" applyBorder="1" applyAlignment="1">
      <alignment horizontal="center"/>
    </xf>
    <xf numFmtId="0" fontId="4" fillId="21" borderId="9" xfId="0" applyFont="1" applyFill="1" applyBorder="1" applyAlignment="1">
      <alignment horizontal="left" vertical="center"/>
    </xf>
    <xf numFmtId="15" fontId="2" fillId="2" borderId="0" xfId="0" quotePrefix="1" applyNumberFormat="1" applyFont="1" applyFill="1" applyBorder="1" applyAlignment="1" applyProtection="1">
      <alignment horizontal="left"/>
      <protection locked="0"/>
    </xf>
    <xf numFmtId="0" fontId="2" fillId="2" borderId="0" xfId="0" applyFont="1" applyFill="1" applyBorder="1" applyAlignment="1">
      <alignment horizontal="left"/>
    </xf>
    <xf numFmtId="0" fontId="2" fillId="2" borderId="0" xfId="0" applyFont="1" applyFill="1" applyBorder="1" applyAlignment="1" applyProtection="1">
      <alignment horizontal="left"/>
      <protection locked="0"/>
    </xf>
    <xf numFmtId="2" fontId="8" fillId="6" borderId="14" xfId="0" applyNumberFormat="1" applyFont="1" applyFill="1" applyBorder="1" applyAlignment="1">
      <alignment vertical="center"/>
    </xf>
    <xf numFmtId="49" fontId="9" fillId="0" borderId="66" xfId="0" applyNumberFormat="1" applyFont="1" applyFill="1" applyBorder="1" applyAlignment="1">
      <alignment horizontal="center" vertical="center"/>
    </xf>
    <xf numFmtId="49" fontId="19" fillId="0" borderId="27" xfId="0" applyNumberFormat="1" applyFont="1" applyFill="1" applyBorder="1" applyAlignment="1">
      <alignment horizontal="center" vertical="center"/>
    </xf>
    <xf numFmtId="0" fontId="19" fillId="0" borderId="31" xfId="0" applyFont="1" applyFill="1" applyBorder="1" applyAlignment="1">
      <alignment horizontal="center" vertical="center"/>
    </xf>
    <xf numFmtId="0" fontId="19" fillId="0" borderId="32" xfId="0" applyFont="1" applyFill="1" applyBorder="1" applyAlignment="1">
      <alignment horizontal="center" vertical="center"/>
    </xf>
    <xf numFmtId="0" fontId="19" fillId="4" borderId="0" xfId="0" applyFont="1" applyFill="1" applyBorder="1" applyAlignment="1">
      <alignment vertical="center"/>
    </xf>
    <xf numFmtId="0" fontId="8" fillId="23" borderId="40" xfId="0" applyFont="1" applyFill="1" applyBorder="1" applyAlignment="1">
      <alignment vertical="center"/>
    </xf>
    <xf numFmtId="2" fontId="8" fillId="23" borderId="2" xfId="0" applyNumberFormat="1" applyFont="1" applyFill="1" applyBorder="1" applyAlignment="1">
      <alignment vertical="center"/>
    </xf>
    <xf numFmtId="2" fontId="8" fillId="23" borderId="41" xfId="0" applyNumberFormat="1" applyFont="1" applyFill="1" applyBorder="1" applyAlignment="1">
      <alignment vertical="center"/>
    </xf>
    <xf numFmtId="49" fontId="40" fillId="0" borderId="42" xfId="0" applyNumberFormat="1" applyFont="1" applyFill="1" applyBorder="1" applyAlignment="1">
      <alignment horizontal="center" vertical="center"/>
    </xf>
    <xf numFmtId="0" fontId="41" fillId="0" borderId="43" xfId="0" applyFont="1" applyFill="1" applyBorder="1" applyAlignment="1">
      <alignment horizontal="center" vertical="center"/>
    </xf>
    <xf numFmtId="0" fontId="7" fillId="6" borderId="69" xfId="0" applyFont="1" applyFill="1" applyBorder="1" applyAlignment="1">
      <alignment vertical="center"/>
    </xf>
    <xf numFmtId="0" fontId="19" fillId="6" borderId="45" xfId="0" applyFont="1" applyFill="1" applyBorder="1" applyAlignment="1">
      <alignment horizontal="center" vertical="center"/>
    </xf>
    <xf numFmtId="0" fontId="19" fillId="6" borderId="48" xfId="0" applyFont="1" applyFill="1" applyBorder="1" applyAlignment="1">
      <alignment horizontal="center" vertical="center"/>
    </xf>
    <xf numFmtId="1" fontId="8" fillId="6" borderId="41" xfId="0" applyNumberFormat="1" applyFont="1" applyFill="1" applyBorder="1" applyAlignment="1">
      <alignment horizontal="center" vertical="center"/>
    </xf>
    <xf numFmtId="0" fontId="0" fillId="4" borderId="0" xfId="0" applyFill="1" applyBorder="1" applyAlignment="1">
      <alignment horizontal="center"/>
    </xf>
    <xf numFmtId="0" fontId="0" fillId="7" borderId="9" xfId="0" applyFill="1" applyBorder="1" applyAlignment="1">
      <alignment horizontal="center"/>
    </xf>
    <xf numFmtId="0" fontId="0" fillId="7" borderId="4" xfId="0" applyFill="1" applyBorder="1" applyAlignment="1">
      <alignment horizontal="center"/>
    </xf>
    <xf numFmtId="0" fontId="8" fillId="6" borderId="14" xfId="0" applyFont="1" applyFill="1" applyBorder="1" applyAlignment="1">
      <alignment horizontal="center" vertical="center"/>
    </xf>
    <xf numFmtId="1" fontId="0" fillId="4" borderId="0" xfId="0" applyNumberFormat="1" applyFill="1" applyBorder="1" applyAlignment="1">
      <alignment horizontal="center"/>
    </xf>
    <xf numFmtId="1" fontId="0" fillId="7" borderId="9" xfId="0" applyNumberFormat="1" applyFill="1" applyBorder="1" applyAlignment="1">
      <alignment horizontal="center"/>
    </xf>
    <xf numFmtId="1" fontId="0" fillId="7" borderId="4" xfId="0" applyNumberFormat="1" applyFill="1" applyBorder="1" applyAlignment="1">
      <alignment horizontal="center"/>
    </xf>
    <xf numFmtId="0" fontId="8" fillId="6" borderId="41" xfId="0" applyFont="1" applyFill="1" applyBorder="1" applyAlignment="1">
      <alignment horizontal="center" vertical="center"/>
    </xf>
    <xf numFmtId="1" fontId="19" fillId="6" borderId="45" xfId="0" applyNumberFormat="1" applyFont="1" applyFill="1" applyBorder="1" applyAlignment="1">
      <alignment horizontal="center" vertical="center"/>
    </xf>
    <xf numFmtId="0" fontId="0" fillId="4" borderId="7" xfId="0" applyFill="1" applyBorder="1" applyAlignment="1">
      <alignment horizontal="center"/>
    </xf>
    <xf numFmtId="0" fontId="0" fillId="7" borderId="10" xfId="0" applyFill="1" applyBorder="1" applyAlignment="1">
      <alignment horizontal="center"/>
    </xf>
    <xf numFmtId="0" fontId="0" fillId="7" borderId="5" xfId="0" applyFill="1" applyBorder="1" applyAlignment="1">
      <alignment horizontal="center"/>
    </xf>
    <xf numFmtId="1" fontId="8" fillId="6" borderId="18" xfId="0" applyNumberFormat="1" applyFont="1" applyFill="1" applyBorder="1" applyAlignment="1">
      <alignment horizontal="center" vertical="center"/>
    </xf>
    <xf numFmtId="1" fontId="8" fillId="6" borderId="2" xfId="0" applyNumberFormat="1" applyFont="1" applyFill="1" applyBorder="1" applyAlignment="1">
      <alignment horizontal="center" vertical="center"/>
    </xf>
    <xf numFmtId="1" fontId="8" fillId="6" borderId="20" xfId="0" applyNumberFormat="1" applyFont="1" applyFill="1" applyBorder="1" applyAlignment="1">
      <alignment horizontal="center" vertical="center"/>
    </xf>
    <xf numFmtId="1" fontId="19" fillId="6" borderId="70" xfId="0" applyNumberFormat="1" applyFont="1" applyFill="1" applyBorder="1" applyAlignment="1">
      <alignment horizontal="center" vertical="center"/>
    </xf>
    <xf numFmtId="0" fontId="7" fillId="6" borderId="71" xfId="0" applyFont="1" applyFill="1" applyBorder="1" applyAlignment="1">
      <alignment vertical="center"/>
    </xf>
    <xf numFmtId="0" fontId="0" fillId="21" borderId="0" xfId="0" applyFont="1" applyFill="1" applyBorder="1" applyAlignment="1">
      <alignment horizontal="left"/>
    </xf>
    <xf numFmtId="0" fontId="0" fillId="21" borderId="0" xfId="0" applyFill="1" applyBorder="1" applyAlignment="1">
      <alignment horizontal="left"/>
    </xf>
    <xf numFmtId="0" fontId="0" fillId="21" borderId="6" xfId="0" applyFill="1" applyBorder="1" applyAlignment="1">
      <alignment horizontal="center"/>
    </xf>
    <xf numFmtId="0" fontId="0" fillId="21" borderId="0" xfId="0" applyFill="1" applyBorder="1" applyAlignment="1">
      <alignment horizontal="right"/>
    </xf>
    <xf numFmtId="0" fontId="25" fillId="6" borderId="0" xfId="0" applyFont="1" applyFill="1" applyBorder="1" applyAlignment="1">
      <alignment horizontal="left"/>
    </xf>
    <xf numFmtId="0" fontId="25" fillId="6" borderId="0" xfId="0" applyFont="1" applyFill="1" applyBorder="1" applyAlignment="1">
      <alignment horizontal="right"/>
    </xf>
    <xf numFmtId="0" fontId="0" fillId="21" borderId="6" xfId="0" applyFill="1" applyBorder="1" applyAlignment="1"/>
    <xf numFmtId="0" fontId="24" fillId="21" borderId="6" xfId="0" applyFont="1" applyFill="1" applyBorder="1" applyAlignment="1">
      <alignment horizontal="center"/>
    </xf>
    <xf numFmtId="0" fontId="8" fillId="6" borderId="72" xfId="0" applyFont="1" applyFill="1" applyBorder="1" applyAlignment="1">
      <alignment horizontal="center" vertical="center"/>
    </xf>
    <xf numFmtId="0" fontId="7" fillId="6" borderId="72" xfId="0" applyFont="1" applyFill="1" applyBorder="1" applyAlignment="1">
      <alignment vertical="center"/>
    </xf>
    <xf numFmtId="0" fontId="8" fillId="6" borderId="73" xfId="0" applyFont="1" applyFill="1" applyBorder="1" applyAlignment="1">
      <alignment vertical="center"/>
    </xf>
    <xf numFmtId="2" fontId="8" fillId="6" borderId="74" xfId="0" applyNumberFormat="1" applyFont="1" applyFill="1" applyBorder="1" applyAlignment="1">
      <alignment vertical="center"/>
    </xf>
    <xf numFmtId="2" fontId="8" fillId="6" borderId="75" xfId="0" applyNumberFormat="1" applyFont="1" applyFill="1" applyBorder="1" applyAlignment="1">
      <alignment vertical="center"/>
    </xf>
    <xf numFmtId="0" fontId="8" fillId="6" borderId="76" xfId="0" applyFont="1" applyFill="1" applyBorder="1" applyAlignment="1">
      <alignment vertical="center"/>
    </xf>
    <xf numFmtId="0" fontId="8" fillId="6" borderId="77" xfId="0" applyFont="1" applyFill="1" applyBorder="1" applyAlignment="1">
      <alignment vertical="center"/>
    </xf>
    <xf numFmtId="0" fontId="8" fillId="6" borderId="75" xfId="0" applyFont="1" applyFill="1" applyBorder="1" applyAlignment="1">
      <alignment vertical="center"/>
    </xf>
    <xf numFmtId="0" fontId="19" fillId="6" borderId="78" xfId="0" applyFont="1" applyFill="1" applyBorder="1" applyAlignment="1">
      <alignment horizontal="center" vertical="center"/>
    </xf>
    <xf numFmtId="0" fontId="7" fillId="6" borderId="18" xfId="0" applyFont="1" applyFill="1" applyBorder="1" applyAlignment="1">
      <alignment vertical="center"/>
    </xf>
    <xf numFmtId="2" fontId="8" fillId="6" borderId="16" xfId="0" applyNumberFormat="1" applyFont="1" applyFill="1" applyBorder="1" applyAlignment="1">
      <alignment vertical="center"/>
    </xf>
    <xf numFmtId="2" fontId="8" fillId="6" borderId="47" xfId="0" applyNumberFormat="1" applyFont="1" applyFill="1" applyBorder="1" applyAlignment="1">
      <alignment vertical="center"/>
    </xf>
    <xf numFmtId="0" fontId="7" fillId="6" borderId="23" xfId="0" applyFont="1" applyFill="1" applyBorder="1" applyAlignment="1">
      <alignment vertical="center"/>
    </xf>
    <xf numFmtId="0" fontId="7" fillId="6" borderId="2" xfId="0" applyFont="1" applyFill="1" applyBorder="1" applyAlignment="1">
      <alignment vertical="center"/>
    </xf>
    <xf numFmtId="0" fontId="8" fillId="0" borderId="2" xfId="0" applyFont="1" applyBorder="1"/>
    <xf numFmtId="0" fontId="8" fillId="0" borderId="18" xfId="0" applyFont="1" applyBorder="1"/>
    <xf numFmtId="0" fontId="8" fillId="6" borderId="20" xfId="0" applyFont="1" applyFill="1" applyBorder="1" applyAlignment="1">
      <alignment vertical="center"/>
    </xf>
    <xf numFmtId="0" fontId="7" fillId="6" borderId="52" xfId="0" applyFont="1" applyFill="1" applyBorder="1" applyAlignment="1">
      <alignment vertical="center"/>
    </xf>
    <xf numFmtId="0" fontId="8" fillId="6" borderId="80" xfId="0" applyFont="1" applyFill="1" applyBorder="1" applyAlignment="1">
      <alignment horizontal="center" vertical="center"/>
    </xf>
    <xf numFmtId="0" fontId="8" fillId="0" borderId="2" xfId="0" applyFont="1" applyBorder="1" applyAlignment="1">
      <alignment vertical="center"/>
    </xf>
    <xf numFmtId="0" fontId="42" fillId="4" borderId="0" xfId="0" applyFont="1" applyFill="1" applyBorder="1"/>
    <xf numFmtId="0" fontId="0" fillId="4" borderId="0" xfId="0" applyFill="1" applyBorder="1" applyAlignment="1">
      <alignment horizontal="right" vertical="center"/>
    </xf>
    <xf numFmtId="0" fontId="0" fillId="0" borderId="0" xfId="0" applyBorder="1" applyAlignment="1">
      <alignment horizontal="left" vertical="center"/>
    </xf>
    <xf numFmtId="0" fontId="8" fillId="0" borderId="18" xfId="0" applyFont="1" applyBorder="1" applyAlignment="1">
      <alignment vertical="center"/>
    </xf>
    <xf numFmtId="0" fontId="4" fillId="25" borderId="8" xfId="1" applyNumberFormat="1" applyFont="1" applyFill="1" applyBorder="1" applyAlignment="1" applyProtection="1">
      <alignment horizontal="left" vertical="center"/>
    </xf>
    <xf numFmtId="0" fontId="0" fillId="24" borderId="11" xfId="0" applyFill="1" applyBorder="1" applyAlignment="1"/>
    <xf numFmtId="0" fontId="7" fillId="26" borderId="69" xfId="0" applyFont="1" applyFill="1" applyBorder="1" applyAlignment="1">
      <alignment vertical="center"/>
    </xf>
    <xf numFmtId="0" fontId="7" fillId="26" borderId="71" xfId="0" applyFont="1" applyFill="1" applyBorder="1" applyAlignment="1">
      <alignment vertical="center"/>
    </xf>
    <xf numFmtId="1" fontId="8" fillId="26" borderId="2" xfId="0" applyNumberFormat="1" applyFont="1" applyFill="1" applyBorder="1" applyAlignment="1">
      <alignment horizontal="center" vertical="center"/>
    </xf>
    <xf numFmtId="1" fontId="8" fillId="26" borderId="18" xfId="0" applyNumberFormat="1" applyFont="1" applyFill="1" applyBorder="1" applyAlignment="1">
      <alignment horizontal="center" vertical="center"/>
    </xf>
    <xf numFmtId="0" fontId="7" fillId="23" borderId="2" xfId="0" applyFont="1" applyFill="1" applyBorder="1" applyAlignment="1">
      <alignment vertical="center"/>
    </xf>
    <xf numFmtId="0" fontId="7" fillId="0" borderId="71" xfId="0" applyFont="1" applyFill="1" applyBorder="1" applyAlignment="1">
      <alignment vertical="center"/>
    </xf>
    <xf numFmtId="0" fontId="0" fillId="4" borderId="0" xfId="0" applyFill="1" applyBorder="1" applyAlignment="1">
      <alignment horizontal="left"/>
    </xf>
    <xf numFmtId="0" fontId="0" fillId="4" borderId="0" xfId="0" applyFill="1" applyBorder="1" applyAlignment="1">
      <alignment horizontal="center" vertical="center"/>
    </xf>
    <xf numFmtId="0" fontId="0" fillId="0" borderId="0" xfId="0" applyBorder="1" applyAlignment="1">
      <alignment horizontal="left" vertical="center"/>
    </xf>
    <xf numFmtId="0" fontId="0" fillId="0" borderId="0" xfId="0" applyBorder="1" applyAlignment="1">
      <alignment horizontal="left" vertical="center"/>
    </xf>
    <xf numFmtId="0" fontId="0" fillId="0" borderId="0" xfId="0" applyBorder="1" applyAlignment="1">
      <alignment horizontal="left" vertical="center"/>
    </xf>
    <xf numFmtId="0" fontId="0" fillId="3" borderId="1" xfId="0" applyFont="1" applyFill="1" applyBorder="1" applyAlignment="1"/>
    <xf numFmtId="0" fontId="0" fillId="3" borderId="34" xfId="0" applyFont="1" applyFill="1" applyBorder="1" applyAlignment="1"/>
    <xf numFmtId="0" fontId="0" fillId="3" borderId="35" xfId="0" applyFont="1" applyFill="1" applyBorder="1" applyAlignment="1"/>
    <xf numFmtId="0" fontId="8" fillId="6" borderId="8" xfId="0" applyFont="1" applyFill="1" applyBorder="1" applyAlignment="1">
      <alignment horizontal="center" vertical="center"/>
    </xf>
    <xf numFmtId="0" fontId="20" fillId="7" borderId="8" xfId="0" applyFont="1" applyFill="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21" fillId="7" borderId="9" xfId="0" applyFont="1" applyFill="1" applyBorder="1" applyAlignment="1">
      <alignment horizontal="left" vertical="center"/>
    </xf>
    <xf numFmtId="0" fontId="23" fillId="7" borderId="9" xfId="0" applyFont="1" applyFill="1" applyBorder="1" applyAlignment="1"/>
    <xf numFmtId="0" fontId="0" fillId="0" borderId="6" xfId="0" applyBorder="1"/>
    <xf numFmtId="0" fontId="0" fillId="6" borderId="6" xfId="0" applyFill="1" applyBorder="1"/>
    <xf numFmtId="1" fontId="8" fillId="6" borderId="86" xfId="0" applyNumberFormat="1" applyFont="1" applyFill="1" applyBorder="1" applyAlignment="1">
      <alignment horizontal="center" vertical="center"/>
    </xf>
    <xf numFmtId="0" fontId="4" fillId="29" borderId="8" xfId="1" applyNumberFormat="1" applyFont="1" applyFill="1" applyBorder="1" applyAlignment="1" applyProtection="1">
      <alignment horizontal="left" vertical="center"/>
    </xf>
    <xf numFmtId="0" fontId="0" fillId="30" borderId="11" xfId="0" applyFill="1" applyBorder="1" applyAlignment="1"/>
    <xf numFmtId="0" fontId="2" fillId="2" borderId="7" xfId="0" applyFont="1" applyFill="1" applyBorder="1"/>
    <xf numFmtId="0" fontId="19" fillId="0" borderId="88" xfId="0" applyFont="1" applyFill="1" applyBorder="1" applyAlignment="1">
      <alignment horizontal="center" vertical="center"/>
    </xf>
    <xf numFmtId="0" fontId="8" fillId="4" borderId="10" xfId="0" applyFont="1" applyFill="1" applyBorder="1" applyAlignment="1">
      <alignment vertical="center"/>
    </xf>
    <xf numFmtId="0" fontId="8" fillId="4" borderId="13" xfId="0" applyFont="1" applyFill="1" applyBorder="1" applyAlignment="1">
      <alignment vertical="center"/>
    </xf>
    <xf numFmtId="2" fontId="8" fillId="23" borderId="86" xfId="0" applyNumberFormat="1" applyFont="1" applyFill="1" applyBorder="1" applyAlignment="1">
      <alignment vertical="center"/>
    </xf>
    <xf numFmtId="0" fontId="0" fillId="0" borderId="0" xfId="0" applyAlignment="1">
      <alignment vertical="top"/>
    </xf>
    <xf numFmtId="2" fontId="8" fillId="6" borderId="41" xfId="0" applyNumberFormat="1" applyFont="1" applyFill="1" applyBorder="1" applyAlignment="1">
      <alignment horizontal="center" vertical="center"/>
    </xf>
    <xf numFmtId="0" fontId="35" fillId="6" borderId="8" xfId="0" applyFont="1" applyFill="1" applyBorder="1" applyAlignment="1">
      <alignment horizontal="left" vertical="center"/>
    </xf>
    <xf numFmtId="0" fontId="4" fillId="21" borderId="0" xfId="0" applyFont="1" applyFill="1" applyBorder="1" applyAlignment="1">
      <alignment horizontal="left" vertical="center"/>
    </xf>
    <xf numFmtId="0" fontId="8" fillId="21" borderId="6" xfId="0" applyFont="1" applyFill="1" applyBorder="1" applyAlignment="1">
      <alignment horizontal="center"/>
    </xf>
    <xf numFmtId="0" fontId="8" fillId="21" borderId="0" xfId="0" applyFont="1" applyFill="1" applyBorder="1" applyAlignment="1">
      <alignment horizontal="left"/>
    </xf>
    <xf numFmtId="0" fontId="8" fillId="6" borderId="0" xfId="0" applyFont="1" applyFill="1" applyBorder="1"/>
    <xf numFmtId="0" fontId="8" fillId="6" borderId="7" xfId="0" applyFont="1" applyFill="1" applyBorder="1"/>
    <xf numFmtId="0" fontId="8" fillId="21" borderId="0" xfId="0" applyFont="1" applyFill="1" applyBorder="1"/>
    <xf numFmtId="2" fontId="8" fillId="21" borderId="0" xfId="0" applyNumberFormat="1" applyFont="1" applyFill="1" applyBorder="1"/>
    <xf numFmtId="0" fontId="8" fillId="21" borderId="11" xfId="0" applyFont="1" applyFill="1" applyBorder="1" applyAlignment="1">
      <alignment horizontal="center"/>
    </xf>
    <xf numFmtId="0" fontId="8" fillId="6" borderId="12" xfId="0" applyFont="1" applyFill="1" applyBorder="1"/>
    <xf numFmtId="0" fontId="8" fillId="6" borderId="13" xfId="0" applyFont="1" applyFill="1" applyBorder="1"/>
    <xf numFmtId="0" fontId="8" fillId="4" borderId="6" xfId="0" applyFont="1" applyFill="1" applyBorder="1"/>
    <xf numFmtId="0" fontId="7" fillId="4" borderId="0" xfId="0" applyFont="1" applyFill="1" applyBorder="1"/>
    <xf numFmtId="0" fontId="8" fillId="4" borderId="0" xfId="0" applyFont="1" applyFill="1" applyBorder="1"/>
    <xf numFmtId="0" fontId="8" fillId="4" borderId="7" xfId="0" applyFont="1" applyFill="1" applyBorder="1"/>
    <xf numFmtId="0" fontId="45" fillId="6" borderId="0" xfId="0" applyFont="1" applyFill="1" applyBorder="1" applyAlignment="1">
      <alignment horizontal="left"/>
    </xf>
    <xf numFmtId="0" fontId="8" fillId="6" borderId="0" xfId="0" applyFont="1" applyFill="1" applyBorder="1" applyAlignment="1">
      <alignment horizontal="left"/>
    </xf>
    <xf numFmtId="0" fontId="46" fillId="6" borderId="0" xfId="0" applyFont="1" applyFill="1" applyBorder="1" applyAlignment="1">
      <alignment horizontal="left"/>
    </xf>
    <xf numFmtId="0" fontId="8" fillId="0" borderId="0" xfId="0" applyFont="1"/>
    <xf numFmtId="0" fontId="9" fillId="21" borderId="0" xfId="0" applyFont="1" applyFill="1" applyBorder="1" applyAlignment="1">
      <alignment horizontal="left"/>
    </xf>
    <xf numFmtId="0" fontId="7" fillId="21" borderId="0" xfId="0" applyFont="1" applyFill="1" applyBorder="1" applyAlignment="1">
      <alignment horizontal="left"/>
    </xf>
    <xf numFmtId="0" fontId="8" fillId="6" borderId="0" xfId="0" applyFont="1" applyFill="1"/>
    <xf numFmtId="0" fontId="8" fillId="21" borderId="12" xfId="0" applyFont="1" applyFill="1" applyBorder="1" applyAlignment="1">
      <alignment horizontal="left"/>
    </xf>
    <xf numFmtId="0" fontId="8" fillId="21" borderId="9" xfId="0" applyFont="1" applyFill="1" applyBorder="1"/>
    <xf numFmtId="2" fontId="8" fillId="21" borderId="9" xfId="0" applyNumberFormat="1" applyFont="1" applyFill="1" applyBorder="1"/>
    <xf numFmtId="0" fontId="8" fillId="6" borderId="9" xfId="0" applyFont="1" applyFill="1" applyBorder="1"/>
    <xf numFmtId="0" fontId="8" fillId="6" borderId="10" xfId="0" applyFont="1" applyFill="1" applyBorder="1"/>
    <xf numFmtId="0" fontId="8" fillId="6" borderId="11" xfId="0" applyFont="1" applyFill="1" applyBorder="1"/>
    <xf numFmtId="0" fontId="47" fillId="0" borderId="10" xfId="0" applyFont="1" applyBorder="1" applyAlignment="1"/>
    <xf numFmtId="0" fontId="0" fillId="6" borderId="8" xfId="0" applyFill="1" applyBorder="1"/>
    <xf numFmtId="0" fontId="44" fillId="31" borderId="2" xfId="0" applyFont="1" applyFill="1" applyBorder="1" applyAlignment="1">
      <alignment horizontal="left"/>
    </xf>
    <xf numFmtId="0" fontId="44" fillId="6" borderId="0" xfId="0" applyFont="1" applyFill="1" applyBorder="1" applyAlignment="1">
      <alignment horizontal="left"/>
    </xf>
    <xf numFmtId="0" fontId="44" fillId="6" borderId="0" xfId="0" applyFont="1" applyFill="1" applyBorder="1"/>
    <xf numFmtId="0" fontId="44" fillId="31" borderId="2" xfId="0" applyFont="1" applyFill="1" applyBorder="1"/>
    <xf numFmtId="0" fontId="43" fillId="27" borderId="20" xfId="0" applyFont="1" applyFill="1" applyBorder="1" applyAlignment="1">
      <alignment horizontal="left"/>
    </xf>
    <xf numFmtId="0" fontId="43" fillId="27" borderId="14" xfId="0" applyFont="1" applyFill="1" applyBorder="1" applyAlignment="1">
      <alignment horizontal="left"/>
    </xf>
    <xf numFmtId="0" fontId="43" fillId="27" borderId="20" xfId="0" quotePrefix="1" applyFont="1" applyFill="1" applyBorder="1" applyAlignment="1">
      <alignment horizontal="left"/>
    </xf>
    <xf numFmtId="0" fontId="43" fillId="27" borderId="18" xfId="0" applyFont="1" applyFill="1" applyBorder="1" applyAlignment="1">
      <alignment horizontal="left"/>
    </xf>
    <xf numFmtId="0" fontId="43" fillId="23" borderId="18" xfId="0" applyFont="1" applyFill="1" applyBorder="1"/>
    <xf numFmtId="0" fontId="43" fillId="6" borderId="0" xfId="0" applyFont="1" applyFill="1" applyBorder="1"/>
    <xf numFmtId="0" fontId="43" fillId="28" borderId="14" xfId="0" applyFont="1" applyFill="1" applyBorder="1" applyAlignment="1">
      <alignment horizontal="left"/>
    </xf>
    <xf numFmtId="0" fontId="43" fillId="28" borderId="20" xfId="0" quotePrefix="1" applyFont="1" applyFill="1" applyBorder="1" applyAlignment="1">
      <alignment horizontal="left"/>
    </xf>
    <xf numFmtId="0" fontId="43" fillId="28" borderId="20" xfId="0" applyFont="1" applyFill="1" applyBorder="1" applyAlignment="1">
      <alignment horizontal="left"/>
    </xf>
    <xf numFmtId="0" fontId="43" fillId="28" borderId="18" xfId="0" applyFont="1" applyFill="1" applyBorder="1" applyAlignment="1">
      <alignment horizontal="left"/>
    </xf>
    <xf numFmtId="0" fontId="43" fillId="26" borderId="18" xfId="0" applyFont="1" applyFill="1" applyBorder="1"/>
    <xf numFmtId="2" fontId="8" fillId="6" borderId="14" xfId="0" applyNumberFormat="1" applyFont="1" applyFill="1" applyBorder="1" applyAlignment="1">
      <alignment vertical="center"/>
    </xf>
    <xf numFmtId="2" fontId="8" fillId="6" borderId="14" xfId="0" applyNumberFormat="1" applyFont="1" applyFill="1" applyBorder="1" applyAlignment="1">
      <alignment vertical="center"/>
    </xf>
    <xf numFmtId="0" fontId="7" fillId="34" borderId="21" xfId="0" applyFont="1" applyFill="1" applyBorder="1" applyAlignment="1">
      <alignment vertical="center"/>
    </xf>
    <xf numFmtId="1" fontId="8" fillId="34" borderId="2" xfId="0" applyNumberFormat="1" applyFont="1" applyFill="1" applyBorder="1" applyAlignment="1">
      <alignment horizontal="center" vertical="center"/>
    </xf>
    <xf numFmtId="1" fontId="8" fillId="34" borderId="18" xfId="0" applyNumberFormat="1" applyFont="1" applyFill="1" applyBorder="1" applyAlignment="1">
      <alignment horizontal="center" vertical="center"/>
    </xf>
    <xf numFmtId="1" fontId="7" fillId="34" borderId="2" xfId="0" applyNumberFormat="1" applyFont="1" applyFill="1" applyBorder="1" applyAlignment="1">
      <alignment horizontal="center" vertical="center"/>
    </xf>
    <xf numFmtId="0" fontId="7" fillId="34" borderId="20" xfId="0" applyFont="1" applyFill="1" applyBorder="1" applyAlignment="1">
      <alignment vertical="center"/>
    </xf>
    <xf numFmtId="2" fontId="8" fillId="6" borderId="14" xfId="0" applyNumberFormat="1" applyFont="1" applyFill="1" applyBorder="1" applyAlignment="1">
      <alignment vertical="center"/>
    </xf>
    <xf numFmtId="2" fontId="8" fillId="6" borderId="14" xfId="0" applyNumberFormat="1" applyFont="1" applyFill="1" applyBorder="1" applyAlignment="1">
      <alignment vertical="center"/>
    </xf>
    <xf numFmtId="0" fontId="8" fillId="6" borderId="6" xfId="0" applyFont="1" applyFill="1" applyBorder="1" applyAlignment="1">
      <alignment horizontal="center" vertical="center"/>
    </xf>
    <xf numFmtId="0" fontId="0" fillId="0" borderId="0" xfId="0" applyBorder="1" applyAlignment="1">
      <alignment vertical="center"/>
    </xf>
    <xf numFmtId="2" fontId="0" fillId="4" borderId="0" xfId="0" applyNumberFormat="1" applyFill="1" applyBorder="1"/>
    <xf numFmtId="0" fontId="0" fillId="4" borderId="0" xfId="0" applyFill="1" applyBorder="1" applyAlignment="1">
      <alignment horizontal="right"/>
    </xf>
    <xf numFmtId="0" fontId="7" fillId="34" borderId="72" xfId="0" applyFont="1" applyFill="1" applyBorder="1" applyAlignment="1">
      <alignment vertical="center"/>
    </xf>
    <xf numFmtId="0" fontId="0" fillId="0" borderId="0" xfId="0" applyBorder="1" applyAlignment="1">
      <alignment horizontal="left" vertical="center"/>
    </xf>
    <xf numFmtId="2" fontId="8" fillId="6" borderId="14" xfId="0" applyNumberFormat="1" applyFont="1" applyFill="1" applyBorder="1" applyAlignment="1">
      <alignment vertical="center"/>
    </xf>
    <xf numFmtId="0" fontId="4" fillId="35" borderId="8" xfId="1" applyNumberFormat="1" applyFont="1" applyFill="1" applyBorder="1" applyAlignment="1" applyProtection="1">
      <alignment horizontal="left" vertical="center"/>
    </xf>
    <xf numFmtId="0" fontId="0" fillId="34" borderId="11" xfId="0" applyFill="1" applyBorder="1" applyAlignment="1"/>
    <xf numFmtId="2" fontId="8" fillId="6" borderId="19" xfId="0" applyNumberFormat="1" applyFont="1" applyFill="1" applyBorder="1" applyAlignment="1">
      <alignment vertical="center"/>
    </xf>
    <xf numFmtId="2" fontId="0" fillId="4" borderId="0" xfId="0" applyNumberFormat="1" applyFill="1" applyBorder="1" applyAlignment="1">
      <alignment horizontal="right"/>
    </xf>
    <xf numFmtId="2" fontId="8" fillId="6" borderId="86" xfId="0" applyNumberFormat="1" applyFont="1" applyFill="1" applyBorder="1" applyAlignment="1">
      <alignment horizontal="center" vertical="center"/>
    </xf>
    <xf numFmtId="2" fontId="8" fillId="6" borderId="14" xfId="0" applyNumberFormat="1" applyFont="1" applyFill="1" applyBorder="1" applyAlignment="1">
      <alignment vertical="center"/>
    </xf>
    <xf numFmtId="0" fontId="8" fillId="6" borderId="85" xfId="0" applyFont="1" applyFill="1" applyBorder="1" applyAlignment="1">
      <alignment vertical="center"/>
    </xf>
    <xf numFmtId="2" fontId="8" fillId="6" borderId="14" xfId="0" applyNumberFormat="1" applyFont="1" applyFill="1" applyBorder="1" applyAlignment="1">
      <alignment vertical="center"/>
    </xf>
    <xf numFmtId="2" fontId="8" fillId="6" borderId="18" xfId="0" applyNumberFormat="1" applyFont="1" applyFill="1" applyBorder="1" applyAlignment="1">
      <alignment vertical="center"/>
    </xf>
    <xf numFmtId="0" fontId="0" fillId="0" borderId="6" xfId="0" applyFont="1" applyBorder="1"/>
    <xf numFmtId="2" fontId="8" fillId="6" borderId="14" xfId="0" applyNumberFormat="1" applyFont="1" applyFill="1" applyBorder="1" applyAlignment="1">
      <alignment vertical="center"/>
    </xf>
    <xf numFmtId="0" fontId="8" fillId="6" borderId="85" xfId="0" applyFont="1" applyFill="1" applyBorder="1" applyAlignment="1">
      <alignment vertical="center"/>
    </xf>
    <xf numFmtId="164" fontId="8" fillId="6" borderId="2" xfId="0" applyNumberFormat="1" applyFont="1" applyFill="1" applyBorder="1" applyAlignment="1">
      <alignment vertical="center"/>
    </xf>
    <xf numFmtId="164" fontId="8" fillId="6" borderId="18" xfId="0" applyNumberFormat="1" applyFont="1" applyFill="1" applyBorder="1" applyAlignment="1">
      <alignment vertical="center"/>
    </xf>
    <xf numFmtId="0" fontId="4" fillId="25" borderId="9" xfId="1" applyNumberFormat="1" applyFont="1" applyFill="1" applyBorder="1" applyAlignment="1" applyProtection="1">
      <alignment horizontal="left" vertical="center"/>
    </xf>
    <xf numFmtId="0" fontId="0" fillId="24" borderId="9" xfId="0" applyFill="1" applyBorder="1" applyAlignment="1"/>
    <xf numFmtId="0" fontId="0" fillId="24" borderId="10" xfId="0" applyFill="1" applyBorder="1" applyAlignment="1"/>
    <xf numFmtId="0" fontId="0" fillId="24" borderId="12" xfId="0" applyFill="1" applyBorder="1" applyAlignment="1"/>
    <xf numFmtId="0" fontId="0" fillId="24" borderId="13" xfId="0" applyFill="1" applyBorder="1" applyAlignment="1"/>
    <xf numFmtId="0" fontId="26" fillId="0" borderId="9" xfId="1" applyNumberFormat="1" applyFill="1" applyBorder="1" applyAlignment="1" applyProtection="1">
      <alignment horizontal="left" vertical="center"/>
    </xf>
    <xf numFmtId="0" fontId="26" fillId="0" borderId="9" xfId="1" applyBorder="1" applyAlignment="1">
      <alignment horizontal="left" vertical="center"/>
    </xf>
    <xf numFmtId="0" fontId="26" fillId="0" borderId="10" xfId="1" applyBorder="1" applyAlignment="1">
      <alignment horizontal="left" vertical="center"/>
    </xf>
    <xf numFmtId="0" fontId="26" fillId="0" borderId="12" xfId="1" applyBorder="1" applyAlignment="1">
      <alignment horizontal="left" vertical="center"/>
    </xf>
    <xf numFmtId="0" fontId="26" fillId="0" borderId="13" xfId="1" applyBorder="1" applyAlignment="1">
      <alignment horizontal="left" vertical="center"/>
    </xf>
    <xf numFmtId="0" fontId="24" fillId="11" borderId="3" xfId="0" applyFont="1" applyFill="1" applyBorder="1" applyAlignment="1">
      <alignment horizontal="center"/>
    </xf>
    <xf numFmtId="0" fontId="24" fillId="11" borderId="4" xfId="0" applyFont="1" applyFill="1" applyBorder="1" applyAlignment="1">
      <alignment horizontal="center"/>
    </xf>
    <xf numFmtId="0" fontId="4" fillId="9" borderId="9" xfId="1" applyNumberFormat="1" applyFont="1" applyFill="1" applyBorder="1" applyAlignment="1" applyProtection="1">
      <alignment horizontal="left" vertical="center"/>
    </xf>
    <xf numFmtId="0" fontId="0" fillId="0" borderId="9" xfId="0" applyBorder="1" applyAlignment="1"/>
    <xf numFmtId="0" fontId="0" fillId="0" borderId="10" xfId="0" applyBorder="1" applyAlignment="1"/>
    <xf numFmtId="0" fontId="0" fillId="0" borderId="12" xfId="0" applyBorder="1" applyAlignment="1">
      <alignment horizontal="left" vertical="center"/>
    </xf>
    <xf numFmtId="0" fontId="0" fillId="0" borderId="12" xfId="0" applyBorder="1" applyAlignment="1"/>
    <xf numFmtId="0" fontId="0" fillId="0" borderId="13" xfId="0" applyBorder="1" applyAlignment="1"/>
    <xf numFmtId="0" fontId="24" fillId="11" borderId="0" xfId="0" applyFont="1" applyFill="1" applyBorder="1" applyAlignment="1">
      <alignment horizontal="center"/>
    </xf>
    <xf numFmtId="0" fontId="33" fillId="0" borderId="9" xfId="1" applyNumberFormat="1" applyFont="1" applyFill="1" applyBorder="1" applyAlignment="1" applyProtection="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3" xfId="0" applyBorder="1" applyAlignment="1">
      <alignment horizontal="left" vertical="center"/>
    </xf>
    <xf numFmtId="0" fontId="4" fillId="10" borderId="9" xfId="1" applyNumberFormat="1" applyFont="1" applyFill="1" applyBorder="1" applyAlignment="1" applyProtection="1">
      <alignment horizontal="left" vertical="center"/>
    </xf>
    <xf numFmtId="0" fontId="0" fillId="12" borderId="12" xfId="0" applyFill="1" applyBorder="1" applyAlignment="1">
      <alignment horizontal="left" vertical="center"/>
    </xf>
    <xf numFmtId="0" fontId="34" fillId="12" borderId="9" xfId="0" quotePrefix="1" applyFont="1" applyFill="1" applyBorder="1" applyAlignment="1">
      <alignment vertical="center"/>
    </xf>
    <xf numFmtId="0" fontId="34" fillId="12" borderId="9" xfId="0" applyFont="1" applyFill="1" applyBorder="1" applyAlignment="1">
      <alignment vertical="center"/>
    </xf>
    <xf numFmtId="0" fontId="34" fillId="12" borderId="10" xfId="0" applyFont="1" applyFill="1" applyBorder="1" applyAlignment="1">
      <alignment vertical="center"/>
    </xf>
    <xf numFmtId="0" fontId="34" fillId="12" borderId="12" xfId="0" applyFont="1" applyFill="1" applyBorder="1" applyAlignment="1">
      <alignment vertical="center"/>
    </xf>
    <xf numFmtId="0" fontId="34" fillId="12" borderId="13" xfId="0" applyFont="1" applyFill="1" applyBorder="1" applyAlignment="1">
      <alignment vertical="center"/>
    </xf>
    <xf numFmtId="0" fontId="4" fillId="35" borderId="9" xfId="1" applyNumberFormat="1" applyFont="1" applyFill="1" applyBorder="1" applyAlignment="1" applyProtection="1">
      <alignment horizontal="left" vertical="center"/>
    </xf>
    <xf numFmtId="0" fontId="0" fillId="34" borderId="9" xfId="0" applyFill="1" applyBorder="1" applyAlignment="1"/>
    <xf numFmtId="0" fontId="0" fillId="34" borderId="10" xfId="0" applyFill="1" applyBorder="1" applyAlignment="1"/>
    <xf numFmtId="0" fontId="0" fillId="34" borderId="12" xfId="0" applyFill="1" applyBorder="1" applyAlignment="1"/>
    <xf numFmtId="0" fontId="0" fillId="34" borderId="13" xfId="0" applyFill="1" applyBorder="1" applyAlignment="1"/>
    <xf numFmtId="0" fontId="14" fillId="2" borderId="6" xfId="0" applyFont="1" applyFill="1"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4" fillId="2" borderId="6" xfId="0" applyFont="1" applyFill="1" applyBorder="1" applyAlignment="1">
      <alignment horizontal="center" vertical="center"/>
    </xf>
    <xf numFmtId="0" fontId="0" fillId="3" borderId="33" xfId="0" applyFont="1" applyFill="1" applyBorder="1" applyAlignment="1"/>
    <xf numFmtId="0" fontId="0" fillId="3" borderId="1" xfId="0" applyFont="1" applyFill="1" applyBorder="1" applyAlignment="1"/>
    <xf numFmtId="0" fontId="29" fillId="7" borderId="36" xfId="0" applyFont="1" applyFill="1" applyBorder="1" applyAlignment="1">
      <alignment horizontal="center" vertical="center"/>
    </xf>
    <xf numFmtId="0" fontId="30" fillId="7" borderId="50" xfId="0" applyFont="1" applyFill="1" applyBorder="1" applyAlignment="1">
      <alignment horizontal="center"/>
    </xf>
    <xf numFmtId="0" fontId="31" fillId="0" borderId="50" xfId="0" applyFont="1" applyBorder="1" applyAlignment="1">
      <alignment horizontal="center"/>
    </xf>
    <xf numFmtId="0" fontId="31" fillId="0" borderId="37" xfId="0" applyFont="1" applyBorder="1" applyAlignment="1">
      <alignment horizontal="center"/>
    </xf>
    <xf numFmtId="0" fontId="30" fillId="7" borderId="38" xfId="0" applyFont="1" applyFill="1" applyBorder="1" applyAlignment="1">
      <alignment horizontal="center"/>
    </xf>
    <xf numFmtId="0" fontId="30" fillId="7" borderId="51" xfId="0" applyFont="1" applyFill="1" applyBorder="1" applyAlignment="1">
      <alignment horizontal="center"/>
    </xf>
    <xf numFmtId="0" fontId="31" fillId="0" borderId="51" xfId="0" applyFont="1" applyBorder="1" applyAlignment="1">
      <alignment horizontal="center"/>
    </xf>
    <xf numFmtId="0" fontId="31" fillId="0" borderId="39" xfId="0" applyFont="1" applyBorder="1" applyAlignment="1">
      <alignment horizontal="center"/>
    </xf>
    <xf numFmtId="0" fontId="0" fillId="3" borderId="34" xfId="0" applyFont="1" applyFill="1" applyBorder="1" applyAlignment="1"/>
    <xf numFmtId="0" fontId="0" fillId="3" borderId="35" xfId="0" applyFont="1" applyFill="1" applyBorder="1" applyAlignment="1"/>
    <xf numFmtId="0" fontId="4" fillId="13" borderId="9" xfId="1" applyNumberFormat="1" applyFont="1" applyFill="1" applyBorder="1" applyAlignment="1" applyProtection="1">
      <alignment horizontal="left" vertical="center"/>
    </xf>
    <xf numFmtId="0" fontId="24" fillId="11" borderId="8" xfId="0" applyFont="1" applyFill="1" applyBorder="1" applyAlignment="1">
      <alignment horizontal="center"/>
    </xf>
    <xf numFmtId="0" fontId="24" fillId="11" borderId="9" xfId="0" applyFont="1" applyFill="1" applyBorder="1" applyAlignment="1">
      <alignment horizontal="center"/>
    </xf>
    <xf numFmtId="0" fontId="4" fillId="17" borderId="9" xfId="1" applyNumberFormat="1" applyFont="1" applyFill="1" applyBorder="1" applyAlignment="1" applyProtection="1">
      <alignment horizontal="left" vertical="center"/>
    </xf>
    <xf numFmtId="0" fontId="0" fillId="18" borderId="9" xfId="0" applyFill="1" applyBorder="1" applyAlignment="1"/>
    <xf numFmtId="0" fontId="0" fillId="18" borderId="10" xfId="0" applyFill="1" applyBorder="1" applyAlignment="1"/>
    <xf numFmtId="0" fontId="0" fillId="18" borderId="12" xfId="0" applyFill="1" applyBorder="1" applyAlignment="1"/>
    <xf numFmtId="0" fontId="0" fillId="18" borderId="13" xfId="0" applyFill="1" applyBorder="1" applyAlignment="1"/>
    <xf numFmtId="0" fontId="4" fillId="19" borderId="9" xfId="1" applyNumberFormat="1" applyFont="1" applyFill="1" applyBorder="1" applyAlignment="1" applyProtection="1">
      <alignment horizontal="left" vertical="center"/>
    </xf>
    <xf numFmtId="0" fontId="0" fillId="20" borderId="9" xfId="0" applyFill="1" applyBorder="1" applyAlignment="1"/>
    <xf numFmtId="0" fontId="0" fillId="20" borderId="10" xfId="0" applyFill="1" applyBorder="1" applyAlignment="1"/>
    <xf numFmtId="0" fontId="0" fillId="20" borderId="12" xfId="0" applyFill="1" applyBorder="1" applyAlignment="1"/>
    <xf numFmtId="0" fontId="0" fillId="20" borderId="13" xfId="0" applyFill="1" applyBorder="1" applyAlignment="1"/>
    <xf numFmtId="0" fontId="4" fillId="15" borderId="9" xfId="1" applyNumberFormat="1" applyFont="1" applyFill="1" applyBorder="1" applyAlignment="1" applyProtection="1">
      <alignment horizontal="left" vertical="center"/>
    </xf>
    <xf numFmtId="0" fontId="0" fillId="16" borderId="9" xfId="0" applyFill="1" applyBorder="1" applyAlignment="1"/>
    <xf numFmtId="0" fontId="0" fillId="16" borderId="10" xfId="0" applyFill="1" applyBorder="1" applyAlignment="1"/>
    <xf numFmtId="0" fontId="0" fillId="16" borderId="12" xfId="0" applyFill="1" applyBorder="1" applyAlignment="1"/>
    <xf numFmtId="0" fontId="0" fillId="16" borderId="13" xfId="0" applyFill="1" applyBorder="1" applyAlignment="1"/>
    <xf numFmtId="0" fontId="4" fillId="29" borderId="9" xfId="1" applyNumberFormat="1" applyFont="1" applyFill="1" applyBorder="1" applyAlignment="1" applyProtection="1">
      <alignment horizontal="left" vertical="center"/>
    </xf>
    <xf numFmtId="0" fontId="0" fillId="30" borderId="9" xfId="0" applyFill="1" applyBorder="1" applyAlignment="1"/>
    <xf numFmtId="0" fontId="0" fillId="30" borderId="10" xfId="0" applyFill="1" applyBorder="1" applyAlignment="1"/>
    <xf numFmtId="0" fontId="0" fillId="30" borderId="12" xfId="0" applyFill="1" applyBorder="1" applyAlignment="1"/>
    <xf numFmtId="0" fontId="0" fillId="30" borderId="13" xfId="0" applyFill="1" applyBorder="1" applyAlignment="1"/>
    <xf numFmtId="0" fontId="8" fillId="6" borderId="8" xfId="0" applyFont="1" applyFill="1" applyBorder="1" applyAlignment="1">
      <alignment horizontal="center" vertical="center"/>
    </xf>
    <xf numFmtId="0" fontId="0" fillId="0" borderId="79" xfId="0" applyBorder="1" applyAlignment="1">
      <alignment vertical="center"/>
    </xf>
    <xf numFmtId="0" fontId="0" fillId="0" borderId="44" xfId="0" applyBorder="1" applyAlignment="1">
      <alignment vertical="center"/>
    </xf>
    <xf numFmtId="0" fontId="20" fillId="7" borderId="8" xfId="0" applyFont="1" applyFill="1" applyBorder="1" applyAlignment="1">
      <alignment horizontal="left" vertical="center"/>
    </xf>
    <xf numFmtId="0" fontId="20" fillId="7" borderId="9" xfId="0" applyFont="1" applyFill="1" applyBorder="1" applyAlignment="1">
      <alignment horizontal="left" vertical="center"/>
    </xf>
    <xf numFmtId="0" fontId="20" fillId="7" borderId="3" xfId="0" applyFont="1" applyFill="1" applyBorder="1" applyAlignment="1">
      <alignment horizontal="left" vertical="center"/>
    </xf>
    <xf numFmtId="0" fontId="22" fillId="7" borderId="4" xfId="0" applyFont="1" applyFill="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15" fillId="7" borderId="36" xfId="0" applyFont="1" applyFill="1" applyBorder="1" applyAlignment="1">
      <alignment horizontal="center" vertical="top" wrapText="1"/>
    </xf>
    <xf numFmtId="0" fontId="0" fillId="0" borderId="37" xfId="0" applyBorder="1" applyAlignment="1">
      <alignment horizontal="center" vertical="top" wrapText="1"/>
    </xf>
    <xf numFmtId="0" fontId="0" fillId="0" borderId="38" xfId="0" applyBorder="1" applyAlignment="1">
      <alignment horizontal="center" vertical="top" wrapText="1"/>
    </xf>
    <xf numFmtId="0" fontId="0" fillId="0" borderId="39" xfId="0" applyBorder="1" applyAlignment="1">
      <alignment horizontal="center" vertical="top" wrapText="1"/>
    </xf>
    <xf numFmtId="49" fontId="17" fillId="0" borderId="24" xfId="0" applyNumberFormat="1" applyFont="1"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21" fillId="7" borderId="9" xfId="0" applyFont="1" applyFill="1" applyBorder="1" applyAlignment="1">
      <alignment horizontal="left" vertical="center"/>
    </xf>
    <xf numFmtId="0" fontId="23" fillId="7" borderId="9" xfId="0" applyFont="1" applyFill="1" applyBorder="1" applyAlignment="1"/>
    <xf numFmtId="0" fontId="20" fillId="7" borderId="6" xfId="0" applyFont="1" applyFill="1" applyBorder="1" applyAlignment="1">
      <alignment horizontal="left" vertical="center"/>
    </xf>
    <xf numFmtId="0" fontId="22" fillId="7" borderId="0" xfId="0" applyFont="1" applyFill="1" applyBorder="1" applyAlignment="1">
      <alignment horizontal="left" vertical="center"/>
    </xf>
    <xf numFmtId="0" fontId="26" fillId="22" borderId="8" xfId="1" applyFill="1" applyBorder="1" applyAlignment="1">
      <alignment horizontal="center" vertical="center"/>
    </xf>
    <xf numFmtId="0" fontId="26" fillId="22" borderId="10" xfId="1" applyFill="1" applyBorder="1" applyAlignment="1">
      <alignment vertical="center"/>
    </xf>
    <xf numFmtId="0" fontId="26" fillId="22" borderId="11" xfId="1" applyFill="1" applyBorder="1" applyAlignment="1">
      <alignment vertical="center"/>
    </xf>
    <xf numFmtId="0" fontId="26" fillId="22" borderId="13" xfId="1" applyFill="1" applyBorder="1" applyAlignment="1">
      <alignment vertical="center"/>
    </xf>
    <xf numFmtId="0" fontId="17" fillId="6" borderId="24" xfId="0" applyFont="1" applyFill="1" applyBorder="1" applyAlignment="1">
      <alignment horizontal="center" vertical="center"/>
    </xf>
    <xf numFmtId="0" fontId="17" fillId="6" borderId="25" xfId="0" applyFont="1" applyFill="1" applyBorder="1" applyAlignment="1">
      <alignment horizontal="center" vertical="center"/>
    </xf>
    <xf numFmtId="0" fontId="17" fillId="6" borderId="26" xfId="0" applyFont="1" applyFill="1" applyBorder="1" applyAlignment="1">
      <alignment horizontal="center" vertical="center"/>
    </xf>
    <xf numFmtId="0" fontId="11" fillId="6" borderId="26" xfId="0" applyFont="1" applyFill="1" applyBorder="1" applyAlignment="1">
      <alignment horizontal="center" vertical="center"/>
    </xf>
    <xf numFmtId="0" fontId="6" fillId="4" borderId="81" xfId="0" applyFont="1" applyFill="1" applyBorder="1" applyAlignment="1"/>
    <xf numFmtId="0" fontId="0" fillId="0" borderId="81" xfId="0" applyBorder="1" applyAlignment="1"/>
    <xf numFmtId="0" fontId="16" fillId="7" borderId="37" xfId="0" applyFont="1" applyFill="1" applyBorder="1" applyAlignment="1">
      <alignment horizontal="center" vertical="top" wrapText="1"/>
    </xf>
    <xf numFmtId="0" fontId="16" fillId="7" borderId="38" xfId="0" applyFont="1" applyFill="1" applyBorder="1" applyAlignment="1">
      <alignment horizontal="center" vertical="top" wrapText="1"/>
    </xf>
    <xf numFmtId="0" fontId="16" fillId="7" borderId="39" xfId="0" applyFont="1" applyFill="1" applyBorder="1" applyAlignment="1">
      <alignment horizontal="center" vertical="top" wrapText="1"/>
    </xf>
    <xf numFmtId="0" fontId="20" fillId="7" borderId="4" xfId="0" applyFont="1" applyFill="1" applyBorder="1" applyAlignment="1">
      <alignment horizontal="left" vertical="center"/>
    </xf>
    <xf numFmtId="0" fontId="0" fillId="3" borderId="34" xfId="0" applyFont="1" applyFill="1" applyBorder="1" applyAlignment="1">
      <alignment horizontal="center"/>
    </xf>
    <xf numFmtId="0" fontId="0" fillId="3" borderId="35" xfId="0" applyFont="1" applyFill="1" applyBorder="1" applyAlignment="1">
      <alignment horizontal="center"/>
    </xf>
    <xf numFmtId="0" fontId="0" fillId="3" borderId="1" xfId="0" applyFont="1" applyFill="1" applyBorder="1" applyAlignment="1">
      <alignment horizontal="center"/>
    </xf>
    <xf numFmtId="0" fontId="8" fillId="6" borderId="15" xfId="0" applyFont="1" applyFill="1" applyBorder="1" applyAlignment="1">
      <alignment horizontal="center" vertical="center"/>
    </xf>
    <xf numFmtId="0" fontId="8" fillId="6" borderId="79" xfId="0" applyFont="1" applyFill="1" applyBorder="1" applyAlignment="1">
      <alignment horizontal="center" vertical="center"/>
    </xf>
    <xf numFmtId="0" fontId="8" fillId="6" borderId="44" xfId="0" applyFont="1" applyFill="1" applyBorder="1" applyAlignment="1">
      <alignment horizontal="center" vertical="center"/>
    </xf>
    <xf numFmtId="0" fontId="0" fillId="3" borderId="34" xfId="0" applyFont="1" applyFill="1" applyBorder="1" applyAlignment="1">
      <alignment horizontal="left" vertical="top"/>
    </xf>
    <xf numFmtId="0" fontId="0" fillId="3" borderId="35" xfId="0" applyFont="1" applyFill="1" applyBorder="1" applyAlignment="1">
      <alignment horizontal="left" vertical="top"/>
    </xf>
    <xf numFmtId="0" fontId="0" fillId="3" borderId="1" xfId="0" applyFont="1" applyFill="1" applyBorder="1" applyAlignment="1">
      <alignment horizontal="left" vertical="top"/>
    </xf>
    <xf numFmtId="49" fontId="18" fillId="0" borderId="24" xfId="0" applyNumberFormat="1" applyFont="1" applyFill="1" applyBorder="1" applyAlignment="1">
      <alignment horizontal="center" vertical="center"/>
    </xf>
    <xf numFmtId="0" fontId="32" fillId="0" borderId="25" xfId="0" applyFont="1" applyBorder="1" applyAlignment="1">
      <alignment horizontal="center" vertical="center"/>
    </xf>
    <xf numFmtId="0" fontId="32" fillId="0" borderId="26" xfId="0" applyFont="1" applyBorder="1" applyAlignment="1">
      <alignment horizontal="center" vertical="center"/>
    </xf>
    <xf numFmtId="0" fontId="38" fillId="6" borderId="25" xfId="0" applyFont="1" applyFill="1" applyBorder="1" applyAlignment="1">
      <alignment horizontal="center" vertical="center"/>
    </xf>
    <xf numFmtId="0" fontId="43" fillId="0" borderId="26" xfId="0" applyFont="1" applyBorder="1" applyAlignment="1">
      <alignment horizontal="center" vertical="center"/>
    </xf>
    <xf numFmtId="0" fontId="38" fillId="6" borderId="24" xfId="0" applyFont="1" applyFill="1" applyBorder="1" applyAlignment="1">
      <alignment horizontal="center" vertical="center"/>
    </xf>
    <xf numFmtId="0" fontId="43" fillId="0" borderId="25" xfId="0" applyFont="1" applyBorder="1" applyAlignment="1">
      <alignment horizontal="center" vertical="center"/>
    </xf>
    <xf numFmtId="0" fontId="14" fillId="2" borderId="6" xfId="0" applyFont="1" applyFill="1" applyBorder="1" applyAlignment="1">
      <alignment horizontal="left" vertical="center"/>
    </xf>
    <xf numFmtId="0" fontId="0" fillId="0" borderId="0" xfId="0" applyBorder="1" applyAlignment="1">
      <alignment horizontal="left" vertical="center"/>
    </xf>
    <xf numFmtId="0" fontId="0" fillId="0" borderId="7" xfId="0" applyBorder="1" applyAlignment="1">
      <alignment horizontal="left" vertical="center"/>
    </xf>
    <xf numFmtId="0" fontId="4" fillId="2" borderId="6" xfId="0" applyFont="1" applyFill="1" applyBorder="1" applyAlignment="1">
      <alignment horizontal="left" vertical="center"/>
    </xf>
    <xf numFmtId="0" fontId="16" fillId="7" borderId="50" xfId="0" applyFont="1" applyFill="1" applyBorder="1" applyAlignment="1">
      <alignment horizontal="center" vertical="top" wrapText="1"/>
    </xf>
    <xf numFmtId="0" fontId="16" fillId="7" borderId="51" xfId="0" applyFont="1" applyFill="1" applyBorder="1" applyAlignment="1">
      <alignment horizontal="center" vertical="top" wrapText="1"/>
    </xf>
    <xf numFmtId="0" fontId="38" fillId="34" borderId="24" xfId="0" applyFont="1" applyFill="1" applyBorder="1" applyAlignment="1">
      <alignment horizontal="center" vertical="center"/>
    </xf>
    <xf numFmtId="0" fontId="43" fillId="34" borderId="25" xfId="0" applyFont="1" applyFill="1" applyBorder="1" applyAlignment="1">
      <alignment horizontal="center" vertical="center"/>
    </xf>
    <xf numFmtId="0" fontId="38" fillId="34" borderId="25" xfId="0" applyFont="1" applyFill="1" applyBorder="1" applyAlignment="1">
      <alignment horizontal="center" vertical="center"/>
    </xf>
    <xf numFmtId="0" fontId="43" fillId="34" borderId="26" xfId="0" applyFont="1" applyFill="1" applyBorder="1" applyAlignment="1">
      <alignment horizontal="center" vertical="center"/>
    </xf>
    <xf numFmtId="0" fontId="38" fillId="34" borderId="67" xfId="0" applyFont="1" applyFill="1" applyBorder="1" applyAlignment="1">
      <alignment horizontal="center" vertical="center" wrapText="1"/>
    </xf>
    <xf numFmtId="0" fontId="0" fillId="34" borderId="68" xfId="0" applyFill="1" applyBorder="1" applyAlignment="1">
      <alignment horizontal="center" vertical="center" wrapText="1"/>
    </xf>
    <xf numFmtId="0" fontId="22" fillId="7" borderId="9" xfId="0" applyFont="1" applyFill="1" applyBorder="1" applyAlignment="1">
      <alignment horizontal="left" vertical="center"/>
    </xf>
    <xf numFmtId="0" fontId="38" fillId="6" borderId="67" xfId="0" applyFont="1" applyFill="1" applyBorder="1" applyAlignment="1">
      <alignment horizontal="center" vertical="center"/>
    </xf>
    <xf numFmtId="0" fontId="0" fillId="0" borderId="68" xfId="0" applyBorder="1" applyAlignment="1">
      <alignment horizontal="center" vertical="center"/>
    </xf>
    <xf numFmtId="0" fontId="38" fillId="6" borderId="37" xfId="0" applyFont="1" applyFill="1" applyBorder="1" applyAlignment="1">
      <alignment horizontal="center" vertical="center"/>
    </xf>
    <xf numFmtId="0" fontId="0" fillId="0" borderId="39" xfId="0" applyBorder="1" applyAlignment="1">
      <alignment horizontal="center" vertical="center"/>
    </xf>
    <xf numFmtId="0" fontId="38" fillId="6" borderId="36" xfId="0" applyFont="1" applyFill="1" applyBorder="1" applyAlignment="1">
      <alignment horizontal="center" vertical="center"/>
    </xf>
    <xf numFmtId="0" fontId="0" fillId="0" borderId="38" xfId="0" applyBorder="1" applyAlignment="1">
      <alignment horizontal="center" vertical="center"/>
    </xf>
    <xf numFmtId="0" fontId="38" fillId="6" borderId="50" xfId="0" applyFont="1" applyFill="1" applyBorder="1" applyAlignment="1">
      <alignment horizontal="center" vertical="center"/>
    </xf>
    <xf numFmtId="0" fontId="0" fillId="0" borderId="51" xfId="0" applyBorder="1" applyAlignment="1">
      <alignment horizontal="center" vertical="center"/>
    </xf>
    <xf numFmtId="0" fontId="38" fillId="6" borderId="26" xfId="0" applyFont="1" applyFill="1" applyBorder="1" applyAlignment="1">
      <alignment horizontal="center" vertical="center"/>
    </xf>
    <xf numFmtId="0" fontId="0" fillId="0" borderId="4" xfId="0" applyBorder="1" applyAlignment="1"/>
    <xf numFmtId="0" fontId="32" fillId="0" borderId="87" xfId="0" applyFont="1" applyBorder="1" applyAlignment="1">
      <alignment horizontal="center" vertical="center"/>
    </xf>
    <xf numFmtId="49" fontId="9" fillId="0" borderId="89" xfId="0" applyNumberFormat="1" applyFont="1" applyFill="1" applyBorder="1" applyAlignment="1">
      <alignment horizontal="center" vertical="center"/>
    </xf>
    <xf numFmtId="0" fontId="0" fillId="0" borderId="90" xfId="0" applyBorder="1" applyAlignment="1">
      <alignment horizontal="center" vertical="center"/>
    </xf>
    <xf numFmtId="2" fontId="8" fillId="6" borderId="14" xfId="0" applyNumberFormat="1" applyFont="1" applyFill="1" applyBorder="1" applyAlignment="1">
      <alignment vertical="center"/>
    </xf>
    <xf numFmtId="0" fontId="0" fillId="0" borderId="69" xfId="0" applyBorder="1" applyAlignment="1">
      <alignment vertical="center"/>
    </xf>
    <xf numFmtId="2" fontId="8" fillId="6" borderId="69" xfId="0" applyNumberFormat="1" applyFont="1" applyFill="1" applyBorder="1" applyAlignment="1">
      <alignment vertical="center"/>
    </xf>
    <xf numFmtId="0" fontId="0" fillId="0" borderId="21" xfId="0" applyFont="1" applyBorder="1" applyAlignment="1">
      <alignment vertical="center"/>
    </xf>
    <xf numFmtId="0" fontId="0" fillId="0" borderId="20" xfId="0" applyFont="1" applyBorder="1" applyAlignment="1">
      <alignment vertical="center"/>
    </xf>
    <xf numFmtId="0" fontId="0" fillId="0" borderId="18" xfId="0" applyBorder="1" applyAlignment="1">
      <alignment vertical="center"/>
    </xf>
    <xf numFmtId="0" fontId="36" fillId="6" borderId="55" xfId="0" applyFont="1" applyFill="1" applyBorder="1" applyAlignment="1">
      <alignment horizontal="center"/>
    </xf>
    <xf numFmtId="0" fontId="0" fillId="6" borderId="56" xfId="0" applyFill="1" applyBorder="1" applyAlignment="1"/>
    <xf numFmtId="0" fontId="0" fillId="6" borderId="57" xfId="0" applyFill="1" applyBorder="1" applyAlignment="1"/>
    <xf numFmtId="2" fontId="6" fillId="6" borderId="16" xfId="0" quotePrefix="1" applyNumberFormat="1" applyFont="1" applyFill="1" applyBorder="1" applyAlignment="1">
      <alignment horizontal="center" vertical="center"/>
    </xf>
    <xf numFmtId="0" fontId="6" fillId="6" borderId="16" xfId="0" applyFont="1" applyFill="1" applyBorder="1" applyAlignment="1">
      <alignment vertical="center"/>
    </xf>
    <xf numFmtId="0" fontId="0" fillId="0" borderId="53" xfId="0" applyFont="1" applyBorder="1" applyAlignment="1">
      <alignment vertical="center"/>
    </xf>
    <xf numFmtId="0" fontId="0" fillId="0" borderId="2" xfId="0" applyFont="1" applyBorder="1" applyAlignment="1">
      <alignment vertical="center"/>
    </xf>
    <xf numFmtId="0" fontId="0" fillId="0" borderId="2" xfId="0" applyBorder="1" applyAlignment="1">
      <alignment vertical="center"/>
    </xf>
    <xf numFmtId="0" fontId="0" fillId="6" borderId="18" xfId="0" applyFont="1" applyFill="1" applyBorder="1" applyAlignment="1">
      <alignment horizontal="left" vertical="center"/>
    </xf>
    <xf numFmtId="0" fontId="0" fillId="6" borderId="2" xfId="0" applyFill="1" applyBorder="1" applyAlignment="1">
      <alignment vertical="center"/>
    </xf>
    <xf numFmtId="0" fontId="0" fillId="0" borderId="53" xfId="0" applyFont="1" applyFill="1" applyBorder="1" applyAlignment="1">
      <alignment vertical="center"/>
    </xf>
    <xf numFmtId="0" fontId="0" fillId="0" borderId="2" xfId="0" applyFont="1" applyFill="1" applyBorder="1" applyAlignment="1">
      <alignment vertical="center"/>
    </xf>
    <xf numFmtId="2" fontId="6" fillId="6" borderId="2" xfId="0" quotePrefix="1" applyNumberFormat="1" applyFont="1" applyFill="1" applyBorder="1" applyAlignment="1">
      <alignment horizontal="center" vertical="center"/>
    </xf>
    <xf numFmtId="0" fontId="6" fillId="6" borderId="2" xfId="0" applyFont="1" applyFill="1" applyBorder="1" applyAlignment="1">
      <alignment vertical="center"/>
    </xf>
    <xf numFmtId="2" fontId="37" fillId="6" borderId="63" xfId="0" applyNumberFormat="1" applyFont="1" applyFill="1" applyBorder="1" applyAlignment="1">
      <alignment horizontal="center" vertical="center"/>
    </xf>
    <xf numFmtId="2" fontId="37" fillId="6" borderId="64" xfId="0" applyNumberFormat="1" applyFont="1" applyFill="1" applyBorder="1" applyAlignment="1">
      <alignment horizontal="center" vertical="center"/>
    </xf>
    <xf numFmtId="0" fontId="0" fillId="0" borderId="65" xfId="0" applyBorder="1" applyAlignment="1">
      <alignment vertical="center"/>
    </xf>
    <xf numFmtId="2" fontId="37" fillId="6" borderId="14" xfId="0" applyNumberFormat="1" applyFont="1" applyFill="1" applyBorder="1" applyAlignment="1">
      <alignment horizontal="center" vertical="center"/>
    </xf>
    <xf numFmtId="2" fontId="37" fillId="6" borderId="20" xfId="0" applyNumberFormat="1" applyFont="1" applyFill="1" applyBorder="1" applyAlignment="1">
      <alignment horizontal="center" vertical="center"/>
    </xf>
    <xf numFmtId="0" fontId="36" fillId="0" borderId="55" xfId="0" applyFont="1" applyBorder="1" applyAlignment="1">
      <alignment horizontal="center"/>
    </xf>
    <xf numFmtId="0" fontId="36" fillId="0" borderId="56" xfId="0" applyFont="1" applyBorder="1" applyAlignment="1">
      <alignment horizontal="center"/>
    </xf>
    <xf numFmtId="0" fontId="0" fillId="0" borderId="57" xfId="0" applyBorder="1" applyAlignment="1"/>
    <xf numFmtId="0" fontId="0" fillId="6" borderId="56" xfId="0" applyFill="1" applyBorder="1" applyAlignment="1">
      <alignment horizontal="center"/>
    </xf>
    <xf numFmtId="0" fontId="0" fillId="6" borderId="57" xfId="0" applyFill="1" applyBorder="1" applyAlignment="1">
      <alignment horizontal="center"/>
    </xf>
    <xf numFmtId="2" fontId="36" fillId="6" borderId="55" xfId="0" applyNumberFormat="1" applyFont="1" applyFill="1" applyBorder="1" applyAlignment="1">
      <alignment horizontal="center"/>
    </xf>
    <xf numFmtId="2" fontId="36" fillId="6" borderId="56" xfId="0" applyNumberFormat="1" applyFont="1" applyFill="1" applyBorder="1" applyAlignment="1">
      <alignment horizontal="center"/>
    </xf>
    <xf numFmtId="0" fontId="0" fillId="6" borderId="2" xfId="0" applyFont="1" applyFill="1" applyBorder="1" applyAlignment="1">
      <alignment horizontal="center" vertical="center"/>
    </xf>
    <xf numFmtId="0" fontId="0" fillId="6" borderId="2" xfId="0" applyFill="1" applyBorder="1" applyAlignment="1">
      <alignment horizontal="center" vertical="center"/>
    </xf>
    <xf numFmtId="2" fontId="0" fillId="6" borderId="2" xfId="0" applyNumberFormat="1" applyFont="1" applyFill="1" applyBorder="1" applyAlignment="1">
      <alignment horizontal="center" vertical="center"/>
    </xf>
    <xf numFmtId="0" fontId="0" fillId="0" borderId="54" xfId="0" applyFont="1" applyBorder="1" applyAlignment="1">
      <alignment vertical="center"/>
    </xf>
    <xf numFmtId="0" fontId="0" fillId="0" borderId="16" xfId="0" applyFont="1" applyBorder="1" applyAlignment="1">
      <alignment vertical="center"/>
    </xf>
    <xf numFmtId="0" fontId="0" fillId="0" borderId="16" xfId="0" applyBorder="1" applyAlignment="1">
      <alignment vertical="center"/>
    </xf>
    <xf numFmtId="0" fontId="0" fillId="6" borderId="17" xfId="0" applyFont="1" applyFill="1" applyBorder="1" applyAlignment="1">
      <alignment horizontal="left" vertical="center"/>
    </xf>
    <xf numFmtId="0" fontId="0" fillId="6" borderId="16" xfId="0" applyFill="1" applyBorder="1" applyAlignment="1">
      <alignment vertical="center"/>
    </xf>
    <xf numFmtId="2" fontId="0" fillId="6" borderId="16" xfId="0" applyNumberFormat="1" applyFont="1" applyFill="1" applyBorder="1" applyAlignment="1">
      <alignment horizontal="center" vertical="center"/>
    </xf>
    <xf numFmtId="0" fontId="0" fillId="6" borderId="16" xfId="0" applyFill="1" applyBorder="1" applyAlignment="1">
      <alignment horizontal="center" vertical="center"/>
    </xf>
    <xf numFmtId="2" fontId="36" fillId="6" borderId="60" xfId="0" applyNumberFormat="1" applyFont="1" applyFill="1" applyBorder="1" applyAlignment="1">
      <alignment horizontal="center"/>
    </xf>
    <xf numFmtId="2" fontId="36" fillId="6" borderId="61" xfId="0" applyNumberFormat="1" applyFont="1" applyFill="1" applyBorder="1" applyAlignment="1">
      <alignment horizontal="center"/>
    </xf>
    <xf numFmtId="2" fontId="36" fillId="6" borderId="62" xfId="0" applyNumberFormat="1" applyFont="1" applyFill="1" applyBorder="1" applyAlignment="1">
      <alignment horizontal="center"/>
    </xf>
    <xf numFmtId="0" fontId="20" fillId="7" borderId="58" xfId="0" applyFont="1" applyFill="1" applyBorder="1" applyAlignment="1">
      <alignment horizontal="left" vertical="center"/>
    </xf>
    <xf numFmtId="0" fontId="20" fillId="7" borderId="59" xfId="0" applyFont="1" applyFill="1" applyBorder="1" applyAlignment="1">
      <alignment horizontal="left" vertical="center"/>
    </xf>
    <xf numFmtId="0" fontId="36" fillId="0" borderId="60" xfId="0" applyFont="1" applyBorder="1" applyAlignment="1">
      <alignment horizontal="center"/>
    </xf>
    <xf numFmtId="0" fontId="36" fillId="0" borderId="61" xfId="0" applyFont="1" applyBorder="1" applyAlignment="1">
      <alignment horizontal="center"/>
    </xf>
    <xf numFmtId="0" fontId="36" fillId="0" borderId="62" xfId="0" applyFont="1" applyBorder="1" applyAlignment="1">
      <alignment horizontal="center"/>
    </xf>
    <xf numFmtId="0" fontId="36" fillId="6" borderId="60" xfId="0" applyFont="1" applyFill="1" applyBorder="1" applyAlignment="1">
      <alignment horizontal="center"/>
    </xf>
    <xf numFmtId="0" fontId="36" fillId="6" borderId="61" xfId="0" applyFont="1" applyFill="1" applyBorder="1" applyAlignment="1">
      <alignment horizontal="center"/>
    </xf>
    <xf numFmtId="0" fontId="36" fillId="6" borderId="62" xfId="0" applyFont="1" applyFill="1" applyBorder="1" applyAlignment="1">
      <alignment horizontal="center"/>
    </xf>
    <xf numFmtId="2" fontId="6" fillId="6" borderId="2" xfId="0" applyNumberFormat="1" applyFont="1" applyFill="1" applyBorder="1" applyAlignment="1">
      <alignment horizontal="center" vertical="center"/>
    </xf>
    <xf numFmtId="0" fontId="0" fillId="6" borderId="19" xfId="0" applyFont="1" applyFill="1" applyBorder="1" applyAlignment="1"/>
    <xf numFmtId="0" fontId="0" fillId="0" borderId="52" xfId="0" applyBorder="1" applyAlignment="1"/>
    <xf numFmtId="0" fontId="0" fillId="0" borderId="48" xfId="0" applyBorder="1" applyAlignment="1"/>
    <xf numFmtId="0" fontId="0" fillId="6" borderId="82" xfId="0" applyFont="1" applyFill="1" applyBorder="1" applyAlignment="1"/>
    <xf numFmtId="0" fontId="0" fillId="0" borderId="0" xfId="0" applyBorder="1" applyAlignment="1"/>
    <xf numFmtId="0" fontId="0" fillId="0" borderId="7" xfId="0" applyBorder="1" applyAlignment="1"/>
    <xf numFmtId="0" fontId="8" fillId="6" borderId="85" xfId="0" applyFont="1" applyFill="1" applyBorder="1" applyAlignment="1">
      <alignment vertical="center"/>
    </xf>
    <xf numFmtId="0" fontId="0" fillId="0" borderId="20" xfId="0" applyBorder="1" applyAlignment="1">
      <alignment vertical="center"/>
    </xf>
    <xf numFmtId="49" fontId="9" fillId="0" borderId="83" xfId="0" applyNumberFormat="1" applyFont="1" applyFill="1" applyBorder="1" applyAlignment="1">
      <alignment horizontal="center" vertical="center"/>
    </xf>
    <xf numFmtId="0" fontId="8" fillId="0" borderId="59" xfId="0" applyFont="1" applyBorder="1" applyAlignment="1">
      <alignment horizontal="center" vertical="center"/>
    </xf>
    <xf numFmtId="0" fontId="8" fillId="0" borderId="84" xfId="0" applyFont="1" applyBorder="1" applyAlignment="1">
      <alignment horizontal="center" vertical="center"/>
    </xf>
    <xf numFmtId="0" fontId="8" fillId="6" borderId="21" xfId="0" applyFont="1" applyFill="1" applyBorder="1" applyAlignment="1">
      <alignment horizontal="left" vertical="center"/>
    </xf>
    <xf numFmtId="0" fontId="8" fillId="6" borderId="69" xfId="0" applyFont="1" applyFill="1" applyBorder="1" applyAlignment="1">
      <alignment horizontal="left" vertical="center"/>
    </xf>
    <xf numFmtId="0" fontId="0" fillId="0" borderId="69" xfId="0" applyBorder="1" applyAlignment="1">
      <alignment horizontal="left" vertical="center"/>
    </xf>
    <xf numFmtId="0" fontId="39" fillId="22" borderId="8" xfId="1" applyFont="1" applyFill="1" applyBorder="1" applyAlignment="1">
      <alignment horizontal="center" vertical="center"/>
    </xf>
    <xf numFmtId="0" fontId="39" fillId="22" borderId="10" xfId="1" applyFont="1" applyFill="1" applyBorder="1" applyAlignment="1">
      <alignment vertical="center"/>
    </xf>
    <xf numFmtId="0" fontId="39" fillId="22" borderId="11" xfId="1" applyFont="1" applyFill="1" applyBorder="1" applyAlignment="1">
      <alignment vertical="center"/>
    </xf>
    <xf numFmtId="0" fontId="39" fillId="22" borderId="13" xfId="1" applyFont="1" applyFill="1" applyBorder="1" applyAlignment="1">
      <alignment vertical="center"/>
    </xf>
    <xf numFmtId="0" fontId="44" fillId="32" borderId="14" xfId="0" applyFont="1" applyFill="1" applyBorder="1" applyAlignment="1">
      <alignment horizontal="left"/>
    </xf>
    <xf numFmtId="0" fontId="44" fillId="32" borderId="20" xfId="0" applyFont="1" applyFill="1" applyBorder="1" applyAlignment="1">
      <alignment horizontal="left"/>
    </xf>
    <xf numFmtId="0" fontId="44" fillId="32" borderId="18" xfId="0" applyFont="1" applyFill="1" applyBorder="1" applyAlignment="1">
      <alignment horizontal="left"/>
    </xf>
    <xf numFmtId="0" fontId="44" fillId="32" borderId="20" xfId="0" applyFont="1" applyFill="1" applyBorder="1" applyAlignment="1"/>
    <xf numFmtId="0" fontId="44" fillId="32" borderId="18" xfId="0" applyFont="1" applyFill="1" applyBorder="1" applyAlignment="1"/>
    <xf numFmtId="0" fontId="8" fillId="21" borderId="12" xfId="0" applyFont="1" applyFill="1" applyBorder="1" applyAlignment="1">
      <alignment horizontal="left"/>
    </xf>
    <xf numFmtId="0" fontId="4" fillId="6" borderId="9" xfId="0" applyFont="1" applyFill="1" applyBorder="1" applyAlignment="1">
      <alignment horizontal="left" vertical="center"/>
    </xf>
    <xf numFmtId="0" fontId="11" fillId="0" borderId="9" xfId="0" applyFont="1" applyBorder="1" applyAlignment="1"/>
    <xf numFmtId="0" fontId="11" fillId="0" borderId="10" xfId="0" applyFont="1" applyBorder="1" applyAlignment="1"/>
    <xf numFmtId="0" fontId="44" fillId="6" borderId="0" xfId="0" applyFont="1" applyFill="1" applyBorder="1" applyAlignment="1">
      <alignment horizontal="left"/>
    </xf>
    <xf numFmtId="0" fontId="44" fillId="6" borderId="0" xfId="0" applyFont="1" applyFill="1" applyBorder="1" applyAlignment="1"/>
    <xf numFmtId="0" fontId="44" fillId="16" borderId="14" xfId="0" applyFont="1" applyFill="1" applyBorder="1" applyAlignment="1">
      <alignment horizontal="left"/>
    </xf>
    <xf numFmtId="0" fontId="44" fillId="16" borderId="20" xfId="0" applyFont="1" applyFill="1" applyBorder="1" applyAlignment="1">
      <alignment horizontal="left"/>
    </xf>
    <xf numFmtId="0" fontId="44" fillId="16" borderId="18" xfId="0" applyFont="1" applyFill="1" applyBorder="1" applyAlignment="1">
      <alignment horizontal="left"/>
    </xf>
    <xf numFmtId="0" fontId="44" fillId="33" borderId="14" xfId="0" applyFont="1" applyFill="1" applyBorder="1" applyAlignment="1">
      <alignment horizontal="left"/>
    </xf>
    <xf numFmtId="0" fontId="44" fillId="33" borderId="20" xfId="0" applyFont="1" applyFill="1" applyBorder="1" applyAlignment="1">
      <alignment horizontal="left"/>
    </xf>
    <xf numFmtId="0" fontId="44" fillId="33" borderId="18" xfId="0" applyFont="1" applyFill="1" applyBorder="1" applyAlignment="1">
      <alignment horizontal="left"/>
    </xf>
    <xf numFmtId="0" fontId="0" fillId="8" borderId="0" xfId="0" applyFont="1" applyFill="1" applyBorder="1" applyAlignment="1">
      <alignment horizontal="left"/>
    </xf>
    <xf numFmtId="0" fontId="0" fillId="21" borderId="49" xfId="0" applyFont="1" applyFill="1" applyBorder="1" applyAlignment="1">
      <alignment horizontal="left"/>
    </xf>
    <xf numFmtId="0" fontId="0" fillId="21" borderId="0" xfId="0" applyFont="1" applyFill="1" applyBorder="1" applyAlignment="1">
      <alignment horizontal="left"/>
    </xf>
    <xf numFmtId="0" fontId="0" fillId="21" borderId="12" xfId="0" applyFont="1" applyFill="1" applyBorder="1" applyAlignment="1">
      <alignment horizontal="left"/>
    </xf>
    <xf numFmtId="0" fontId="0" fillId="21" borderId="0" xfId="0" applyFill="1" applyBorder="1" applyAlignment="1">
      <alignment horizontal="left"/>
    </xf>
    <xf numFmtId="0" fontId="0" fillId="8" borderId="12" xfId="0" applyFill="1" applyBorder="1" applyAlignment="1">
      <alignment horizontal="left"/>
    </xf>
    <xf numFmtId="0" fontId="0" fillId="21" borderId="12" xfId="0" applyFill="1" applyBorder="1" applyAlignment="1">
      <alignment horizontal="left"/>
    </xf>
    <xf numFmtId="0" fontId="15" fillId="7" borderId="36" xfId="0" applyFont="1" applyFill="1" applyBorder="1" applyAlignment="1">
      <alignment horizontal="left" vertical="center"/>
    </xf>
    <xf numFmtId="0" fontId="16" fillId="7" borderId="37" xfId="0" applyFont="1" applyFill="1" applyBorder="1" applyAlignment="1">
      <alignment horizontal="left"/>
    </xf>
    <xf numFmtId="0" fontId="16" fillId="7" borderId="38" xfId="0" applyFont="1" applyFill="1" applyBorder="1" applyAlignment="1">
      <alignment horizontal="left"/>
    </xf>
    <xf numFmtId="0" fontId="16" fillId="7" borderId="39" xfId="0" applyFont="1" applyFill="1" applyBorder="1" applyAlignment="1">
      <alignment horizontal="left"/>
    </xf>
    <xf numFmtId="0" fontId="21" fillId="7" borderId="4" xfId="0" applyFont="1" applyFill="1" applyBorder="1" applyAlignment="1">
      <alignment horizontal="left" vertical="center"/>
    </xf>
    <xf numFmtId="0" fontId="23" fillId="7" borderId="4" xfId="0" applyFont="1" applyFill="1" applyBorder="1" applyAlignment="1"/>
  </cellXfs>
  <cellStyles count="2">
    <cellStyle name="Hyperlink" xfId="1" builtinId="8"/>
    <cellStyle name="Normal" xfId="0" builtinId="0"/>
  </cellStyles>
  <dxfs count="0"/>
  <tableStyles count="0" defaultTableStyle="TableStyleMedium2" defaultPivotStyle="PivotStyleLight16"/>
  <colors>
    <mruColors>
      <color rgb="FFCC00FF"/>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1.jpeg"/><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1562100</xdr:colOff>
      <xdr:row>5</xdr:row>
      <xdr:rowOff>342900</xdr:rowOff>
    </xdr:to>
    <xdr:pic>
      <xdr:nvPicPr>
        <xdr:cNvPr id="3" name="Picture 3" descr="C:\Users\John\AppData\Local\Temp\VHK Algemene chat groep 20181031_211300.jpg">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5" name="Picture 3" descr="C:\Users\John\AppData\Local\Temp\VHK Algemene chat groep 20181031_211300.jpg">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342900</xdr:rowOff>
    </xdr:to>
    <xdr:pic>
      <xdr:nvPicPr>
        <xdr:cNvPr id="2" name="Picture 3" descr="C:\Users\John\AppData\Local\Temp\VHK Algemene chat groep 20181031_211300.jpg">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2400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17</xdr:row>
      <xdr:rowOff>19050</xdr:rowOff>
    </xdr:from>
    <xdr:to>
      <xdr:col>7</xdr:col>
      <xdr:colOff>76200</xdr:colOff>
      <xdr:row>26</xdr:row>
      <xdr:rowOff>0</xdr:rowOff>
    </xdr:to>
    <xdr:pic>
      <xdr:nvPicPr>
        <xdr:cNvPr id="3" name="Picture 3">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lum bright="-18000" contrast="-6000"/>
          <a:extLst>
            <a:ext uri="{28A0092B-C50C-407E-A947-70E740481C1C}">
              <a14:useLocalDpi xmlns:a14="http://schemas.microsoft.com/office/drawing/2010/main" val="0"/>
            </a:ext>
          </a:extLst>
        </a:blip>
        <a:srcRect/>
        <a:stretch>
          <a:fillRect/>
        </a:stretch>
      </xdr:blipFill>
      <xdr:spPr bwMode="auto">
        <a:xfrm>
          <a:off x="323850" y="3419475"/>
          <a:ext cx="3429000" cy="1695450"/>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lum bright="-18000" contrast="-6000"/>
                </a:blip>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76200</xdr:colOff>
      <xdr:row>115</xdr:row>
      <xdr:rowOff>9525</xdr:rowOff>
    </xdr:from>
    <xdr:to>
      <xdr:col>6</xdr:col>
      <xdr:colOff>161925</xdr:colOff>
      <xdr:row>123</xdr:row>
      <xdr:rowOff>133350</xdr:rowOff>
    </xdr:to>
    <xdr:pic>
      <xdr:nvPicPr>
        <xdr:cNvPr id="4" name="Picture 28">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a:lum bright="-24000" contrast="12000"/>
          <a:extLst>
            <a:ext uri="{28A0092B-C50C-407E-A947-70E740481C1C}">
              <a14:useLocalDpi xmlns:a14="http://schemas.microsoft.com/office/drawing/2010/main" val="0"/>
            </a:ext>
          </a:extLst>
        </a:blip>
        <a:srcRect/>
        <a:stretch>
          <a:fillRect/>
        </a:stretch>
      </xdr:blipFill>
      <xdr:spPr bwMode="auto">
        <a:xfrm>
          <a:off x="381000" y="20050125"/>
          <a:ext cx="3143250" cy="164782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lum bright="-24000" contrast="12000"/>
                </a:blip>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85725</xdr:colOff>
      <xdr:row>137</xdr:row>
      <xdr:rowOff>38100</xdr:rowOff>
    </xdr:from>
    <xdr:to>
      <xdr:col>7</xdr:col>
      <xdr:colOff>409575</xdr:colOff>
      <xdr:row>145</xdr:row>
      <xdr:rowOff>123825</xdr:rowOff>
    </xdr:to>
    <xdr:pic>
      <xdr:nvPicPr>
        <xdr:cNvPr id="5" name="Picture 62">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4">
          <a:lum contrast="30000"/>
          <a:extLst>
            <a:ext uri="{28A0092B-C50C-407E-A947-70E740481C1C}">
              <a14:useLocalDpi xmlns:a14="http://schemas.microsoft.com/office/drawing/2010/main" val="0"/>
            </a:ext>
          </a:extLst>
        </a:blip>
        <a:srcRect/>
        <a:stretch>
          <a:fillRect/>
        </a:stretch>
      </xdr:blipFill>
      <xdr:spPr bwMode="auto">
        <a:xfrm>
          <a:off x="142875" y="23707725"/>
          <a:ext cx="3943350" cy="1609725"/>
        </a:xfrm>
        <a:prstGeom prst="rect">
          <a:avLst/>
        </a:prstGeom>
        <a:solidFill>
          <a:srgbClr val="FFFFFF"/>
        </a:solidFill>
        <a:ln w="1908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104774</xdr:colOff>
      <xdr:row>137</xdr:row>
      <xdr:rowOff>47625</xdr:rowOff>
    </xdr:from>
    <xdr:to>
      <xdr:col>19</xdr:col>
      <xdr:colOff>152400</xdr:colOff>
      <xdr:row>145</xdr:row>
      <xdr:rowOff>133350</xdr:rowOff>
    </xdr:to>
    <xdr:pic>
      <xdr:nvPicPr>
        <xdr:cNvPr id="6" name="Picture 66">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257799" y="23717250"/>
          <a:ext cx="4076701" cy="160972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19050</xdr:colOff>
      <xdr:row>161</xdr:row>
      <xdr:rowOff>47625</xdr:rowOff>
    </xdr:from>
    <xdr:to>
      <xdr:col>14</xdr:col>
      <xdr:colOff>219075</xdr:colOff>
      <xdr:row>170</xdr:row>
      <xdr:rowOff>114300</xdr:rowOff>
    </xdr:to>
    <xdr:pic>
      <xdr:nvPicPr>
        <xdr:cNvPr id="7" name="Picture 7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6">
          <a:lum bright="-12000" contrast="12000"/>
          <a:extLst>
            <a:ext uri="{28A0092B-C50C-407E-A947-70E740481C1C}">
              <a14:useLocalDpi xmlns:a14="http://schemas.microsoft.com/office/drawing/2010/main" val="0"/>
            </a:ext>
          </a:extLst>
        </a:blip>
        <a:srcRect/>
        <a:stretch>
          <a:fillRect/>
        </a:stretch>
      </xdr:blipFill>
      <xdr:spPr bwMode="auto">
        <a:xfrm>
          <a:off x="4276725" y="27917775"/>
          <a:ext cx="3019425" cy="178117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lum bright="-12000" contrast="12000"/>
                </a:blip>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16</xdr:col>
      <xdr:colOff>381000</xdr:colOff>
      <xdr:row>161</xdr:row>
      <xdr:rowOff>38100</xdr:rowOff>
    </xdr:from>
    <xdr:to>
      <xdr:col>23</xdr:col>
      <xdr:colOff>266700</xdr:colOff>
      <xdr:row>170</xdr:row>
      <xdr:rowOff>123825</xdr:rowOff>
    </xdr:to>
    <xdr:pic>
      <xdr:nvPicPr>
        <xdr:cNvPr id="8" name="Picture 80">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20075" y="27908250"/>
          <a:ext cx="3152775" cy="180022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28575</xdr:colOff>
      <xdr:row>191</xdr:row>
      <xdr:rowOff>19050</xdr:rowOff>
    </xdr:from>
    <xdr:to>
      <xdr:col>6</xdr:col>
      <xdr:colOff>171450</xdr:colOff>
      <xdr:row>199</xdr:row>
      <xdr:rowOff>152400</xdr:rowOff>
    </xdr:to>
    <xdr:pic>
      <xdr:nvPicPr>
        <xdr:cNvPr id="9" name="Picture 9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33375" y="32851725"/>
          <a:ext cx="3200400" cy="1657350"/>
        </a:xfrm>
        <a:prstGeom prst="rect">
          <a:avLst/>
        </a:prstGeom>
        <a:solidFill>
          <a:srgbClr val="FFFFFF"/>
        </a:solidFill>
        <a:ln w="1908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18</xdr:col>
      <xdr:colOff>28575</xdr:colOff>
      <xdr:row>191</xdr:row>
      <xdr:rowOff>28575</xdr:rowOff>
    </xdr:from>
    <xdr:to>
      <xdr:col>24</xdr:col>
      <xdr:colOff>180975</xdr:colOff>
      <xdr:row>199</xdr:row>
      <xdr:rowOff>171450</xdr:rowOff>
    </xdr:to>
    <xdr:pic>
      <xdr:nvPicPr>
        <xdr:cNvPr id="10" name="Picture 99">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9">
          <a:lum bright="-6000" contrast="-18000"/>
          <a:extLst>
            <a:ext uri="{28A0092B-C50C-407E-A947-70E740481C1C}">
              <a14:useLocalDpi xmlns:a14="http://schemas.microsoft.com/office/drawing/2010/main" val="0"/>
            </a:ext>
          </a:extLst>
        </a:blip>
        <a:srcRect/>
        <a:stretch>
          <a:fillRect/>
        </a:stretch>
      </xdr:blipFill>
      <xdr:spPr bwMode="auto">
        <a:xfrm>
          <a:off x="8896350" y="32861250"/>
          <a:ext cx="3038475" cy="1666875"/>
        </a:xfrm>
        <a:prstGeom prst="rect">
          <a:avLst/>
        </a:prstGeom>
        <a:noFill/>
        <a:ln w="1908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lum bright="-6000" contrast="-18000"/>
                </a:blip>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mc:AlternateContent xmlns:mc="http://schemas.openxmlformats.org/markup-compatibility/2006">
    <mc:Choice xmlns:a14="http://schemas.microsoft.com/office/drawing/2010/main" Requires="a14">
      <xdr:twoCellAnchor>
        <xdr:from>
          <xdr:col>8</xdr:col>
          <xdr:colOff>400050</xdr:colOff>
          <xdr:row>17</xdr:row>
          <xdr:rowOff>9525</xdr:rowOff>
        </xdr:from>
        <xdr:to>
          <xdr:col>16</xdr:col>
          <xdr:colOff>247650</xdr:colOff>
          <xdr:row>26</xdr:row>
          <xdr:rowOff>19050</xdr:rowOff>
        </xdr:to>
        <xdr:sp macro="" textlink="">
          <xdr:nvSpPr>
            <xdr:cNvPr id="7170" name="Picture 41" hidden="1">
              <a:extLst>
                <a:ext uri="{63B3BB69-23CF-44E3-9099-C40C66FF867C}">
                  <a14:compatExt spid="_x0000_s7170"/>
                </a:ext>
                <a:ext uri="{FF2B5EF4-FFF2-40B4-BE49-F238E27FC236}">
                  <a16:creationId xmlns:a16="http://schemas.microsoft.com/office/drawing/2014/main" id="{00000000-0008-0000-1500-000002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123825</xdr:colOff>
          <xdr:row>89</xdr:row>
          <xdr:rowOff>0</xdr:rowOff>
        </xdr:from>
        <xdr:to>
          <xdr:col>18</xdr:col>
          <xdr:colOff>142875</xdr:colOff>
          <xdr:row>101</xdr:row>
          <xdr:rowOff>180975</xdr:rowOff>
        </xdr:to>
        <xdr:sp macro="" textlink="">
          <xdr:nvSpPr>
            <xdr:cNvPr id="7171" name="Picture 56" hidden="1">
              <a:extLst>
                <a:ext uri="{63B3BB69-23CF-44E3-9099-C40C66FF867C}">
                  <a14:compatExt spid="_x0000_s7171"/>
                </a:ext>
                <a:ext uri="{FF2B5EF4-FFF2-40B4-BE49-F238E27FC236}">
                  <a16:creationId xmlns:a16="http://schemas.microsoft.com/office/drawing/2014/main" id="{00000000-0008-0000-1500-000003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64</xdr:row>
          <xdr:rowOff>171450</xdr:rowOff>
        </xdr:from>
        <xdr:to>
          <xdr:col>16</xdr:col>
          <xdr:colOff>571500</xdr:colOff>
          <xdr:row>74</xdr:row>
          <xdr:rowOff>9525</xdr:rowOff>
        </xdr:to>
        <xdr:sp macro="" textlink="">
          <xdr:nvSpPr>
            <xdr:cNvPr id="7172" name="Picture 68" hidden="1">
              <a:extLst>
                <a:ext uri="{63B3BB69-23CF-44E3-9099-C40C66FF867C}">
                  <a14:compatExt spid="_x0000_s7172"/>
                </a:ext>
                <a:ext uri="{FF2B5EF4-FFF2-40B4-BE49-F238E27FC236}">
                  <a16:creationId xmlns:a16="http://schemas.microsoft.com/office/drawing/2014/main" id="{00000000-0008-0000-1500-000004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65</xdr:row>
          <xdr:rowOff>0</xdr:rowOff>
        </xdr:from>
        <xdr:to>
          <xdr:col>6</xdr:col>
          <xdr:colOff>190500</xdr:colOff>
          <xdr:row>74</xdr:row>
          <xdr:rowOff>0</xdr:rowOff>
        </xdr:to>
        <xdr:sp macro="" textlink="">
          <xdr:nvSpPr>
            <xdr:cNvPr id="7173" name="Picture 70" hidden="1">
              <a:extLst>
                <a:ext uri="{63B3BB69-23CF-44E3-9099-C40C66FF867C}">
                  <a14:compatExt spid="_x0000_s7173"/>
                </a:ext>
                <a:ext uri="{FF2B5EF4-FFF2-40B4-BE49-F238E27FC236}">
                  <a16:creationId xmlns:a16="http://schemas.microsoft.com/office/drawing/2014/main" id="{00000000-0008-0000-1500-000005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142875</xdr:colOff>
          <xdr:row>161</xdr:row>
          <xdr:rowOff>38100</xdr:rowOff>
        </xdr:from>
        <xdr:to>
          <xdr:col>5</xdr:col>
          <xdr:colOff>600075</xdr:colOff>
          <xdr:row>170</xdr:row>
          <xdr:rowOff>104775</xdr:rowOff>
        </xdr:to>
        <xdr:sp macro="" textlink="">
          <xdr:nvSpPr>
            <xdr:cNvPr id="7174" name="Picture 75" hidden="1">
              <a:extLst>
                <a:ext uri="{63B3BB69-23CF-44E3-9099-C40C66FF867C}">
                  <a14:compatExt spid="_x0000_s7174"/>
                </a:ext>
                <a:ext uri="{FF2B5EF4-FFF2-40B4-BE49-F238E27FC236}">
                  <a16:creationId xmlns:a16="http://schemas.microsoft.com/office/drawing/2014/main" id="{00000000-0008-0000-1500-000006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76200</xdr:colOff>
          <xdr:row>191</xdr:row>
          <xdr:rowOff>19050</xdr:rowOff>
        </xdr:from>
        <xdr:to>
          <xdr:col>15</xdr:col>
          <xdr:colOff>304800</xdr:colOff>
          <xdr:row>199</xdr:row>
          <xdr:rowOff>152400</xdr:rowOff>
        </xdr:to>
        <xdr:sp macro="" textlink="">
          <xdr:nvSpPr>
            <xdr:cNvPr id="7176" name="Picture 94" hidden="1">
              <a:extLst>
                <a:ext uri="{63B3BB69-23CF-44E3-9099-C40C66FF867C}">
                  <a14:compatExt spid="_x0000_s7176"/>
                </a:ext>
                <a:ext uri="{FF2B5EF4-FFF2-40B4-BE49-F238E27FC236}">
                  <a16:creationId xmlns:a16="http://schemas.microsoft.com/office/drawing/2014/main" id="{00000000-0008-0000-1500-000008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17</xdr:row>
          <xdr:rowOff>9525</xdr:rowOff>
        </xdr:from>
        <xdr:to>
          <xdr:col>24</xdr:col>
          <xdr:colOff>381000</xdr:colOff>
          <xdr:row>26</xdr:row>
          <xdr:rowOff>28575</xdr:rowOff>
        </xdr:to>
        <xdr:sp macro="" textlink="">
          <xdr:nvSpPr>
            <xdr:cNvPr id="7177" name="Picture 86" hidden="1">
              <a:extLst>
                <a:ext uri="{63B3BB69-23CF-44E3-9099-C40C66FF867C}">
                  <a14:compatExt spid="_x0000_s7177"/>
                </a:ext>
                <a:ext uri="{FF2B5EF4-FFF2-40B4-BE49-F238E27FC236}">
                  <a16:creationId xmlns:a16="http://schemas.microsoft.com/office/drawing/2014/main" id="{00000000-0008-0000-1500-0000091C0000}"/>
                </a:ext>
              </a:extLst>
            </xdr:cNvPr>
            <xdr:cNvSpPr/>
          </xdr:nvSpPr>
          <xdr:spPr bwMode="auto">
            <a:xfrm>
              <a:off x="0" y="0"/>
              <a:ext cx="0" cy="0"/>
            </a:xfrm>
            <a:prstGeom prst="rect">
              <a:avLst/>
            </a:prstGeom>
            <a:solidFill>
              <a:srgbClr val="CCCCFF" mc:Ignorable="a14" a14:legacySpreadsheetColorIndex="31"/>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238125</xdr:colOff>
          <xdr:row>44</xdr:row>
          <xdr:rowOff>0</xdr:rowOff>
        </xdr:from>
        <xdr:to>
          <xdr:col>8</xdr:col>
          <xdr:colOff>190500</xdr:colOff>
          <xdr:row>53</xdr:row>
          <xdr:rowOff>0</xdr:rowOff>
        </xdr:to>
        <xdr:sp macro="" textlink="">
          <xdr:nvSpPr>
            <xdr:cNvPr id="7178" name="Picture 38" hidden="1">
              <a:extLst>
                <a:ext uri="{63B3BB69-23CF-44E3-9099-C40C66FF867C}">
                  <a14:compatExt spid="_x0000_s7178"/>
                </a:ext>
                <a:ext uri="{FF2B5EF4-FFF2-40B4-BE49-F238E27FC236}">
                  <a16:creationId xmlns:a16="http://schemas.microsoft.com/office/drawing/2014/main" id="{00000000-0008-0000-1500-00000A1C0000}"/>
                </a:ext>
              </a:extLst>
            </xdr:cNvPr>
            <xdr:cNvSpPr/>
          </xdr:nvSpPr>
          <xdr:spPr bwMode="auto">
            <a:xfrm>
              <a:off x="0" y="0"/>
              <a:ext cx="0" cy="0"/>
            </a:xfrm>
            <a:prstGeom prst="rect">
              <a:avLst/>
            </a:prstGeom>
            <a:blipFill dpi="0" rotWithShape="0">
              <a:blip xmlns:r="http://schemas.openxmlformats.org/officeDocument/2006/relationships"/>
              <a:srcRect/>
              <a:stretch>
                <a:fillRect/>
              </a:stretch>
            </a:blip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361950</xdr:rowOff>
    </xdr:to>
    <xdr:pic>
      <xdr:nvPicPr>
        <xdr:cNvPr id="2" name="Picture 3" descr="C:\Users\John\AppData\Local\Temp\VHK Algemene chat groep 20181031_211300.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43051"/>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95251</xdr:colOff>
      <xdr:row>1</xdr:row>
      <xdr:rowOff>85724</xdr:rowOff>
    </xdr:from>
    <xdr:to>
      <xdr:col>2</xdr:col>
      <xdr:colOff>1590675</xdr:colOff>
      <xdr:row>5</xdr:row>
      <xdr:rowOff>352425</xdr:rowOff>
    </xdr:to>
    <xdr:pic>
      <xdr:nvPicPr>
        <xdr:cNvPr id="2" name="Picture 3" descr="C:\Users\John\AppData\Local\Temp\VHK Algemene chat groep 20181031_211300.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42874"/>
          <a:ext cx="1743074" cy="1533526"/>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6.emf"/><Relationship Id="rId18"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oleObject" Target="../embeddings/oleObject5.bin"/><Relationship Id="rId17" Type="http://schemas.openxmlformats.org/officeDocument/2006/relationships/image" Target="../media/image8.emf"/><Relationship Id="rId2" Type="http://schemas.openxmlformats.org/officeDocument/2006/relationships/drawing" Target="../drawings/drawing22.xml"/><Relationship Id="rId16" Type="http://schemas.openxmlformats.org/officeDocument/2006/relationships/oleObject" Target="../embeddings/oleObject7.bin"/><Relationship Id="rId1" Type="http://schemas.openxmlformats.org/officeDocument/2006/relationships/printerSettings" Target="../printerSettings/printerSettings13.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10" Type="http://schemas.openxmlformats.org/officeDocument/2006/relationships/oleObject" Target="../embeddings/oleObject4.bin"/><Relationship Id="rId19" Type="http://schemas.openxmlformats.org/officeDocument/2006/relationships/image" Target="../media/image9.emf"/><Relationship Id="rId4" Type="http://schemas.openxmlformats.org/officeDocument/2006/relationships/oleObject" Target="../embeddings/oleObject1.bin"/><Relationship Id="rId9" Type="http://schemas.openxmlformats.org/officeDocument/2006/relationships/image" Target="../media/image4.emf"/><Relationship Id="rId14" Type="http://schemas.openxmlformats.org/officeDocument/2006/relationships/oleObject" Target="../embeddings/oleObject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Z84"/>
  <sheetViews>
    <sheetView showGridLines="0" showRowColHeaders="0" tabSelected="1" workbookViewId="0">
      <pane ySplit="10" topLeftCell="A11" activePane="bottomLeft" state="frozen"/>
      <selection pane="bottomLeft" activeCell="I19" sqref="I19:Y20"/>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10" width="6.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c r="F1" t="s">
        <v>149</v>
      </c>
    </row>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c r="S6" s="7"/>
      <c r="T6" s="7"/>
      <c r="U6" s="2"/>
      <c r="V6" s="5"/>
      <c r="W6" s="5"/>
      <c r="X6" s="4"/>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x14ac:dyDescent="0.25">
      <c r="B8" s="388" t="s">
        <v>115</v>
      </c>
      <c r="C8" s="389"/>
      <c r="D8" s="390"/>
      <c r="E8" s="390"/>
      <c r="F8" s="390"/>
      <c r="G8" s="390"/>
      <c r="H8" s="390"/>
      <c r="I8" s="390"/>
      <c r="J8" s="390"/>
      <c r="K8" s="390"/>
      <c r="L8" s="390"/>
      <c r="M8" s="390"/>
      <c r="N8" s="390"/>
      <c r="O8" s="390"/>
      <c r="P8" s="390"/>
      <c r="Q8" s="390"/>
      <c r="R8" s="390"/>
      <c r="S8" s="390"/>
      <c r="T8" s="390"/>
      <c r="U8" s="390"/>
      <c r="V8" s="390"/>
      <c r="W8" s="390"/>
      <c r="X8" s="390"/>
      <c r="Y8" s="391"/>
    </row>
    <row r="9" spans="1:25" ht="15.95" customHeight="1" thickBot="1" x14ac:dyDescent="0.3">
      <c r="B9" s="392"/>
      <c r="C9" s="393"/>
      <c r="D9" s="394"/>
      <c r="E9" s="394"/>
      <c r="F9" s="394"/>
      <c r="G9" s="394"/>
      <c r="H9" s="394"/>
      <c r="I9" s="394"/>
      <c r="J9" s="394"/>
      <c r="K9" s="394"/>
      <c r="L9" s="394"/>
      <c r="M9" s="394"/>
      <c r="N9" s="394"/>
      <c r="O9" s="394"/>
      <c r="P9" s="394"/>
      <c r="Q9" s="394"/>
      <c r="R9" s="394"/>
      <c r="S9" s="394"/>
      <c r="T9" s="394"/>
      <c r="U9" s="394"/>
      <c r="V9" s="394"/>
      <c r="W9" s="394"/>
      <c r="X9" s="394"/>
      <c r="Y9" s="395"/>
    </row>
    <row r="10" spans="1:25"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1.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x14ac:dyDescent="0.25">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67"/>
      <c r="C13" s="68"/>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x14ac:dyDescent="0.25">
      <c r="B14" s="67"/>
      <c r="C14" s="68"/>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67"/>
      <c r="C15" s="68"/>
      <c r="D15" s="69"/>
      <c r="E15" s="70"/>
      <c r="F15" s="70"/>
      <c r="G15" s="69"/>
      <c r="H15" s="69"/>
      <c r="I15" s="69"/>
      <c r="J15" s="69"/>
      <c r="K15" s="70"/>
      <c r="L15" s="70"/>
      <c r="M15" s="69"/>
      <c r="N15" s="70"/>
      <c r="O15" s="69"/>
      <c r="P15" s="69"/>
      <c r="Q15" s="69"/>
      <c r="R15" s="69"/>
      <c r="S15" s="69"/>
      <c r="T15" s="69"/>
      <c r="U15" s="69"/>
      <c r="V15" s="69"/>
      <c r="W15" s="69"/>
      <c r="X15" s="69"/>
      <c r="Y15" s="71"/>
    </row>
    <row r="16" spans="1:25" s="93" customFormat="1" ht="18" x14ac:dyDescent="0.25">
      <c r="B16" s="94"/>
      <c r="C16" s="359" t="s">
        <v>114</v>
      </c>
      <c r="D16" s="360"/>
      <c r="E16" s="360"/>
      <c r="F16" s="360"/>
      <c r="G16" s="361"/>
      <c r="H16" s="106"/>
      <c r="I16" s="366" t="s">
        <v>116</v>
      </c>
      <c r="J16" s="367"/>
      <c r="K16" s="367"/>
      <c r="L16" s="367"/>
      <c r="M16" s="367"/>
      <c r="N16" s="367"/>
      <c r="O16" s="367"/>
      <c r="P16" s="367"/>
      <c r="Q16" s="367"/>
      <c r="R16" s="367"/>
      <c r="S16" s="367"/>
      <c r="T16" s="367"/>
      <c r="U16" s="367"/>
      <c r="V16" s="367"/>
      <c r="W16" s="367"/>
      <c r="X16" s="367"/>
      <c r="Y16" s="368"/>
    </row>
    <row r="17" spans="2:25" s="93" customFormat="1" ht="15.75" customHeight="1" thickBot="1" x14ac:dyDescent="0.3">
      <c r="B17" s="118"/>
      <c r="C17" s="362"/>
      <c r="D17" s="363"/>
      <c r="E17" s="363"/>
      <c r="F17" s="363"/>
      <c r="G17" s="364"/>
      <c r="H17" s="107"/>
      <c r="I17" s="362"/>
      <c r="J17" s="362"/>
      <c r="K17" s="362"/>
      <c r="L17" s="362"/>
      <c r="M17" s="362"/>
      <c r="N17" s="362"/>
      <c r="O17" s="362"/>
      <c r="P17" s="362"/>
      <c r="Q17" s="362"/>
      <c r="R17" s="362"/>
      <c r="S17" s="362"/>
      <c r="T17" s="362"/>
      <c r="U17" s="362"/>
      <c r="V17" s="362"/>
      <c r="W17" s="362"/>
      <c r="X17" s="362"/>
      <c r="Y17" s="369"/>
    </row>
    <row r="18" spans="2:25" s="77" customFormat="1" ht="9.75" customHeight="1" thickBot="1" x14ac:dyDescent="0.3">
      <c r="B18" s="357"/>
      <c r="C18" s="358"/>
      <c r="D18" s="365"/>
      <c r="E18" s="365"/>
      <c r="F18" s="365"/>
      <c r="G18" s="365"/>
      <c r="H18" s="365"/>
      <c r="I18" s="365"/>
      <c r="J18" s="365"/>
      <c r="K18" s="365"/>
      <c r="L18" s="365"/>
      <c r="M18" s="95"/>
      <c r="N18" s="95"/>
      <c r="O18" s="95"/>
      <c r="P18" s="95"/>
      <c r="Q18" s="95"/>
      <c r="R18" s="95"/>
      <c r="S18" s="95"/>
      <c r="T18" s="96"/>
      <c r="U18" s="95"/>
      <c r="V18" s="95"/>
      <c r="W18" s="95"/>
      <c r="X18" s="95"/>
      <c r="Y18" s="100"/>
    </row>
    <row r="19" spans="2:25" s="93" customFormat="1" ht="15.75" customHeight="1" x14ac:dyDescent="0.25">
      <c r="B19" s="102"/>
      <c r="C19" s="370" t="s">
        <v>63</v>
      </c>
      <c r="D19" s="372" t="s">
        <v>146</v>
      </c>
      <c r="E19" s="373"/>
      <c r="F19" s="373"/>
      <c r="G19" s="374"/>
      <c r="H19" s="106"/>
      <c r="I19" s="352" t="s">
        <v>64</v>
      </c>
      <c r="J19" s="353"/>
      <c r="K19" s="353"/>
      <c r="L19" s="353"/>
      <c r="M19" s="353"/>
      <c r="N19" s="353"/>
      <c r="O19" s="353"/>
      <c r="P19" s="353"/>
      <c r="Q19" s="353"/>
      <c r="R19" s="353"/>
      <c r="S19" s="353"/>
      <c r="T19" s="353"/>
      <c r="U19" s="353"/>
      <c r="V19" s="353"/>
      <c r="W19" s="353"/>
      <c r="X19" s="353"/>
      <c r="Y19" s="354"/>
    </row>
    <row r="20" spans="2:25" s="93" customFormat="1" ht="15.75" customHeight="1" thickBot="1" x14ac:dyDescent="0.3">
      <c r="B20" s="110"/>
      <c r="C20" s="371"/>
      <c r="D20" s="375" t="s">
        <v>145</v>
      </c>
      <c r="E20" s="375"/>
      <c r="F20" s="375"/>
      <c r="G20" s="376"/>
      <c r="H20" s="119"/>
      <c r="I20" s="355"/>
      <c r="J20" s="355"/>
      <c r="K20" s="355"/>
      <c r="L20" s="355"/>
      <c r="M20" s="355"/>
      <c r="N20" s="355"/>
      <c r="O20" s="355"/>
      <c r="P20" s="355"/>
      <c r="Q20" s="355"/>
      <c r="R20" s="355"/>
      <c r="S20" s="355"/>
      <c r="T20" s="355"/>
      <c r="U20" s="355"/>
      <c r="V20" s="355"/>
      <c r="W20" s="355"/>
      <c r="X20" s="355"/>
      <c r="Y20" s="356"/>
    </row>
    <row r="21" spans="2:25" s="77" customFormat="1" ht="9.75" customHeight="1" thickBot="1" x14ac:dyDescent="0.3">
      <c r="B21" s="357"/>
      <c r="C21" s="358"/>
      <c r="D21" s="358"/>
      <c r="E21" s="358"/>
      <c r="F21" s="358"/>
      <c r="G21" s="358"/>
      <c r="H21" s="358"/>
      <c r="I21" s="358"/>
      <c r="J21" s="358"/>
      <c r="K21" s="358"/>
      <c r="L21" s="358"/>
      <c r="M21" s="97"/>
      <c r="N21" s="97"/>
      <c r="O21" s="97"/>
      <c r="P21" s="101"/>
      <c r="Q21" s="97"/>
      <c r="R21" s="97"/>
      <c r="S21" s="97"/>
      <c r="T21" s="98"/>
      <c r="U21" s="97"/>
      <c r="V21" s="97"/>
      <c r="W21" s="97"/>
      <c r="X21" s="97"/>
      <c r="Y21" s="99"/>
    </row>
    <row r="22" spans="2:25" s="93" customFormat="1" ht="15.75" customHeight="1" x14ac:dyDescent="0.25">
      <c r="B22" s="102"/>
      <c r="C22" s="370" t="s">
        <v>65</v>
      </c>
      <c r="D22" s="372" t="s">
        <v>147</v>
      </c>
      <c r="E22" s="373"/>
      <c r="F22" s="373"/>
      <c r="G22" s="374"/>
      <c r="H22" s="120"/>
      <c r="I22" s="352" t="s">
        <v>64</v>
      </c>
      <c r="J22" s="353"/>
      <c r="K22" s="353"/>
      <c r="L22" s="353"/>
      <c r="M22" s="353"/>
      <c r="N22" s="353"/>
      <c r="O22" s="353"/>
      <c r="P22" s="353"/>
      <c r="Q22" s="353"/>
      <c r="R22" s="353"/>
      <c r="S22" s="353"/>
      <c r="T22" s="353"/>
      <c r="U22" s="353"/>
      <c r="V22" s="353"/>
      <c r="W22" s="353"/>
      <c r="X22" s="353"/>
      <c r="Y22" s="354"/>
    </row>
    <row r="23" spans="2:25" s="93" customFormat="1" ht="15" customHeight="1" thickBot="1" x14ac:dyDescent="0.3">
      <c r="B23" s="110"/>
      <c r="C23" s="362"/>
      <c r="D23" s="375" t="s">
        <v>480</v>
      </c>
      <c r="E23" s="375"/>
      <c r="F23" s="375"/>
      <c r="G23" s="376"/>
      <c r="H23" s="119"/>
      <c r="I23" s="355"/>
      <c r="J23" s="355"/>
      <c r="K23" s="355"/>
      <c r="L23" s="355"/>
      <c r="M23" s="355"/>
      <c r="N23" s="355"/>
      <c r="O23" s="355"/>
      <c r="P23" s="355"/>
      <c r="Q23" s="355"/>
      <c r="R23" s="355"/>
      <c r="S23" s="355"/>
      <c r="T23" s="355"/>
      <c r="U23" s="355"/>
      <c r="V23" s="355"/>
      <c r="W23" s="355"/>
      <c r="X23" s="355"/>
      <c r="Y23" s="356"/>
    </row>
    <row r="24" spans="2:25" s="77" customFormat="1" ht="9.75" customHeight="1" thickBot="1" x14ac:dyDescent="0.3">
      <c r="B24" s="357"/>
      <c r="C24" s="358"/>
      <c r="D24" s="358"/>
      <c r="E24" s="358"/>
      <c r="F24" s="358"/>
      <c r="G24" s="358"/>
      <c r="H24" s="358"/>
      <c r="I24" s="358"/>
      <c r="J24" s="358"/>
      <c r="K24" s="358"/>
      <c r="L24" s="358"/>
      <c r="M24" s="97"/>
      <c r="N24" s="97"/>
      <c r="O24" s="97"/>
      <c r="P24" s="97"/>
      <c r="Q24" s="97"/>
      <c r="R24" s="97"/>
      <c r="S24" s="97"/>
      <c r="T24" s="98"/>
      <c r="U24" s="97"/>
      <c r="V24" s="97"/>
      <c r="W24" s="97"/>
      <c r="X24" s="97"/>
      <c r="Y24" s="99"/>
    </row>
    <row r="25" spans="2:25" s="93" customFormat="1" ht="15.75" customHeight="1" x14ac:dyDescent="0.25">
      <c r="B25" s="102"/>
      <c r="C25" s="370" t="s">
        <v>66</v>
      </c>
      <c r="D25" s="372" t="s">
        <v>148</v>
      </c>
      <c r="E25" s="373"/>
      <c r="F25" s="373"/>
      <c r="G25" s="374"/>
      <c r="H25" s="106"/>
      <c r="I25" s="352" t="s">
        <v>64</v>
      </c>
      <c r="J25" s="353"/>
      <c r="K25" s="353"/>
      <c r="L25" s="353"/>
      <c r="M25" s="353"/>
      <c r="N25" s="353"/>
      <c r="O25" s="353"/>
      <c r="P25" s="353"/>
      <c r="Q25" s="353"/>
      <c r="R25" s="353"/>
      <c r="S25" s="353"/>
      <c r="T25" s="353"/>
      <c r="U25" s="353"/>
      <c r="V25" s="353"/>
      <c r="W25" s="353"/>
      <c r="X25" s="353"/>
      <c r="Y25" s="354"/>
    </row>
    <row r="26" spans="2:25" s="93" customFormat="1" ht="15.75" customHeight="1" thickBot="1" x14ac:dyDescent="0.3">
      <c r="B26" s="110"/>
      <c r="C26" s="362"/>
      <c r="D26" s="375" t="s">
        <v>302</v>
      </c>
      <c r="E26" s="375"/>
      <c r="F26" s="375"/>
      <c r="G26" s="376"/>
      <c r="H26" s="107"/>
      <c r="I26" s="355"/>
      <c r="J26" s="355"/>
      <c r="K26" s="355"/>
      <c r="L26" s="355"/>
      <c r="M26" s="355"/>
      <c r="N26" s="355"/>
      <c r="O26" s="355"/>
      <c r="P26" s="355"/>
      <c r="Q26" s="355"/>
      <c r="R26" s="355"/>
      <c r="S26" s="355"/>
      <c r="T26" s="355"/>
      <c r="U26" s="355"/>
      <c r="V26" s="355"/>
      <c r="W26" s="355"/>
      <c r="X26" s="355"/>
      <c r="Y26" s="356"/>
    </row>
    <row r="27" spans="2:25" s="77" customFormat="1" ht="9.75" customHeight="1" thickBot="1" x14ac:dyDescent="0.3">
      <c r="B27" s="357"/>
      <c r="C27" s="358"/>
      <c r="D27" s="365"/>
      <c r="E27" s="365"/>
      <c r="F27" s="365"/>
      <c r="G27" s="365"/>
      <c r="H27" s="365"/>
      <c r="I27" s="365"/>
      <c r="J27" s="365"/>
      <c r="K27" s="365"/>
      <c r="L27" s="365"/>
      <c r="M27" s="95"/>
      <c r="N27" s="95"/>
      <c r="O27" s="95"/>
      <c r="P27" s="95"/>
      <c r="Q27" s="95"/>
      <c r="R27" s="95"/>
      <c r="S27" s="95"/>
      <c r="T27" s="96"/>
      <c r="U27" s="95"/>
      <c r="V27" s="95"/>
      <c r="W27" s="95"/>
      <c r="X27" s="95"/>
      <c r="Y27" s="100"/>
    </row>
    <row r="28" spans="2:25" s="93" customFormat="1" ht="15.75" customHeight="1" x14ac:dyDescent="0.25">
      <c r="B28" s="102"/>
      <c r="C28" s="370" t="s">
        <v>67</v>
      </c>
      <c r="D28" s="372" t="s">
        <v>151</v>
      </c>
      <c r="E28" s="373"/>
      <c r="F28" s="373"/>
      <c r="G28" s="374"/>
      <c r="H28" s="106"/>
      <c r="I28" s="352" t="s">
        <v>64</v>
      </c>
      <c r="J28" s="353"/>
      <c r="K28" s="353"/>
      <c r="L28" s="353"/>
      <c r="M28" s="353"/>
      <c r="N28" s="353"/>
      <c r="O28" s="353"/>
      <c r="P28" s="353"/>
      <c r="Q28" s="353"/>
      <c r="R28" s="353"/>
      <c r="S28" s="353"/>
      <c r="T28" s="353"/>
      <c r="U28" s="353"/>
      <c r="V28" s="353"/>
      <c r="W28" s="353"/>
      <c r="X28" s="353"/>
      <c r="Y28" s="354"/>
    </row>
    <row r="29" spans="2:25" s="93" customFormat="1" ht="15.75" customHeight="1" thickBot="1" x14ac:dyDescent="0.3">
      <c r="B29" s="110"/>
      <c r="C29" s="362"/>
      <c r="D29" s="375" t="s">
        <v>342</v>
      </c>
      <c r="E29" s="375"/>
      <c r="F29" s="375"/>
      <c r="G29" s="376"/>
      <c r="H29" s="119"/>
      <c r="I29" s="355"/>
      <c r="J29" s="355"/>
      <c r="K29" s="355"/>
      <c r="L29" s="355"/>
      <c r="M29" s="355"/>
      <c r="N29" s="355"/>
      <c r="O29" s="355"/>
      <c r="P29" s="355"/>
      <c r="Q29" s="355"/>
      <c r="R29" s="355"/>
      <c r="S29" s="355"/>
      <c r="T29" s="355"/>
      <c r="U29" s="355"/>
      <c r="V29" s="355"/>
      <c r="W29" s="355"/>
      <c r="X29" s="355"/>
      <c r="Y29" s="356"/>
    </row>
    <row r="30" spans="2:25" s="77" customFormat="1" ht="9.75" customHeight="1" thickBot="1" x14ac:dyDescent="0.3">
      <c r="B30" s="357"/>
      <c r="C30" s="358"/>
      <c r="D30" s="358"/>
      <c r="E30" s="358"/>
      <c r="F30" s="358"/>
      <c r="G30" s="358"/>
      <c r="H30" s="358"/>
      <c r="I30" s="358"/>
      <c r="J30" s="358"/>
      <c r="K30" s="358"/>
      <c r="L30" s="358"/>
      <c r="M30" s="97"/>
      <c r="N30" s="97"/>
      <c r="O30" s="97"/>
      <c r="P30" s="101"/>
      <c r="Q30" s="97"/>
      <c r="R30" s="97"/>
      <c r="S30" s="97"/>
      <c r="T30" s="98"/>
      <c r="U30" s="97"/>
      <c r="V30" s="97"/>
      <c r="W30" s="97"/>
      <c r="X30" s="97"/>
      <c r="Y30" s="99"/>
    </row>
    <row r="31" spans="2:25" s="93" customFormat="1" ht="15.75" customHeight="1" x14ac:dyDescent="0.25">
      <c r="B31" s="102"/>
      <c r="C31" s="370" t="s">
        <v>68</v>
      </c>
      <c r="D31" s="372" t="s">
        <v>152</v>
      </c>
      <c r="E31" s="373"/>
      <c r="F31" s="373"/>
      <c r="G31" s="374"/>
      <c r="H31" s="120"/>
      <c r="I31" s="352" t="s">
        <v>64</v>
      </c>
      <c r="J31" s="353"/>
      <c r="K31" s="353"/>
      <c r="L31" s="353"/>
      <c r="M31" s="353"/>
      <c r="N31" s="353"/>
      <c r="O31" s="353"/>
      <c r="P31" s="353"/>
      <c r="Q31" s="353"/>
      <c r="R31" s="353"/>
      <c r="S31" s="353"/>
      <c r="T31" s="353"/>
      <c r="U31" s="353"/>
      <c r="V31" s="353"/>
      <c r="W31" s="353"/>
      <c r="X31" s="353"/>
      <c r="Y31" s="354"/>
    </row>
    <row r="32" spans="2:25" s="93" customFormat="1" ht="15" customHeight="1" thickBot="1" x14ac:dyDescent="0.3">
      <c r="B32" s="110"/>
      <c r="C32" s="362"/>
      <c r="D32" s="375" t="s">
        <v>453</v>
      </c>
      <c r="E32" s="375"/>
      <c r="F32" s="375"/>
      <c r="G32" s="376"/>
      <c r="H32" s="119"/>
      <c r="I32" s="355"/>
      <c r="J32" s="355"/>
      <c r="K32" s="355"/>
      <c r="L32" s="355"/>
      <c r="M32" s="355"/>
      <c r="N32" s="355"/>
      <c r="O32" s="355"/>
      <c r="P32" s="355"/>
      <c r="Q32" s="355"/>
      <c r="R32" s="355"/>
      <c r="S32" s="355"/>
      <c r="T32" s="355"/>
      <c r="U32" s="355"/>
      <c r="V32" s="355"/>
      <c r="W32" s="355"/>
      <c r="X32" s="355"/>
      <c r="Y32" s="356"/>
    </row>
    <row r="33" spans="2:26" s="77" customFormat="1" ht="9.75" customHeight="1" thickBot="1" x14ac:dyDescent="0.3">
      <c r="B33" s="357"/>
      <c r="C33" s="358"/>
      <c r="D33" s="358"/>
      <c r="E33" s="358"/>
      <c r="F33" s="358"/>
      <c r="G33" s="358"/>
      <c r="H33" s="358"/>
      <c r="I33" s="358"/>
      <c r="J33" s="358"/>
      <c r="K33" s="358"/>
      <c r="L33" s="358"/>
      <c r="M33" s="97"/>
      <c r="N33" s="97"/>
      <c r="O33" s="97"/>
      <c r="P33" s="97"/>
      <c r="Q33" s="97"/>
      <c r="R33" s="97"/>
      <c r="S33" s="97"/>
      <c r="T33" s="98"/>
      <c r="U33" s="97"/>
      <c r="V33" s="97"/>
      <c r="W33" s="97"/>
      <c r="X33" s="97"/>
      <c r="Y33" s="99"/>
    </row>
    <row r="34" spans="2:26" s="93" customFormat="1" ht="15.75" customHeight="1" x14ac:dyDescent="0.25">
      <c r="B34" s="102"/>
      <c r="C34" s="370" t="s">
        <v>69</v>
      </c>
      <c r="D34" s="372" t="s">
        <v>158</v>
      </c>
      <c r="E34" s="373"/>
      <c r="F34" s="373"/>
      <c r="G34" s="374"/>
      <c r="H34" s="106"/>
      <c r="I34" s="352" t="s">
        <v>64</v>
      </c>
      <c r="J34" s="353"/>
      <c r="K34" s="353"/>
      <c r="L34" s="353"/>
      <c r="M34" s="353"/>
      <c r="N34" s="353"/>
      <c r="O34" s="353"/>
      <c r="P34" s="353"/>
      <c r="Q34" s="353"/>
      <c r="R34" s="353"/>
      <c r="S34" s="353"/>
      <c r="T34" s="353"/>
      <c r="U34" s="353"/>
      <c r="V34" s="353"/>
      <c r="W34" s="353"/>
      <c r="X34" s="353"/>
      <c r="Y34" s="354"/>
    </row>
    <row r="35" spans="2:26" s="93" customFormat="1" ht="15.75" customHeight="1" thickBot="1" x14ac:dyDescent="0.3">
      <c r="B35" s="110"/>
      <c r="C35" s="362"/>
      <c r="D35" s="375" t="s">
        <v>481</v>
      </c>
      <c r="E35" s="375"/>
      <c r="F35" s="375"/>
      <c r="G35" s="376"/>
      <c r="H35" s="107"/>
      <c r="I35" s="355"/>
      <c r="J35" s="355"/>
      <c r="K35" s="355"/>
      <c r="L35" s="355"/>
      <c r="M35" s="355"/>
      <c r="N35" s="355"/>
      <c r="O35" s="355"/>
      <c r="P35" s="355"/>
      <c r="Q35" s="355"/>
      <c r="R35" s="355"/>
      <c r="S35" s="355"/>
      <c r="T35" s="355"/>
      <c r="U35" s="355"/>
      <c r="V35" s="355"/>
      <c r="W35" s="355"/>
      <c r="X35" s="355"/>
      <c r="Y35" s="356"/>
    </row>
    <row r="36" spans="2:26" s="77" customFormat="1" ht="9.75" customHeight="1" thickBot="1" x14ac:dyDescent="0.3">
      <c r="B36" s="357"/>
      <c r="C36" s="358"/>
      <c r="D36" s="365"/>
      <c r="E36" s="365"/>
      <c r="F36" s="365"/>
      <c r="G36" s="365"/>
      <c r="H36" s="365"/>
      <c r="I36" s="365"/>
      <c r="J36" s="365"/>
      <c r="K36" s="365"/>
      <c r="L36" s="365"/>
      <c r="M36" s="95"/>
      <c r="N36" s="95"/>
      <c r="O36" s="95"/>
      <c r="P36" s="95"/>
      <c r="Q36" s="95"/>
      <c r="R36" s="95"/>
      <c r="S36" s="95"/>
      <c r="T36" s="96"/>
      <c r="U36" s="95"/>
      <c r="V36" s="95"/>
      <c r="W36" s="95"/>
      <c r="X36" s="95"/>
      <c r="Y36" s="100"/>
    </row>
    <row r="37" spans="2:26" s="93" customFormat="1" ht="15.75" customHeight="1" x14ac:dyDescent="0.25">
      <c r="B37" s="102"/>
      <c r="C37" s="370" t="s">
        <v>70</v>
      </c>
      <c r="D37" s="372" t="s">
        <v>153</v>
      </c>
      <c r="E37" s="373"/>
      <c r="F37" s="373"/>
      <c r="G37" s="374"/>
      <c r="H37" s="106"/>
      <c r="I37" s="352" t="s">
        <v>64</v>
      </c>
      <c r="J37" s="353"/>
      <c r="K37" s="353"/>
      <c r="L37" s="353"/>
      <c r="M37" s="353"/>
      <c r="N37" s="353"/>
      <c r="O37" s="353"/>
      <c r="P37" s="353"/>
      <c r="Q37" s="353"/>
      <c r="R37" s="353"/>
      <c r="S37" s="353"/>
      <c r="T37" s="353"/>
      <c r="U37" s="353"/>
      <c r="V37" s="353"/>
      <c r="W37" s="353"/>
      <c r="X37" s="353"/>
      <c r="Y37" s="354"/>
    </row>
    <row r="38" spans="2:26" s="93" customFormat="1" ht="15.75" customHeight="1" thickBot="1" x14ac:dyDescent="0.3">
      <c r="B38" s="110"/>
      <c r="C38" s="362"/>
      <c r="D38" s="375" t="s">
        <v>506</v>
      </c>
      <c r="E38" s="375"/>
      <c r="F38" s="375"/>
      <c r="G38" s="376"/>
      <c r="H38" s="119"/>
      <c r="I38" s="355"/>
      <c r="J38" s="355"/>
      <c r="K38" s="355"/>
      <c r="L38" s="355"/>
      <c r="M38" s="355"/>
      <c r="N38" s="355"/>
      <c r="O38" s="355"/>
      <c r="P38" s="355"/>
      <c r="Q38" s="355"/>
      <c r="R38" s="355"/>
      <c r="S38" s="355"/>
      <c r="T38" s="355"/>
      <c r="U38" s="355"/>
      <c r="V38" s="355"/>
      <c r="W38" s="355"/>
      <c r="X38" s="355"/>
      <c r="Y38" s="356"/>
    </row>
    <row r="39" spans="2:26" s="77" customFormat="1" ht="9.75" customHeight="1" thickBot="1" x14ac:dyDescent="0.3">
      <c r="B39" s="357"/>
      <c r="C39" s="358"/>
      <c r="D39" s="358"/>
      <c r="E39" s="358"/>
      <c r="F39" s="358"/>
      <c r="G39" s="358"/>
      <c r="H39" s="358"/>
      <c r="I39" s="358"/>
      <c r="J39" s="358"/>
      <c r="K39" s="358"/>
      <c r="L39" s="358"/>
      <c r="M39" s="97"/>
      <c r="N39" s="97"/>
      <c r="O39" s="97"/>
      <c r="P39" s="101"/>
      <c r="Q39" s="97"/>
      <c r="R39" s="97"/>
      <c r="S39" s="97"/>
      <c r="T39" s="98"/>
      <c r="U39" s="97"/>
      <c r="V39" s="97"/>
      <c r="W39" s="97"/>
      <c r="X39" s="97"/>
      <c r="Y39" s="99"/>
    </row>
    <row r="40" spans="2:26" s="93" customFormat="1" ht="15.75" customHeight="1" x14ac:dyDescent="0.25">
      <c r="B40" s="102"/>
      <c r="C40" s="370" t="s">
        <v>71</v>
      </c>
      <c r="D40" s="372" t="s">
        <v>157</v>
      </c>
      <c r="E40" s="373"/>
      <c r="F40" s="373"/>
      <c r="G40" s="374"/>
      <c r="H40" s="120"/>
      <c r="I40" s="352" t="s">
        <v>64</v>
      </c>
      <c r="J40" s="353"/>
      <c r="K40" s="353"/>
      <c r="L40" s="353"/>
      <c r="M40" s="353"/>
      <c r="N40" s="353"/>
      <c r="O40" s="353"/>
      <c r="P40" s="353"/>
      <c r="Q40" s="353"/>
      <c r="R40" s="353"/>
      <c r="S40" s="353"/>
      <c r="T40" s="353"/>
      <c r="U40" s="353"/>
      <c r="V40" s="353"/>
      <c r="W40" s="353"/>
      <c r="X40" s="353"/>
      <c r="Y40" s="354"/>
    </row>
    <row r="41" spans="2:26" s="93" customFormat="1" ht="15" customHeight="1" thickBot="1" x14ac:dyDescent="0.3">
      <c r="B41" s="110"/>
      <c r="C41" s="362"/>
      <c r="D41" s="375" t="s">
        <v>509</v>
      </c>
      <c r="E41" s="375"/>
      <c r="F41" s="375"/>
      <c r="G41" s="376"/>
      <c r="H41" s="119"/>
      <c r="I41" s="355"/>
      <c r="J41" s="355"/>
      <c r="K41" s="355"/>
      <c r="L41" s="355"/>
      <c r="M41" s="355"/>
      <c r="N41" s="355"/>
      <c r="O41" s="355"/>
      <c r="P41" s="355"/>
      <c r="Q41" s="355"/>
      <c r="R41" s="355"/>
      <c r="S41" s="355"/>
      <c r="T41" s="355"/>
      <c r="U41" s="355"/>
      <c r="V41" s="355"/>
      <c r="W41" s="355"/>
      <c r="X41" s="355"/>
      <c r="Y41" s="356"/>
    </row>
    <row r="42" spans="2:26" s="77" customFormat="1" ht="9.75" customHeight="1" thickBot="1" x14ac:dyDescent="0.3">
      <c r="B42" s="357"/>
      <c r="C42" s="358"/>
      <c r="D42" s="358"/>
      <c r="E42" s="358"/>
      <c r="F42" s="358"/>
      <c r="G42" s="358"/>
      <c r="H42" s="358"/>
      <c r="I42" s="358"/>
      <c r="J42" s="358"/>
      <c r="K42" s="358"/>
      <c r="L42" s="358"/>
      <c r="M42" s="97"/>
      <c r="N42" s="97"/>
      <c r="O42" s="97"/>
      <c r="P42" s="97"/>
      <c r="Q42" s="97"/>
      <c r="R42" s="97"/>
      <c r="S42" s="97"/>
      <c r="T42" s="98"/>
      <c r="U42" s="97"/>
      <c r="V42" s="97"/>
      <c r="W42" s="97"/>
      <c r="X42" s="97"/>
      <c r="Y42" s="99"/>
    </row>
    <row r="43" spans="2:26" s="93" customFormat="1" ht="15.75" customHeight="1" x14ac:dyDescent="0.25">
      <c r="B43" s="333"/>
      <c r="C43" s="377" t="s">
        <v>537</v>
      </c>
      <c r="D43" s="378"/>
      <c r="E43" s="378"/>
      <c r="F43" s="378"/>
      <c r="G43" s="379"/>
      <c r="H43" s="108"/>
      <c r="I43" s="352" t="s">
        <v>508</v>
      </c>
      <c r="J43" s="353"/>
      <c r="K43" s="353"/>
      <c r="L43" s="353"/>
      <c r="M43" s="353"/>
      <c r="N43" s="353"/>
      <c r="O43" s="353"/>
      <c r="P43" s="353"/>
      <c r="Q43" s="353"/>
      <c r="R43" s="353"/>
      <c r="S43" s="353"/>
      <c r="T43" s="353"/>
      <c r="U43" s="353"/>
      <c r="V43" s="353"/>
      <c r="W43" s="353"/>
      <c r="X43" s="353"/>
      <c r="Y43" s="354"/>
      <c r="Z43" s="331"/>
    </row>
    <row r="44" spans="2:26" s="93" customFormat="1" ht="15.75" customHeight="1" thickBot="1" x14ac:dyDescent="0.3">
      <c r="B44" s="334"/>
      <c r="C44" s="380"/>
      <c r="D44" s="380"/>
      <c r="E44" s="380"/>
      <c r="F44" s="380"/>
      <c r="G44" s="381"/>
      <c r="H44" s="109"/>
      <c r="I44" s="355"/>
      <c r="J44" s="355"/>
      <c r="K44" s="355"/>
      <c r="L44" s="355"/>
      <c r="M44" s="355"/>
      <c r="N44" s="355"/>
      <c r="O44" s="355"/>
      <c r="P44" s="355"/>
      <c r="Q44" s="355"/>
      <c r="R44" s="355"/>
      <c r="S44" s="355"/>
      <c r="T44" s="355"/>
      <c r="U44" s="355"/>
      <c r="V44" s="355"/>
      <c r="W44" s="355"/>
      <c r="X44" s="355"/>
      <c r="Y44" s="356"/>
      <c r="Z44" s="331"/>
    </row>
    <row r="45" spans="2:26" s="77" customFormat="1" ht="9.75" customHeight="1" thickBot="1" x14ac:dyDescent="0.3">
      <c r="B45" s="357"/>
      <c r="C45" s="358"/>
      <c r="D45" s="358"/>
      <c r="E45" s="358"/>
      <c r="F45" s="358"/>
      <c r="G45" s="358"/>
      <c r="H45" s="358"/>
      <c r="I45" s="358"/>
      <c r="J45" s="358"/>
      <c r="K45" s="358"/>
      <c r="L45" s="358"/>
      <c r="M45" s="97"/>
      <c r="N45" s="97"/>
      <c r="O45" s="97"/>
      <c r="P45" s="101"/>
      <c r="Q45" s="97"/>
      <c r="R45" s="97"/>
      <c r="S45" s="97"/>
      <c r="T45" s="98"/>
      <c r="U45" s="97"/>
      <c r="V45" s="97"/>
      <c r="W45" s="97"/>
      <c r="X45" s="97"/>
      <c r="Y45" s="99"/>
    </row>
    <row r="46" spans="2:26" s="93" customFormat="1" ht="15.75" customHeight="1" x14ac:dyDescent="0.25">
      <c r="B46" s="102"/>
      <c r="C46" s="370" t="s">
        <v>72</v>
      </c>
      <c r="D46" s="372" t="s">
        <v>156</v>
      </c>
      <c r="E46" s="373"/>
      <c r="F46" s="373"/>
      <c r="G46" s="374"/>
      <c r="H46" s="106"/>
      <c r="I46" s="352" t="s">
        <v>64</v>
      </c>
      <c r="J46" s="353"/>
      <c r="K46" s="353"/>
      <c r="L46" s="353"/>
      <c r="M46" s="353"/>
      <c r="N46" s="353"/>
      <c r="O46" s="353"/>
      <c r="P46" s="353"/>
      <c r="Q46" s="353"/>
      <c r="R46" s="353"/>
      <c r="S46" s="353"/>
      <c r="T46" s="353"/>
      <c r="U46" s="353"/>
      <c r="V46" s="353"/>
      <c r="W46" s="353"/>
      <c r="X46" s="353"/>
      <c r="Y46" s="354"/>
    </row>
    <row r="47" spans="2:26" s="93" customFormat="1" ht="15.75" customHeight="1" thickBot="1" x14ac:dyDescent="0.3">
      <c r="B47" s="110"/>
      <c r="C47" s="362"/>
      <c r="D47" s="375" t="s">
        <v>150</v>
      </c>
      <c r="E47" s="375"/>
      <c r="F47" s="375"/>
      <c r="G47" s="376"/>
      <c r="H47" s="107"/>
      <c r="I47" s="355"/>
      <c r="J47" s="355"/>
      <c r="K47" s="355"/>
      <c r="L47" s="355"/>
      <c r="M47" s="355"/>
      <c r="N47" s="355"/>
      <c r="O47" s="355"/>
      <c r="P47" s="355"/>
      <c r="Q47" s="355"/>
      <c r="R47" s="355"/>
      <c r="S47" s="355"/>
      <c r="T47" s="355"/>
      <c r="U47" s="355"/>
      <c r="V47" s="355"/>
      <c r="W47" s="355"/>
      <c r="X47" s="355"/>
      <c r="Y47" s="356"/>
    </row>
    <row r="48" spans="2:26" s="77" customFormat="1" ht="9.75" customHeight="1" thickBot="1" x14ac:dyDescent="0.3">
      <c r="B48" s="357"/>
      <c r="C48" s="358"/>
      <c r="D48" s="365"/>
      <c r="E48" s="365"/>
      <c r="F48" s="365"/>
      <c r="G48" s="365"/>
      <c r="H48" s="365"/>
      <c r="I48" s="365"/>
      <c r="J48" s="365"/>
      <c r="K48" s="365"/>
      <c r="L48" s="365"/>
      <c r="M48" s="95"/>
      <c r="N48" s="95"/>
      <c r="O48" s="95"/>
      <c r="P48" s="95"/>
      <c r="Q48" s="95"/>
      <c r="R48" s="95"/>
      <c r="S48" s="95"/>
      <c r="T48" s="96"/>
      <c r="U48" s="95"/>
      <c r="V48" s="95"/>
      <c r="W48" s="95"/>
      <c r="X48" s="95"/>
      <c r="Y48" s="100"/>
    </row>
    <row r="49" spans="2:26" s="93" customFormat="1" ht="15.75" customHeight="1" x14ac:dyDescent="0.25">
      <c r="B49" s="102"/>
      <c r="C49" s="370" t="s">
        <v>73</v>
      </c>
      <c r="D49" s="372" t="s">
        <v>155</v>
      </c>
      <c r="E49" s="373"/>
      <c r="F49" s="373"/>
      <c r="G49" s="374"/>
      <c r="H49" s="106"/>
      <c r="I49" s="352" t="s">
        <v>64</v>
      </c>
      <c r="J49" s="353"/>
      <c r="K49" s="353"/>
      <c r="L49" s="353"/>
      <c r="M49" s="353"/>
      <c r="N49" s="353"/>
      <c r="O49" s="353"/>
      <c r="P49" s="353"/>
      <c r="Q49" s="353"/>
      <c r="R49" s="353"/>
      <c r="S49" s="353"/>
      <c r="T49" s="353"/>
      <c r="U49" s="353"/>
      <c r="V49" s="353"/>
      <c r="W49" s="353"/>
      <c r="X49" s="353"/>
      <c r="Y49" s="354"/>
    </row>
    <row r="50" spans="2:26" s="93" customFormat="1" ht="15.75" customHeight="1" thickBot="1" x14ac:dyDescent="0.3">
      <c r="B50" s="110"/>
      <c r="C50" s="362"/>
      <c r="D50" s="375" t="s">
        <v>150</v>
      </c>
      <c r="E50" s="375"/>
      <c r="F50" s="375"/>
      <c r="G50" s="376"/>
      <c r="H50" s="119"/>
      <c r="I50" s="355"/>
      <c r="J50" s="355"/>
      <c r="K50" s="355"/>
      <c r="L50" s="355"/>
      <c r="M50" s="355"/>
      <c r="N50" s="355"/>
      <c r="O50" s="355"/>
      <c r="P50" s="355"/>
      <c r="Q50" s="355"/>
      <c r="R50" s="355"/>
      <c r="S50" s="355"/>
      <c r="T50" s="355"/>
      <c r="U50" s="355"/>
      <c r="V50" s="355"/>
      <c r="W50" s="355"/>
      <c r="X50" s="355"/>
      <c r="Y50" s="356"/>
    </row>
    <row r="51" spans="2:26" s="77" customFormat="1" ht="9.75" customHeight="1" thickBot="1" x14ac:dyDescent="0.3">
      <c r="B51" s="357"/>
      <c r="C51" s="358"/>
      <c r="D51" s="358"/>
      <c r="E51" s="358"/>
      <c r="F51" s="358"/>
      <c r="G51" s="358"/>
      <c r="H51" s="358"/>
      <c r="I51" s="358"/>
      <c r="J51" s="358"/>
      <c r="K51" s="358"/>
      <c r="L51" s="358"/>
      <c r="M51" s="97"/>
      <c r="N51" s="97"/>
      <c r="O51" s="97"/>
      <c r="P51" s="101"/>
      <c r="Q51" s="97"/>
      <c r="R51" s="97"/>
      <c r="S51" s="97"/>
      <c r="T51" s="98"/>
      <c r="U51" s="97"/>
      <c r="V51" s="97"/>
      <c r="W51" s="97"/>
      <c r="X51" s="97"/>
      <c r="Y51" s="99"/>
    </row>
    <row r="52" spans="2:26" s="93" customFormat="1" ht="15.75" customHeight="1" x14ac:dyDescent="0.25">
      <c r="B52" s="102"/>
      <c r="C52" s="370" t="s">
        <v>74</v>
      </c>
      <c r="D52" s="372" t="s">
        <v>154</v>
      </c>
      <c r="E52" s="373"/>
      <c r="F52" s="373"/>
      <c r="G52" s="374"/>
      <c r="H52" s="120"/>
      <c r="I52" s="352" t="s">
        <v>64</v>
      </c>
      <c r="J52" s="353"/>
      <c r="K52" s="353"/>
      <c r="L52" s="353"/>
      <c r="M52" s="353"/>
      <c r="N52" s="353"/>
      <c r="O52" s="353"/>
      <c r="P52" s="353"/>
      <c r="Q52" s="353"/>
      <c r="R52" s="353"/>
      <c r="S52" s="353"/>
      <c r="T52" s="353"/>
      <c r="U52" s="353"/>
      <c r="V52" s="353"/>
      <c r="W52" s="353"/>
      <c r="X52" s="353"/>
      <c r="Y52" s="354"/>
    </row>
    <row r="53" spans="2:26" s="93" customFormat="1" ht="15" customHeight="1" thickBot="1" x14ac:dyDescent="0.3">
      <c r="B53" s="110"/>
      <c r="C53" s="362"/>
      <c r="D53" s="375" t="s">
        <v>150</v>
      </c>
      <c r="E53" s="375"/>
      <c r="F53" s="375"/>
      <c r="G53" s="376"/>
      <c r="H53" s="119"/>
      <c r="I53" s="355"/>
      <c r="J53" s="355"/>
      <c r="K53" s="355"/>
      <c r="L53" s="355"/>
      <c r="M53" s="355"/>
      <c r="N53" s="355"/>
      <c r="O53" s="355"/>
      <c r="P53" s="355"/>
      <c r="Q53" s="355"/>
      <c r="R53" s="355"/>
      <c r="S53" s="355"/>
      <c r="T53" s="355"/>
      <c r="U53" s="355"/>
      <c r="V53" s="355"/>
      <c r="W53" s="355"/>
      <c r="X53" s="355"/>
      <c r="Y53" s="356"/>
    </row>
    <row r="54" spans="2:26" s="77" customFormat="1" ht="9.75" customHeight="1" thickBot="1" x14ac:dyDescent="0.3">
      <c r="B54" s="357"/>
      <c r="C54" s="358"/>
      <c r="D54" s="358"/>
      <c r="E54" s="358"/>
      <c r="F54" s="358"/>
      <c r="G54" s="358"/>
      <c r="H54" s="358"/>
      <c r="I54" s="358"/>
      <c r="J54" s="358"/>
      <c r="K54" s="358"/>
      <c r="L54" s="358"/>
      <c r="M54" s="97"/>
      <c r="N54" s="97"/>
      <c r="O54" s="97"/>
      <c r="P54" s="97"/>
      <c r="Q54" s="97"/>
      <c r="R54" s="97"/>
      <c r="S54" s="97"/>
      <c r="T54" s="98"/>
      <c r="U54" s="97"/>
      <c r="V54" s="97"/>
      <c r="W54" s="97"/>
      <c r="X54" s="97"/>
      <c r="Y54" s="99"/>
    </row>
    <row r="55" spans="2:26" s="93" customFormat="1" ht="15.75" customHeight="1" x14ac:dyDescent="0.25">
      <c r="B55" s="102"/>
      <c r="C55" s="370" t="s">
        <v>75</v>
      </c>
      <c r="D55" s="372" t="s">
        <v>159</v>
      </c>
      <c r="E55" s="373"/>
      <c r="F55" s="373"/>
      <c r="G55" s="374"/>
      <c r="H55" s="106"/>
      <c r="I55" s="352" t="s">
        <v>64</v>
      </c>
      <c r="J55" s="353"/>
      <c r="K55" s="353"/>
      <c r="L55" s="353"/>
      <c r="M55" s="353"/>
      <c r="N55" s="353"/>
      <c r="O55" s="353"/>
      <c r="P55" s="353"/>
      <c r="Q55" s="353"/>
      <c r="R55" s="353"/>
      <c r="S55" s="353"/>
      <c r="T55" s="353"/>
      <c r="U55" s="353"/>
      <c r="V55" s="353"/>
      <c r="W55" s="353"/>
      <c r="X55" s="353"/>
      <c r="Y55" s="354"/>
    </row>
    <row r="56" spans="2:26" s="93" customFormat="1" ht="15.75" customHeight="1" thickBot="1" x14ac:dyDescent="0.3">
      <c r="B56" s="110"/>
      <c r="C56" s="362"/>
      <c r="D56" s="375" t="s">
        <v>150</v>
      </c>
      <c r="E56" s="375"/>
      <c r="F56" s="375"/>
      <c r="G56" s="376"/>
      <c r="H56" s="107"/>
      <c r="I56" s="355"/>
      <c r="J56" s="355"/>
      <c r="K56" s="355"/>
      <c r="L56" s="355"/>
      <c r="M56" s="355"/>
      <c r="N56" s="355"/>
      <c r="O56" s="355"/>
      <c r="P56" s="355"/>
      <c r="Q56" s="355"/>
      <c r="R56" s="355"/>
      <c r="S56" s="355"/>
      <c r="T56" s="355"/>
      <c r="U56" s="355"/>
      <c r="V56" s="355"/>
      <c r="W56" s="355"/>
      <c r="X56" s="355"/>
      <c r="Y56" s="356"/>
    </row>
    <row r="57" spans="2:26" s="77" customFormat="1" ht="9.75" customHeight="1" thickBot="1" x14ac:dyDescent="0.3">
      <c r="B57" s="399"/>
      <c r="C57" s="400"/>
      <c r="D57" s="365"/>
      <c r="E57" s="365"/>
      <c r="F57" s="365"/>
      <c r="G57" s="365"/>
      <c r="H57" s="365"/>
      <c r="I57" s="365"/>
      <c r="J57" s="365"/>
      <c r="K57" s="365"/>
      <c r="L57" s="365"/>
      <c r="M57" s="95"/>
      <c r="N57" s="95"/>
      <c r="O57" s="95"/>
      <c r="P57" s="95"/>
      <c r="Q57" s="95"/>
      <c r="R57" s="95"/>
      <c r="S57" s="95"/>
      <c r="T57" s="96"/>
      <c r="U57" s="95"/>
      <c r="V57" s="95"/>
      <c r="W57" s="95"/>
      <c r="X57" s="95"/>
      <c r="Y57" s="100"/>
    </row>
    <row r="58" spans="2:26" s="93" customFormat="1" ht="15.75" customHeight="1" x14ac:dyDescent="0.25">
      <c r="B58" s="104"/>
      <c r="C58" s="398" t="s">
        <v>160</v>
      </c>
      <c r="D58" s="360"/>
      <c r="E58" s="360"/>
      <c r="F58" s="360"/>
      <c r="G58" s="361"/>
      <c r="H58" s="108"/>
      <c r="I58" s="352" t="s">
        <v>408</v>
      </c>
      <c r="J58" s="353"/>
      <c r="K58" s="353"/>
      <c r="L58" s="353"/>
      <c r="M58" s="353"/>
      <c r="N58" s="353"/>
      <c r="O58" s="353"/>
      <c r="P58" s="353"/>
      <c r="Q58" s="353"/>
      <c r="R58" s="353"/>
      <c r="S58" s="353"/>
      <c r="T58" s="353"/>
      <c r="U58" s="353"/>
      <c r="V58" s="353"/>
      <c r="W58" s="353"/>
      <c r="X58" s="353"/>
      <c r="Y58" s="354"/>
      <c r="Z58" s="103"/>
    </row>
    <row r="59" spans="2:26" s="93" customFormat="1" ht="15.75" customHeight="1" thickBot="1" x14ac:dyDescent="0.3">
      <c r="B59" s="105"/>
      <c r="C59" s="363"/>
      <c r="D59" s="363"/>
      <c r="E59" s="363"/>
      <c r="F59" s="363"/>
      <c r="G59" s="364"/>
      <c r="H59" s="109"/>
      <c r="I59" s="355"/>
      <c r="J59" s="355"/>
      <c r="K59" s="355"/>
      <c r="L59" s="355"/>
      <c r="M59" s="355"/>
      <c r="N59" s="355"/>
      <c r="O59" s="355"/>
      <c r="P59" s="355"/>
      <c r="Q59" s="355"/>
      <c r="R59" s="355"/>
      <c r="S59" s="355"/>
      <c r="T59" s="355"/>
      <c r="U59" s="355"/>
      <c r="V59" s="355"/>
      <c r="W59" s="355"/>
      <c r="X59" s="355"/>
      <c r="Y59" s="356"/>
      <c r="Z59" s="103"/>
    </row>
    <row r="60" spans="2:26" s="77" customFormat="1" ht="9.75" customHeight="1" thickBot="1" x14ac:dyDescent="0.3">
      <c r="B60" s="357"/>
      <c r="C60" s="358"/>
      <c r="D60" s="358"/>
      <c r="E60" s="358"/>
      <c r="F60" s="358"/>
      <c r="G60" s="358"/>
      <c r="H60" s="358"/>
      <c r="I60" s="358"/>
      <c r="J60" s="358"/>
      <c r="K60" s="358"/>
      <c r="L60" s="358"/>
      <c r="M60" s="97"/>
      <c r="N60" s="97"/>
      <c r="O60" s="97"/>
      <c r="P60" s="101"/>
      <c r="Q60" s="97"/>
      <c r="R60" s="97"/>
      <c r="S60" s="97"/>
      <c r="T60" s="98"/>
      <c r="U60" s="97"/>
      <c r="V60" s="97"/>
      <c r="W60" s="97"/>
      <c r="X60" s="97"/>
      <c r="Y60" s="99"/>
    </row>
    <row r="61" spans="2:26" s="93" customFormat="1" ht="15.75" customHeight="1" x14ac:dyDescent="0.25">
      <c r="B61" s="104"/>
      <c r="C61" s="398" t="s">
        <v>76</v>
      </c>
      <c r="D61" s="360"/>
      <c r="E61" s="360"/>
      <c r="F61" s="360"/>
      <c r="G61" s="361"/>
      <c r="H61" s="108"/>
      <c r="I61" s="352" t="s">
        <v>409</v>
      </c>
      <c r="J61" s="353"/>
      <c r="K61" s="353"/>
      <c r="L61" s="353"/>
      <c r="M61" s="353"/>
      <c r="N61" s="353"/>
      <c r="O61" s="353"/>
      <c r="P61" s="353"/>
      <c r="Q61" s="353"/>
      <c r="R61" s="353"/>
      <c r="S61" s="353"/>
      <c r="T61" s="353"/>
      <c r="U61" s="353"/>
      <c r="V61" s="353"/>
      <c r="W61" s="353"/>
      <c r="X61" s="353"/>
      <c r="Y61" s="354"/>
      <c r="Z61" s="103"/>
    </row>
    <row r="62" spans="2:26" s="93" customFormat="1" ht="15.75" customHeight="1" thickBot="1" x14ac:dyDescent="0.3">
      <c r="B62" s="105"/>
      <c r="C62" s="363"/>
      <c r="D62" s="363"/>
      <c r="E62" s="363"/>
      <c r="F62" s="363"/>
      <c r="G62" s="364"/>
      <c r="H62" s="109"/>
      <c r="I62" s="355"/>
      <c r="J62" s="355"/>
      <c r="K62" s="355"/>
      <c r="L62" s="355"/>
      <c r="M62" s="355"/>
      <c r="N62" s="355"/>
      <c r="O62" s="355"/>
      <c r="P62" s="355"/>
      <c r="Q62" s="355"/>
      <c r="R62" s="355"/>
      <c r="S62" s="355"/>
      <c r="T62" s="355"/>
      <c r="U62" s="355"/>
      <c r="V62" s="355"/>
      <c r="W62" s="355"/>
      <c r="X62" s="355"/>
      <c r="Y62" s="356"/>
      <c r="Z62" s="103"/>
    </row>
    <row r="63" spans="2:26" s="77" customFormat="1" ht="9.75" customHeight="1" thickBot="1" x14ac:dyDescent="0.3">
      <c r="B63" s="357"/>
      <c r="C63" s="358"/>
      <c r="D63" s="358"/>
      <c r="E63" s="358"/>
      <c r="F63" s="358"/>
      <c r="G63" s="358"/>
      <c r="H63" s="358"/>
      <c r="I63" s="358"/>
      <c r="J63" s="358"/>
      <c r="K63" s="358"/>
      <c r="L63" s="358"/>
      <c r="M63" s="97"/>
      <c r="N63" s="97"/>
      <c r="O63" s="97"/>
      <c r="P63" s="101"/>
      <c r="Q63" s="97"/>
      <c r="R63" s="97"/>
      <c r="S63" s="97"/>
      <c r="T63" s="98"/>
      <c r="U63" s="97"/>
      <c r="V63" s="97"/>
      <c r="W63" s="97"/>
      <c r="X63" s="97"/>
      <c r="Y63" s="99"/>
    </row>
    <row r="64" spans="2:26" s="93" customFormat="1" ht="15.75" customHeight="1" x14ac:dyDescent="0.25">
      <c r="B64" s="104"/>
      <c r="C64" s="398" t="s">
        <v>380</v>
      </c>
      <c r="D64" s="360"/>
      <c r="E64" s="360"/>
      <c r="F64" s="360"/>
      <c r="G64" s="361"/>
      <c r="H64" s="108"/>
      <c r="I64" s="352" t="s">
        <v>410</v>
      </c>
      <c r="J64" s="353"/>
      <c r="K64" s="353"/>
      <c r="L64" s="353"/>
      <c r="M64" s="353"/>
      <c r="N64" s="353"/>
      <c r="O64" s="353"/>
      <c r="P64" s="353"/>
      <c r="Q64" s="353"/>
      <c r="R64" s="353"/>
      <c r="S64" s="353"/>
      <c r="T64" s="353"/>
      <c r="U64" s="353"/>
      <c r="V64" s="353"/>
      <c r="W64" s="353"/>
      <c r="X64" s="353"/>
      <c r="Y64" s="354"/>
      <c r="Z64" s="248"/>
    </row>
    <row r="65" spans="2:26" s="93" customFormat="1" ht="15.75" customHeight="1" thickBot="1" x14ac:dyDescent="0.3">
      <c r="B65" s="105"/>
      <c r="C65" s="363"/>
      <c r="D65" s="363"/>
      <c r="E65" s="363"/>
      <c r="F65" s="363"/>
      <c r="G65" s="364"/>
      <c r="H65" s="109"/>
      <c r="I65" s="355"/>
      <c r="J65" s="355"/>
      <c r="K65" s="355"/>
      <c r="L65" s="355"/>
      <c r="M65" s="355"/>
      <c r="N65" s="355"/>
      <c r="O65" s="355"/>
      <c r="P65" s="355"/>
      <c r="Q65" s="355"/>
      <c r="R65" s="355"/>
      <c r="S65" s="355"/>
      <c r="T65" s="355"/>
      <c r="U65" s="355"/>
      <c r="V65" s="355"/>
      <c r="W65" s="355"/>
      <c r="X65" s="355"/>
      <c r="Y65" s="356"/>
      <c r="Z65" s="248"/>
    </row>
    <row r="66" spans="2:26" s="77" customFormat="1" ht="9.75" customHeight="1" thickBot="1" x14ac:dyDescent="0.3">
      <c r="B66" s="357"/>
      <c r="C66" s="358"/>
      <c r="D66" s="358"/>
      <c r="E66" s="358"/>
      <c r="F66" s="358"/>
      <c r="G66" s="358"/>
      <c r="H66" s="358"/>
      <c r="I66" s="358"/>
      <c r="J66" s="358"/>
      <c r="K66" s="358"/>
      <c r="L66" s="358"/>
      <c r="M66" s="97"/>
      <c r="N66" s="97"/>
      <c r="O66" s="97"/>
      <c r="P66" s="101"/>
      <c r="Q66" s="97"/>
      <c r="R66" s="97"/>
      <c r="S66" s="97"/>
      <c r="T66" s="98"/>
      <c r="U66" s="97"/>
      <c r="V66" s="97"/>
      <c r="W66" s="97"/>
      <c r="X66" s="97"/>
      <c r="Y66" s="99"/>
    </row>
    <row r="67" spans="2:26" s="93" customFormat="1" ht="15.75" customHeight="1" x14ac:dyDescent="0.25">
      <c r="B67" s="263"/>
      <c r="C67" s="416" t="s">
        <v>538</v>
      </c>
      <c r="D67" s="417"/>
      <c r="E67" s="417"/>
      <c r="F67" s="417"/>
      <c r="G67" s="418"/>
      <c r="H67" s="108"/>
      <c r="I67" s="352" t="s">
        <v>389</v>
      </c>
      <c r="J67" s="353"/>
      <c r="K67" s="353"/>
      <c r="L67" s="353"/>
      <c r="M67" s="353"/>
      <c r="N67" s="353"/>
      <c r="O67" s="353"/>
      <c r="P67" s="353"/>
      <c r="Q67" s="353"/>
      <c r="R67" s="353"/>
      <c r="S67" s="353"/>
      <c r="T67" s="353"/>
      <c r="U67" s="353"/>
      <c r="V67" s="353"/>
      <c r="W67" s="353"/>
      <c r="X67" s="353"/>
      <c r="Y67" s="354"/>
      <c r="Z67" s="103"/>
    </row>
    <row r="68" spans="2:26" s="93" customFormat="1" ht="15.75" customHeight="1" thickBot="1" x14ac:dyDescent="0.3">
      <c r="B68" s="264"/>
      <c r="C68" s="419"/>
      <c r="D68" s="419"/>
      <c r="E68" s="419"/>
      <c r="F68" s="419"/>
      <c r="G68" s="420"/>
      <c r="H68" s="109"/>
      <c r="I68" s="355"/>
      <c r="J68" s="355"/>
      <c r="K68" s="355"/>
      <c r="L68" s="355"/>
      <c r="M68" s="355"/>
      <c r="N68" s="355"/>
      <c r="O68" s="355"/>
      <c r="P68" s="355"/>
      <c r="Q68" s="355"/>
      <c r="R68" s="355"/>
      <c r="S68" s="355"/>
      <c r="T68" s="355"/>
      <c r="U68" s="355"/>
      <c r="V68" s="355"/>
      <c r="W68" s="355"/>
      <c r="X68" s="355"/>
      <c r="Y68" s="356"/>
      <c r="Z68" s="103"/>
    </row>
    <row r="69" spans="2:26" s="77" customFormat="1" ht="9.75" customHeight="1" thickBot="1" x14ac:dyDescent="0.3">
      <c r="B69" s="357"/>
      <c r="C69" s="358"/>
      <c r="D69" s="358"/>
      <c r="E69" s="358"/>
      <c r="F69" s="358"/>
      <c r="G69" s="358"/>
      <c r="H69" s="358"/>
      <c r="I69" s="358"/>
      <c r="J69" s="358"/>
      <c r="K69" s="358"/>
      <c r="L69" s="358"/>
      <c r="M69" s="97"/>
      <c r="N69" s="97"/>
      <c r="O69" s="97"/>
      <c r="P69" s="101"/>
      <c r="Q69" s="97"/>
      <c r="R69" s="97"/>
      <c r="S69" s="97"/>
      <c r="T69" s="98"/>
      <c r="U69" s="97"/>
      <c r="V69" s="97"/>
      <c r="W69" s="97"/>
      <c r="X69" s="97"/>
      <c r="Y69" s="99"/>
    </row>
    <row r="70" spans="2:26" s="93" customFormat="1" ht="15.75" customHeight="1" x14ac:dyDescent="0.25">
      <c r="B70" s="111"/>
      <c r="C70" s="411" t="s">
        <v>539</v>
      </c>
      <c r="D70" s="412"/>
      <c r="E70" s="412"/>
      <c r="F70" s="412"/>
      <c r="G70" s="413"/>
      <c r="H70" s="108"/>
      <c r="I70" s="352" t="s">
        <v>77</v>
      </c>
      <c r="J70" s="353"/>
      <c r="K70" s="353"/>
      <c r="L70" s="353"/>
      <c r="M70" s="353"/>
      <c r="N70" s="353"/>
      <c r="O70" s="353"/>
      <c r="P70" s="353"/>
      <c r="Q70" s="353"/>
      <c r="R70" s="353"/>
      <c r="S70" s="353"/>
      <c r="T70" s="353"/>
      <c r="U70" s="353"/>
      <c r="V70" s="353"/>
      <c r="W70" s="353"/>
      <c r="X70" s="353"/>
      <c r="Y70" s="354"/>
      <c r="Z70" s="250"/>
    </row>
    <row r="71" spans="2:26" s="93" customFormat="1" ht="15.75" customHeight="1" thickBot="1" x14ac:dyDescent="0.3">
      <c r="B71" s="112"/>
      <c r="C71" s="414"/>
      <c r="D71" s="414"/>
      <c r="E71" s="414"/>
      <c r="F71" s="414"/>
      <c r="G71" s="415"/>
      <c r="H71" s="109"/>
      <c r="I71" s="355"/>
      <c r="J71" s="355"/>
      <c r="K71" s="355"/>
      <c r="L71" s="355"/>
      <c r="M71" s="355"/>
      <c r="N71" s="355"/>
      <c r="O71" s="355"/>
      <c r="P71" s="355"/>
      <c r="Q71" s="355"/>
      <c r="R71" s="355"/>
      <c r="S71" s="355"/>
      <c r="T71" s="355"/>
      <c r="U71" s="355"/>
      <c r="V71" s="355"/>
      <c r="W71" s="355"/>
      <c r="X71" s="355"/>
      <c r="Y71" s="356"/>
      <c r="Z71" s="250"/>
    </row>
    <row r="72" spans="2:26" s="77" customFormat="1" ht="9.75" customHeight="1" thickBot="1" x14ac:dyDescent="0.3">
      <c r="B72" s="357"/>
      <c r="C72" s="358"/>
      <c r="D72" s="358"/>
      <c r="E72" s="358"/>
      <c r="F72" s="358"/>
      <c r="G72" s="358"/>
      <c r="H72" s="358"/>
      <c r="I72" s="358"/>
      <c r="J72" s="358"/>
      <c r="K72" s="358"/>
      <c r="L72" s="358"/>
      <c r="M72" s="97"/>
      <c r="N72" s="97"/>
      <c r="O72" s="97"/>
      <c r="P72" s="101"/>
      <c r="Q72" s="97"/>
      <c r="R72" s="97"/>
      <c r="S72" s="97"/>
      <c r="T72" s="98"/>
      <c r="U72" s="97"/>
      <c r="V72" s="97"/>
      <c r="W72" s="97"/>
      <c r="X72" s="97"/>
      <c r="Y72" s="99"/>
    </row>
    <row r="73" spans="2:26" s="93" customFormat="1" ht="15.75" customHeight="1" x14ac:dyDescent="0.25">
      <c r="B73" s="111"/>
      <c r="C73" s="411" t="s">
        <v>540</v>
      </c>
      <c r="D73" s="412"/>
      <c r="E73" s="412"/>
      <c r="F73" s="412"/>
      <c r="G73" s="413"/>
      <c r="H73" s="108"/>
      <c r="I73" s="352" t="s">
        <v>386</v>
      </c>
      <c r="J73" s="353"/>
      <c r="K73" s="353"/>
      <c r="L73" s="353"/>
      <c r="M73" s="353"/>
      <c r="N73" s="353"/>
      <c r="O73" s="353"/>
      <c r="P73" s="353"/>
      <c r="Q73" s="353"/>
      <c r="R73" s="353"/>
      <c r="S73" s="353"/>
      <c r="T73" s="353"/>
      <c r="U73" s="353"/>
      <c r="V73" s="353"/>
      <c r="W73" s="353"/>
      <c r="X73" s="353"/>
      <c r="Y73" s="354"/>
      <c r="Z73" s="249"/>
    </row>
    <row r="74" spans="2:26" s="93" customFormat="1" ht="15.75" customHeight="1" thickBot="1" x14ac:dyDescent="0.3">
      <c r="B74" s="112"/>
      <c r="C74" s="414"/>
      <c r="D74" s="414"/>
      <c r="E74" s="414"/>
      <c r="F74" s="414"/>
      <c r="G74" s="415"/>
      <c r="H74" s="109"/>
      <c r="I74" s="355"/>
      <c r="J74" s="355"/>
      <c r="K74" s="355"/>
      <c r="L74" s="355"/>
      <c r="M74" s="355"/>
      <c r="N74" s="355"/>
      <c r="O74" s="355"/>
      <c r="P74" s="355"/>
      <c r="Q74" s="355"/>
      <c r="R74" s="355"/>
      <c r="S74" s="355"/>
      <c r="T74" s="355"/>
      <c r="U74" s="355"/>
      <c r="V74" s="355"/>
      <c r="W74" s="355"/>
      <c r="X74" s="355"/>
      <c r="Y74" s="356"/>
      <c r="Z74" s="249"/>
    </row>
    <row r="75" spans="2:26" s="77" customFormat="1" ht="9.75" customHeight="1" thickBot="1" x14ac:dyDescent="0.3">
      <c r="B75" s="357"/>
      <c r="C75" s="358"/>
      <c r="D75" s="358"/>
      <c r="E75" s="358"/>
      <c r="F75" s="358"/>
      <c r="G75" s="358"/>
      <c r="H75" s="358"/>
      <c r="I75" s="358"/>
      <c r="J75" s="358"/>
      <c r="K75" s="358"/>
      <c r="L75" s="358"/>
      <c r="M75" s="97"/>
      <c r="N75" s="97"/>
      <c r="O75" s="97"/>
      <c r="P75" s="101"/>
      <c r="Q75" s="97"/>
      <c r="R75" s="97"/>
      <c r="S75" s="97"/>
      <c r="T75" s="98"/>
      <c r="U75" s="97"/>
      <c r="V75" s="97"/>
      <c r="W75" s="97"/>
      <c r="X75" s="97"/>
      <c r="Y75" s="99"/>
    </row>
    <row r="76" spans="2:26" s="93" customFormat="1" ht="15.75" customHeight="1" x14ac:dyDescent="0.25">
      <c r="B76" s="113"/>
      <c r="C76" s="401" t="s">
        <v>541</v>
      </c>
      <c r="D76" s="402"/>
      <c r="E76" s="402"/>
      <c r="F76" s="402"/>
      <c r="G76" s="403"/>
      <c r="H76" s="108"/>
      <c r="I76" s="352" t="s">
        <v>78</v>
      </c>
      <c r="J76" s="353"/>
      <c r="K76" s="353"/>
      <c r="L76" s="353"/>
      <c r="M76" s="353"/>
      <c r="N76" s="353"/>
      <c r="O76" s="353"/>
      <c r="P76" s="353"/>
      <c r="Q76" s="353"/>
      <c r="R76" s="353"/>
      <c r="S76" s="353"/>
      <c r="T76" s="353"/>
      <c r="U76" s="353"/>
      <c r="V76" s="353"/>
      <c r="W76" s="353"/>
      <c r="X76" s="353"/>
      <c r="Y76" s="354"/>
      <c r="Z76" s="103"/>
    </row>
    <row r="77" spans="2:26" s="93" customFormat="1" ht="15.75" customHeight="1" thickBot="1" x14ac:dyDescent="0.3">
      <c r="B77" s="114"/>
      <c r="C77" s="404"/>
      <c r="D77" s="404"/>
      <c r="E77" s="404"/>
      <c r="F77" s="404"/>
      <c r="G77" s="405"/>
      <c r="H77" s="109"/>
      <c r="I77" s="355"/>
      <c r="J77" s="355"/>
      <c r="K77" s="355"/>
      <c r="L77" s="355"/>
      <c r="M77" s="355"/>
      <c r="N77" s="355"/>
      <c r="O77" s="355"/>
      <c r="P77" s="355"/>
      <c r="Q77" s="355"/>
      <c r="R77" s="355"/>
      <c r="S77" s="355"/>
      <c r="T77" s="355"/>
      <c r="U77" s="355"/>
      <c r="V77" s="355"/>
      <c r="W77" s="355"/>
      <c r="X77" s="355"/>
      <c r="Y77" s="356"/>
      <c r="Z77" s="103"/>
    </row>
    <row r="78" spans="2:26" s="77" customFormat="1" ht="9.75" customHeight="1" thickBot="1" x14ac:dyDescent="0.3">
      <c r="B78" s="357"/>
      <c r="C78" s="358"/>
      <c r="D78" s="358"/>
      <c r="E78" s="358"/>
      <c r="F78" s="358"/>
      <c r="G78" s="358"/>
      <c r="H78" s="358"/>
      <c r="I78" s="358"/>
      <c r="J78" s="358"/>
      <c r="K78" s="358"/>
      <c r="L78" s="358"/>
      <c r="M78" s="97"/>
      <c r="N78" s="97"/>
      <c r="O78" s="97"/>
      <c r="P78" s="101"/>
      <c r="Q78" s="97"/>
      <c r="R78" s="97"/>
      <c r="S78" s="97"/>
      <c r="T78" s="98"/>
      <c r="U78" s="97"/>
      <c r="V78" s="97"/>
      <c r="W78" s="97"/>
      <c r="X78" s="97"/>
      <c r="Y78" s="99"/>
    </row>
    <row r="79" spans="2:26" s="93" customFormat="1" ht="15.75" customHeight="1" x14ac:dyDescent="0.25">
      <c r="B79" s="115"/>
      <c r="C79" s="406" t="s">
        <v>542</v>
      </c>
      <c r="D79" s="407"/>
      <c r="E79" s="407"/>
      <c r="F79" s="407"/>
      <c r="G79" s="408"/>
      <c r="H79" s="108"/>
      <c r="I79" s="352" t="s">
        <v>80</v>
      </c>
      <c r="J79" s="353"/>
      <c r="K79" s="353"/>
      <c r="L79" s="353"/>
      <c r="M79" s="353"/>
      <c r="N79" s="353"/>
      <c r="O79" s="353"/>
      <c r="P79" s="353"/>
      <c r="Q79" s="353"/>
      <c r="R79" s="353"/>
      <c r="S79" s="353"/>
      <c r="T79" s="353"/>
      <c r="U79" s="353"/>
      <c r="V79" s="353"/>
      <c r="W79" s="353"/>
      <c r="X79" s="353"/>
      <c r="Y79" s="354"/>
      <c r="Z79" s="103"/>
    </row>
    <row r="80" spans="2:26" s="93" customFormat="1" ht="15.75" customHeight="1" thickBot="1" x14ac:dyDescent="0.3">
      <c r="B80" s="116"/>
      <c r="C80" s="409"/>
      <c r="D80" s="409"/>
      <c r="E80" s="409"/>
      <c r="F80" s="409"/>
      <c r="G80" s="410"/>
      <c r="H80" s="109"/>
      <c r="I80" s="355"/>
      <c r="J80" s="355"/>
      <c r="K80" s="355"/>
      <c r="L80" s="355"/>
      <c r="M80" s="355"/>
      <c r="N80" s="355"/>
      <c r="O80" s="355"/>
      <c r="P80" s="355"/>
      <c r="Q80" s="355"/>
      <c r="R80" s="355"/>
      <c r="S80" s="355"/>
      <c r="T80" s="355"/>
      <c r="U80" s="355"/>
      <c r="V80" s="355"/>
      <c r="W80" s="355"/>
      <c r="X80" s="355"/>
      <c r="Y80" s="356"/>
      <c r="Z80" s="103"/>
    </row>
    <row r="81" spans="2:26" s="77" customFormat="1" ht="9.75" customHeight="1" thickBot="1" x14ac:dyDescent="0.3">
      <c r="B81" s="357"/>
      <c r="C81" s="358"/>
      <c r="D81" s="358"/>
      <c r="E81" s="358"/>
      <c r="F81" s="358"/>
      <c r="G81" s="358"/>
      <c r="H81" s="358"/>
      <c r="I81" s="358"/>
      <c r="J81" s="358"/>
      <c r="K81" s="358"/>
      <c r="L81" s="358"/>
      <c r="M81" s="97"/>
      <c r="N81" s="97"/>
      <c r="O81" s="97"/>
      <c r="P81" s="101"/>
      <c r="Q81" s="97"/>
      <c r="R81" s="97"/>
      <c r="S81" s="97"/>
      <c r="T81" s="98"/>
      <c r="U81" s="97"/>
      <c r="V81" s="97"/>
      <c r="W81" s="97"/>
      <c r="X81" s="97"/>
      <c r="Y81" s="99"/>
    </row>
    <row r="82" spans="2:26" s="93" customFormat="1" ht="15.75" customHeight="1" x14ac:dyDescent="0.25">
      <c r="B82" s="238"/>
      <c r="C82" s="347" t="s">
        <v>543</v>
      </c>
      <c r="D82" s="348"/>
      <c r="E82" s="348"/>
      <c r="F82" s="348"/>
      <c r="G82" s="349"/>
      <c r="H82" s="108"/>
      <c r="I82" s="352" t="s">
        <v>304</v>
      </c>
      <c r="J82" s="353"/>
      <c r="K82" s="353"/>
      <c r="L82" s="353"/>
      <c r="M82" s="353"/>
      <c r="N82" s="353"/>
      <c r="O82" s="353"/>
      <c r="P82" s="353"/>
      <c r="Q82" s="353"/>
      <c r="R82" s="353"/>
      <c r="S82" s="353"/>
      <c r="T82" s="353"/>
      <c r="U82" s="353"/>
      <c r="V82" s="353"/>
      <c r="W82" s="353"/>
      <c r="X82" s="353"/>
      <c r="Y82" s="354"/>
      <c r="Z82" s="236"/>
    </row>
    <row r="83" spans="2:26" s="93" customFormat="1" ht="15.75" customHeight="1" thickBot="1" x14ac:dyDescent="0.3">
      <c r="B83" s="239"/>
      <c r="C83" s="350"/>
      <c r="D83" s="350"/>
      <c r="E83" s="350"/>
      <c r="F83" s="350"/>
      <c r="G83" s="351"/>
      <c r="H83" s="109"/>
      <c r="I83" s="355"/>
      <c r="J83" s="355"/>
      <c r="K83" s="355"/>
      <c r="L83" s="355"/>
      <c r="M83" s="355"/>
      <c r="N83" s="355"/>
      <c r="O83" s="355"/>
      <c r="P83" s="355"/>
      <c r="Q83" s="355"/>
      <c r="R83" s="355"/>
      <c r="S83" s="355"/>
      <c r="T83" s="355"/>
      <c r="U83" s="355"/>
      <c r="V83" s="355"/>
      <c r="W83" s="355"/>
      <c r="X83" s="355"/>
      <c r="Y83" s="356"/>
      <c r="Z83" s="236"/>
    </row>
    <row r="84" spans="2:26" s="77" customFormat="1" ht="9.75" customHeight="1" thickBot="1" x14ac:dyDescent="0.3">
      <c r="B84" s="357"/>
      <c r="C84" s="358"/>
      <c r="D84" s="358"/>
      <c r="E84" s="358"/>
      <c r="F84" s="358"/>
      <c r="G84" s="358"/>
      <c r="H84" s="358"/>
      <c r="I84" s="358"/>
      <c r="J84" s="358"/>
      <c r="K84" s="358"/>
      <c r="L84" s="358"/>
      <c r="M84" s="97"/>
      <c r="N84" s="97"/>
      <c r="O84" s="97"/>
      <c r="P84" s="101"/>
      <c r="Q84" s="97"/>
      <c r="R84" s="97"/>
      <c r="S84" s="97"/>
      <c r="T84" s="98"/>
      <c r="U84" s="97"/>
      <c r="V84" s="97"/>
      <c r="W84" s="97"/>
      <c r="X84" s="97"/>
      <c r="Y84" s="99"/>
    </row>
  </sheetData>
  <mergeCells count="98">
    <mergeCell ref="B69:L69"/>
    <mergeCell ref="C70:G71"/>
    <mergeCell ref="I70:Y71"/>
    <mergeCell ref="C67:G68"/>
    <mergeCell ref="I67:Y68"/>
    <mergeCell ref="B72:L72"/>
    <mergeCell ref="C73:G74"/>
    <mergeCell ref="I73:Y74"/>
    <mergeCell ref="D25:G25"/>
    <mergeCell ref="D26:G26"/>
    <mergeCell ref="D28:G28"/>
    <mergeCell ref="D29:G29"/>
    <mergeCell ref="D31:G31"/>
    <mergeCell ref="B30:L30"/>
    <mergeCell ref="C28:C29"/>
    <mergeCell ref="C31:C32"/>
    <mergeCell ref="D32:G32"/>
    <mergeCell ref="B60:L60"/>
    <mergeCell ref="C61:G62"/>
    <mergeCell ref="I61:Y62"/>
    <mergeCell ref="B66:L66"/>
    <mergeCell ref="B81:L81"/>
    <mergeCell ref="B75:L75"/>
    <mergeCell ref="C76:G77"/>
    <mergeCell ref="I76:Y77"/>
    <mergeCell ref="B78:L78"/>
    <mergeCell ref="C79:G80"/>
    <mergeCell ref="I79:Y80"/>
    <mergeCell ref="B63:L63"/>
    <mergeCell ref="C64:G65"/>
    <mergeCell ref="I64:Y65"/>
    <mergeCell ref="B57:L57"/>
    <mergeCell ref="I58:Y59"/>
    <mergeCell ref="C58:G59"/>
    <mergeCell ref="I55:Y56"/>
    <mergeCell ref="C55:C56"/>
    <mergeCell ref="D55:G55"/>
    <mergeCell ref="D56:G56"/>
    <mergeCell ref="B54:L54"/>
    <mergeCell ref="C52:C53"/>
    <mergeCell ref="C49:C50"/>
    <mergeCell ref="D52:G52"/>
    <mergeCell ref="D53:G53"/>
    <mergeCell ref="D49:G49"/>
    <mergeCell ref="D50:G50"/>
    <mergeCell ref="B51:L51"/>
    <mergeCell ref="I52:Y53"/>
    <mergeCell ref="B4:Y4"/>
    <mergeCell ref="B5:Y5"/>
    <mergeCell ref="B7:L7"/>
    <mergeCell ref="B8:Y9"/>
    <mergeCell ref="B10:L10"/>
    <mergeCell ref="I46:Y47"/>
    <mergeCell ref="I49:Y50"/>
    <mergeCell ref="B42:L42"/>
    <mergeCell ref="B48:L48"/>
    <mergeCell ref="B39:L39"/>
    <mergeCell ref="C46:C47"/>
    <mergeCell ref="C40:C41"/>
    <mergeCell ref="D40:G40"/>
    <mergeCell ref="D41:G41"/>
    <mergeCell ref="D46:G46"/>
    <mergeCell ref="D47:G47"/>
    <mergeCell ref="C43:G44"/>
    <mergeCell ref="I43:Y44"/>
    <mergeCell ref="B45:L45"/>
    <mergeCell ref="D22:G22"/>
    <mergeCell ref="D23:G23"/>
    <mergeCell ref="C25:C26"/>
    <mergeCell ref="I37:Y38"/>
    <mergeCell ref="I40:Y41"/>
    <mergeCell ref="C37:C38"/>
    <mergeCell ref="D37:G37"/>
    <mergeCell ref="D38:G38"/>
    <mergeCell ref="B33:L33"/>
    <mergeCell ref="B36:L36"/>
    <mergeCell ref="I28:Y29"/>
    <mergeCell ref="I31:Y32"/>
    <mergeCell ref="I34:Y35"/>
    <mergeCell ref="C34:C35"/>
    <mergeCell ref="D34:G34"/>
    <mergeCell ref="D35:G35"/>
    <mergeCell ref="C82:G83"/>
    <mergeCell ref="I82:Y83"/>
    <mergeCell ref="B84:L84"/>
    <mergeCell ref="C16:G17"/>
    <mergeCell ref="B27:L27"/>
    <mergeCell ref="B24:L24"/>
    <mergeCell ref="B21:L21"/>
    <mergeCell ref="B18:L18"/>
    <mergeCell ref="I16:Y17"/>
    <mergeCell ref="I19:Y20"/>
    <mergeCell ref="I22:Y23"/>
    <mergeCell ref="I25:Y26"/>
    <mergeCell ref="C19:C20"/>
    <mergeCell ref="D19:G19"/>
    <mergeCell ref="D20:G20"/>
    <mergeCell ref="C22:C23"/>
  </mergeCells>
  <hyperlinks>
    <hyperlink ref="I19:Y20" location="'1.  SEPTEMBER'!A1" display="Monthly Club Competition:     SENIORS (Non Provincial &amp; Provincial), LADIES, JUNIORS &amp; JUNIORS U/13  " xr:uid="{00000000-0004-0000-0000-000000000000}"/>
    <hyperlink ref="I22:Y23" location="'2.  OCTOBER'!A1" display="Monthly Club Competition:     SENIORS (Non Provincial &amp; Provincial), LADIES, JUNIORS &amp; JUNIORS U/13  " xr:uid="{00000000-0004-0000-0000-000001000000}"/>
    <hyperlink ref="I25:Y26" location="'3.  NOVEMBER'!A1" display="Monthly Club Competition:     SENIORS (Non Provincial &amp; Provincial), LADIES, JUNIORS &amp; JUNIORS U/13  " xr:uid="{00000000-0004-0000-0000-000002000000}"/>
    <hyperlink ref="I28:Y29" location="'4.  DECEMBER'!A1" display="Monthly Club Competition:     SENIORS (Non Provincial &amp; Provincial), LADIES, JUNIORS &amp; JUNIORS U/13  " xr:uid="{00000000-0004-0000-0000-000003000000}"/>
    <hyperlink ref="I31:Y32" location="'5.  JANUARY'!A1" display="Monthly Club Competition:     SENIORS (Non Provincial &amp; Provincial), LADIES, JUNIORS &amp; JUNIORS U/13  " xr:uid="{00000000-0004-0000-0000-000004000000}"/>
    <hyperlink ref="I34:Y35" location="'6.  FEBRUARY'!A1" display="Monthly Club Competition:     SENIORS (Non Provincial &amp; Provincial), LADIES, JUNIORS &amp; JUNIORS U/13  " xr:uid="{00000000-0004-0000-0000-000005000000}"/>
    <hyperlink ref="I37:Y38" location="'7.  MARCH'!A1" display="Monthly Club Competition:     SENIORS (Non Provincial &amp; Provincial), LADIES, JUNIORS &amp; JUNIORS U/13  " xr:uid="{00000000-0004-0000-0000-000006000000}"/>
    <hyperlink ref="I40:Y41" location="'8.  APRIL'!A1" display="Monthly Club Competition:     SENIORS (Non Provincial &amp; Provincial), LADIES, JUNIORS &amp; JUNIORS U/13  " xr:uid="{00000000-0004-0000-0000-000007000000}"/>
    <hyperlink ref="I46:Y47" location="'9.  MAY'!A1" display="Monthly Club Competition:     SENIORS (Non Provincial &amp; Provincial), LADIES, JUNIORS &amp; JUNIORS U/13  " xr:uid="{00000000-0004-0000-0000-000008000000}"/>
    <hyperlink ref="I49:Y50" location="'10.  JUNE'!A1" display="Monthly Club Competition:     SENIORS (Non Provincial &amp; Provincial), LADIES, JUNIORS &amp; JUNIORS U/13  " xr:uid="{00000000-0004-0000-0000-000009000000}"/>
    <hyperlink ref="I52:Y53" location="'11.  JULY'!A1" display="Monthly Club Competition:     SENIORS (Non Provincial &amp; Provincial), LADIES, JUNIORS &amp; JUNIORS U/13  " xr:uid="{00000000-0004-0000-0000-00000A000000}"/>
    <hyperlink ref="I55:Y56" location="'12.  AUGUST'!A1" display="Monthly Club Competition:     SENIORS (Non Provincial &amp; Provincial), LADIES, JUNIORS &amp; JUNIORS U/13  " xr:uid="{00000000-0004-0000-0000-00000B000000}"/>
    <hyperlink ref="I58:Y59" location="'13.  TOTAL FISH &amp; WEIGHT - YEAR'!A1" display="Total Fish &amp; Weight - YEAR TO DATE - Monthly Club Competition:     SENIORS (Non Provincial &amp; Provincial), LADIES, JUNIORS &amp; JUNIORS U/13  " xr:uid="{00000000-0004-0000-0000-00000C000000}"/>
    <hyperlink ref="I61:Y62" location="'14. TOTAL POINTS - YEAR TO DATE'!A1" display="Total Points - YEAR TO DATE - Monthly Club Competition:     SENIORS (Non Provincial &amp; Provincial), LADIES, JUNIORS &amp; JUNIORS U/13  " xr:uid="{00000000-0004-0000-0000-00000D000000}"/>
    <hyperlink ref="I67:Y68" location="'17.  WINTER CHAMP'!A1" display="Winter Champ for the year:     MONTHS:  May, June, July &amp; August" xr:uid="{00000000-0004-0000-0000-00000E000000}"/>
    <hyperlink ref="I76:Y77" location="'20.  GENERAL INFORMATION'!A1" display="Fishing Points &amp; Results calculated,  Weighing Process, General Conduct" xr:uid="{00000000-0004-0000-0000-00000F000000}"/>
    <hyperlink ref="I79:Y80" location="'21.  SA FRESH WATER SPECIES'!A1" display="A few of SA's Fresh Water Fish Species - Pics and Identification" xr:uid="{00000000-0004-0000-0000-000010000000}"/>
    <hyperlink ref="I82:Y83" location="'22.  WEIGHING SHEETS'!A1" display="Monthly Scoresheets for weighin" xr:uid="{00000000-0004-0000-0000-000011000000}"/>
    <hyperlink ref="I64:Y65" location="'15. CLUB RANKING - YEAR TO DATE'!A1" display="Club Ranking - YEAR TO DATE -     SENIORS (Non Provincial &amp; Provincial), LADIES, JUNIORS &amp; JUNIORS U/13  " xr:uid="{00000000-0004-0000-0000-000012000000}"/>
    <hyperlink ref="I73:Y74" location="'19.  MONTHLY - BIGGEST SPECIE'!A1" display="Monthly Winner - Biggest Fish Specie selected for each month" xr:uid="{00000000-0004-0000-0000-000013000000}"/>
    <hyperlink ref="I70:Y71" location="'18.  BIGGEST FISH SPECIES'!A1" display="Biggest Fish for the year:     SENIORS (Non Provincial &amp; Provincial), LADIES, JUNIORS &amp; JUNIORS U/13  " xr:uid="{00000000-0004-0000-0000-000014000000}"/>
    <hyperlink ref="I43:Y44" location="'8.  APRIL WEEKEND COMP'!A1" display="April Weekend Competition:     SENIORS (Non Provincial &amp; Provincial), LADIES, JUNIORS &amp; JUNIORS U/13  " xr:uid="{00000000-0004-0000-0000-000015000000}"/>
  </hyperlink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sheetPr>
  <dimension ref="A1:Y278"/>
  <sheetViews>
    <sheetView showGridLines="0" showRowColHeaders="0" workbookViewId="0">
      <pane ySplit="10" topLeftCell="A11" activePane="bottomLeft" state="frozen"/>
      <selection pane="bottomLeft" activeCell="S255" sqref="S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c r="A1" s="270"/>
    </row>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7" t="str">
        <f>'0.  MAIN INDEX'!D40</f>
        <v>April 2019</v>
      </c>
      <c r="T6" s="7"/>
      <c r="U6" s="2"/>
      <c r="V6" s="5"/>
      <c r="W6" s="5" t="s">
        <v>1</v>
      </c>
      <c r="X6" s="172" t="str">
        <f>'0.  MAIN INDEX'!D41</f>
        <v>Koppies</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396</v>
      </c>
      <c r="C8" s="45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61"/>
      <c r="C10" s="462"/>
      <c r="D10" s="463"/>
      <c r="E10" s="463"/>
      <c r="F10" s="463"/>
      <c r="G10" s="463"/>
      <c r="H10" s="463"/>
      <c r="I10" s="463"/>
      <c r="J10" s="463"/>
      <c r="K10" s="463"/>
      <c r="L10" s="463"/>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W33" si="0">D18+G18+J18+M18+P18+S18</f>
        <v>0</v>
      </c>
      <c r="W18" s="37">
        <f t="shared" si="0"/>
        <v>0</v>
      </c>
      <c r="X18" s="46">
        <f t="shared" ref="X18:X52" si="1">(V18+W18)*10</f>
        <v>0</v>
      </c>
      <c r="Y18" s="186">
        <v>18</v>
      </c>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si="0"/>
        <v>0</v>
      </c>
      <c r="W19" s="224">
        <f t="shared" si="0"/>
        <v>0</v>
      </c>
      <c r="X19" s="225">
        <f t="shared" si="1"/>
        <v>0</v>
      </c>
      <c r="Y19" s="187">
        <v>18</v>
      </c>
    </row>
    <row r="20" spans="2:25" s="8" customFormat="1" ht="15.95" customHeight="1" x14ac:dyDescent="0.25">
      <c r="B20" s="34">
        <f>'1.  SEPTEMBER'!B20</f>
        <v>3</v>
      </c>
      <c r="C20" s="226" t="str">
        <f>'1.  SEPTEMBER'!C20</f>
        <v>Bloem D  (H-16)</v>
      </c>
      <c r="D20" s="56">
        <v>4</v>
      </c>
      <c r="E20" s="37">
        <v>3.54</v>
      </c>
      <c r="F20" s="225"/>
      <c r="G20" s="33"/>
      <c r="H20" s="37"/>
      <c r="I20" s="36"/>
      <c r="J20" s="56">
        <v>4</v>
      </c>
      <c r="K20" s="37">
        <v>2.39</v>
      </c>
      <c r="L20" s="225"/>
      <c r="M20" s="33"/>
      <c r="N20" s="37"/>
      <c r="O20" s="36"/>
      <c r="P20" s="56">
        <v>1</v>
      </c>
      <c r="Q20" s="37">
        <v>0.41</v>
      </c>
      <c r="R20" s="57"/>
      <c r="S20" s="33"/>
      <c r="T20" s="37"/>
      <c r="U20" s="36"/>
      <c r="V20" s="56">
        <f t="shared" si="0"/>
        <v>9</v>
      </c>
      <c r="W20" s="224">
        <f t="shared" si="0"/>
        <v>6.34</v>
      </c>
      <c r="X20" s="225">
        <f t="shared" si="1"/>
        <v>153.4</v>
      </c>
      <c r="Y20" s="187">
        <v>6</v>
      </c>
    </row>
    <row r="21" spans="2:25" s="8" customFormat="1" ht="15.95" customHeight="1" x14ac:dyDescent="0.25">
      <c r="B21" s="34">
        <f>'1.  SEPTEMBER'!B21</f>
        <v>4</v>
      </c>
      <c r="C21" s="226" t="str">
        <f>'1.  SEPTEMBER'!C21</f>
        <v>Booysen G</v>
      </c>
      <c r="D21" s="56">
        <v>1</v>
      </c>
      <c r="E21" s="37">
        <v>1.24</v>
      </c>
      <c r="F21" s="225"/>
      <c r="G21" s="33"/>
      <c r="H21" s="37"/>
      <c r="I21" s="36"/>
      <c r="J21" s="56">
        <v>1</v>
      </c>
      <c r="K21" s="37">
        <v>0.46</v>
      </c>
      <c r="L21" s="225"/>
      <c r="M21" s="33"/>
      <c r="N21" s="37"/>
      <c r="O21" s="36"/>
      <c r="P21" s="56">
        <v>2</v>
      </c>
      <c r="Q21" s="37">
        <v>1.57</v>
      </c>
      <c r="R21" s="57">
        <v>1.1399999999999999</v>
      </c>
      <c r="S21" s="33"/>
      <c r="T21" s="37"/>
      <c r="U21" s="36"/>
      <c r="V21" s="56">
        <f t="shared" si="0"/>
        <v>4</v>
      </c>
      <c r="W21" s="224">
        <f t="shared" si="0"/>
        <v>3.27</v>
      </c>
      <c r="X21" s="225">
        <f t="shared" si="1"/>
        <v>72.699999999999989</v>
      </c>
      <c r="Y21" s="187">
        <v>8</v>
      </c>
    </row>
    <row r="22" spans="2:25" s="8" customFormat="1" ht="15.95" customHeight="1" x14ac:dyDescent="0.25">
      <c r="B22" s="34">
        <f>'1.  SEPTEMBER'!B22</f>
        <v>5</v>
      </c>
      <c r="C22" s="226" t="str">
        <f>'1.  SEPTEMBER'!C22</f>
        <v>Booysen J  (H-18)</v>
      </c>
      <c r="D22" s="56">
        <v>12</v>
      </c>
      <c r="E22" s="37">
        <v>10.6</v>
      </c>
      <c r="F22" s="225">
        <v>2.38</v>
      </c>
      <c r="G22" s="33"/>
      <c r="H22" s="37"/>
      <c r="I22" s="36"/>
      <c r="J22" s="56">
        <v>5</v>
      </c>
      <c r="K22" s="37">
        <v>3.38</v>
      </c>
      <c r="L22" s="225"/>
      <c r="M22" s="33"/>
      <c r="N22" s="37"/>
      <c r="O22" s="36"/>
      <c r="P22" s="56">
        <v>4</v>
      </c>
      <c r="Q22" s="37">
        <v>1.92</v>
      </c>
      <c r="R22" s="57"/>
      <c r="S22" s="33"/>
      <c r="T22" s="37"/>
      <c r="U22" s="36"/>
      <c r="V22" s="56">
        <f t="shared" si="0"/>
        <v>21</v>
      </c>
      <c r="W22" s="224">
        <f t="shared" si="0"/>
        <v>15.9</v>
      </c>
      <c r="X22" s="225">
        <f t="shared" si="1"/>
        <v>369</v>
      </c>
      <c r="Y22" s="187">
        <v>1</v>
      </c>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0"/>
        <v>0</v>
      </c>
      <c r="W23" s="224">
        <f t="shared" si="0"/>
        <v>0</v>
      </c>
      <c r="X23" s="225">
        <f t="shared" si="1"/>
        <v>0</v>
      </c>
      <c r="Y23" s="187">
        <v>18</v>
      </c>
    </row>
    <row r="24" spans="2:25" s="8" customFormat="1" ht="15.95" customHeight="1" x14ac:dyDescent="0.25">
      <c r="B24" s="34">
        <f>'1.  SEPTEMBER'!B24</f>
        <v>7</v>
      </c>
      <c r="C24" s="226" t="str">
        <f>'1.  SEPTEMBER'!C24</f>
        <v>Booysen W</v>
      </c>
      <c r="D24" s="56">
        <v>2</v>
      </c>
      <c r="E24" s="37">
        <v>0.8</v>
      </c>
      <c r="F24" s="225"/>
      <c r="G24" s="33"/>
      <c r="H24" s="37"/>
      <c r="I24" s="36"/>
      <c r="J24" s="56">
        <v>1</v>
      </c>
      <c r="K24" s="37">
        <v>0.5</v>
      </c>
      <c r="L24" s="225"/>
      <c r="M24" s="33">
        <v>1</v>
      </c>
      <c r="N24" s="37">
        <v>0.57999999999999996</v>
      </c>
      <c r="O24" s="36"/>
      <c r="P24" s="56">
        <v>2</v>
      </c>
      <c r="Q24" s="37">
        <v>1.1200000000000001</v>
      </c>
      <c r="R24" s="57"/>
      <c r="S24" s="33"/>
      <c r="T24" s="37"/>
      <c r="U24" s="36"/>
      <c r="V24" s="56">
        <f t="shared" si="0"/>
        <v>6</v>
      </c>
      <c r="W24" s="224">
        <f t="shared" si="0"/>
        <v>3</v>
      </c>
      <c r="X24" s="225">
        <f t="shared" si="1"/>
        <v>90</v>
      </c>
      <c r="Y24" s="187">
        <v>7</v>
      </c>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0"/>
        <v>0</v>
      </c>
      <c r="W25" s="224">
        <f t="shared" si="0"/>
        <v>0</v>
      </c>
      <c r="X25" s="225">
        <f t="shared" si="1"/>
        <v>0</v>
      </c>
      <c r="Y25" s="187">
        <v>18</v>
      </c>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0"/>
        <v>0</v>
      </c>
      <c r="W26" s="224">
        <f t="shared" si="0"/>
        <v>0</v>
      </c>
      <c r="X26" s="225">
        <f t="shared" si="1"/>
        <v>0</v>
      </c>
      <c r="Y26" s="187">
        <v>18</v>
      </c>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0"/>
        <v>0</v>
      </c>
      <c r="W27" s="224">
        <f t="shared" si="0"/>
        <v>0</v>
      </c>
      <c r="X27" s="225">
        <f t="shared" si="1"/>
        <v>0</v>
      </c>
      <c r="Y27" s="187">
        <v>18</v>
      </c>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0"/>
        <v>0</v>
      </c>
      <c r="W28" s="224">
        <f t="shared" si="0"/>
        <v>0</v>
      </c>
      <c r="X28" s="225">
        <f t="shared" si="1"/>
        <v>0</v>
      </c>
      <c r="Y28" s="187">
        <v>18</v>
      </c>
    </row>
    <row r="29" spans="2:25" s="8" customFormat="1" ht="15.95" customHeight="1" x14ac:dyDescent="0.25">
      <c r="B29" s="34">
        <f>'1.  SEPTEMBER'!B29</f>
        <v>12</v>
      </c>
      <c r="C29" s="226" t="str">
        <f>'1.  SEPTEMBER'!C29</f>
        <v>Engelbrecht A</v>
      </c>
      <c r="D29" s="56">
        <v>10</v>
      </c>
      <c r="E29" s="37">
        <v>4.9800000000000004</v>
      </c>
      <c r="F29" s="225"/>
      <c r="G29" s="33"/>
      <c r="H29" s="37"/>
      <c r="I29" s="36"/>
      <c r="J29" s="56">
        <v>4</v>
      </c>
      <c r="K29" s="37">
        <v>2.06</v>
      </c>
      <c r="L29" s="225"/>
      <c r="M29" s="33"/>
      <c r="N29" s="37"/>
      <c r="O29" s="36"/>
      <c r="P29" s="56">
        <v>5</v>
      </c>
      <c r="Q29" s="37">
        <v>3.23</v>
      </c>
      <c r="R29" s="57"/>
      <c r="S29" s="33"/>
      <c r="T29" s="37"/>
      <c r="U29" s="36"/>
      <c r="V29" s="56">
        <f t="shared" si="0"/>
        <v>19</v>
      </c>
      <c r="W29" s="224">
        <f t="shared" si="0"/>
        <v>10.270000000000001</v>
      </c>
      <c r="X29" s="225">
        <f t="shared" si="1"/>
        <v>292.70000000000005</v>
      </c>
      <c r="Y29" s="187">
        <v>3</v>
      </c>
    </row>
    <row r="30" spans="2:25" s="8" customFormat="1" ht="15.95" customHeight="1" x14ac:dyDescent="0.25">
      <c r="B30" s="34">
        <f>'1.  SEPTEMBER'!B30</f>
        <v>13</v>
      </c>
      <c r="C30" s="226" t="str">
        <f>'1.  SEPTEMBER'!C30</f>
        <v>Fourie R  (H-29)</v>
      </c>
      <c r="D30" s="56">
        <v>2</v>
      </c>
      <c r="E30" s="37">
        <v>2.83</v>
      </c>
      <c r="F30" s="225"/>
      <c r="G30" s="33"/>
      <c r="H30" s="37"/>
      <c r="I30" s="36"/>
      <c r="J30" s="56">
        <v>7</v>
      </c>
      <c r="K30" s="37">
        <v>4.3099999999999996</v>
      </c>
      <c r="L30" s="225"/>
      <c r="M30" s="33"/>
      <c r="N30" s="37"/>
      <c r="O30" s="36"/>
      <c r="P30" s="56">
        <v>9</v>
      </c>
      <c r="Q30" s="37">
        <v>5.82</v>
      </c>
      <c r="R30" s="57">
        <v>0.88</v>
      </c>
      <c r="S30" s="33"/>
      <c r="T30" s="37"/>
      <c r="U30" s="36"/>
      <c r="V30" s="56">
        <f t="shared" si="0"/>
        <v>18</v>
      </c>
      <c r="W30" s="224">
        <f t="shared" si="0"/>
        <v>12.96</v>
      </c>
      <c r="X30" s="225">
        <f t="shared" si="1"/>
        <v>309.60000000000002</v>
      </c>
      <c r="Y30" s="187">
        <v>2</v>
      </c>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0"/>
        <v>0</v>
      </c>
      <c r="W31" s="224">
        <f t="shared" si="0"/>
        <v>0</v>
      </c>
      <c r="X31" s="225">
        <f t="shared" si="1"/>
        <v>0</v>
      </c>
      <c r="Y31" s="187">
        <v>18</v>
      </c>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0"/>
        <v>0</v>
      </c>
      <c r="W32" s="224">
        <f t="shared" si="0"/>
        <v>0</v>
      </c>
      <c r="X32" s="225">
        <f t="shared" si="1"/>
        <v>0</v>
      </c>
      <c r="Y32" s="187">
        <v>18</v>
      </c>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0"/>
        <v>0</v>
      </c>
      <c r="W33" s="224">
        <f t="shared" si="0"/>
        <v>0</v>
      </c>
      <c r="X33" s="225">
        <f t="shared" si="1"/>
        <v>0</v>
      </c>
      <c r="Y33" s="187">
        <v>18</v>
      </c>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ref="V34:W52" si="2">D34+G34+J34+M34+P34+S34</f>
        <v>0</v>
      </c>
      <c r="W34" s="224">
        <f t="shared" si="2"/>
        <v>0</v>
      </c>
      <c r="X34" s="225">
        <f t="shared" si="1"/>
        <v>0</v>
      </c>
      <c r="Y34" s="187">
        <v>18</v>
      </c>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2"/>
        <v>0</v>
      </c>
      <c r="W35" s="224">
        <f t="shared" si="2"/>
        <v>0</v>
      </c>
      <c r="X35" s="225">
        <f t="shared" si="1"/>
        <v>0</v>
      </c>
      <c r="Y35" s="187">
        <v>18</v>
      </c>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2"/>
        <v>0</v>
      </c>
      <c r="W36" s="224">
        <f t="shared" si="2"/>
        <v>0</v>
      </c>
      <c r="X36" s="225">
        <f t="shared" si="1"/>
        <v>0</v>
      </c>
      <c r="Y36" s="187">
        <v>18</v>
      </c>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2"/>
        <v>0</v>
      </c>
      <c r="W37" s="224">
        <f t="shared" si="2"/>
        <v>0</v>
      </c>
      <c r="X37" s="225">
        <f t="shared" si="1"/>
        <v>0</v>
      </c>
      <c r="Y37" s="187">
        <v>18</v>
      </c>
    </row>
    <row r="38" spans="2:25" s="8" customFormat="1" ht="15.95" customHeight="1" x14ac:dyDescent="0.25">
      <c r="B38" s="34">
        <f>'1.  SEPTEMBER'!B38</f>
        <v>21</v>
      </c>
      <c r="C38" s="226" t="str">
        <f>'1.  SEPTEMBER'!C38</f>
        <v>Steyn C  (H-3)</v>
      </c>
      <c r="D38" s="56"/>
      <c r="E38" s="37"/>
      <c r="F38" s="225"/>
      <c r="G38" s="33"/>
      <c r="H38" s="37"/>
      <c r="I38" s="36"/>
      <c r="J38" s="56"/>
      <c r="K38" s="37"/>
      <c r="L38" s="225"/>
      <c r="M38" s="33"/>
      <c r="N38" s="37"/>
      <c r="O38" s="36"/>
      <c r="P38" s="56"/>
      <c r="Q38" s="37"/>
      <c r="R38" s="57"/>
      <c r="S38" s="33"/>
      <c r="T38" s="37"/>
      <c r="U38" s="36"/>
      <c r="V38" s="56">
        <f t="shared" si="2"/>
        <v>0</v>
      </c>
      <c r="W38" s="224">
        <f t="shared" si="2"/>
        <v>0</v>
      </c>
      <c r="X38" s="225">
        <f t="shared" si="1"/>
        <v>0</v>
      </c>
      <c r="Y38" s="187">
        <v>18</v>
      </c>
    </row>
    <row r="39" spans="2:25" s="8" customFormat="1" ht="15.95" customHeight="1" x14ac:dyDescent="0.25">
      <c r="B39" s="34">
        <f>'1.  SEPTEMBER'!B39</f>
        <v>22</v>
      </c>
      <c r="C39" s="226" t="str">
        <f>'1.  SEPTEMBER'!C39</f>
        <v>Stols C</v>
      </c>
      <c r="D39" s="56">
        <v>6</v>
      </c>
      <c r="E39" s="37">
        <v>6.36</v>
      </c>
      <c r="F39" s="225">
        <v>1.42</v>
      </c>
      <c r="G39" s="33"/>
      <c r="H39" s="37"/>
      <c r="I39" s="36"/>
      <c r="J39" s="56">
        <v>2</v>
      </c>
      <c r="K39" s="37">
        <v>1.73</v>
      </c>
      <c r="L39" s="225">
        <v>1.04</v>
      </c>
      <c r="M39" s="33">
        <v>1</v>
      </c>
      <c r="N39" s="37">
        <v>1.45</v>
      </c>
      <c r="O39" s="36">
        <v>1.45</v>
      </c>
      <c r="P39" s="56"/>
      <c r="Q39" s="37"/>
      <c r="R39" s="57"/>
      <c r="S39" s="33"/>
      <c r="T39" s="37"/>
      <c r="U39" s="36"/>
      <c r="V39" s="56">
        <f t="shared" si="2"/>
        <v>9</v>
      </c>
      <c r="W39" s="224">
        <f t="shared" si="2"/>
        <v>9.5399999999999991</v>
      </c>
      <c r="X39" s="225">
        <f t="shared" si="1"/>
        <v>185.39999999999998</v>
      </c>
      <c r="Y39" s="187">
        <v>5</v>
      </c>
    </row>
    <row r="40" spans="2:25" s="8" customFormat="1" ht="15.95" customHeight="1" x14ac:dyDescent="0.25">
      <c r="B40" s="34">
        <f>'1.  SEPTEMBER'!B40</f>
        <v>23</v>
      </c>
      <c r="C40" s="226" t="str">
        <f>'1.  SEPTEMBER'!C40</f>
        <v>Stoltz K</v>
      </c>
      <c r="D40" s="56"/>
      <c r="E40" s="37"/>
      <c r="F40" s="225"/>
      <c r="G40" s="33"/>
      <c r="H40" s="37"/>
      <c r="I40" s="36"/>
      <c r="J40" s="56"/>
      <c r="K40" s="37"/>
      <c r="L40" s="225"/>
      <c r="M40" s="33"/>
      <c r="N40" s="37"/>
      <c r="O40" s="36"/>
      <c r="P40" s="56"/>
      <c r="Q40" s="37"/>
      <c r="R40" s="57"/>
      <c r="S40" s="33"/>
      <c r="T40" s="37"/>
      <c r="U40" s="36"/>
      <c r="V40" s="56">
        <f t="shared" si="2"/>
        <v>0</v>
      </c>
      <c r="W40" s="224">
        <f t="shared" si="2"/>
        <v>0</v>
      </c>
      <c r="X40" s="225">
        <f t="shared" si="1"/>
        <v>0</v>
      </c>
      <c r="Y40" s="187">
        <v>18</v>
      </c>
    </row>
    <row r="41" spans="2:25" s="8" customFormat="1" ht="15.95" customHeight="1" x14ac:dyDescent="0.25">
      <c r="B41" s="34">
        <f>'1.  SEPTEMBER'!B41</f>
        <v>24</v>
      </c>
      <c r="C41" s="226" t="str">
        <f>'1.  SEPTEMBER'!C41</f>
        <v>van der Vyver W  (H-5)</v>
      </c>
      <c r="D41" s="56">
        <v>3</v>
      </c>
      <c r="E41" s="37">
        <v>2.88</v>
      </c>
      <c r="F41" s="225"/>
      <c r="G41" s="33"/>
      <c r="H41" s="37"/>
      <c r="I41" s="36"/>
      <c r="J41" s="56">
        <v>3</v>
      </c>
      <c r="K41" s="37">
        <v>2.54</v>
      </c>
      <c r="L41" s="225">
        <v>1.1499999999999999</v>
      </c>
      <c r="M41" s="33">
        <v>2</v>
      </c>
      <c r="N41" s="37">
        <v>0.38</v>
      </c>
      <c r="O41" s="36"/>
      <c r="P41" s="56">
        <v>5</v>
      </c>
      <c r="Q41" s="37">
        <v>4.1100000000000003</v>
      </c>
      <c r="R41" s="57">
        <v>1.44</v>
      </c>
      <c r="S41" s="33"/>
      <c r="T41" s="37"/>
      <c r="U41" s="36"/>
      <c r="V41" s="56">
        <f t="shared" si="2"/>
        <v>13</v>
      </c>
      <c r="W41" s="224">
        <f t="shared" si="2"/>
        <v>9.91</v>
      </c>
      <c r="X41" s="225">
        <f t="shared" si="1"/>
        <v>229.1</v>
      </c>
      <c r="Y41" s="187">
        <v>4</v>
      </c>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2"/>
        <v>0</v>
      </c>
      <c r="W42" s="224">
        <f t="shared" si="2"/>
        <v>0</v>
      </c>
      <c r="X42" s="225">
        <f t="shared" si="1"/>
        <v>0</v>
      </c>
      <c r="Y42" s="187">
        <v>18</v>
      </c>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2"/>
        <v>0</v>
      </c>
      <c r="W43" s="224">
        <f t="shared" si="2"/>
        <v>0</v>
      </c>
      <c r="X43" s="225">
        <f t="shared" si="1"/>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2"/>
        <v>0</v>
      </c>
      <c r="W44" s="224">
        <f t="shared" si="2"/>
        <v>0</v>
      </c>
      <c r="X44" s="225">
        <f t="shared" si="1"/>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2"/>
        <v>0</v>
      </c>
      <c r="W45" s="224">
        <f t="shared" si="2"/>
        <v>0</v>
      </c>
      <c r="X45" s="225">
        <f t="shared" si="1"/>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2"/>
        <v>0</v>
      </c>
      <c r="W46" s="224">
        <f t="shared" si="2"/>
        <v>0</v>
      </c>
      <c r="X46" s="225">
        <f t="shared" si="1"/>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2"/>
        <v>0</v>
      </c>
      <c r="W47" s="224">
        <f t="shared" si="2"/>
        <v>0</v>
      </c>
      <c r="X47" s="225">
        <f t="shared" si="1"/>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2"/>
        <v>0</v>
      </c>
      <c r="W48" s="224">
        <f t="shared" si="2"/>
        <v>0</v>
      </c>
      <c r="X48" s="225">
        <f t="shared" si="1"/>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2"/>
        <v>0</v>
      </c>
      <c r="W49" s="224">
        <f t="shared" si="2"/>
        <v>0</v>
      </c>
      <c r="X49" s="225">
        <f t="shared" si="1"/>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2"/>
        <v>0</v>
      </c>
      <c r="W50" s="224">
        <f t="shared" si="2"/>
        <v>0</v>
      </c>
      <c r="X50" s="225">
        <f t="shared" si="1"/>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2"/>
        <v>0</v>
      </c>
      <c r="W51" s="224">
        <f t="shared" si="2"/>
        <v>0</v>
      </c>
      <c r="X51" s="225">
        <f t="shared" si="1"/>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2"/>
        <v>0</v>
      </c>
      <c r="W52" s="224">
        <f t="shared" si="2"/>
        <v>0</v>
      </c>
      <c r="X52" s="225">
        <f t="shared" si="1"/>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4" t="s">
        <v>190</v>
      </c>
      <c r="C57" s="437"/>
      <c r="D57" s="438"/>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5</v>
      </c>
      <c r="E59" s="37">
        <v>6.91</v>
      </c>
      <c r="F59" s="51">
        <v>2.34</v>
      </c>
      <c r="G59" s="28"/>
      <c r="H59" s="37"/>
      <c r="I59" s="35"/>
      <c r="J59" s="45">
        <v>1</v>
      </c>
      <c r="K59" s="37">
        <v>0.9</v>
      </c>
      <c r="L59" s="51"/>
      <c r="M59" s="28">
        <v>1</v>
      </c>
      <c r="N59" s="37">
        <v>0.22</v>
      </c>
      <c r="O59" s="35"/>
      <c r="P59" s="45">
        <v>3</v>
      </c>
      <c r="Q59" s="37">
        <v>1.49</v>
      </c>
      <c r="R59" s="51"/>
      <c r="S59" s="28"/>
      <c r="T59" s="37"/>
      <c r="U59" s="35"/>
      <c r="V59" s="45">
        <f t="shared" ref="V59:W74" si="3">D59+G59+J59+M59+P59+S59</f>
        <v>10</v>
      </c>
      <c r="W59" s="37">
        <f t="shared" si="3"/>
        <v>9.5200000000000014</v>
      </c>
      <c r="X59" s="46">
        <f t="shared" ref="X59:X118" si="4">(V59+W59)*10</f>
        <v>195.20000000000005</v>
      </c>
      <c r="Y59" s="186">
        <v>2</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si="3"/>
        <v>0</v>
      </c>
      <c r="W60" s="37">
        <f t="shared" si="3"/>
        <v>0</v>
      </c>
      <c r="X60" s="46">
        <f t="shared" si="4"/>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3"/>
        <v>0</v>
      </c>
      <c r="W61" s="37">
        <f t="shared" si="3"/>
        <v>0</v>
      </c>
      <c r="X61" s="46">
        <f t="shared" si="4"/>
        <v>0</v>
      </c>
      <c r="Y61" s="186">
        <v>18</v>
      </c>
    </row>
    <row r="62" spans="2:25" s="8" customFormat="1" ht="15.95" customHeight="1" x14ac:dyDescent="0.25">
      <c r="B62" s="31">
        <f>'1.  SEPTEMBER'!B62</f>
        <v>4</v>
      </c>
      <c r="C62" s="32" t="str">
        <f>'1.  SEPTEMBER'!C62</f>
        <v>Black S</v>
      </c>
      <c r="D62" s="45"/>
      <c r="E62" s="37"/>
      <c r="F62" s="51"/>
      <c r="G62" s="28"/>
      <c r="H62" s="37"/>
      <c r="I62" s="35"/>
      <c r="J62" s="45">
        <v>2</v>
      </c>
      <c r="K62" s="37">
        <v>1.3</v>
      </c>
      <c r="L62" s="51"/>
      <c r="M62" s="28"/>
      <c r="N62" s="37"/>
      <c r="O62" s="35"/>
      <c r="P62" s="45"/>
      <c r="Q62" s="37"/>
      <c r="R62" s="51"/>
      <c r="S62" s="28"/>
      <c r="T62" s="37"/>
      <c r="U62" s="35"/>
      <c r="V62" s="45">
        <f t="shared" si="3"/>
        <v>2</v>
      </c>
      <c r="W62" s="37">
        <f t="shared" si="3"/>
        <v>1.3</v>
      </c>
      <c r="X62" s="46">
        <f t="shared" si="4"/>
        <v>33</v>
      </c>
      <c r="Y62" s="186">
        <v>10</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3"/>
        <v>0</v>
      </c>
      <c r="W63" s="37">
        <f t="shared" si="3"/>
        <v>0</v>
      </c>
      <c r="X63" s="46">
        <f t="shared" si="4"/>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3"/>
        <v>0</v>
      </c>
      <c r="W64" s="37">
        <f t="shared" si="3"/>
        <v>0</v>
      </c>
      <c r="X64" s="46">
        <f t="shared" si="4"/>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3"/>
        <v>0</v>
      </c>
      <c r="W65" s="37">
        <f t="shared" si="3"/>
        <v>0</v>
      </c>
      <c r="X65" s="46">
        <f t="shared" si="4"/>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3"/>
        <v>0</v>
      </c>
      <c r="W66" s="37">
        <f t="shared" si="3"/>
        <v>0</v>
      </c>
      <c r="X66" s="46">
        <f t="shared" si="4"/>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v>2</v>
      </c>
      <c r="Q67" s="37">
        <v>1.1000000000000001</v>
      </c>
      <c r="R67" s="51"/>
      <c r="S67" s="28"/>
      <c r="T67" s="37"/>
      <c r="U67" s="35"/>
      <c r="V67" s="45">
        <f t="shared" si="3"/>
        <v>2</v>
      </c>
      <c r="W67" s="37">
        <f t="shared" si="3"/>
        <v>1.1000000000000001</v>
      </c>
      <c r="X67" s="46">
        <f t="shared" si="4"/>
        <v>31</v>
      </c>
      <c r="Y67" s="186">
        <v>11</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3"/>
        <v>0</v>
      </c>
      <c r="W68" s="37">
        <f t="shared" si="3"/>
        <v>0</v>
      </c>
      <c r="X68" s="46">
        <f t="shared" si="4"/>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3"/>
        <v>0</v>
      </c>
      <c r="W69" s="37">
        <f t="shared" si="3"/>
        <v>0</v>
      </c>
      <c r="X69" s="46">
        <f t="shared" si="4"/>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3"/>
        <v>0</v>
      </c>
      <c r="W70" s="37">
        <f t="shared" si="3"/>
        <v>0</v>
      </c>
      <c r="X70" s="46">
        <f t="shared" si="4"/>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3"/>
        <v>0</v>
      </c>
      <c r="W71" s="37">
        <f t="shared" si="3"/>
        <v>0</v>
      </c>
      <c r="X71" s="46">
        <f t="shared" si="4"/>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3"/>
        <v>0</v>
      </c>
      <c r="W72" s="37">
        <f t="shared" si="3"/>
        <v>0</v>
      </c>
      <c r="X72" s="46">
        <f t="shared" si="4"/>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3"/>
        <v>0</v>
      </c>
      <c r="W73" s="37">
        <f t="shared" si="3"/>
        <v>0</v>
      </c>
      <c r="X73" s="46">
        <f t="shared" si="4"/>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3"/>
        <v>0</v>
      </c>
      <c r="W74" s="37">
        <f t="shared" si="3"/>
        <v>0</v>
      </c>
      <c r="X74" s="46">
        <f t="shared" si="4"/>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ref="V75:W118" si="5">D75+G75+J75+M75+P75+S75</f>
        <v>0</v>
      </c>
      <c r="W75" s="37">
        <f t="shared" si="5"/>
        <v>0</v>
      </c>
      <c r="X75" s="46">
        <f t="shared" si="4"/>
        <v>0</v>
      </c>
      <c r="Y75" s="186">
        <v>18</v>
      </c>
    </row>
    <row r="76" spans="2:25" s="8" customFormat="1" ht="15.95" customHeight="1" x14ac:dyDescent="0.25">
      <c r="B76" s="31">
        <f>'1.  SEPTEMBER'!B76</f>
        <v>18</v>
      </c>
      <c r="C76" s="32" t="str">
        <f>'1.  SEPTEMBER'!C76</f>
        <v>Hammond K  (H-19)</v>
      </c>
      <c r="D76" s="45">
        <v>0</v>
      </c>
      <c r="E76" s="37"/>
      <c r="F76" s="51"/>
      <c r="G76" s="28">
        <v>0</v>
      </c>
      <c r="H76" s="37"/>
      <c r="I76" s="35"/>
      <c r="J76" s="45">
        <v>0</v>
      </c>
      <c r="K76" s="37"/>
      <c r="L76" s="51"/>
      <c r="M76" s="28">
        <v>0</v>
      </c>
      <c r="N76" s="37"/>
      <c r="O76" s="35"/>
      <c r="P76" s="45">
        <v>0</v>
      </c>
      <c r="Q76" s="37"/>
      <c r="R76" s="51"/>
      <c r="S76" s="28">
        <v>0</v>
      </c>
      <c r="T76" s="37"/>
      <c r="U76" s="35"/>
      <c r="V76" s="45">
        <f t="shared" si="5"/>
        <v>0</v>
      </c>
      <c r="W76" s="37">
        <f t="shared" si="5"/>
        <v>0</v>
      </c>
      <c r="X76" s="46">
        <f t="shared" si="4"/>
        <v>0</v>
      </c>
      <c r="Y76" s="186">
        <v>15</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5"/>
        <v>0</v>
      </c>
      <c r="W77" s="37">
        <f t="shared" si="5"/>
        <v>0</v>
      </c>
      <c r="X77" s="46">
        <f t="shared" si="4"/>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5"/>
        <v>0</v>
      </c>
      <c r="W78" s="37">
        <f t="shared" si="5"/>
        <v>0</v>
      </c>
      <c r="X78" s="46">
        <f t="shared" si="4"/>
        <v>0</v>
      </c>
      <c r="Y78" s="186">
        <v>18</v>
      </c>
    </row>
    <row r="79" spans="2:25" s="8" customFormat="1" ht="15.95" customHeight="1" x14ac:dyDescent="0.25">
      <c r="B79" s="31">
        <f>'1.  SEPTEMBER'!B79</f>
        <v>21</v>
      </c>
      <c r="C79" s="32" t="str">
        <f>'1.  SEPTEMBER'!C79</f>
        <v>Kurger R</v>
      </c>
      <c r="D79" s="45">
        <v>4</v>
      </c>
      <c r="E79" s="37">
        <v>4.04</v>
      </c>
      <c r="F79" s="51">
        <v>1.95</v>
      </c>
      <c r="G79" s="28"/>
      <c r="H79" s="37"/>
      <c r="I79" s="35"/>
      <c r="J79" s="45">
        <v>1</v>
      </c>
      <c r="K79" s="37">
        <v>0.55000000000000004</v>
      </c>
      <c r="L79" s="51"/>
      <c r="M79" s="28"/>
      <c r="N79" s="37"/>
      <c r="O79" s="35"/>
      <c r="P79" s="45"/>
      <c r="Q79" s="37"/>
      <c r="R79" s="51"/>
      <c r="S79" s="28"/>
      <c r="T79" s="37"/>
      <c r="U79" s="35"/>
      <c r="V79" s="45">
        <f t="shared" si="5"/>
        <v>5</v>
      </c>
      <c r="W79" s="37">
        <f t="shared" si="5"/>
        <v>4.59</v>
      </c>
      <c r="X79" s="46">
        <f t="shared" si="4"/>
        <v>95.9</v>
      </c>
      <c r="Y79" s="186">
        <v>9</v>
      </c>
    </row>
    <row r="80" spans="2:25" s="8" customFormat="1" ht="15.95" customHeight="1" x14ac:dyDescent="0.25">
      <c r="B80" s="31">
        <f>'1.  SEPTEMBER'!B80</f>
        <v>22</v>
      </c>
      <c r="C80" s="32" t="str">
        <f>'1.  SEPTEMBER'!C80</f>
        <v>Landman J  (H-22)</v>
      </c>
      <c r="D80" s="45">
        <v>0</v>
      </c>
      <c r="E80" s="37"/>
      <c r="F80" s="51"/>
      <c r="G80" s="28">
        <v>0</v>
      </c>
      <c r="H80" s="37"/>
      <c r="I80" s="35"/>
      <c r="J80" s="45">
        <v>0</v>
      </c>
      <c r="K80" s="37"/>
      <c r="L80" s="51"/>
      <c r="M80" s="28">
        <v>0</v>
      </c>
      <c r="N80" s="37"/>
      <c r="O80" s="35"/>
      <c r="P80" s="45">
        <v>0</v>
      </c>
      <c r="Q80" s="37"/>
      <c r="R80" s="51"/>
      <c r="S80" s="28">
        <v>0</v>
      </c>
      <c r="T80" s="37"/>
      <c r="U80" s="35"/>
      <c r="V80" s="45">
        <f t="shared" ref="V80" si="6">D80+G80+J80+M80+P80+S80</f>
        <v>0</v>
      </c>
      <c r="W80" s="37">
        <f t="shared" ref="W80" si="7">E80+H80+K80+N80+Q80+T80</f>
        <v>0</v>
      </c>
      <c r="X80" s="46">
        <f t="shared" ref="X80" si="8">(V80+W80)*10</f>
        <v>0</v>
      </c>
      <c r="Y80" s="186">
        <v>15</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5"/>
        <v>0</v>
      </c>
      <c r="W81" s="37">
        <f t="shared" si="5"/>
        <v>0</v>
      </c>
      <c r="X81" s="46">
        <f t="shared" si="4"/>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5"/>
        <v>0</v>
      </c>
      <c r="W82" s="37">
        <f t="shared" si="5"/>
        <v>0</v>
      </c>
      <c r="X82" s="46">
        <f t="shared" si="4"/>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5"/>
        <v>0</v>
      </c>
      <c r="W83" s="37">
        <f t="shared" si="5"/>
        <v>0</v>
      </c>
      <c r="X83" s="46">
        <f t="shared" si="4"/>
        <v>0</v>
      </c>
      <c r="Y83" s="186">
        <v>18</v>
      </c>
    </row>
    <row r="84" spans="2:25" s="8" customFormat="1" ht="15.95" customHeight="1" x14ac:dyDescent="0.25">
      <c r="B84" s="31">
        <f>'1.  SEPTEMBER'!B84</f>
        <v>26</v>
      </c>
      <c r="C84" s="32" t="str">
        <f>'1.  SEPTEMBER'!C84</f>
        <v>Limper C</v>
      </c>
      <c r="D84" s="45">
        <v>2</v>
      </c>
      <c r="E84" s="37">
        <v>2.66</v>
      </c>
      <c r="F84" s="51"/>
      <c r="G84" s="28"/>
      <c r="H84" s="37"/>
      <c r="I84" s="35"/>
      <c r="J84" s="45">
        <v>3</v>
      </c>
      <c r="K84" s="37">
        <v>2.2400000000000002</v>
      </c>
      <c r="L84" s="51"/>
      <c r="M84" s="28"/>
      <c r="N84" s="37"/>
      <c r="O84" s="35"/>
      <c r="P84" s="45">
        <v>2</v>
      </c>
      <c r="Q84" s="37">
        <v>1.08</v>
      </c>
      <c r="R84" s="51"/>
      <c r="S84" s="28"/>
      <c r="T84" s="37"/>
      <c r="U84" s="35"/>
      <c r="V84" s="45">
        <f t="shared" si="5"/>
        <v>7</v>
      </c>
      <c r="W84" s="37">
        <f t="shared" si="5"/>
        <v>5.98</v>
      </c>
      <c r="X84" s="46">
        <f t="shared" si="4"/>
        <v>129.80000000000001</v>
      </c>
      <c r="Y84" s="186">
        <v>5</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5"/>
        <v>0</v>
      </c>
      <c r="W85" s="37">
        <f t="shared" si="5"/>
        <v>0</v>
      </c>
      <c r="X85" s="46">
        <f t="shared" si="4"/>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5"/>
        <v>0</v>
      </c>
      <c r="W86" s="37">
        <f t="shared" si="5"/>
        <v>0</v>
      </c>
      <c r="X86" s="46">
        <f t="shared" si="4"/>
        <v>0</v>
      </c>
      <c r="Y86" s="186">
        <v>18</v>
      </c>
    </row>
    <row r="87" spans="2:25" s="8" customFormat="1" ht="15.95" customHeight="1" x14ac:dyDescent="0.25">
      <c r="B87" s="31">
        <f>'1.  SEPTEMBER'!B87</f>
        <v>29</v>
      </c>
      <c r="C87" s="32" t="str">
        <f>'1.  SEPTEMBER'!C87</f>
        <v>Meyer T</v>
      </c>
      <c r="D87" s="45">
        <v>5</v>
      </c>
      <c r="E87" s="37">
        <v>5.89</v>
      </c>
      <c r="F87" s="51"/>
      <c r="G87" s="28"/>
      <c r="H87" s="37"/>
      <c r="I87" s="35"/>
      <c r="J87" s="45">
        <v>4</v>
      </c>
      <c r="K87" s="37">
        <v>3.18</v>
      </c>
      <c r="L87" s="51">
        <v>1.29</v>
      </c>
      <c r="M87" s="28"/>
      <c r="N87" s="37"/>
      <c r="O87" s="35"/>
      <c r="P87" s="45"/>
      <c r="Q87" s="37"/>
      <c r="R87" s="51"/>
      <c r="S87" s="28"/>
      <c r="T87" s="37"/>
      <c r="U87" s="35"/>
      <c r="V87" s="45">
        <f t="shared" si="5"/>
        <v>9</v>
      </c>
      <c r="W87" s="37">
        <f t="shared" si="5"/>
        <v>9.07</v>
      </c>
      <c r="X87" s="46">
        <f t="shared" si="4"/>
        <v>180.7</v>
      </c>
      <c r="Y87" s="186">
        <v>4</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5"/>
        <v>0</v>
      </c>
      <c r="W88" s="37">
        <f t="shared" si="5"/>
        <v>0</v>
      </c>
      <c r="X88" s="46">
        <f t="shared" si="4"/>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si="5"/>
        <v>0</v>
      </c>
      <c r="W89" s="37">
        <f t="shared" si="5"/>
        <v>0</v>
      </c>
      <c r="X89" s="46">
        <f t="shared" si="4"/>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5"/>
        <v>0</v>
      </c>
      <c r="W90" s="37">
        <f t="shared" si="5"/>
        <v>0</v>
      </c>
      <c r="X90" s="46">
        <f t="shared" si="4"/>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5"/>
        <v>0</v>
      </c>
      <c r="W91" s="37">
        <f t="shared" si="5"/>
        <v>0</v>
      </c>
      <c r="X91" s="46">
        <f t="shared" si="4"/>
        <v>0</v>
      </c>
      <c r="Y91" s="186">
        <v>18</v>
      </c>
    </row>
    <row r="92" spans="2:25" s="8" customFormat="1" ht="15.95" customHeight="1" x14ac:dyDescent="0.25">
      <c r="B92" s="31">
        <f>'1.  SEPTEMBER'!B92</f>
        <v>34</v>
      </c>
      <c r="C92" s="32" t="str">
        <f>'1.  SEPTEMBER'!C92</f>
        <v>Opperman D  (H-34)</v>
      </c>
      <c r="D92" s="45">
        <v>0</v>
      </c>
      <c r="E92" s="37"/>
      <c r="F92" s="51"/>
      <c r="G92" s="28">
        <v>0</v>
      </c>
      <c r="H92" s="37"/>
      <c r="I92" s="35"/>
      <c r="J92" s="45">
        <v>0</v>
      </c>
      <c r="K92" s="37"/>
      <c r="L92" s="51"/>
      <c r="M92" s="28">
        <v>0</v>
      </c>
      <c r="N92" s="37"/>
      <c r="O92" s="35"/>
      <c r="P92" s="45">
        <v>0</v>
      </c>
      <c r="Q92" s="37"/>
      <c r="R92" s="51"/>
      <c r="S92" s="28">
        <v>0</v>
      </c>
      <c r="T92" s="37"/>
      <c r="U92" s="35"/>
      <c r="V92" s="45">
        <f t="shared" si="5"/>
        <v>0</v>
      </c>
      <c r="W92" s="37">
        <f t="shared" si="5"/>
        <v>0</v>
      </c>
      <c r="X92" s="46">
        <f t="shared" si="4"/>
        <v>0</v>
      </c>
      <c r="Y92" s="186">
        <v>15</v>
      </c>
    </row>
    <row r="93" spans="2:25" s="8" customFormat="1" ht="15.95" customHeight="1" x14ac:dyDescent="0.25">
      <c r="B93" s="31">
        <f>'1.  SEPTEMBER'!B93</f>
        <v>35</v>
      </c>
      <c r="C93" s="32" t="str">
        <f>'1.  SEPTEMBER'!C93</f>
        <v>Pedrigal J</v>
      </c>
      <c r="D93" s="45">
        <v>4</v>
      </c>
      <c r="E93" s="37">
        <v>4.49</v>
      </c>
      <c r="F93" s="51"/>
      <c r="G93" s="28"/>
      <c r="H93" s="37"/>
      <c r="I93" s="35"/>
      <c r="J93" s="45">
        <v>1</v>
      </c>
      <c r="K93" s="37">
        <v>0.96</v>
      </c>
      <c r="L93" s="51"/>
      <c r="M93" s="28"/>
      <c r="N93" s="37"/>
      <c r="O93" s="35"/>
      <c r="P93" s="45">
        <v>1</v>
      </c>
      <c r="Q93" s="37">
        <v>0.57999999999999996</v>
      </c>
      <c r="R93" s="51"/>
      <c r="S93" s="28"/>
      <c r="T93" s="37"/>
      <c r="U93" s="35"/>
      <c r="V93" s="45">
        <f t="shared" si="5"/>
        <v>6</v>
      </c>
      <c r="W93" s="37">
        <f t="shared" si="5"/>
        <v>6.03</v>
      </c>
      <c r="X93" s="46">
        <f t="shared" si="4"/>
        <v>120.30000000000001</v>
      </c>
      <c r="Y93" s="186">
        <v>7</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5"/>
        <v>0</v>
      </c>
      <c r="W94" s="37">
        <f t="shared" si="5"/>
        <v>0</v>
      </c>
      <c r="X94" s="46">
        <f t="shared" si="4"/>
        <v>0</v>
      </c>
      <c r="Y94" s="186">
        <v>18</v>
      </c>
    </row>
    <row r="95" spans="2:25" s="8" customFormat="1" ht="15.95" customHeight="1" x14ac:dyDescent="0.25">
      <c r="B95" s="31">
        <f>'1.  SEPTEMBER'!B95</f>
        <v>37</v>
      </c>
      <c r="C95" s="32" t="str">
        <f>'1.  SEPTEMBER'!C95</f>
        <v>Pieters C (Corne)</v>
      </c>
      <c r="D95" s="45"/>
      <c r="E95" s="37"/>
      <c r="F95" s="51"/>
      <c r="G95" s="28"/>
      <c r="H95" s="37"/>
      <c r="I95" s="35"/>
      <c r="J95" s="45">
        <v>6</v>
      </c>
      <c r="K95" s="37">
        <v>4.01</v>
      </c>
      <c r="L95" s="51"/>
      <c r="M95" s="28"/>
      <c r="N95" s="37"/>
      <c r="O95" s="35"/>
      <c r="P95" s="45"/>
      <c r="Q95" s="37"/>
      <c r="R95" s="51"/>
      <c r="S95" s="28"/>
      <c r="T95" s="37"/>
      <c r="U95" s="35"/>
      <c r="V95" s="45">
        <f t="shared" si="5"/>
        <v>6</v>
      </c>
      <c r="W95" s="37">
        <f t="shared" si="5"/>
        <v>4.01</v>
      </c>
      <c r="X95" s="46">
        <f t="shared" si="4"/>
        <v>100.1</v>
      </c>
      <c r="Y95" s="186">
        <v>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5"/>
        <v>0</v>
      </c>
      <c r="W96" s="37">
        <f t="shared" si="5"/>
        <v>0</v>
      </c>
      <c r="X96" s="46">
        <f t="shared" si="4"/>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5"/>
        <v>0</v>
      </c>
      <c r="W97" s="37">
        <f t="shared" si="5"/>
        <v>0</v>
      </c>
      <c r="X97" s="46">
        <f t="shared" si="4"/>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5"/>
        <v>0</v>
      </c>
      <c r="W98" s="37">
        <f t="shared" si="5"/>
        <v>0</v>
      </c>
      <c r="X98" s="46">
        <f t="shared" si="4"/>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5"/>
        <v>0</v>
      </c>
      <c r="W99" s="37">
        <f t="shared" si="5"/>
        <v>0</v>
      </c>
      <c r="X99" s="46">
        <f t="shared" si="4"/>
        <v>0</v>
      </c>
      <c r="Y99" s="186">
        <v>18</v>
      </c>
    </row>
    <row r="100" spans="2:25" s="8" customFormat="1" ht="15.95" customHeight="1" x14ac:dyDescent="0.25">
      <c r="B100" s="31">
        <f>'1.  SEPTEMBER'!B100</f>
        <v>42</v>
      </c>
      <c r="C100" s="32" t="str">
        <f>'1.  SEPTEMBER'!C100</f>
        <v>Slabbert N</v>
      </c>
      <c r="D100" s="45">
        <v>2</v>
      </c>
      <c r="E100" s="37">
        <v>1.63</v>
      </c>
      <c r="F100" s="51"/>
      <c r="G100" s="28"/>
      <c r="H100" s="37"/>
      <c r="I100" s="35"/>
      <c r="J100" s="45">
        <v>6</v>
      </c>
      <c r="K100" s="37">
        <v>4.1100000000000003</v>
      </c>
      <c r="L100" s="51"/>
      <c r="M100" s="28"/>
      <c r="N100" s="37"/>
      <c r="O100" s="35"/>
      <c r="P100" s="45">
        <v>3</v>
      </c>
      <c r="Q100" s="37">
        <v>1.63</v>
      </c>
      <c r="R100" s="51"/>
      <c r="S100" s="28"/>
      <c r="T100" s="37"/>
      <c r="U100" s="35"/>
      <c r="V100" s="45">
        <f t="shared" si="5"/>
        <v>11</v>
      </c>
      <c r="W100" s="37">
        <f t="shared" si="5"/>
        <v>7.37</v>
      </c>
      <c r="X100" s="46">
        <f t="shared" si="4"/>
        <v>183.70000000000002</v>
      </c>
      <c r="Y100" s="186">
        <v>3</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5"/>
        <v>0</v>
      </c>
      <c r="W101" s="37">
        <f t="shared" si="5"/>
        <v>0</v>
      </c>
      <c r="X101" s="46">
        <f t="shared" si="4"/>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5"/>
        <v>0</v>
      </c>
      <c r="W102" s="37">
        <f t="shared" si="5"/>
        <v>0</v>
      </c>
      <c r="X102" s="46">
        <f t="shared" si="4"/>
        <v>0</v>
      </c>
      <c r="Y102" s="186">
        <v>18</v>
      </c>
    </row>
    <row r="103" spans="2:25" s="8" customFormat="1" ht="15.95" customHeight="1" x14ac:dyDescent="0.25">
      <c r="B103" s="31">
        <f>'1.  SEPTEMBER'!B103</f>
        <v>45</v>
      </c>
      <c r="C103" s="32" t="str">
        <f>'1.  SEPTEMBER'!C103</f>
        <v>Smith G</v>
      </c>
      <c r="D103" s="45">
        <v>3</v>
      </c>
      <c r="E103" s="37">
        <v>4.59</v>
      </c>
      <c r="F103" s="51"/>
      <c r="G103" s="28"/>
      <c r="H103" s="37"/>
      <c r="I103" s="35"/>
      <c r="J103" s="45"/>
      <c r="K103" s="37"/>
      <c r="L103" s="51"/>
      <c r="M103" s="28">
        <v>1</v>
      </c>
      <c r="N103" s="37">
        <v>0.2</v>
      </c>
      <c r="O103" s="35"/>
      <c r="P103" s="45">
        <v>2</v>
      </c>
      <c r="Q103" s="37">
        <v>2.13</v>
      </c>
      <c r="R103" s="51"/>
      <c r="S103" s="28"/>
      <c r="T103" s="37"/>
      <c r="U103" s="35"/>
      <c r="V103" s="45">
        <f t="shared" si="5"/>
        <v>6</v>
      </c>
      <c r="W103" s="37">
        <f t="shared" si="5"/>
        <v>6.92</v>
      </c>
      <c r="X103" s="46">
        <f t="shared" si="4"/>
        <v>129.19999999999999</v>
      </c>
      <c r="Y103" s="186">
        <v>6</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5"/>
        <v>0</v>
      </c>
      <c r="W104" s="37">
        <f t="shared" si="5"/>
        <v>0</v>
      </c>
      <c r="X104" s="46">
        <f t="shared" si="4"/>
        <v>0</v>
      </c>
      <c r="Y104" s="186">
        <v>18</v>
      </c>
    </row>
    <row r="105" spans="2:25" s="8" customFormat="1" ht="15.95" customHeight="1" x14ac:dyDescent="0.25">
      <c r="B105" s="31">
        <f>'1.  SEPTEMBER'!B105</f>
        <v>47</v>
      </c>
      <c r="C105" s="32" t="str">
        <f>'1.  SEPTEMBER'!C105</f>
        <v>Spyra SJ</v>
      </c>
      <c r="D105" s="45">
        <v>4</v>
      </c>
      <c r="E105" s="37">
        <v>4.51</v>
      </c>
      <c r="F105" s="51"/>
      <c r="G105" s="28"/>
      <c r="H105" s="37"/>
      <c r="I105" s="35"/>
      <c r="J105" s="45">
        <v>2</v>
      </c>
      <c r="K105" s="37">
        <v>1.64</v>
      </c>
      <c r="L105" s="51"/>
      <c r="M105" s="28"/>
      <c r="N105" s="37"/>
      <c r="O105" s="35"/>
      <c r="P105" s="45">
        <v>6</v>
      </c>
      <c r="Q105" s="37">
        <v>3.83</v>
      </c>
      <c r="R105" s="51"/>
      <c r="S105" s="28"/>
      <c r="T105" s="37"/>
      <c r="U105" s="35"/>
      <c r="V105" s="45">
        <f t="shared" si="5"/>
        <v>12</v>
      </c>
      <c r="W105" s="37">
        <f t="shared" si="5"/>
        <v>9.98</v>
      </c>
      <c r="X105" s="46">
        <f t="shared" si="4"/>
        <v>219.8</v>
      </c>
      <c r="Y105" s="186">
        <v>1</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5"/>
        <v>0</v>
      </c>
      <c r="W106" s="37">
        <f t="shared" si="5"/>
        <v>0</v>
      </c>
      <c r="X106" s="46">
        <f t="shared" si="4"/>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5"/>
        <v>0</v>
      </c>
      <c r="W107" s="37">
        <f t="shared" si="5"/>
        <v>0</v>
      </c>
      <c r="X107" s="46">
        <f t="shared" si="4"/>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5"/>
        <v>0</v>
      </c>
      <c r="W108" s="37">
        <f t="shared" si="5"/>
        <v>0</v>
      </c>
      <c r="X108" s="46">
        <f t="shared" si="4"/>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5"/>
        <v>0</v>
      </c>
      <c r="W109" s="37">
        <f t="shared" si="5"/>
        <v>0</v>
      </c>
      <c r="X109" s="46">
        <f t="shared" si="4"/>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5"/>
        <v>0</v>
      </c>
      <c r="W110" s="37">
        <f t="shared" si="5"/>
        <v>0</v>
      </c>
      <c r="X110" s="46">
        <f t="shared" si="4"/>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5"/>
        <v>0</v>
      </c>
      <c r="W111" s="37">
        <f t="shared" si="5"/>
        <v>0</v>
      </c>
      <c r="X111" s="46">
        <f t="shared" si="4"/>
        <v>0</v>
      </c>
      <c r="Y111" s="186">
        <v>18</v>
      </c>
    </row>
    <row r="112" spans="2:25" s="8" customFormat="1" ht="15.95" customHeight="1" x14ac:dyDescent="0.25">
      <c r="B112" s="31">
        <f>'1.  SEPTEMBER'!B112</f>
        <v>54</v>
      </c>
      <c r="C112" s="32" t="str">
        <f>'1.  SEPTEMBER'!C112</f>
        <v>Webb D</v>
      </c>
      <c r="D112" s="45"/>
      <c r="E112" s="37"/>
      <c r="F112" s="51"/>
      <c r="G112" s="28"/>
      <c r="H112" s="37"/>
      <c r="I112" s="35"/>
      <c r="J112" s="45"/>
      <c r="K112" s="37"/>
      <c r="L112" s="51"/>
      <c r="M112" s="28"/>
      <c r="N112" s="37"/>
      <c r="O112" s="35"/>
      <c r="P112" s="45"/>
      <c r="Q112" s="37"/>
      <c r="R112" s="51"/>
      <c r="S112" s="28"/>
      <c r="T112" s="37"/>
      <c r="U112" s="35"/>
      <c r="V112" s="45">
        <f t="shared" si="5"/>
        <v>0</v>
      </c>
      <c r="W112" s="37">
        <f t="shared" si="5"/>
        <v>0</v>
      </c>
      <c r="X112" s="46">
        <f t="shared" si="4"/>
        <v>0</v>
      </c>
      <c r="Y112" s="186">
        <v>18</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5"/>
        <v>0</v>
      </c>
      <c r="W113" s="37">
        <f t="shared" si="5"/>
        <v>0</v>
      </c>
      <c r="X113" s="46">
        <f t="shared" si="4"/>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5"/>
        <v>0</v>
      </c>
      <c r="W114" s="37">
        <f t="shared" si="5"/>
        <v>0</v>
      </c>
      <c r="X114" s="46">
        <f t="shared" si="4"/>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5"/>
        <v>0</v>
      </c>
      <c r="W115" s="37">
        <f t="shared" si="5"/>
        <v>0</v>
      </c>
      <c r="X115" s="46">
        <f t="shared" si="4"/>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si="5"/>
        <v>0</v>
      </c>
      <c r="W116" s="37">
        <f t="shared" si="5"/>
        <v>0</v>
      </c>
      <c r="X116" s="46">
        <f t="shared" si="4"/>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5"/>
        <v>0</v>
      </c>
      <c r="W117" s="37">
        <f t="shared" si="5"/>
        <v>0</v>
      </c>
      <c r="X117" s="46">
        <f t="shared" si="4"/>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5"/>
        <v>0</v>
      </c>
      <c r="W118" s="37">
        <f t="shared" si="5"/>
        <v>0</v>
      </c>
      <c r="X118" s="46">
        <f t="shared" si="4"/>
        <v>0</v>
      </c>
      <c r="Y118" s="186"/>
    </row>
    <row r="119" spans="2:25" s="8" customFormat="1" ht="15.95" customHeight="1" x14ac:dyDescent="0.25">
      <c r="B119" s="25"/>
      <c r="C119" s="15" t="s">
        <v>515</v>
      </c>
      <c r="D119" s="246" t="s">
        <v>461</v>
      </c>
      <c r="E119" s="329" t="s">
        <v>529</v>
      </c>
      <c r="F119" s="328">
        <v>202.8</v>
      </c>
      <c r="G119" s="329"/>
      <c r="H119" s="328"/>
      <c r="I119" s="246"/>
      <c r="J119" s="329"/>
      <c r="K119" s="328"/>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v>4</v>
      </c>
      <c r="E125" s="29">
        <v>3.34</v>
      </c>
      <c r="F125" s="51"/>
      <c r="G125" s="28"/>
      <c r="H125" s="29"/>
      <c r="I125" s="35"/>
      <c r="J125" s="45">
        <v>6</v>
      </c>
      <c r="K125" s="29">
        <v>3.92</v>
      </c>
      <c r="L125" s="51"/>
      <c r="M125" s="28"/>
      <c r="N125" s="29"/>
      <c r="O125" s="35"/>
      <c r="P125" s="45">
        <v>6</v>
      </c>
      <c r="Q125" s="37">
        <v>3</v>
      </c>
      <c r="R125" s="51"/>
      <c r="S125" s="28"/>
      <c r="T125" s="29"/>
      <c r="U125" s="35"/>
      <c r="V125" s="45">
        <f t="shared" ref="V125:W140" si="9">D125+G125+J125+M125+P125+S125</f>
        <v>16</v>
      </c>
      <c r="W125" s="37">
        <f t="shared" si="9"/>
        <v>10.26</v>
      </c>
      <c r="X125" s="46">
        <f t="shared" ref="X125:X181" si="10">(V125+W125)*10</f>
        <v>262.59999999999997</v>
      </c>
      <c r="Y125" s="186">
        <v>4</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9"/>
        <v>0</v>
      </c>
      <c r="W126" s="37">
        <f t="shared" si="9"/>
        <v>0</v>
      </c>
      <c r="X126" s="46">
        <f t="shared" si="10"/>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si="9"/>
        <v>0</v>
      </c>
      <c r="W127" s="37">
        <f t="shared" si="9"/>
        <v>0</v>
      </c>
      <c r="X127" s="46">
        <f t="shared" si="10"/>
        <v>0</v>
      </c>
      <c r="Y127" s="186">
        <v>18</v>
      </c>
    </row>
    <row r="128" spans="2:25" s="8" customFormat="1" ht="15.95" customHeight="1" x14ac:dyDescent="0.25">
      <c r="B128" s="31">
        <f>'1.  SEPTEMBER'!B128</f>
        <v>4</v>
      </c>
      <c r="C128" s="32" t="str">
        <f>'1.  SEPTEMBER'!C128</f>
        <v>Booysen K</v>
      </c>
      <c r="D128" s="45">
        <v>3</v>
      </c>
      <c r="E128" s="29">
        <v>2.2799999999999998</v>
      </c>
      <c r="F128" s="51"/>
      <c r="G128" s="28"/>
      <c r="H128" s="29"/>
      <c r="I128" s="35"/>
      <c r="J128" s="45">
        <v>1</v>
      </c>
      <c r="K128" s="37">
        <v>0.5</v>
      </c>
      <c r="L128" s="51"/>
      <c r="M128" s="28">
        <v>1</v>
      </c>
      <c r="N128" s="29">
        <v>0.23</v>
      </c>
      <c r="O128" s="35"/>
      <c r="P128" s="45"/>
      <c r="Q128" s="29"/>
      <c r="R128" s="51"/>
      <c r="S128" s="28"/>
      <c r="T128" s="29"/>
      <c r="U128" s="35"/>
      <c r="V128" s="45">
        <f t="shared" si="9"/>
        <v>5</v>
      </c>
      <c r="W128" s="37">
        <f t="shared" si="9"/>
        <v>3.01</v>
      </c>
      <c r="X128" s="46">
        <f t="shared" si="10"/>
        <v>80.099999999999994</v>
      </c>
      <c r="Y128" s="186">
        <v>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9"/>
        <v>0</v>
      </c>
      <c r="W129" s="37">
        <f t="shared" si="9"/>
        <v>0</v>
      </c>
      <c r="X129" s="46">
        <f t="shared" si="10"/>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9"/>
        <v>0</v>
      </c>
      <c r="W130" s="37">
        <f t="shared" si="9"/>
        <v>0</v>
      </c>
      <c r="X130" s="46">
        <f t="shared" si="10"/>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9"/>
        <v>0</v>
      </c>
      <c r="W131" s="37">
        <f t="shared" si="9"/>
        <v>0</v>
      </c>
      <c r="X131" s="46">
        <f t="shared" si="10"/>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9"/>
        <v>0</v>
      </c>
      <c r="W132" s="37">
        <f t="shared" si="9"/>
        <v>0</v>
      </c>
      <c r="X132" s="46">
        <f t="shared" si="10"/>
        <v>0</v>
      </c>
      <c r="Y132" s="186">
        <v>18</v>
      </c>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9"/>
        <v>0</v>
      </c>
      <c r="W133" s="37">
        <f t="shared" si="9"/>
        <v>0</v>
      </c>
      <c r="X133" s="46">
        <f t="shared" si="10"/>
        <v>0</v>
      </c>
      <c r="Y133" s="186">
        <v>18</v>
      </c>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9"/>
        <v>0</v>
      </c>
      <c r="W134" s="37">
        <f t="shared" si="9"/>
        <v>0</v>
      </c>
      <c r="X134" s="46">
        <f t="shared" si="10"/>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9"/>
        <v>0</v>
      </c>
      <c r="W135" s="37">
        <f t="shared" si="9"/>
        <v>0</v>
      </c>
      <c r="X135" s="46">
        <f t="shared" si="10"/>
        <v>0</v>
      </c>
      <c r="Y135" s="186">
        <v>18</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9"/>
        <v>0</v>
      </c>
      <c r="W136" s="37">
        <f t="shared" si="9"/>
        <v>0</v>
      </c>
      <c r="X136" s="46">
        <f t="shared" si="10"/>
        <v>0</v>
      </c>
      <c r="Y136" s="186">
        <v>18</v>
      </c>
    </row>
    <row r="137" spans="1:25" s="8" customFormat="1" ht="15.95" customHeight="1" x14ac:dyDescent="0.25">
      <c r="B137" s="31">
        <v>13</v>
      </c>
      <c r="C137" s="228" t="s">
        <v>334</v>
      </c>
      <c r="D137" s="45"/>
      <c r="E137" s="29"/>
      <c r="F137" s="51"/>
      <c r="G137" s="28"/>
      <c r="H137" s="29"/>
      <c r="I137" s="35"/>
      <c r="J137" s="45"/>
      <c r="K137" s="29"/>
      <c r="L137" s="51"/>
      <c r="M137" s="28"/>
      <c r="N137" s="29"/>
      <c r="O137" s="35"/>
      <c r="P137" s="45"/>
      <c r="Q137" s="29"/>
      <c r="R137" s="51"/>
      <c r="S137" s="28"/>
      <c r="T137" s="29"/>
      <c r="U137" s="35"/>
      <c r="V137" s="45">
        <f t="shared" si="9"/>
        <v>0</v>
      </c>
      <c r="W137" s="37">
        <f t="shared" si="9"/>
        <v>0</v>
      </c>
      <c r="X137" s="46">
        <f t="shared" si="10"/>
        <v>0</v>
      </c>
      <c r="Y137" s="186">
        <v>18</v>
      </c>
    </row>
    <row r="138" spans="1:25" s="8" customFormat="1" ht="15.95" customHeight="1" x14ac:dyDescent="0.25">
      <c r="B138" s="31">
        <f>'1.  SEPTEMBER'!B138</f>
        <v>14</v>
      </c>
      <c r="C138" s="32" t="str">
        <f>'1.  SEPTEMBER'!C138</f>
        <v>de Bruin J  (H-9)</v>
      </c>
      <c r="D138" s="45">
        <v>9</v>
      </c>
      <c r="E138" s="29">
        <v>6.28</v>
      </c>
      <c r="F138" s="51">
        <v>1.94</v>
      </c>
      <c r="G138" s="28"/>
      <c r="H138" s="29"/>
      <c r="I138" s="35"/>
      <c r="J138" s="45">
        <v>7</v>
      </c>
      <c r="K138" s="37">
        <v>5.7</v>
      </c>
      <c r="L138" s="51">
        <v>0.97</v>
      </c>
      <c r="M138" s="28"/>
      <c r="N138" s="29"/>
      <c r="O138" s="35"/>
      <c r="P138" s="45">
        <v>6</v>
      </c>
      <c r="Q138" s="29">
        <v>2.77</v>
      </c>
      <c r="R138" s="51"/>
      <c r="S138" s="28"/>
      <c r="T138" s="29"/>
      <c r="U138" s="35"/>
      <c r="V138" s="45">
        <f t="shared" si="9"/>
        <v>22</v>
      </c>
      <c r="W138" s="37">
        <f t="shared" si="9"/>
        <v>14.75</v>
      </c>
      <c r="X138" s="46">
        <f t="shared" si="10"/>
        <v>367.5</v>
      </c>
      <c r="Y138" s="186">
        <v>1</v>
      </c>
    </row>
    <row r="139" spans="1:25" s="8" customFormat="1" ht="15.95" customHeight="1" x14ac:dyDescent="0.25">
      <c r="B139" s="31">
        <f>'1.  SEPTEMBER'!B139</f>
        <v>15</v>
      </c>
      <c r="C139" s="32" t="str">
        <f>'1.  SEPTEMBER'!C139</f>
        <v>Deetlefs E  (H-20)</v>
      </c>
      <c r="D139" s="45">
        <v>0</v>
      </c>
      <c r="E139" s="29"/>
      <c r="F139" s="51"/>
      <c r="G139" s="28">
        <v>0</v>
      </c>
      <c r="H139" s="29"/>
      <c r="I139" s="35"/>
      <c r="J139" s="45">
        <v>0</v>
      </c>
      <c r="K139" s="29"/>
      <c r="L139" s="51"/>
      <c r="M139" s="28">
        <v>0</v>
      </c>
      <c r="N139" s="29"/>
      <c r="O139" s="35"/>
      <c r="P139" s="45">
        <v>0</v>
      </c>
      <c r="Q139" s="29"/>
      <c r="R139" s="51"/>
      <c r="S139" s="28">
        <v>0</v>
      </c>
      <c r="T139" s="29"/>
      <c r="U139" s="35"/>
      <c r="V139" s="45">
        <f t="shared" si="9"/>
        <v>0</v>
      </c>
      <c r="W139" s="37">
        <f t="shared" si="9"/>
        <v>0</v>
      </c>
      <c r="X139" s="46">
        <f t="shared" si="10"/>
        <v>0</v>
      </c>
      <c r="Y139" s="186">
        <v>11</v>
      </c>
    </row>
    <row r="140" spans="1:25" s="8" customFormat="1" ht="15.95" customHeight="1" x14ac:dyDescent="0.25">
      <c r="A140" s="8" t="s">
        <v>174</v>
      </c>
      <c r="B140" s="31">
        <v>16</v>
      </c>
      <c r="C140" s="228" t="s">
        <v>337</v>
      </c>
      <c r="D140" s="45"/>
      <c r="E140" s="29"/>
      <c r="F140" s="51"/>
      <c r="G140" s="28"/>
      <c r="H140" s="29"/>
      <c r="I140" s="35"/>
      <c r="J140" s="45"/>
      <c r="K140" s="29"/>
      <c r="L140" s="51"/>
      <c r="M140" s="28"/>
      <c r="N140" s="29"/>
      <c r="O140" s="35"/>
      <c r="P140" s="45"/>
      <c r="Q140" s="29"/>
      <c r="R140" s="51"/>
      <c r="S140" s="28"/>
      <c r="T140" s="29"/>
      <c r="U140" s="35"/>
      <c r="V140" s="45">
        <f t="shared" si="9"/>
        <v>0</v>
      </c>
      <c r="W140" s="37">
        <f t="shared" si="9"/>
        <v>0</v>
      </c>
      <c r="X140" s="46">
        <f t="shared" si="10"/>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ref="V141:W181" si="11">D141+G141+J141+M141+P141+S141</f>
        <v>0</v>
      </c>
      <c r="W141" s="37">
        <f t="shared" si="11"/>
        <v>0</v>
      </c>
      <c r="X141" s="46">
        <f t="shared" si="10"/>
        <v>0</v>
      </c>
      <c r="Y141" s="186">
        <v>18</v>
      </c>
    </row>
    <row r="142" spans="1:25" s="8" customFormat="1" ht="15.95" customHeight="1" x14ac:dyDescent="0.25">
      <c r="B142" s="31">
        <f>'1.  SEPTEMBER'!B142</f>
        <v>18</v>
      </c>
      <c r="C142" s="32" t="str">
        <f>'1.  SEPTEMBER'!C142</f>
        <v>du Bruin M</v>
      </c>
      <c r="D142" s="45">
        <v>1</v>
      </c>
      <c r="E142" s="29">
        <v>1.74</v>
      </c>
      <c r="F142" s="51">
        <v>1.74</v>
      </c>
      <c r="G142" s="28"/>
      <c r="H142" s="29"/>
      <c r="I142" s="35"/>
      <c r="J142" s="45">
        <v>1</v>
      </c>
      <c r="K142" s="29">
        <v>0.68</v>
      </c>
      <c r="L142" s="51"/>
      <c r="M142" s="28"/>
      <c r="N142" s="29"/>
      <c r="O142" s="35"/>
      <c r="P142" s="45">
        <v>2</v>
      </c>
      <c r="Q142" s="29">
        <v>1.08</v>
      </c>
      <c r="R142" s="51"/>
      <c r="S142" s="28"/>
      <c r="T142" s="29"/>
      <c r="U142" s="35"/>
      <c r="V142" s="45">
        <f t="shared" si="11"/>
        <v>4</v>
      </c>
      <c r="W142" s="37">
        <f t="shared" si="11"/>
        <v>3.5</v>
      </c>
      <c r="X142" s="46">
        <f t="shared" si="10"/>
        <v>75</v>
      </c>
      <c r="Y142" s="186">
        <v>9</v>
      </c>
    </row>
    <row r="143" spans="1:25" s="8" customFormat="1" ht="15.95" customHeight="1" x14ac:dyDescent="0.25">
      <c r="B143" s="31">
        <f>'1.  SEPTEMBER'!B143</f>
        <v>19</v>
      </c>
      <c r="C143" s="32" t="str">
        <f>'1.  SEPTEMBER'!C143</f>
        <v>du Preez PJ</v>
      </c>
      <c r="D143" s="45">
        <v>3</v>
      </c>
      <c r="E143" s="29">
        <v>1.25</v>
      </c>
      <c r="F143" s="51"/>
      <c r="G143" s="28"/>
      <c r="H143" s="29"/>
      <c r="I143" s="35"/>
      <c r="J143" s="45">
        <v>1</v>
      </c>
      <c r="K143" s="29">
        <v>0.52</v>
      </c>
      <c r="L143" s="51"/>
      <c r="M143" s="28"/>
      <c r="N143" s="29"/>
      <c r="O143" s="35"/>
      <c r="P143" s="45">
        <v>1</v>
      </c>
      <c r="Q143" s="29">
        <v>0.55000000000000004</v>
      </c>
      <c r="R143" s="51"/>
      <c r="S143" s="28"/>
      <c r="T143" s="29"/>
      <c r="U143" s="35"/>
      <c r="V143" s="45">
        <f t="shared" si="11"/>
        <v>5</v>
      </c>
      <c r="W143" s="37">
        <f t="shared" si="11"/>
        <v>2.3200000000000003</v>
      </c>
      <c r="X143" s="46">
        <f t="shared" si="10"/>
        <v>73.2</v>
      </c>
      <c r="Y143" s="186">
        <v>10</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11"/>
        <v>0</v>
      </c>
      <c r="W144" s="37">
        <f t="shared" si="11"/>
        <v>0</v>
      </c>
      <c r="X144" s="46">
        <f t="shared" si="10"/>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11"/>
        <v>0</v>
      </c>
      <c r="W145" s="37">
        <f t="shared" si="11"/>
        <v>0</v>
      </c>
      <c r="X145" s="46">
        <f t="shared" si="10"/>
        <v>0</v>
      </c>
      <c r="Y145" s="186">
        <v>18</v>
      </c>
    </row>
    <row r="146" spans="2:25" s="8" customFormat="1" ht="15.95" customHeight="1" x14ac:dyDescent="0.25">
      <c r="B146" s="31">
        <v>22</v>
      </c>
      <c r="C146" s="228" t="s">
        <v>333</v>
      </c>
      <c r="D146" s="45"/>
      <c r="E146" s="37"/>
      <c r="F146" s="46"/>
      <c r="G146" s="28"/>
      <c r="H146" s="29"/>
      <c r="I146" s="35"/>
      <c r="J146" s="45"/>
      <c r="K146" s="37"/>
      <c r="L146" s="46"/>
      <c r="M146" s="28"/>
      <c r="N146" s="37"/>
      <c r="O146" s="35"/>
      <c r="P146" s="45"/>
      <c r="Q146" s="29"/>
      <c r="R146" s="51"/>
      <c r="S146" s="28"/>
      <c r="T146" s="29"/>
      <c r="U146" s="35"/>
      <c r="V146" s="45">
        <f t="shared" si="11"/>
        <v>0</v>
      </c>
      <c r="W146" s="37">
        <f t="shared" si="11"/>
        <v>0</v>
      </c>
      <c r="X146" s="46">
        <f t="shared" si="10"/>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11"/>
        <v>0</v>
      </c>
      <c r="W147" s="37">
        <f t="shared" si="11"/>
        <v>0</v>
      </c>
      <c r="X147" s="46">
        <f t="shared" si="10"/>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11"/>
        <v>0</v>
      </c>
      <c r="W148" s="37">
        <f t="shared" si="11"/>
        <v>0</v>
      </c>
      <c r="X148" s="46">
        <f t="shared" si="10"/>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11"/>
        <v>0</v>
      </c>
      <c r="W149" s="37">
        <f t="shared" si="11"/>
        <v>0</v>
      </c>
      <c r="X149" s="46">
        <f t="shared" si="10"/>
        <v>0</v>
      </c>
      <c r="Y149" s="186">
        <v>18</v>
      </c>
    </row>
    <row r="150" spans="2:25" s="8" customFormat="1" ht="15.95" customHeight="1" x14ac:dyDescent="0.25">
      <c r="B150" s="31">
        <f>'1.  SEPTEMBER'!B150</f>
        <v>26</v>
      </c>
      <c r="C150" s="32" t="str">
        <f>'1.  SEPTEMBER'!C150</f>
        <v>Hammond C</v>
      </c>
      <c r="D150" s="45">
        <v>17</v>
      </c>
      <c r="E150" s="37">
        <v>12.6</v>
      </c>
      <c r="F150" s="51"/>
      <c r="G150" s="28"/>
      <c r="H150" s="29"/>
      <c r="I150" s="35"/>
      <c r="J150" s="45">
        <v>1</v>
      </c>
      <c r="K150" s="29">
        <v>0.55000000000000004</v>
      </c>
      <c r="L150" s="51"/>
      <c r="M150" s="28"/>
      <c r="N150" s="29"/>
      <c r="O150" s="35"/>
      <c r="P150" s="45"/>
      <c r="Q150" s="29"/>
      <c r="R150" s="51"/>
      <c r="S150" s="28"/>
      <c r="T150" s="29"/>
      <c r="U150" s="35"/>
      <c r="V150" s="45">
        <f t="shared" si="11"/>
        <v>18</v>
      </c>
      <c r="W150" s="37">
        <f t="shared" si="11"/>
        <v>13.15</v>
      </c>
      <c r="X150" s="46">
        <f t="shared" si="10"/>
        <v>311.5</v>
      </c>
      <c r="Y150" s="186">
        <v>2</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11"/>
        <v>0</v>
      </c>
      <c r="W151" s="37">
        <f t="shared" si="11"/>
        <v>0</v>
      </c>
      <c r="X151" s="46">
        <f t="shared" si="10"/>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11"/>
        <v>0</v>
      </c>
      <c r="W152" s="37">
        <f t="shared" si="11"/>
        <v>0</v>
      </c>
      <c r="X152" s="46">
        <f t="shared" si="10"/>
        <v>0</v>
      </c>
      <c r="Y152" s="186">
        <v>18</v>
      </c>
    </row>
    <row r="153" spans="2:25" s="8" customFormat="1" ht="15.95" customHeight="1" x14ac:dyDescent="0.25">
      <c r="B153" s="31">
        <f>'1.  SEPTEMBER'!B153</f>
        <v>29</v>
      </c>
      <c r="C153" s="32" t="str">
        <f>'1.  SEPTEMBER'!C153</f>
        <v>Koneczny N  (H-37)</v>
      </c>
      <c r="D153" s="45">
        <v>3</v>
      </c>
      <c r="E153" s="29">
        <v>1.44</v>
      </c>
      <c r="F153" s="51"/>
      <c r="G153" s="28"/>
      <c r="H153" s="29"/>
      <c r="I153" s="35"/>
      <c r="J153" s="45">
        <v>3</v>
      </c>
      <c r="K153" s="29">
        <v>0.71</v>
      </c>
      <c r="L153" s="51"/>
      <c r="M153" s="28"/>
      <c r="N153" s="29"/>
      <c r="O153" s="35"/>
      <c r="P153" s="45">
        <v>10</v>
      </c>
      <c r="Q153" s="37">
        <v>5.8</v>
      </c>
      <c r="R153" s="51">
        <v>0.81</v>
      </c>
      <c r="S153" s="28"/>
      <c r="T153" s="29"/>
      <c r="U153" s="35"/>
      <c r="V153" s="45">
        <f t="shared" si="11"/>
        <v>16</v>
      </c>
      <c r="W153" s="37">
        <f t="shared" si="11"/>
        <v>7.9499999999999993</v>
      </c>
      <c r="X153" s="46">
        <f t="shared" si="10"/>
        <v>239.5</v>
      </c>
      <c r="Y153" s="186">
        <v>5</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11"/>
        <v>0</v>
      </c>
      <c r="W154" s="37">
        <f t="shared" si="11"/>
        <v>0</v>
      </c>
      <c r="X154" s="46">
        <f t="shared" si="10"/>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11"/>
        <v>0</v>
      </c>
      <c r="W155" s="37">
        <f t="shared" si="11"/>
        <v>0</v>
      </c>
      <c r="X155" s="46">
        <f t="shared" si="10"/>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si="11"/>
        <v>0</v>
      </c>
      <c r="W156" s="37">
        <f t="shared" si="11"/>
        <v>0</v>
      </c>
      <c r="X156" s="46">
        <f t="shared" si="10"/>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11"/>
        <v>0</v>
      </c>
      <c r="W157" s="37">
        <f t="shared" si="11"/>
        <v>0</v>
      </c>
      <c r="X157" s="46">
        <f t="shared" si="10"/>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11"/>
        <v>0</v>
      </c>
      <c r="W158" s="37">
        <f t="shared" si="11"/>
        <v>0</v>
      </c>
      <c r="X158" s="46">
        <f t="shared" si="10"/>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11"/>
        <v>0</v>
      </c>
      <c r="W159" s="37">
        <f t="shared" si="11"/>
        <v>0</v>
      </c>
      <c r="X159" s="46">
        <f t="shared" si="10"/>
        <v>0</v>
      </c>
      <c r="Y159" s="186">
        <v>18</v>
      </c>
    </row>
    <row r="160" spans="2:25" s="8" customFormat="1" ht="15.95" customHeight="1" x14ac:dyDescent="0.25">
      <c r="B160" s="31">
        <f>'1.  SEPTEMBER'!B160</f>
        <v>36</v>
      </c>
      <c r="C160" s="32" t="str">
        <f>'1.  SEPTEMBER'!C160</f>
        <v>Pieters K  (H-36)</v>
      </c>
      <c r="D160" s="45">
        <v>3</v>
      </c>
      <c r="E160" s="29">
        <v>6.67</v>
      </c>
      <c r="F160" s="51">
        <v>3.22</v>
      </c>
      <c r="G160" s="28"/>
      <c r="H160" s="29"/>
      <c r="I160" s="35"/>
      <c r="J160" s="45">
        <v>6</v>
      </c>
      <c r="K160" s="29">
        <v>4.01</v>
      </c>
      <c r="L160" s="51"/>
      <c r="M160" s="28"/>
      <c r="N160" s="29"/>
      <c r="O160" s="35"/>
      <c r="P160" s="45">
        <v>6</v>
      </c>
      <c r="Q160" s="29">
        <v>3.48</v>
      </c>
      <c r="R160" s="51"/>
      <c r="S160" s="28"/>
      <c r="T160" s="29"/>
      <c r="U160" s="35"/>
      <c r="V160" s="45">
        <f t="shared" si="11"/>
        <v>15</v>
      </c>
      <c r="W160" s="37">
        <f t="shared" si="11"/>
        <v>14.16</v>
      </c>
      <c r="X160" s="46">
        <f t="shared" si="10"/>
        <v>291.60000000000002</v>
      </c>
      <c r="Y160" s="186">
        <v>3</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11"/>
        <v>0</v>
      </c>
      <c r="W161" s="37">
        <f t="shared" si="11"/>
        <v>0</v>
      </c>
      <c r="X161" s="46">
        <f t="shared" si="10"/>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11"/>
        <v>0</v>
      </c>
      <c r="W162" s="37">
        <f t="shared" si="11"/>
        <v>0</v>
      </c>
      <c r="X162" s="46">
        <f t="shared" si="10"/>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11"/>
        <v>0</v>
      </c>
      <c r="W163" s="37">
        <f t="shared" si="11"/>
        <v>0</v>
      </c>
      <c r="X163" s="46">
        <f t="shared" si="10"/>
        <v>0</v>
      </c>
      <c r="Y163" s="186">
        <v>18</v>
      </c>
    </row>
    <row r="164" spans="2:25" s="8" customFormat="1" ht="15.95" customHeight="1" x14ac:dyDescent="0.25">
      <c r="B164" s="31">
        <f>'1.  SEPTEMBER'!B164</f>
        <v>40</v>
      </c>
      <c r="C164" s="32" t="str">
        <f>'1.  SEPTEMBER'!C164</f>
        <v>Smit M</v>
      </c>
      <c r="D164" s="45">
        <v>1</v>
      </c>
      <c r="E164" s="37">
        <v>0.3</v>
      </c>
      <c r="F164" s="51"/>
      <c r="G164" s="28"/>
      <c r="H164" s="29"/>
      <c r="I164" s="35"/>
      <c r="J164" s="45">
        <v>4</v>
      </c>
      <c r="K164" s="37">
        <v>2.6</v>
      </c>
      <c r="L164" s="51"/>
      <c r="M164" s="28"/>
      <c r="N164" s="29"/>
      <c r="O164" s="35"/>
      <c r="P164" s="45">
        <v>6</v>
      </c>
      <c r="Q164" s="29">
        <v>3.24</v>
      </c>
      <c r="R164" s="51"/>
      <c r="S164" s="28"/>
      <c r="T164" s="29"/>
      <c r="U164" s="35"/>
      <c r="V164" s="45">
        <f t="shared" si="11"/>
        <v>11</v>
      </c>
      <c r="W164" s="37">
        <f t="shared" si="11"/>
        <v>6.1400000000000006</v>
      </c>
      <c r="X164" s="46">
        <f t="shared" si="10"/>
        <v>171.4</v>
      </c>
      <c r="Y164" s="186">
        <v>7</v>
      </c>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11"/>
        <v>0</v>
      </c>
      <c r="W165" s="37">
        <f t="shared" si="11"/>
        <v>0</v>
      </c>
      <c r="X165" s="46">
        <f t="shared" si="10"/>
        <v>0</v>
      </c>
      <c r="Y165" s="186">
        <v>18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11"/>
        <v>0</v>
      </c>
      <c r="W166" s="37">
        <f t="shared" si="11"/>
        <v>0</v>
      </c>
      <c r="X166" s="46">
        <f t="shared" si="10"/>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11"/>
        <v>0</v>
      </c>
      <c r="W167" s="37">
        <f t="shared" si="11"/>
        <v>0</v>
      </c>
      <c r="X167" s="46">
        <f t="shared" si="10"/>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11"/>
        <v>0</v>
      </c>
      <c r="W168" s="37">
        <f t="shared" si="11"/>
        <v>0</v>
      </c>
      <c r="X168" s="46">
        <f t="shared" si="10"/>
        <v>0</v>
      </c>
      <c r="Y168" s="186">
        <v>18</v>
      </c>
    </row>
    <row r="169" spans="2:25" s="8" customFormat="1" ht="15.95" customHeight="1" x14ac:dyDescent="0.25">
      <c r="B169" s="31">
        <f>'1.  SEPTEMBER'!B169</f>
        <v>45</v>
      </c>
      <c r="C169" s="32" t="str">
        <f>'1.  SEPTEMBER'!C169</f>
        <v>Twigge R  (H-18)</v>
      </c>
      <c r="D169" s="45">
        <v>0</v>
      </c>
      <c r="E169" s="29"/>
      <c r="F169" s="51"/>
      <c r="G169" s="28">
        <v>0</v>
      </c>
      <c r="H169" s="29"/>
      <c r="I169" s="35"/>
      <c r="J169" s="45">
        <v>0</v>
      </c>
      <c r="K169" s="29"/>
      <c r="L169" s="51"/>
      <c r="M169" s="28">
        <v>0</v>
      </c>
      <c r="N169" s="29"/>
      <c r="O169" s="35"/>
      <c r="P169" s="45">
        <v>0</v>
      </c>
      <c r="Q169" s="29"/>
      <c r="R169" s="51"/>
      <c r="S169" s="28">
        <v>0</v>
      </c>
      <c r="T169" s="29"/>
      <c r="U169" s="35"/>
      <c r="V169" s="45">
        <f t="shared" si="11"/>
        <v>0</v>
      </c>
      <c r="W169" s="37">
        <f t="shared" si="11"/>
        <v>0</v>
      </c>
      <c r="X169" s="46">
        <f t="shared" si="10"/>
        <v>0</v>
      </c>
      <c r="Y169" s="186">
        <v>11</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si="11"/>
        <v>0</v>
      </c>
      <c r="W170" s="37">
        <f t="shared" si="11"/>
        <v>0</v>
      </c>
      <c r="X170" s="46">
        <f t="shared" si="10"/>
        <v>0</v>
      </c>
      <c r="Y170" s="186">
        <v>18</v>
      </c>
    </row>
    <row r="171" spans="2:25" s="8" customFormat="1" ht="15.95" customHeight="1" x14ac:dyDescent="0.25">
      <c r="B171" s="31">
        <v>46</v>
      </c>
      <c r="C171" s="228" t="s">
        <v>339</v>
      </c>
      <c r="D171" s="45"/>
      <c r="E171" s="37"/>
      <c r="F171" s="46"/>
      <c r="G171" s="28"/>
      <c r="H171" s="29"/>
      <c r="I171" s="35"/>
      <c r="J171" s="45"/>
      <c r="K171" s="37"/>
      <c r="L171" s="46"/>
      <c r="M171" s="28"/>
      <c r="N171" s="37"/>
      <c r="O171" s="35"/>
      <c r="P171" s="45"/>
      <c r="Q171" s="29"/>
      <c r="R171" s="51"/>
      <c r="S171" s="28"/>
      <c r="T171" s="29"/>
      <c r="U171" s="35"/>
      <c r="V171" s="45">
        <f t="shared" si="11"/>
        <v>0</v>
      </c>
      <c r="W171" s="37">
        <f t="shared" si="11"/>
        <v>0</v>
      </c>
      <c r="X171" s="46">
        <f t="shared" si="10"/>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11"/>
        <v>0</v>
      </c>
      <c r="W172" s="37">
        <f t="shared" si="11"/>
        <v>0</v>
      </c>
      <c r="X172" s="46">
        <f t="shared" si="10"/>
        <v>0</v>
      </c>
      <c r="Y172" s="186">
        <v>18</v>
      </c>
    </row>
    <row r="173" spans="2:25" s="8" customFormat="1" ht="15.95" customHeight="1" x14ac:dyDescent="0.25">
      <c r="B173" s="31">
        <f>'1.  SEPTEMBER'!B173</f>
        <v>49</v>
      </c>
      <c r="C173" s="32" t="str">
        <f>'1.  SEPTEMBER'!C173</f>
        <v>van Seventer H</v>
      </c>
      <c r="D173" s="45">
        <v>5</v>
      </c>
      <c r="E173" s="37">
        <v>5.5</v>
      </c>
      <c r="F173" s="51">
        <v>1.61</v>
      </c>
      <c r="G173" s="28"/>
      <c r="H173" s="29"/>
      <c r="I173" s="35"/>
      <c r="J173" s="45">
        <v>1</v>
      </c>
      <c r="K173" s="29">
        <v>0.78</v>
      </c>
      <c r="L173" s="51"/>
      <c r="M173" s="28">
        <v>1</v>
      </c>
      <c r="N173" s="29">
        <v>3.95</v>
      </c>
      <c r="O173" s="35">
        <v>3.95</v>
      </c>
      <c r="P173" s="45"/>
      <c r="Q173" s="29"/>
      <c r="R173" s="51"/>
      <c r="S173" s="28"/>
      <c r="T173" s="29"/>
      <c r="U173" s="35"/>
      <c r="V173" s="45">
        <f t="shared" si="11"/>
        <v>7</v>
      </c>
      <c r="W173" s="37">
        <f t="shared" si="11"/>
        <v>10.23</v>
      </c>
      <c r="X173" s="46">
        <f t="shared" si="10"/>
        <v>172.3</v>
      </c>
      <c r="Y173" s="186">
        <v>6</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11"/>
        <v>0</v>
      </c>
      <c r="W174" s="37">
        <f t="shared" si="11"/>
        <v>0</v>
      </c>
      <c r="X174" s="46">
        <f t="shared" si="10"/>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11"/>
        <v>0</v>
      </c>
      <c r="W175" s="37">
        <f t="shared" si="11"/>
        <v>0</v>
      </c>
      <c r="X175" s="46">
        <f t="shared" si="10"/>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11"/>
        <v>0</v>
      </c>
      <c r="W176" s="37">
        <f t="shared" si="11"/>
        <v>0</v>
      </c>
      <c r="X176" s="46">
        <f t="shared" si="10"/>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11"/>
        <v>0</v>
      </c>
      <c r="W177" s="37">
        <f t="shared" si="11"/>
        <v>0</v>
      </c>
      <c r="X177" s="46">
        <f t="shared" si="10"/>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11"/>
        <v>0</v>
      </c>
      <c r="W178" s="37">
        <f t="shared" si="11"/>
        <v>0</v>
      </c>
      <c r="X178" s="46">
        <f t="shared" si="10"/>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11"/>
        <v>0</v>
      </c>
      <c r="W179" s="37">
        <f t="shared" si="11"/>
        <v>0</v>
      </c>
      <c r="X179" s="46">
        <f t="shared" si="10"/>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11"/>
        <v>0</v>
      </c>
      <c r="W180" s="37">
        <f t="shared" si="11"/>
        <v>0</v>
      </c>
      <c r="X180" s="46">
        <f t="shared" si="10"/>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11"/>
        <v>0</v>
      </c>
      <c r="W181" s="37">
        <f t="shared" si="11"/>
        <v>0</v>
      </c>
      <c r="X181" s="46">
        <f t="shared" si="10"/>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27"/>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1"/>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W203" si="12">D188+G188+J188+M188+P188+S188</f>
        <v>0</v>
      </c>
      <c r="W188" s="37">
        <f t="shared" si="12"/>
        <v>0</v>
      </c>
      <c r="X188" s="46">
        <f t="shared" ref="X188:X216" si="13">(V188+W188)*10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si="12"/>
        <v>0</v>
      </c>
      <c r="W189" s="37">
        <f t="shared" si="12"/>
        <v>0</v>
      </c>
      <c r="X189" s="46">
        <f t="shared" si="13"/>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12"/>
        <v>0</v>
      </c>
      <c r="W190" s="37">
        <f t="shared" si="12"/>
        <v>0</v>
      </c>
      <c r="X190" s="46">
        <f t="shared" si="13"/>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12"/>
        <v>0</v>
      </c>
      <c r="W191" s="37">
        <f t="shared" si="12"/>
        <v>0</v>
      </c>
      <c r="X191" s="46">
        <f t="shared" si="13"/>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12"/>
        <v>0</v>
      </c>
      <c r="W192" s="37">
        <f t="shared" si="12"/>
        <v>0</v>
      </c>
      <c r="X192" s="46">
        <f t="shared" si="13"/>
        <v>0</v>
      </c>
      <c r="Y192" s="186">
        <v>12</v>
      </c>
    </row>
    <row r="193" spans="2:25" s="8" customFormat="1" ht="15.95" customHeight="1" x14ac:dyDescent="0.25">
      <c r="B193" s="27">
        <f>'1.  SEPTEMBER'!B193</f>
        <v>6</v>
      </c>
      <c r="C193" s="44" t="str">
        <f>'1.  SEPTEMBER'!C193</f>
        <v>Booysen A</v>
      </c>
      <c r="D193" s="45">
        <v>5</v>
      </c>
      <c r="E193" s="37">
        <v>3.7</v>
      </c>
      <c r="F193" s="51"/>
      <c r="G193" s="28"/>
      <c r="H193" s="29"/>
      <c r="I193" s="35"/>
      <c r="J193" s="45"/>
      <c r="K193" s="29"/>
      <c r="L193" s="51"/>
      <c r="M193" s="28"/>
      <c r="N193" s="29"/>
      <c r="O193" s="35"/>
      <c r="P193" s="45">
        <v>1</v>
      </c>
      <c r="Q193" s="37">
        <v>0.8</v>
      </c>
      <c r="R193" s="51"/>
      <c r="S193" s="28"/>
      <c r="T193" s="29"/>
      <c r="U193" s="35"/>
      <c r="V193" s="45">
        <f t="shared" si="12"/>
        <v>6</v>
      </c>
      <c r="W193" s="37">
        <f t="shared" si="12"/>
        <v>4.5</v>
      </c>
      <c r="X193" s="46">
        <f t="shared" si="13"/>
        <v>105</v>
      </c>
      <c r="Y193" s="186">
        <v>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si="12"/>
        <v>0</v>
      </c>
      <c r="W194" s="37">
        <f t="shared" si="12"/>
        <v>0</v>
      </c>
      <c r="X194" s="46">
        <f t="shared" si="13"/>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12"/>
        <v>0</v>
      </c>
      <c r="W195" s="37">
        <f t="shared" si="12"/>
        <v>0</v>
      </c>
      <c r="X195" s="46">
        <f t="shared" si="13"/>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12"/>
        <v>0</v>
      </c>
      <c r="W196" s="37">
        <f t="shared" si="12"/>
        <v>0</v>
      </c>
      <c r="X196" s="46">
        <f t="shared" si="13"/>
        <v>0</v>
      </c>
      <c r="Y196" s="186">
        <v>12</v>
      </c>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12"/>
        <v>0</v>
      </c>
      <c r="W197" s="37">
        <f t="shared" si="12"/>
        <v>0</v>
      </c>
      <c r="X197" s="46">
        <f t="shared" si="13"/>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12"/>
        <v>0</v>
      </c>
      <c r="W198" s="37">
        <f t="shared" si="12"/>
        <v>0</v>
      </c>
      <c r="X198" s="46">
        <f t="shared" si="13"/>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si="12"/>
        <v>0</v>
      </c>
      <c r="W199" s="37">
        <f t="shared" si="12"/>
        <v>0</v>
      </c>
      <c r="X199" s="46">
        <f t="shared" si="13"/>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12"/>
        <v>0</v>
      </c>
      <c r="W200" s="37">
        <f t="shared" si="12"/>
        <v>0</v>
      </c>
      <c r="X200" s="46">
        <f t="shared" si="13"/>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12"/>
        <v>0</v>
      </c>
      <c r="W201" s="37">
        <f t="shared" si="12"/>
        <v>0</v>
      </c>
      <c r="X201" s="46">
        <f t="shared" si="13"/>
        <v>0</v>
      </c>
      <c r="Y201" s="186">
        <v>12</v>
      </c>
    </row>
    <row r="202" spans="2:25" s="8" customFormat="1" ht="15.95" customHeight="1" x14ac:dyDescent="0.25">
      <c r="B202" s="27">
        <f>'1.  SEPTEMBER'!B202</f>
        <v>15</v>
      </c>
      <c r="C202" s="44" t="str">
        <f>'1.  SEPTEMBER'!C202</f>
        <v>Koneczny J</v>
      </c>
      <c r="D202" s="45">
        <v>2</v>
      </c>
      <c r="E202" s="29">
        <v>0.98</v>
      </c>
      <c r="F202" s="51"/>
      <c r="G202" s="28"/>
      <c r="H202" s="29"/>
      <c r="I202" s="35"/>
      <c r="J202" s="45">
        <v>6</v>
      </c>
      <c r="K202" s="29">
        <v>4.1900000000000004</v>
      </c>
      <c r="L202" s="51"/>
      <c r="M202" s="28">
        <v>6</v>
      </c>
      <c r="N202" s="29">
        <v>4.1900000000000004</v>
      </c>
      <c r="O202" s="332">
        <v>1</v>
      </c>
      <c r="P202" s="45"/>
      <c r="Q202" s="29"/>
      <c r="R202" s="51"/>
      <c r="S202" s="28"/>
      <c r="T202" s="29"/>
      <c r="U202" s="35"/>
      <c r="V202" s="45">
        <f t="shared" si="12"/>
        <v>14</v>
      </c>
      <c r="W202" s="37">
        <f t="shared" si="12"/>
        <v>9.36</v>
      </c>
      <c r="X202" s="46">
        <f t="shared" si="13"/>
        <v>233.6</v>
      </c>
      <c r="Y202" s="186">
        <v>1</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12"/>
        <v>0</v>
      </c>
      <c r="W203" s="37">
        <f t="shared" si="12"/>
        <v>0</v>
      </c>
      <c r="X203" s="46">
        <f t="shared" si="13"/>
        <v>0</v>
      </c>
      <c r="Y203" s="186">
        <v>12</v>
      </c>
    </row>
    <row r="204" spans="2:25" s="8" customFormat="1" ht="15.95" customHeight="1" x14ac:dyDescent="0.25">
      <c r="B204" s="27">
        <f>'1.  SEPTEMBER'!B204</f>
        <v>17</v>
      </c>
      <c r="C204" s="44" t="str">
        <f>'1.  SEPTEMBER'!C204</f>
        <v>Landman S  (H-22)</v>
      </c>
      <c r="D204" s="45">
        <v>0</v>
      </c>
      <c r="E204" s="29"/>
      <c r="F204" s="51"/>
      <c r="G204" s="28">
        <v>0</v>
      </c>
      <c r="H204" s="29"/>
      <c r="I204" s="35"/>
      <c r="J204" s="45">
        <v>0</v>
      </c>
      <c r="K204" s="29"/>
      <c r="L204" s="51"/>
      <c r="M204" s="28">
        <v>0</v>
      </c>
      <c r="N204" s="29"/>
      <c r="O204" s="35"/>
      <c r="P204" s="45">
        <v>0</v>
      </c>
      <c r="Q204" s="29"/>
      <c r="R204" s="51"/>
      <c r="S204" s="28">
        <v>0</v>
      </c>
      <c r="T204" s="29"/>
      <c r="U204" s="35"/>
      <c r="V204" s="45">
        <f t="shared" ref="V204:W216" si="14">D204+G204+J204+M204+P204+S204</f>
        <v>0</v>
      </c>
      <c r="W204" s="37">
        <f t="shared" si="14"/>
        <v>0</v>
      </c>
      <c r="X204" s="46">
        <f t="shared" si="13"/>
        <v>0</v>
      </c>
      <c r="Y204" s="186">
        <v>9</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14"/>
        <v>0</v>
      </c>
      <c r="W205" s="37">
        <f t="shared" si="14"/>
        <v>0</v>
      </c>
      <c r="X205" s="46">
        <f t="shared" si="13"/>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si="14"/>
        <v>0</v>
      </c>
      <c r="W206" s="37">
        <f t="shared" si="14"/>
        <v>0</v>
      </c>
      <c r="X206" s="46">
        <f t="shared" si="13"/>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14"/>
        <v>0</v>
      </c>
      <c r="W207" s="37">
        <f t="shared" si="14"/>
        <v>0</v>
      </c>
      <c r="X207" s="46">
        <f t="shared" si="13"/>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14"/>
        <v>0</v>
      </c>
      <c r="W208" s="37">
        <f t="shared" si="14"/>
        <v>0</v>
      </c>
      <c r="X208" s="46">
        <f t="shared" si="13"/>
        <v>0</v>
      </c>
      <c r="Y208" s="186">
        <v>12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14"/>
        <v>0</v>
      </c>
      <c r="W209" s="37">
        <f t="shared" si="14"/>
        <v>0</v>
      </c>
      <c r="X209" s="46">
        <f t="shared" si="13"/>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14"/>
        <v>0</v>
      </c>
      <c r="W210" s="37">
        <f t="shared" si="14"/>
        <v>0</v>
      </c>
      <c r="X210" s="46">
        <f t="shared" si="13"/>
        <v>0</v>
      </c>
      <c r="Y210" s="186">
        <v>12</v>
      </c>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c r="Q211" s="29"/>
      <c r="R211" s="51"/>
      <c r="S211" s="28"/>
      <c r="T211" s="29"/>
      <c r="U211" s="35"/>
      <c r="V211" s="45">
        <f t="shared" si="14"/>
        <v>0</v>
      </c>
      <c r="W211" s="37">
        <f t="shared" si="14"/>
        <v>0</v>
      </c>
      <c r="X211" s="46">
        <f t="shared" si="13"/>
        <v>0</v>
      </c>
      <c r="Y211" s="186">
        <v>12</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14"/>
        <v>0</v>
      </c>
      <c r="W212" s="37">
        <f t="shared" si="14"/>
        <v>0</v>
      </c>
      <c r="X212" s="46">
        <f t="shared" si="13"/>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14"/>
        <v>0</v>
      </c>
      <c r="W213" s="37">
        <f t="shared" si="14"/>
        <v>0</v>
      </c>
      <c r="X213" s="46">
        <f t="shared" si="13"/>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14"/>
        <v>0</v>
      </c>
      <c r="W214" s="37">
        <f t="shared" si="14"/>
        <v>0</v>
      </c>
      <c r="X214" s="46">
        <f t="shared" si="13"/>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14"/>
        <v>0</v>
      </c>
      <c r="W215" s="37">
        <f t="shared" si="14"/>
        <v>0</v>
      </c>
      <c r="X215" s="46">
        <f t="shared" si="13"/>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14"/>
        <v>0</v>
      </c>
      <c r="W216" s="37">
        <f t="shared" si="14"/>
        <v>0</v>
      </c>
      <c r="X216" s="46">
        <f t="shared" si="13"/>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27"/>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3</v>
      </c>
      <c r="E224" s="29">
        <v>1.48</v>
      </c>
      <c r="F224" s="51"/>
      <c r="G224" s="28"/>
      <c r="H224" s="29"/>
      <c r="I224" s="35"/>
      <c r="J224" s="45">
        <v>3</v>
      </c>
      <c r="K224" s="29">
        <v>2.08</v>
      </c>
      <c r="L224" s="51">
        <v>1.1100000000000001</v>
      </c>
      <c r="M224" s="28"/>
      <c r="N224" s="29"/>
      <c r="O224" s="35"/>
      <c r="P224" s="45">
        <v>2</v>
      </c>
      <c r="Q224" s="29">
        <v>1.22</v>
      </c>
      <c r="R224" s="51"/>
      <c r="S224" s="28"/>
      <c r="T224" s="29"/>
      <c r="U224" s="35"/>
      <c r="V224" s="45">
        <f t="shared" ref="V224:W238" si="15">D224+G224+J224+M224+P224+S224</f>
        <v>8</v>
      </c>
      <c r="W224" s="37">
        <f t="shared" si="15"/>
        <v>4.78</v>
      </c>
      <c r="X224" s="46">
        <f t="shared" ref="X224:X238" si="16">(V224+W224)*10</f>
        <v>127.80000000000001</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si="15"/>
        <v>0</v>
      </c>
      <c r="W225" s="37">
        <f t="shared" si="15"/>
        <v>0</v>
      </c>
      <c r="X225" s="46">
        <f t="shared" si="16"/>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15"/>
        <v>0</v>
      </c>
      <c r="W226" s="37">
        <f t="shared" si="15"/>
        <v>0</v>
      </c>
      <c r="X226" s="46">
        <f t="shared" si="16"/>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v>2</v>
      </c>
      <c r="Q227" s="29">
        <v>1.41</v>
      </c>
      <c r="R227" s="51"/>
      <c r="S227" s="28"/>
      <c r="T227" s="29"/>
      <c r="U227" s="35"/>
      <c r="V227" s="45">
        <f t="shared" si="15"/>
        <v>2</v>
      </c>
      <c r="W227" s="37">
        <f t="shared" si="15"/>
        <v>1.41</v>
      </c>
      <c r="X227" s="46">
        <f t="shared" si="16"/>
        <v>34.1</v>
      </c>
      <c r="Y227" s="186">
        <v>2</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15"/>
        <v>0</v>
      </c>
      <c r="W228" s="37">
        <f t="shared" si="15"/>
        <v>0</v>
      </c>
      <c r="X228" s="46">
        <f t="shared" si="1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15"/>
        <v>0</v>
      </c>
      <c r="W229" s="37">
        <f t="shared" si="15"/>
        <v>0</v>
      </c>
      <c r="X229" s="46">
        <f t="shared" si="1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15"/>
        <v>0</v>
      </c>
      <c r="W230" s="37">
        <f t="shared" si="15"/>
        <v>0</v>
      </c>
      <c r="X230" s="46">
        <f t="shared" si="1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15"/>
        <v>0</v>
      </c>
      <c r="W231" s="37">
        <f t="shared" si="15"/>
        <v>0</v>
      </c>
      <c r="X231" s="46">
        <f t="shared" si="16"/>
        <v>0</v>
      </c>
      <c r="Y231" s="186">
        <v>8</v>
      </c>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15"/>
        <v>0</v>
      </c>
      <c r="W232" s="37">
        <f t="shared" si="15"/>
        <v>0</v>
      </c>
      <c r="X232" s="46">
        <f t="shared" si="16"/>
        <v>0</v>
      </c>
      <c r="Y232" s="186">
        <v>8</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15"/>
        <v>0</v>
      </c>
      <c r="W233" s="37">
        <f t="shared" si="15"/>
        <v>0</v>
      </c>
      <c r="X233" s="46">
        <f t="shared" si="16"/>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15"/>
        <v>0</v>
      </c>
      <c r="W234" s="37">
        <f t="shared" si="15"/>
        <v>0</v>
      </c>
      <c r="X234" s="46">
        <f t="shared" si="1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15"/>
        <v>0</v>
      </c>
      <c r="W235" s="37">
        <f t="shared" si="15"/>
        <v>0</v>
      </c>
      <c r="X235" s="46">
        <f t="shared" si="1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15"/>
        <v>0</v>
      </c>
      <c r="W236" s="37">
        <f t="shared" si="15"/>
        <v>0</v>
      </c>
      <c r="X236" s="46">
        <f t="shared" si="1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15"/>
        <v>0</v>
      </c>
      <c r="W237" s="37">
        <f t="shared" si="15"/>
        <v>0</v>
      </c>
      <c r="X237" s="46">
        <f t="shared" si="1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15"/>
        <v>0</v>
      </c>
      <c r="W238" s="37">
        <f t="shared" si="15"/>
        <v>0</v>
      </c>
      <c r="X238" s="46">
        <f t="shared" si="16"/>
        <v>0</v>
      </c>
      <c r="Y238" s="186"/>
    </row>
    <row r="239" spans="2:25" s="8" customFormat="1" ht="15.95" customHeight="1" x14ac:dyDescent="0.25">
      <c r="B239" s="25"/>
      <c r="C239" s="15" t="s">
        <v>532</v>
      </c>
      <c r="D239" s="246" t="s">
        <v>519</v>
      </c>
      <c r="E239" s="329" t="s">
        <v>533</v>
      </c>
      <c r="F239" s="328">
        <v>62.2</v>
      </c>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W264" si="17">D245+G245+J245+M245+P245+S245</f>
        <v>0</v>
      </c>
      <c r="W245" s="37">
        <f t="shared" si="17"/>
        <v>0</v>
      </c>
      <c r="X245" s="46">
        <f t="shared" ref="X245:X264" si="18">(V245+W245)*10</f>
        <v>0</v>
      </c>
      <c r="Y245" s="186">
        <v>8</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17"/>
        <v>0</v>
      </c>
      <c r="W246" s="37">
        <f t="shared" si="17"/>
        <v>0</v>
      </c>
      <c r="X246" s="46">
        <f t="shared" si="18"/>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17"/>
        <v>0</v>
      </c>
      <c r="W247" s="37">
        <f t="shared" si="17"/>
        <v>0</v>
      </c>
      <c r="X247" s="46">
        <f t="shared" si="18"/>
        <v>0</v>
      </c>
      <c r="Y247" s="186">
        <v>8</v>
      </c>
    </row>
    <row r="248" spans="2:25" s="8" customFormat="1" ht="15.95" customHeight="1" x14ac:dyDescent="0.25">
      <c r="B248" s="27">
        <f>'1.  SEPTEMBER'!B248</f>
        <v>4</v>
      </c>
      <c r="C248" s="44" t="str">
        <f>'1.  SEPTEMBER'!C248</f>
        <v>du Preez M</v>
      </c>
      <c r="D248" s="45"/>
      <c r="E248" s="29"/>
      <c r="F248" s="51"/>
      <c r="G248" s="28"/>
      <c r="H248" s="29"/>
      <c r="I248" s="35"/>
      <c r="J248" s="45">
        <v>1</v>
      </c>
      <c r="K248" s="29">
        <v>0.64</v>
      </c>
      <c r="L248" s="51">
        <v>0.64</v>
      </c>
      <c r="M248" s="28"/>
      <c r="N248" s="29"/>
      <c r="O248" s="35"/>
      <c r="P248" s="45">
        <v>5</v>
      </c>
      <c r="Q248" s="29">
        <v>2.44</v>
      </c>
      <c r="R248" s="51"/>
      <c r="S248" s="28"/>
      <c r="T248" s="29"/>
      <c r="U248" s="35"/>
      <c r="V248" s="45">
        <f t="shared" si="17"/>
        <v>6</v>
      </c>
      <c r="W248" s="37">
        <f t="shared" si="17"/>
        <v>3.08</v>
      </c>
      <c r="X248" s="46">
        <f t="shared" si="18"/>
        <v>90.8</v>
      </c>
      <c r="Y248" s="186">
        <v>2</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17"/>
        <v>0</v>
      </c>
      <c r="W249" s="37">
        <f t="shared" si="17"/>
        <v>0</v>
      </c>
      <c r="X249" s="46">
        <f t="shared" si="18"/>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17"/>
        <v>0</v>
      </c>
      <c r="W250" s="37">
        <f t="shared" si="17"/>
        <v>0</v>
      </c>
      <c r="X250" s="46">
        <f t="shared" si="18"/>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17"/>
        <v>0</v>
      </c>
      <c r="W251" s="37">
        <f t="shared" si="17"/>
        <v>0</v>
      </c>
      <c r="X251" s="46">
        <f t="shared" si="18"/>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17"/>
        <v>0</v>
      </c>
      <c r="W252" s="37">
        <f t="shared" si="17"/>
        <v>0</v>
      </c>
      <c r="X252" s="46">
        <f t="shared" si="18"/>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17"/>
        <v>0</v>
      </c>
      <c r="W253" s="37">
        <f t="shared" si="17"/>
        <v>0</v>
      </c>
      <c r="X253" s="46">
        <f t="shared" si="18"/>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v>10</v>
      </c>
      <c r="Q254" s="37">
        <v>2.2999999999999998</v>
      </c>
      <c r="R254" s="51"/>
      <c r="S254" s="28"/>
      <c r="T254" s="29"/>
      <c r="U254" s="35"/>
      <c r="V254" s="45">
        <f t="shared" si="17"/>
        <v>10</v>
      </c>
      <c r="W254" s="37">
        <f t="shared" si="17"/>
        <v>2.2999999999999998</v>
      </c>
      <c r="X254" s="46">
        <f t="shared" si="18"/>
        <v>123</v>
      </c>
      <c r="Y254" s="186">
        <v>1</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37"/>
      <c r="R255" s="51"/>
      <c r="S255" s="28"/>
      <c r="T255" s="29"/>
      <c r="U255" s="35"/>
      <c r="V255" s="45">
        <f t="shared" ref="V255" si="19">D255+G255+J255+M255+P255+S255</f>
        <v>0</v>
      </c>
      <c r="W255" s="37">
        <f t="shared" ref="W255" si="20">E255+H255+K255+N255+Q255+T255</f>
        <v>0</v>
      </c>
      <c r="X255" s="46">
        <f t="shared" ref="X255" si="21">(V255+W255)*10</f>
        <v>0</v>
      </c>
      <c r="Y255" s="186">
        <v>8</v>
      </c>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v>5</v>
      </c>
      <c r="Q256" s="37">
        <v>1.3</v>
      </c>
      <c r="R256" s="51"/>
      <c r="S256" s="28"/>
      <c r="T256" s="29"/>
      <c r="U256" s="35"/>
      <c r="V256" s="45">
        <f t="shared" si="17"/>
        <v>5</v>
      </c>
      <c r="W256" s="37">
        <f t="shared" si="17"/>
        <v>1.3</v>
      </c>
      <c r="X256" s="46">
        <f t="shared" si="18"/>
        <v>63</v>
      </c>
      <c r="Y256" s="186">
        <v>3</v>
      </c>
    </row>
    <row r="257" spans="2:25" s="8" customFormat="1" ht="15.95" customHeight="1" x14ac:dyDescent="0.25">
      <c r="B257" s="27">
        <f>'1.  SEPTEMBER'!B257</f>
        <v>13</v>
      </c>
      <c r="C257" s="44" t="str">
        <f>'1.  SEPTEMBER'!C257</f>
        <v>Roberts JP</v>
      </c>
      <c r="D257" s="45"/>
      <c r="E257" s="29"/>
      <c r="F257" s="51"/>
      <c r="G257" s="28"/>
      <c r="H257" s="29"/>
      <c r="I257" s="35"/>
      <c r="J257" s="45"/>
      <c r="K257" s="29"/>
      <c r="L257" s="51"/>
      <c r="M257" s="28"/>
      <c r="N257" s="29"/>
      <c r="O257" s="35"/>
      <c r="P257" s="45"/>
      <c r="Q257" s="29"/>
      <c r="R257" s="51"/>
      <c r="S257" s="28"/>
      <c r="T257" s="29"/>
      <c r="U257" s="35"/>
      <c r="V257" s="45">
        <f t="shared" si="17"/>
        <v>0</v>
      </c>
      <c r="W257" s="37">
        <f t="shared" si="17"/>
        <v>0</v>
      </c>
      <c r="X257" s="46">
        <f t="shared" si="18"/>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17"/>
        <v>0</v>
      </c>
      <c r="W258" s="37">
        <f t="shared" si="17"/>
        <v>0</v>
      </c>
      <c r="X258" s="46">
        <f t="shared" si="18"/>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17"/>
        <v>0</v>
      </c>
      <c r="W259" s="37">
        <f t="shared" si="17"/>
        <v>0</v>
      </c>
      <c r="X259" s="46">
        <f t="shared" si="18"/>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17"/>
        <v>0</v>
      </c>
      <c r="W260" s="37">
        <f t="shared" si="17"/>
        <v>0</v>
      </c>
      <c r="X260" s="46">
        <f t="shared" si="18"/>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17"/>
        <v>0</v>
      </c>
      <c r="W261" s="37">
        <f t="shared" si="17"/>
        <v>0</v>
      </c>
      <c r="X261" s="46">
        <f t="shared" si="18"/>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17"/>
        <v>0</v>
      </c>
      <c r="W262" s="37">
        <f t="shared" si="17"/>
        <v>0</v>
      </c>
      <c r="X262" s="46">
        <f t="shared" si="18"/>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17"/>
        <v>0</v>
      </c>
      <c r="W263" s="37">
        <f t="shared" si="17"/>
        <v>0</v>
      </c>
      <c r="X263" s="46">
        <f t="shared" si="18"/>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17"/>
        <v>0</v>
      </c>
      <c r="W264" s="37">
        <f t="shared" si="17"/>
        <v>0</v>
      </c>
      <c r="X264" s="46">
        <f t="shared" si="18"/>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222:Y222"/>
    <mergeCell ref="B243:C243"/>
    <mergeCell ref="B244:Y244"/>
    <mergeCell ref="B58:Y58"/>
    <mergeCell ref="B123:C123"/>
    <mergeCell ref="B124:Y124"/>
    <mergeCell ref="B186:C186"/>
    <mergeCell ref="B187:Y187"/>
    <mergeCell ref="B221:C221"/>
    <mergeCell ref="B57:D57"/>
    <mergeCell ref="B4:Y4"/>
    <mergeCell ref="B5:Y5"/>
    <mergeCell ref="B7:L7"/>
    <mergeCell ref="B8:C9"/>
    <mergeCell ref="D8:F8"/>
    <mergeCell ref="G8:I8"/>
    <mergeCell ref="J8:L8"/>
    <mergeCell ref="M8:O8"/>
    <mergeCell ref="P8:R8"/>
    <mergeCell ref="S8:U8"/>
    <mergeCell ref="V8:X8"/>
    <mergeCell ref="B10:L10"/>
    <mergeCell ref="B13:C14"/>
    <mergeCell ref="B16:C16"/>
    <mergeCell ref="B17:Y17"/>
  </mergeCells>
  <hyperlinks>
    <hyperlink ref="B13:C14" location="'0.  MAIN INDEX'!A1" display="Click here for MAIN INDEX"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249977111117893"/>
  </sheetPr>
  <dimension ref="A1:Y278"/>
  <sheetViews>
    <sheetView showGridLines="0" showRowColHeaders="0" workbookViewId="0">
      <pane ySplit="10" topLeftCell="A11" activePane="bottomLeft" state="frozen"/>
      <selection pane="bottomLeft" activeCell="B254" sqref="B254:X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7" t="str">
        <f>'0.  MAIN INDEX'!D46</f>
        <v>May 2019</v>
      </c>
      <c r="T6" s="7"/>
      <c r="U6" s="2"/>
      <c r="V6" s="5"/>
      <c r="W6" s="5" t="s">
        <v>1</v>
      </c>
      <c r="X6" s="172" t="str">
        <f>'0.  MAIN INDEX'!D47</f>
        <v>Venue</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397</v>
      </c>
      <c r="C8" s="45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17.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(V18+W18)*10</f>
        <v>0</v>
      </c>
      <c r="Y18" s="186"/>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ref="V19:V52" si="2">D19+G19+J19+M19+P19+S19</f>
        <v>0</v>
      </c>
      <c r="W19" s="224">
        <f t="shared" ref="W19:W52" si="3">E19+H19+K19+N19+Q19+T19</f>
        <v>0</v>
      </c>
      <c r="X19" s="225">
        <f t="shared" ref="X19:X52" si="4">(V19+W19)*10</f>
        <v>0</v>
      </c>
      <c r="Y19" s="187"/>
    </row>
    <row r="20" spans="2:25" s="8" customFormat="1" ht="15.95" customHeight="1" x14ac:dyDescent="0.25">
      <c r="B20" s="34">
        <f>'1.  SEPTEMBER'!B20</f>
        <v>3</v>
      </c>
      <c r="C20" s="226" t="str">
        <f>'1.  SEPTEMBER'!C20</f>
        <v>Bloem D  (H-16)</v>
      </c>
      <c r="D20" s="56"/>
      <c r="E20" s="37"/>
      <c r="F20" s="225"/>
      <c r="G20" s="33"/>
      <c r="H20" s="37"/>
      <c r="I20" s="36"/>
      <c r="J20" s="56"/>
      <c r="K20" s="37"/>
      <c r="L20" s="225"/>
      <c r="M20" s="33"/>
      <c r="N20" s="37"/>
      <c r="O20" s="36"/>
      <c r="P20" s="56"/>
      <c r="Q20" s="37"/>
      <c r="R20" s="57"/>
      <c r="S20" s="33"/>
      <c r="T20" s="37"/>
      <c r="U20" s="36"/>
      <c r="V20" s="56">
        <f t="shared" si="2"/>
        <v>0</v>
      </c>
      <c r="W20" s="224">
        <f t="shared" si="3"/>
        <v>0</v>
      </c>
      <c r="X20" s="225">
        <f t="shared" si="4"/>
        <v>0</v>
      </c>
      <c r="Y20" s="187"/>
    </row>
    <row r="21" spans="2:25" s="8" customFormat="1" ht="15.95" customHeight="1" x14ac:dyDescent="0.25">
      <c r="B21" s="34">
        <f>'1.  SEPTEMBER'!B21</f>
        <v>4</v>
      </c>
      <c r="C21" s="226" t="str">
        <f>'1.  SEPTEMBER'!C21</f>
        <v>Booysen G</v>
      </c>
      <c r="D21" s="56"/>
      <c r="E21" s="37"/>
      <c r="F21" s="225"/>
      <c r="G21" s="33"/>
      <c r="H21" s="37"/>
      <c r="I21" s="36"/>
      <c r="J21" s="56"/>
      <c r="K21" s="37"/>
      <c r="L21" s="225"/>
      <c r="M21" s="33"/>
      <c r="N21" s="37"/>
      <c r="O21" s="36"/>
      <c r="P21" s="56"/>
      <c r="Q21" s="37"/>
      <c r="R21" s="57"/>
      <c r="S21" s="33"/>
      <c r="T21" s="37"/>
      <c r="U21" s="36"/>
      <c r="V21" s="56">
        <f t="shared" si="2"/>
        <v>0</v>
      </c>
      <c r="W21" s="224">
        <f t="shared" si="3"/>
        <v>0</v>
      </c>
      <c r="X21" s="225">
        <f t="shared" si="4"/>
        <v>0</v>
      </c>
      <c r="Y21" s="187"/>
    </row>
    <row r="22" spans="2:25" s="8" customFormat="1" ht="15.95" customHeight="1" x14ac:dyDescent="0.25">
      <c r="B22" s="34">
        <f>'1.  SEPTEMBER'!B22</f>
        <v>5</v>
      </c>
      <c r="C22" s="226" t="str">
        <f>'1.  SEPTEMBER'!C22</f>
        <v>Booysen J  (H-18)</v>
      </c>
      <c r="D22" s="56"/>
      <c r="E22" s="37"/>
      <c r="F22" s="225"/>
      <c r="G22" s="33"/>
      <c r="H22" s="37"/>
      <c r="I22" s="36"/>
      <c r="J22" s="56"/>
      <c r="K22" s="37"/>
      <c r="L22" s="225"/>
      <c r="M22" s="33"/>
      <c r="N22" s="37"/>
      <c r="O22" s="36"/>
      <c r="P22" s="56"/>
      <c r="Q22" s="37"/>
      <c r="R22" s="57"/>
      <c r="S22" s="33"/>
      <c r="T22" s="37"/>
      <c r="U22" s="36"/>
      <c r="V22" s="56">
        <f t="shared" si="2"/>
        <v>0</v>
      </c>
      <c r="W22" s="224">
        <f t="shared" si="3"/>
        <v>0</v>
      </c>
      <c r="X22" s="225">
        <f t="shared" si="4"/>
        <v>0</v>
      </c>
      <c r="Y22" s="187"/>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2"/>
        <v>0</v>
      </c>
      <c r="W23" s="224">
        <f t="shared" si="3"/>
        <v>0</v>
      </c>
      <c r="X23" s="225">
        <f t="shared" si="4"/>
        <v>0</v>
      </c>
      <c r="Y23" s="187"/>
    </row>
    <row r="24" spans="2:25" s="8" customFormat="1" ht="15.95" customHeight="1" x14ac:dyDescent="0.25">
      <c r="B24" s="34">
        <f>'1.  SEPTEMBER'!B24</f>
        <v>7</v>
      </c>
      <c r="C24" s="226" t="str">
        <f>'1.  SEPTEMBER'!C24</f>
        <v>Booysen W</v>
      </c>
      <c r="D24" s="56"/>
      <c r="E24" s="37"/>
      <c r="F24" s="225"/>
      <c r="G24" s="33"/>
      <c r="H24" s="37"/>
      <c r="I24" s="36"/>
      <c r="J24" s="56"/>
      <c r="K24" s="37"/>
      <c r="L24" s="225"/>
      <c r="M24" s="33"/>
      <c r="N24" s="37"/>
      <c r="O24" s="36"/>
      <c r="P24" s="56"/>
      <c r="Q24" s="37"/>
      <c r="R24" s="57"/>
      <c r="S24" s="33"/>
      <c r="T24" s="37"/>
      <c r="U24" s="36"/>
      <c r="V24" s="56">
        <f t="shared" si="2"/>
        <v>0</v>
      </c>
      <c r="W24" s="224">
        <f t="shared" si="3"/>
        <v>0</v>
      </c>
      <c r="X24" s="225">
        <f t="shared" si="4"/>
        <v>0</v>
      </c>
      <c r="Y24" s="187"/>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2"/>
        <v>0</v>
      </c>
      <c r="W25" s="224">
        <f t="shared" si="3"/>
        <v>0</v>
      </c>
      <c r="X25" s="225">
        <f t="shared" si="4"/>
        <v>0</v>
      </c>
      <c r="Y25" s="187"/>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2"/>
        <v>0</v>
      </c>
      <c r="W26" s="224">
        <f t="shared" si="3"/>
        <v>0</v>
      </c>
      <c r="X26" s="225">
        <f t="shared" si="4"/>
        <v>0</v>
      </c>
      <c r="Y26" s="187"/>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2"/>
        <v>0</v>
      </c>
      <c r="W27" s="224">
        <f t="shared" si="3"/>
        <v>0</v>
      </c>
      <c r="X27" s="225">
        <f t="shared" si="4"/>
        <v>0</v>
      </c>
      <c r="Y27" s="187"/>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2"/>
        <v>0</v>
      </c>
      <c r="W28" s="224">
        <f t="shared" si="3"/>
        <v>0</v>
      </c>
      <c r="X28" s="225">
        <f t="shared" si="4"/>
        <v>0</v>
      </c>
      <c r="Y28" s="187"/>
    </row>
    <row r="29" spans="2:25" s="8" customFormat="1" ht="15.95" customHeight="1" x14ac:dyDescent="0.25">
      <c r="B29" s="34">
        <f>'1.  SEPTEMBER'!B29</f>
        <v>12</v>
      </c>
      <c r="C29" s="226" t="str">
        <f>'1.  SEPTEMBER'!C29</f>
        <v>Engelbrecht A</v>
      </c>
      <c r="D29" s="56"/>
      <c r="E29" s="37"/>
      <c r="F29" s="225"/>
      <c r="G29" s="33"/>
      <c r="H29" s="37"/>
      <c r="I29" s="36"/>
      <c r="J29" s="56"/>
      <c r="K29" s="37"/>
      <c r="L29" s="225"/>
      <c r="M29" s="33"/>
      <c r="N29" s="37"/>
      <c r="O29" s="36"/>
      <c r="P29" s="56"/>
      <c r="Q29" s="37"/>
      <c r="R29" s="57"/>
      <c r="S29" s="33"/>
      <c r="T29" s="37"/>
      <c r="U29" s="36"/>
      <c r="V29" s="56">
        <f t="shared" si="2"/>
        <v>0</v>
      </c>
      <c r="W29" s="224">
        <f t="shared" si="3"/>
        <v>0</v>
      </c>
      <c r="X29" s="225">
        <f t="shared" si="4"/>
        <v>0</v>
      </c>
      <c r="Y29" s="187"/>
    </row>
    <row r="30" spans="2:25" s="8" customFormat="1" ht="15.95" customHeight="1" x14ac:dyDescent="0.25">
      <c r="B30" s="34">
        <f>'1.  SEPTEMBER'!B30</f>
        <v>13</v>
      </c>
      <c r="C30" s="226" t="str">
        <f>'1.  SEPTEMBER'!C30</f>
        <v>Fourie R  (H-29)</v>
      </c>
      <c r="D30" s="56"/>
      <c r="E30" s="37"/>
      <c r="F30" s="225"/>
      <c r="G30" s="33"/>
      <c r="H30" s="37"/>
      <c r="I30" s="36"/>
      <c r="J30" s="56"/>
      <c r="K30" s="37"/>
      <c r="L30" s="225"/>
      <c r="M30" s="33"/>
      <c r="N30" s="37"/>
      <c r="O30" s="36"/>
      <c r="P30" s="56"/>
      <c r="Q30" s="37"/>
      <c r="R30" s="57"/>
      <c r="S30" s="33"/>
      <c r="T30" s="37"/>
      <c r="U30" s="36"/>
      <c r="V30" s="56">
        <f t="shared" si="2"/>
        <v>0</v>
      </c>
      <c r="W30" s="224">
        <f t="shared" si="3"/>
        <v>0</v>
      </c>
      <c r="X30" s="225">
        <f t="shared" si="4"/>
        <v>0</v>
      </c>
      <c r="Y30" s="187"/>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2"/>
        <v>0</v>
      </c>
      <c r="W31" s="224">
        <f t="shared" si="3"/>
        <v>0</v>
      </c>
      <c r="X31" s="225">
        <f t="shared" si="4"/>
        <v>0</v>
      </c>
      <c r="Y31" s="187"/>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2"/>
        <v>0</v>
      </c>
      <c r="W32" s="224">
        <f t="shared" si="3"/>
        <v>0</v>
      </c>
      <c r="X32" s="225">
        <f t="shared" si="4"/>
        <v>0</v>
      </c>
      <c r="Y32" s="187"/>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2"/>
        <v>0</v>
      </c>
      <c r="W33" s="224">
        <f t="shared" si="3"/>
        <v>0</v>
      </c>
      <c r="X33" s="225">
        <f t="shared" si="4"/>
        <v>0</v>
      </c>
      <c r="Y33" s="187"/>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si="2"/>
        <v>0</v>
      </c>
      <c r="W34" s="224">
        <f t="shared" si="3"/>
        <v>0</v>
      </c>
      <c r="X34" s="225">
        <f t="shared" si="4"/>
        <v>0</v>
      </c>
      <c r="Y34" s="187"/>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2"/>
        <v>0</v>
      </c>
      <c r="W35" s="224">
        <f t="shared" si="3"/>
        <v>0</v>
      </c>
      <c r="X35" s="225">
        <f t="shared" si="4"/>
        <v>0</v>
      </c>
      <c r="Y35" s="187"/>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2"/>
        <v>0</v>
      </c>
      <c r="W36" s="224">
        <f t="shared" si="3"/>
        <v>0</v>
      </c>
      <c r="X36" s="225">
        <f t="shared" si="4"/>
        <v>0</v>
      </c>
      <c r="Y36" s="187"/>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2"/>
        <v>0</v>
      </c>
      <c r="W37" s="224">
        <f t="shared" si="3"/>
        <v>0</v>
      </c>
      <c r="X37" s="225">
        <f t="shared" si="4"/>
        <v>0</v>
      </c>
      <c r="Y37" s="187"/>
    </row>
    <row r="38" spans="2:25" s="8" customFormat="1" ht="15.95" customHeight="1" x14ac:dyDescent="0.25">
      <c r="B38" s="34">
        <f>'1.  SEPTEMBER'!B38</f>
        <v>21</v>
      </c>
      <c r="C38" s="226" t="str">
        <f>'1.  SEPTEMBER'!C38</f>
        <v>Steyn C  (H-3)</v>
      </c>
      <c r="D38" s="56"/>
      <c r="E38" s="37"/>
      <c r="F38" s="225"/>
      <c r="G38" s="33"/>
      <c r="H38" s="37"/>
      <c r="I38" s="36"/>
      <c r="J38" s="56"/>
      <c r="K38" s="37"/>
      <c r="L38" s="225"/>
      <c r="M38" s="33"/>
      <c r="N38" s="37"/>
      <c r="O38" s="36"/>
      <c r="P38" s="56"/>
      <c r="Q38" s="37"/>
      <c r="R38" s="57"/>
      <c r="S38" s="33"/>
      <c r="T38" s="37"/>
      <c r="U38" s="36"/>
      <c r="V38" s="56">
        <f t="shared" si="2"/>
        <v>0</v>
      </c>
      <c r="W38" s="224">
        <f t="shared" si="3"/>
        <v>0</v>
      </c>
      <c r="X38" s="225">
        <f t="shared" si="4"/>
        <v>0</v>
      </c>
      <c r="Y38" s="187"/>
    </row>
    <row r="39" spans="2:25" s="8" customFormat="1" ht="15.95" customHeight="1" x14ac:dyDescent="0.25">
      <c r="B39" s="34">
        <f>'1.  SEPTEMBER'!B39</f>
        <v>22</v>
      </c>
      <c r="C39" s="226" t="str">
        <f>'1.  SEPTEMBER'!C39</f>
        <v>Stols C</v>
      </c>
      <c r="D39" s="56"/>
      <c r="E39" s="37"/>
      <c r="F39" s="225"/>
      <c r="G39" s="33"/>
      <c r="H39" s="37"/>
      <c r="I39" s="36"/>
      <c r="J39" s="56"/>
      <c r="K39" s="37"/>
      <c r="L39" s="225"/>
      <c r="M39" s="33"/>
      <c r="N39" s="37"/>
      <c r="O39" s="36"/>
      <c r="P39" s="56"/>
      <c r="Q39" s="37"/>
      <c r="R39" s="57"/>
      <c r="S39" s="33"/>
      <c r="T39" s="37"/>
      <c r="U39" s="36"/>
      <c r="V39" s="56">
        <f t="shared" si="2"/>
        <v>0</v>
      </c>
      <c r="W39" s="224">
        <f t="shared" si="3"/>
        <v>0</v>
      </c>
      <c r="X39" s="225">
        <f t="shared" si="4"/>
        <v>0</v>
      </c>
      <c r="Y39" s="187"/>
    </row>
    <row r="40" spans="2:25" s="8" customFormat="1" ht="15.95" customHeight="1" x14ac:dyDescent="0.25">
      <c r="B40" s="34">
        <f>'1.  SEPTEMBER'!B40</f>
        <v>23</v>
      </c>
      <c r="C40" s="226" t="str">
        <f>'1.  SEPTEMBER'!C40</f>
        <v>Stoltz K</v>
      </c>
      <c r="D40" s="56"/>
      <c r="E40" s="37"/>
      <c r="F40" s="225"/>
      <c r="G40" s="33"/>
      <c r="H40" s="37"/>
      <c r="I40" s="36"/>
      <c r="J40" s="56"/>
      <c r="K40" s="37"/>
      <c r="L40" s="225"/>
      <c r="M40" s="33"/>
      <c r="N40" s="37"/>
      <c r="O40" s="36"/>
      <c r="P40" s="56"/>
      <c r="Q40" s="37"/>
      <c r="R40" s="57"/>
      <c r="S40" s="33"/>
      <c r="T40" s="37"/>
      <c r="U40" s="36"/>
      <c r="V40" s="56">
        <f t="shared" si="2"/>
        <v>0</v>
      </c>
      <c r="W40" s="224">
        <f t="shared" si="3"/>
        <v>0</v>
      </c>
      <c r="X40" s="225">
        <f t="shared" si="4"/>
        <v>0</v>
      </c>
      <c r="Y40" s="187"/>
    </row>
    <row r="41" spans="2:25" s="8" customFormat="1" ht="15.95" customHeight="1" x14ac:dyDescent="0.25">
      <c r="B41" s="34">
        <f>'1.  SEPTEMBER'!B41</f>
        <v>24</v>
      </c>
      <c r="C41" s="226" t="str">
        <f>'1.  SEPTEMBER'!C41</f>
        <v>van der Vyver W  (H-5)</v>
      </c>
      <c r="D41" s="56"/>
      <c r="E41" s="37"/>
      <c r="F41" s="225"/>
      <c r="G41" s="33"/>
      <c r="H41" s="37"/>
      <c r="I41" s="36"/>
      <c r="J41" s="56"/>
      <c r="K41" s="37"/>
      <c r="L41" s="225"/>
      <c r="M41" s="33"/>
      <c r="N41" s="37"/>
      <c r="O41" s="36"/>
      <c r="P41" s="56"/>
      <c r="Q41" s="37"/>
      <c r="R41" s="57"/>
      <c r="S41" s="33"/>
      <c r="T41" s="37"/>
      <c r="U41" s="36"/>
      <c r="V41" s="56">
        <f t="shared" si="2"/>
        <v>0</v>
      </c>
      <c r="W41" s="224">
        <f t="shared" si="3"/>
        <v>0</v>
      </c>
      <c r="X41" s="225">
        <f t="shared" si="4"/>
        <v>0</v>
      </c>
      <c r="Y41" s="187"/>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2"/>
        <v>0</v>
      </c>
      <c r="W42" s="224">
        <f t="shared" si="3"/>
        <v>0</v>
      </c>
      <c r="X42" s="225">
        <f t="shared" si="4"/>
        <v>0</v>
      </c>
      <c r="Y42" s="187"/>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2"/>
        <v>0</v>
      </c>
      <c r="W43" s="224">
        <f t="shared" si="3"/>
        <v>0</v>
      </c>
      <c r="X43" s="225">
        <f t="shared" si="4"/>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2"/>
        <v>0</v>
      </c>
      <c r="W44" s="224">
        <f t="shared" si="3"/>
        <v>0</v>
      </c>
      <c r="X44" s="225">
        <f t="shared" si="4"/>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2"/>
        <v>0</v>
      </c>
      <c r="W45" s="224">
        <f t="shared" si="3"/>
        <v>0</v>
      </c>
      <c r="X45" s="225">
        <f t="shared" si="4"/>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2"/>
        <v>0</v>
      </c>
      <c r="W46" s="224">
        <f t="shared" si="3"/>
        <v>0</v>
      </c>
      <c r="X46" s="225">
        <f t="shared" si="4"/>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2"/>
        <v>0</v>
      </c>
      <c r="W47" s="224">
        <f t="shared" si="3"/>
        <v>0</v>
      </c>
      <c r="X47" s="225">
        <f t="shared" si="4"/>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2"/>
        <v>0</v>
      </c>
      <c r="W48" s="224">
        <f t="shared" si="3"/>
        <v>0</v>
      </c>
      <c r="X48" s="225">
        <f t="shared" si="4"/>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2"/>
        <v>0</v>
      </c>
      <c r="W49" s="224">
        <f t="shared" si="3"/>
        <v>0</v>
      </c>
      <c r="X49" s="225">
        <f t="shared" si="4"/>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2"/>
        <v>0</v>
      </c>
      <c r="W50" s="224">
        <f t="shared" si="3"/>
        <v>0</v>
      </c>
      <c r="X50" s="225">
        <f t="shared" si="4"/>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2"/>
        <v>0</v>
      </c>
      <c r="W51" s="224">
        <f t="shared" si="3"/>
        <v>0</v>
      </c>
      <c r="X51" s="225">
        <f t="shared" si="4"/>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2"/>
        <v>0</v>
      </c>
      <c r="W52" s="224">
        <f t="shared" si="3"/>
        <v>0</v>
      </c>
      <c r="X52" s="225">
        <f t="shared" si="4"/>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4" t="s">
        <v>190</v>
      </c>
      <c r="C57" s="437"/>
      <c r="D57" s="438"/>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c r="E59" s="37"/>
      <c r="F59" s="51"/>
      <c r="G59" s="28"/>
      <c r="H59" s="37"/>
      <c r="I59" s="35"/>
      <c r="J59" s="45"/>
      <c r="K59" s="37"/>
      <c r="L59" s="51"/>
      <c r="M59" s="28"/>
      <c r="N59" s="37"/>
      <c r="O59" s="35"/>
      <c r="P59" s="45"/>
      <c r="Q59" s="37"/>
      <c r="R59" s="51"/>
      <c r="S59" s="28"/>
      <c r="T59" s="37"/>
      <c r="U59" s="35"/>
      <c r="V59" s="45">
        <f t="shared" ref="V59" si="5">D59+G59+J59+M59+P59+S59</f>
        <v>0</v>
      </c>
      <c r="W59" s="37">
        <f t="shared" ref="W59" si="6">E59+H59+K59+N59+Q59+T59</f>
        <v>0</v>
      </c>
      <c r="X59" s="46">
        <f t="shared" ref="X59" si="7">(V59+W59)*10</f>
        <v>0</v>
      </c>
      <c r="Y59" s="186"/>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8">D60+G60+J60+M60+P60+S60</f>
        <v>0</v>
      </c>
      <c r="W60" s="37">
        <f t="shared" ref="W60:W118" si="9">E60+H60+K60+N60+Q60+T60</f>
        <v>0</v>
      </c>
      <c r="X60" s="46">
        <f t="shared" ref="X60:X118" si="10">(V60+W60)*10</f>
        <v>0</v>
      </c>
      <c r="Y60" s="186"/>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8"/>
        <v>0</v>
      </c>
      <c r="W61" s="37">
        <f t="shared" si="9"/>
        <v>0</v>
      </c>
      <c r="X61" s="46">
        <f t="shared" si="10"/>
        <v>0</v>
      </c>
      <c r="Y61" s="186"/>
    </row>
    <row r="62" spans="2:25" s="8" customFormat="1" ht="15.95" customHeight="1" x14ac:dyDescent="0.25">
      <c r="B62" s="31">
        <f>'1.  SEPTEMBER'!B62</f>
        <v>4</v>
      </c>
      <c r="C62" s="32" t="str">
        <f>'1.  SEPTEMBER'!C62</f>
        <v>Black S</v>
      </c>
      <c r="D62" s="45"/>
      <c r="E62" s="37"/>
      <c r="F62" s="51"/>
      <c r="G62" s="28"/>
      <c r="H62" s="37"/>
      <c r="I62" s="35"/>
      <c r="J62" s="45"/>
      <c r="K62" s="37"/>
      <c r="L62" s="51"/>
      <c r="M62" s="28"/>
      <c r="N62" s="37"/>
      <c r="O62" s="35"/>
      <c r="P62" s="45"/>
      <c r="Q62" s="37"/>
      <c r="R62" s="51"/>
      <c r="S62" s="28"/>
      <c r="T62" s="37"/>
      <c r="U62" s="35"/>
      <c r="V62" s="45">
        <f t="shared" si="8"/>
        <v>0</v>
      </c>
      <c r="W62" s="37">
        <f t="shared" si="9"/>
        <v>0</v>
      </c>
      <c r="X62" s="46">
        <f t="shared" si="10"/>
        <v>0</v>
      </c>
      <c r="Y62" s="186"/>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8"/>
        <v>0</v>
      </c>
      <c r="W63" s="37">
        <f t="shared" si="9"/>
        <v>0</v>
      </c>
      <c r="X63" s="46">
        <f t="shared" si="10"/>
        <v>0</v>
      </c>
      <c r="Y63" s="186"/>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8"/>
        <v>0</v>
      </c>
      <c r="W64" s="37">
        <f t="shared" si="9"/>
        <v>0</v>
      </c>
      <c r="X64" s="46">
        <f t="shared" si="10"/>
        <v>0</v>
      </c>
      <c r="Y64" s="186"/>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8"/>
        <v>0</v>
      </c>
      <c r="W65" s="37">
        <f t="shared" si="9"/>
        <v>0</v>
      </c>
      <c r="X65" s="46">
        <f t="shared" si="10"/>
        <v>0</v>
      </c>
      <c r="Y65" s="186"/>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8"/>
        <v>0</v>
      </c>
      <c r="W66" s="37">
        <f t="shared" si="9"/>
        <v>0</v>
      </c>
      <c r="X66" s="46">
        <f t="shared" si="10"/>
        <v>0</v>
      </c>
      <c r="Y66" s="186"/>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c r="Q67" s="37"/>
      <c r="R67" s="51"/>
      <c r="S67" s="28"/>
      <c r="T67" s="37"/>
      <c r="U67" s="35"/>
      <c r="V67" s="45">
        <f t="shared" si="8"/>
        <v>0</v>
      </c>
      <c r="W67" s="37">
        <f t="shared" si="9"/>
        <v>0</v>
      </c>
      <c r="X67" s="46">
        <f t="shared" si="10"/>
        <v>0</v>
      </c>
      <c r="Y67" s="186"/>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8"/>
        <v>0</v>
      </c>
      <c r="W68" s="37">
        <f t="shared" si="9"/>
        <v>0</v>
      </c>
      <c r="X68" s="46">
        <f t="shared" si="10"/>
        <v>0</v>
      </c>
      <c r="Y68" s="186"/>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8"/>
        <v>0</v>
      </c>
      <c r="W69" s="37">
        <f t="shared" si="9"/>
        <v>0</v>
      </c>
      <c r="X69" s="46">
        <f t="shared" si="10"/>
        <v>0</v>
      </c>
      <c r="Y69" s="186"/>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8"/>
        <v>0</v>
      </c>
      <c r="W70" s="37">
        <f t="shared" si="9"/>
        <v>0</v>
      </c>
      <c r="X70" s="46">
        <f t="shared" si="10"/>
        <v>0</v>
      </c>
      <c r="Y70" s="186"/>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8"/>
        <v>0</v>
      </c>
      <c r="W71" s="37">
        <f t="shared" si="9"/>
        <v>0</v>
      </c>
      <c r="X71" s="46">
        <f t="shared" si="10"/>
        <v>0</v>
      </c>
      <c r="Y71" s="186"/>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8"/>
        <v>0</v>
      </c>
      <c r="W72" s="37">
        <f t="shared" si="9"/>
        <v>0</v>
      </c>
      <c r="X72" s="46">
        <f t="shared" si="10"/>
        <v>0</v>
      </c>
      <c r="Y72" s="186"/>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8"/>
        <v>0</v>
      </c>
      <c r="W73" s="37">
        <f t="shared" si="9"/>
        <v>0</v>
      </c>
      <c r="X73" s="46">
        <f t="shared" si="10"/>
        <v>0</v>
      </c>
      <c r="Y73" s="186"/>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8"/>
        <v>0</v>
      </c>
      <c r="W74" s="37">
        <f t="shared" si="9"/>
        <v>0</v>
      </c>
      <c r="X74" s="46">
        <f t="shared" si="10"/>
        <v>0</v>
      </c>
      <c r="Y74" s="186"/>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8"/>
        <v>0</v>
      </c>
      <c r="W75" s="37">
        <f t="shared" si="9"/>
        <v>0</v>
      </c>
      <c r="X75" s="46">
        <f t="shared" si="10"/>
        <v>0</v>
      </c>
      <c r="Y75" s="186"/>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1">D76+G76+J76+M76+P76+S76</f>
        <v>0</v>
      </c>
      <c r="W76" s="37">
        <f t="shared" ref="W76" si="12">E76+H76+K76+N76+Q76+T76</f>
        <v>0</v>
      </c>
      <c r="X76" s="46">
        <f t="shared" ref="X76" si="13">(V76+W76)*10</f>
        <v>0</v>
      </c>
      <c r="Y76" s="186"/>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8"/>
        <v>0</v>
      </c>
      <c r="W77" s="37">
        <f t="shared" si="9"/>
        <v>0</v>
      </c>
      <c r="X77" s="46">
        <f t="shared" si="10"/>
        <v>0</v>
      </c>
      <c r="Y77" s="186"/>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8"/>
        <v>0</v>
      </c>
      <c r="W78" s="37">
        <f t="shared" si="9"/>
        <v>0</v>
      </c>
      <c r="X78" s="46">
        <f t="shared" si="10"/>
        <v>0</v>
      </c>
      <c r="Y78" s="186"/>
    </row>
    <row r="79" spans="2:25" s="8" customFormat="1" ht="15.95" customHeight="1" x14ac:dyDescent="0.25">
      <c r="B79" s="31">
        <f>'1.  SEPTEMBER'!B79</f>
        <v>21</v>
      </c>
      <c r="C79" s="32" t="str">
        <f>'1.  SEPTEMBER'!C79</f>
        <v>Kurger R</v>
      </c>
      <c r="D79" s="45"/>
      <c r="E79" s="37"/>
      <c r="F79" s="51"/>
      <c r="G79" s="28"/>
      <c r="H79" s="37"/>
      <c r="I79" s="35"/>
      <c r="J79" s="45"/>
      <c r="K79" s="37"/>
      <c r="L79" s="51"/>
      <c r="M79" s="28"/>
      <c r="N79" s="37"/>
      <c r="O79" s="35"/>
      <c r="P79" s="45"/>
      <c r="Q79" s="37"/>
      <c r="R79" s="51"/>
      <c r="S79" s="28"/>
      <c r="T79" s="37"/>
      <c r="U79" s="35"/>
      <c r="V79" s="45">
        <f t="shared" si="8"/>
        <v>0</v>
      </c>
      <c r="W79" s="37">
        <f t="shared" si="9"/>
        <v>0</v>
      </c>
      <c r="X79" s="46">
        <f t="shared" si="10"/>
        <v>0</v>
      </c>
      <c r="Y79" s="186"/>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4">D80+G80+J80+M80+P80+S80</f>
        <v>0</v>
      </c>
      <c r="W80" s="37">
        <f t="shared" ref="W80" si="15">E80+H80+K80+N80+Q80+T80</f>
        <v>0</v>
      </c>
      <c r="X80" s="46">
        <f t="shared" ref="X80" si="16">(V80+W80)*10</f>
        <v>0</v>
      </c>
      <c r="Y80" s="186"/>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8"/>
        <v>0</v>
      </c>
      <c r="W81" s="37">
        <f t="shared" si="9"/>
        <v>0</v>
      </c>
      <c r="X81" s="46">
        <f t="shared" si="10"/>
        <v>0</v>
      </c>
      <c r="Y81" s="186"/>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8"/>
        <v>0</v>
      </c>
      <c r="W82" s="37">
        <f t="shared" si="9"/>
        <v>0</v>
      </c>
      <c r="X82" s="46">
        <f t="shared" si="10"/>
        <v>0</v>
      </c>
      <c r="Y82" s="186"/>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8"/>
        <v>0</v>
      </c>
      <c r="W83" s="37">
        <f t="shared" si="9"/>
        <v>0</v>
      </c>
      <c r="X83" s="46">
        <f t="shared" si="10"/>
        <v>0</v>
      </c>
      <c r="Y83" s="186"/>
    </row>
    <row r="84" spans="2:25" s="8" customFormat="1" ht="15.95" customHeight="1" x14ac:dyDescent="0.25">
      <c r="B84" s="31">
        <f>'1.  SEPTEMBER'!B84</f>
        <v>26</v>
      </c>
      <c r="C84" s="32" t="str">
        <f>'1.  SEPTEMBER'!C84</f>
        <v>Limper C</v>
      </c>
      <c r="D84" s="45"/>
      <c r="E84" s="37"/>
      <c r="F84" s="51"/>
      <c r="G84" s="28"/>
      <c r="H84" s="37"/>
      <c r="I84" s="35"/>
      <c r="J84" s="45"/>
      <c r="K84" s="37"/>
      <c r="L84" s="51"/>
      <c r="M84" s="28"/>
      <c r="N84" s="37"/>
      <c r="O84" s="35"/>
      <c r="P84" s="45"/>
      <c r="Q84" s="37"/>
      <c r="R84" s="51"/>
      <c r="S84" s="28"/>
      <c r="T84" s="37"/>
      <c r="U84" s="35"/>
      <c r="V84" s="45">
        <f t="shared" si="8"/>
        <v>0</v>
      </c>
      <c r="W84" s="37">
        <f t="shared" si="9"/>
        <v>0</v>
      </c>
      <c r="X84" s="46">
        <f t="shared" si="10"/>
        <v>0</v>
      </c>
      <c r="Y84" s="186"/>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8"/>
        <v>0</v>
      </c>
      <c r="W85" s="37">
        <f t="shared" si="9"/>
        <v>0</v>
      </c>
      <c r="X85" s="46">
        <f t="shared" si="10"/>
        <v>0</v>
      </c>
      <c r="Y85" s="186"/>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8"/>
        <v>0</v>
      </c>
      <c r="W86" s="37">
        <f t="shared" si="9"/>
        <v>0</v>
      </c>
      <c r="X86" s="46">
        <f t="shared" si="10"/>
        <v>0</v>
      </c>
      <c r="Y86" s="186"/>
    </row>
    <row r="87" spans="2:25" s="8" customFormat="1" ht="15.95" customHeight="1" x14ac:dyDescent="0.25">
      <c r="B87" s="31">
        <f>'1.  SEPTEMBER'!B87</f>
        <v>29</v>
      </c>
      <c r="C87" s="32" t="str">
        <f>'1.  SEPTEMBER'!C87</f>
        <v>Meyer T</v>
      </c>
      <c r="D87" s="45"/>
      <c r="E87" s="37"/>
      <c r="F87" s="51"/>
      <c r="G87" s="28"/>
      <c r="H87" s="37"/>
      <c r="I87" s="35"/>
      <c r="J87" s="45"/>
      <c r="K87" s="37"/>
      <c r="L87" s="51"/>
      <c r="M87" s="28"/>
      <c r="N87" s="37"/>
      <c r="O87" s="35"/>
      <c r="P87" s="45"/>
      <c r="Q87" s="37"/>
      <c r="R87" s="51"/>
      <c r="S87" s="28"/>
      <c r="T87" s="37"/>
      <c r="U87" s="35"/>
      <c r="V87" s="45">
        <f t="shared" si="8"/>
        <v>0</v>
      </c>
      <c r="W87" s="37">
        <f t="shared" si="9"/>
        <v>0</v>
      </c>
      <c r="X87" s="46">
        <f t="shared" si="10"/>
        <v>0</v>
      </c>
      <c r="Y87" s="186"/>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8"/>
        <v>0</v>
      </c>
      <c r="W88" s="37">
        <f t="shared" si="9"/>
        <v>0</v>
      </c>
      <c r="X88" s="46">
        <f t="shared" si="10"/>
        <v>0</v>
      </c>
      <c r="Y88" s="186"/>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7">D89+G89+J89+M89+P89+S89</f>
        <v>0</v>
      </c>
      <c r="W89" s="37">
        <f t="shared" ref="W89" si="18">E89+H89+K89+N89+Q89+T89</f>
        <v>0</v>
      </c>
      <c r="X89" s="46">
        <f t="shared" ref="X89" si="19">(V89+W89)*10</f>
        <v>0</v>
      </c>
      <c r="Y89" s="186"/>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8"/>
        <v>0</v>
      </c>
      <c r="W90" s="37">
        <f t="shared" si="9"/>
        <v>0</v>
      </c>
      <c r="X90" s="46">
        <f t="shared" si="10"/>
        <v>0</v>
      </c>
      <c r="Y90" s="186"/>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8"/>
        <v>0</v>
      </c>
      <c r="W91" s="37">
        <f t="shared" si="9"/>
        <v>0</v>
      </c>
      <c r="X91" s="46">
        <f t="shared" si="10"/>
        <v>0</v>
      </c>
      <c r="Y91" s="186"/>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8"/>
        <v>0</v>
      </c>
      <c r="W92" s="37">
        <f t="shared" si="9"/>
        <v>0</v>
      </c>
      <c r="X92" s="46">
        <f t="shared" si="10"/>
        <v>0</v>
      </c>
      <c r="Y92" s="186"/>
    </row>
    <row r="93" spans="2:25" s="8" customFormat="1" ht="15.95" customHeight="1" x14ac:dyDescent="0.25">
      <c r="B93" s="31">
        <f>'1.  SEPTEMBER'!B93</f>
        <v>35</v>
      </c>
      <c r="C93" s="32" t="str">
        <f>'1.  SEPTEMBER'!C93</f>
        <v>Pedrigal J</v>
      </c>
      <c r="D93" s="45"/>
      <c r="E93" s="37"/>
      <c r="F93" s="51"/>
      <c r="G93" s="28"/>
      <c r="H93" s="37"/>
      <c r="I93" s="35"/>
      <c r="J93" s="45"/>
      <c r="K93" s="37"/>
      <c r="L93" s="51"/>
      <c r="M93" s="28"/>
      <c r="N93" s="37"/>
      <c r="O93" s="35"/>
      <c r="P93" s="45"/>
      <c r="Q93" s="37"/>
      <c r="R93" s="51"/>
      <c r="S93" s="28"/>
      <c r="T93" s="37"/>
      <c r="U93" s="35"/>
      <c r="V93" s="45">
        <f t="shared" si="8"/>
        <v>0</v>
      </c>
      <c r="W93" s="37">
        <f t="shared" si="9"/>
        <v>0</v>
      </c>
      <c r="X93" s="46">
        <f t="shared" si="10"/>
        <v>0</v>
      </c>
      <c r="Y93" s="186"/>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8"/>
        <v>0</v>
      </c>
      <c r="W94" s="37">
        <f t="shared" si="9"/>
        <v>0</v>
      </c>
      <c r="X94" s="46">
        <f t="shared" si="10"/>
        <v>0</v>
      </c>
      <c r="Y94" s="186"/>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8"/>
        <v>0</v>
      </c>
      <c r="W95" s="37">
        <f t="shared" si="9"/>
        <v>0</v>
      </c>
      <c r="X95" s="46">
        <f t="shared" si="10"/>
        <v>0</v>
      </c>
      <c r="Y95" s="186"/>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8"/>
        <v>0</v>
      </c>
      <c r="W96" s="37">
        <f t="shared" si="9"/>
        <v>0</v>
      </c>
      <c r="X96" s="46">
        <f t="shared" si="10"/>
        <v>0</v>
      </c>
      <c r="Y96" s="186"/>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8"/>
        <v>0</v>
      </c>
      <c r="W97" s="37">
        <f t="shared" si="9"/>
        <v>0</v>
      </c>
      <c r="X97" s="46">
        <f t="shared" si="10"/>
        <v>0</v>
      </c>
      <c r="Y97" s="186"/>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8"/>
        <v>0</v>
      </c>
      <c r="W98" s="37">
        <f t="shared" si="9"/>
        <v>0</v>
      </c>
      <c r="X98" s="46">
        <f t="shared" si="10"/>
        <v>0</v>
      </c>
      <c r="Y98" s="186"/>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8"/>
        <v>0</v>
      </c>
      <c r="W99" s="37">
        <f t="shared" si="9"/>
        <v>0</v>
      </c>
      <c r="X99" s="46">
        <f t="shared" si="10"/>
        <v>0</v>
      </c>
      <c r="Y99" s="186"/>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8"/>
        <v>0</v>
      </c>
      <c r="W100" s="37">
        <f t="shared" si="9"/>
        <v>0</v>
      </c>
      <c r="X100" s="46">
        <f t="shared" si="10"/>
        <v>0</v>
      </c>
      <c r="Y100" s="186"/>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8"/>
        <v>0</v>
      </c>
      <c r="W101" s="37">
        <f t="shared" si="9"/>
        <v>0</v>
      </c>
      <c r="X101" s="46">
        <f t="shared" si="10"/>
        <v>0</v>
      </c>
      <c r="Y101" s="186"/>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8"/>
        <v>0</v>
      </c>
      <c r="W102" s="37">
        <f t="shared" si="9"/>
        <v>0</v>
      </c>
      <c r="X102" s="46">
        <f t="shared" si="10"/>
        <v>0</v>
      </c>
      <c r="Y102" s="186"/>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8"/>
        <v>0</v>
      </c>
      <c r="W103" s="37">
        <f t="shared" si="9"/>
        <v>0</v>
      </c>
      <c r="X103" s="46">
        <f t="shared" si="10"/>
        <v>0</v>
      </c>
      <c r="Y103" s="186"/>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8"/>
        <v>0</v>
      </c>
      <c r="W104" s="37">
        <f t="shared" si="9"/>
        <v>0</v>
      </c>
      <c r="X104" s="46">
        <f t="shared" si="10"/>
        <v>0</v>
      </c>
      <c r="Y104" s="186"/>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8"/>
        <v>0</v>
      </c>
      <c r="W105" s="37">
        <f t="shared" si="9"/>
        <v>0</v>
      </c>
      <c r="X105" s="46">
        <f t="shared" si="10"/>
        <v>0</v>
      </c>
      <c r="Y105" s="186"/>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8"/>
        <v>0</v>
      </c>
      <c r="W106" s="37">
        <f t="shared" si="9"/>
        <v>0</v>
      </c>
      <c r="X106" s="46">
        <f t="shared" si="10"/>
        <v>0</v>
      </c>
      <c r="Y106" s="186"/>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8"/>
        <v>0</v>
      </c>
      <c r="W107" s="37">
        <f t="shared" si="9"/>
        <v>0</v>
      </c>
      <c r="X107" s="46">
        <f t="shared" si="10"/>
        <v>0</v>
      </c>
      <c r="Y107" s="186"/>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8"/>
        <v>0</v>
      </c>
      <c r="W108" s="37">
        <f t="shared" si="9"/>
        <v>0</v>
      </c>
      <c r="X108" s="46">
        <f t="shared" si="10"/>
        <v>0</v>
      </c>
      <c r="Y108" s="186"/>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8"/>
        <v>0</v>
      </c>
      <c r="W109" s="37">
        <f t="shared" si="9"/>
        <v>0</v>
      </c>
      <c r="X109" s="46">
        <f t="shared" si="10"/>
        <v>0</v>
      </c>
      <c r="Y109" s="186"/>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8"/>
        <v>0</v>
      </c>
      <c r="W110" s="37">
        <f t="shared" si="9"/>
        <v>0</v>
      </c>
      <c r="X110" s="46">
        <f t="shared" si="10"/>
        <v>0</v>
      </c>
      <c r="Y110" s="186"/>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8"/>
        <v>0</v>
      </c>
      <c r="W111" s="37">
        <f t="shared" si="9"/>
        <v>0</v>
      </c>
      <c r="X111" s="46">
        <f t="shared" si="10"/>
        <v>0</v>
      </c>
      <c r="Y111" s="186"/>
    </row>
    <row r="112" spans="2:25" s="8" customFormat="1" ht="15.95" customHeight="1" x14ac:dyDescent="0.25">
      <c r="B112" s="31">
        <f>'1.  SEPTEMBER'!B112</f>
        <v>54</v>
      </c>
      <c r="C112" s="32" t="str">
        <f>'1.  SEPTEMBER'!C112</f>
        <v>Webb D</v>
      </c>
      <c r="D112" s="45"/>
      <c r="E112" s="37"/>
      <c r="F112" s="51"/>
      <c r="G112" s="28"/>
      <c r="H112" s="37"/>
      <c r="I112" s="35"/>
      <c r="J112" s="45"/>
      <c r="K112" s="37"/>
      <c r="L112" s="51"/>
      <c r="M112" s="28"/>
      <c r="N112" s="37"/>
      <c r="O112" s="35"/>
      <c r="P112" s="45"/>
      <c r="Q112" s="37"/>
      <c r="R112" s="51"/>
      <c r="S112" s="28"/>
      <c r="T112" s="37"/>
      <c r="U112" s="35"/>
      <c r="V112" s="45">
        <f t="shared" si="8"/>
        <v>0</v>
      </c>
      <c r="W112" s="37">
        <f t="shared" si="9"/>
        <v>0</v>
      </c>
      <c r="X112" s="46">
        <f t="shared" si="10"/>
        <v>0</v>
      </c>
      <c r="Y112" s="186"/>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8"/>
        <v>0</v>
      </c>
      <c r="W113" s="37">
        <f t="shared" si="9"/>
        <v>0</v>
      </c>
      <c r="X113" s="46">
        <f t="shared" si="10"/>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8"/>
        <v>0</v>
      </c>
      <c r="W114" s="37">
        <f t="shared" si="9"/>
        <v>0</v>
      </c>
      <c r="X114" s="46">
        <f t="shared" si="10"/>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8"/>
        <v>0</v>
      </c>
      <c r="W115" s="37">
        <f t="shared" si="9"/>
        <v>0</v>
      </c>
      <c r="X115" s="46">
        <f t="shared" si="10"/>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0">D116+G116+J116+M116+P116+S116</f>
        <v>0</v>
      </c>
      <c r="W116" s="37">
        <f t="shared" ref="W116:W117" si="21">E116+H116+K116+N116+Q116+T116</f>
        <v>0</v>
      </c>
      <c r="X116" s="46">
        <f t="shared" ref="X116:X117" si="22">(V116+W116)*10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0"/>
        <v>0</v>
      </c>
      <c r="W117" s="37">
        <f t="shared" si="21"/>
        <v>0</v>
      </c>
      <c r="X117" s="46">
        <f t="shared" si="22"/>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8"/>
        <v>0</v>
      </c>
      <c r="W118" s="37">
        <f t="shared" si="9"/>
        <v>0</v>
      </c>
      <c r="X118" s="46">
        <f t="shared" si="10"/>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c r="H125" s="29"/>
      <c r="I125" s="35"/>
      <c r="J125" s="45"/>
      <c r="K125" s="29"/>
      <c r="L125" s="51"/>
      <c r="M125" s="28"/>
      <c r="N125" s="29"/>
      <c r="O125" s="35"/>
      <c r="P125" s="45"/>
      <c r="Q125" s="29"/>
      <c r="R125" s="51"/>
      <c r="S125" s="28"/>
      <c r="T125" s="29"/>
      <c r="U125" s="35"/>
      <c r="V125" s="45">
        <f t="shared" ref="V125:V126" si="23">D125+G125+J125+M125+P125+S125</f>
        <v>0</v>
      </c>
      <c r="W125" s="37">
        <f t="shared" ref="W125:W126" si="24">E125+H125+K125+N125+Q125+T125</f>
        <v>0</v>
      </c>
      <c r="X125" s="46">
        <f t="shared" ref="X125:X126" si="25">(V125+W125)*10</f>
        <v>0</v>
      </c>
      <c r="Y125" s="186"/>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3"/>
        <v>0</v>
      </c>
      <c r="W126" s="37">
        <f t="shared" si="24"/>
        <v>0</v>
      </c>
      <c r="X126" s="46">
        <f t="shared" si="25"/>
        <v>0</v>
      </c>
      <c r="Y126" s="186"/>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6">D127+G127+J127+M127+P127+S127</f>
        <v>0</v>
      </c>
      <c r="W127" s="37">
        <f t="shared" ref="W127:W181" si="27">E127+H127+K127+N127+Q127+T127</f>
        <v>0</v>
      </c>
      <c r="X127" s="46">
        <f t="shared" ref="X127:X181" si="28">(V127+W127)*10</f>
        <v>0</v>
      </c>
      <c r="Y127" s="186"/>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6"/>
        <v>0</v>
      </c>
      <c r="W128" s="37">
        <f t="shared" si="27"/>
        <v>0</v>
      </c>
      <c r="X128" s="46">
        <f t="shared" si="28"/>
        <v>0</v>
      </c>
      <c r="Y128" s="186"/>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6"/>
        <v>0</v>
      </c>
      <c r="W129" s="37">
        <f t="shared" si="27"/>
        <v>0</v>
      </c>
      <c r="X129" s="46">
        <f t="shared" si="28"/>
        <v>0</v>
      </c>
      <c r="Y129" s="186"/>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6"/>
        <v>0</v>
      </c>
      <c r="W130" s="37">
        <f t="shared" si="27"/>
        <v>0</v>
      </c>
      <c r="X130" s="46">
        <f t="shared" si="28"/>
        <v>0</v>
      </c>
      <c r="Y130" s="186"/>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6"/>
        <v>0</v>
      </c>
      <c r="W131" s="37">
        <f t="shared" si="27"/>
        <v>0</v>
      </c>
      <c r="X131" s="46">
        <f t="shared" si="28"/>
        <v>0</v>
      </c>
      <c r="Y131" s="186"/>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6"/>
        <v>0</v>
      </c>
      <c r="W132" s="37">
        <f t="shared" si="27"/>
        <v>0</v>
      </c>
      <c r="X132" s="46">
        <f t="shared" si="28"/>
        <v>0</v>
      </c>
      <c r="Y132" s="186"/>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6"/>
        <v>0</v>
      </c>
      <c r="W133" s="37">
        <f t="shared" si="27"/>
        <v>0</v>
      </c>
      <c r="X133" s="46">
        <f t="shared" si="28"/>
        <v>0</v>
      </c>
      <c r="Y133" s="186"/>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6"/>
        <v>0</v>
      </c>
      <c r="W134" s="37">
        <f t="shared" si="27"/>
        <v>0</v>
      </c>
      <c r="X134" s="46">
        <f t="shared" si="28"/>
        <v>0</v>
      </c>
      <c r="Y134" s="186"/>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6"/>
        <v>0</v>
      </c>
      <c r="W135" s="37">
        <f t="shared" si="27"/>
        <v>0</v>
      </c>
      <c r="X135" s="46">
        <f t="shared" si="28"/>
        <v>0</v>
      </c>
      <c r="Y135" s="186"/>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6"/>
        <v>0</v>
      </c>
      <c r="W136" s="37">
        <f t="shared" si="27"/>
        <v>0</v>
      </c>
      <c r="X136" s="46">
        <f t="shared" si="28"/>
        <v>0</v>
      </c>
      <c r="Y136" s="186"/>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6"/>
        <v>0</v>
      </c>
      <c r="W137" s="37">
        <f t="shared" si="27"/>
        <v>0</v>
      </c>
      <c r="X137" s="46">
        <f t="shared" si="28"/>
        <v>0</v>
      </c>
      <c r="Y137" s="186"/>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6"/>
        <v>0</v>
      </c>
      <c r="W138" s="37">
        <f t="shared" si="27"/>
        <v>0</v>
      </c>
      <c r="X138" s="46">
        <f t="shared" si="28"/>
        <v>0</v>
      </c>
      <c r="Y138" s="186"/>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6"/>
        <v>0</v>
      </c>
      <c r="W139" s="37">
        <f t="shared" si="27"/>
        <v>0</v>
      </c>
      <c r="X139" s="46">
        <f t="shared" si="28"/>
        <v>0</v>
      </c>
      <c r="Y139" s="186"/>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6"/>
        <v>0</v>
      </c>
      <c r="W140" s="37">
        <f t="shared" si="27"/>
        <v>0</v>
      </c>
      <c r="X140" s="46">
        <f t="shared" si="28"/>
        <v>0</v>
      </c>
      <c r="Y140" s="186"/>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6"/>
        <v>0</v>
      </c>
      <c r="W141" s="37">
        <f t="shared" si="27"/>
        <v>0</v>
      </c>
      <c r="X141" s="46">
        <f t="shared" si="28"/>
        <v>0</v>
      </c>
      <c r="Y141" s="186"/>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6"/>
        <v>0</v>
      </c>
      <c r="W142" s="37">
        <f t="shared" si="27"/>
        <v>0</v>
      </c>
      <c r="X142" s="46">
        <f t="shared" si="28"/>
        <v>0</v>
      </c>
      <c r="Y142" s="186"/>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c r="Q143" s="29"/>
      <c r="R143" s="51"/>
      <c r="S143" s="28"/>
      <c r="T143" s="29"/>
      <c r="U143" s="35"/>
      <c r="V143" s="45">
        <f t="shared" si="26"/>
        <v>0</v>
      </c>
      <c r="W143" s="37">
        <f t="shared" si="27"/>
        <v>0</v>
      </c>
      <c r="X143" s="46">
        <f t="shared" si="28"/>
        <v>0</v>
      </c>
      <c r="Y143" s="186"/>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6"/>
        <v>0</v>
      </c>
      <c r="W144" s="37">
        <f t="shared" si="27"/>
        <v>0</v>
      </c>
      <c r="X144" s="46">
        <f t="shared" si="28"/>
        <v>0</v>
      </c>
      <c r="Y144" s="186"/>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6"/>
        <v>0</v>
      </c>
      <c r="W145" s="37">
        <f t="shared" si="27"/>
        <v>0</v>
      </c>
      <c r="X145" s="46">
        <f t="shared" si="28"/>
        <v>0</v>
      </c>
      <c r="Y145" s="186"/>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6"/>
        <v>0</v>
      </c>
      <c r="W146" s="37">
        <f t="shared" si="27"/>
        <v>0</v>
      </c>
      <c r="X146" s="46">
        <f t="shared" si="28"/>
        <v>0</v>
      </c>
      <c r="Y146" s="186"/>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6"/>
        <v>0</v>
      </c>
      <c r="W147" s="37">
        <f t="shared" si="27"/>
        <v>0</v>
      </c>
      <c r="X147" s="46">
        <f t="shared" si="28"/>
        <v>0</v>
      </c>
      <c r="Y147" s="186"/>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6"/>
        <v>0</v>
      </c>
      <c r="W148" s="37">
        <f t="shared" si="27"/>
        <v>0</v>
      </c>
      <c r="X148" s="46">
        <f t="shared" si="28"/>
        <v>0</v>
      </c>
      <c r="Y148" s="186"/>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6"/>
        <v>0</v>
      </c>
      <c r="W149" s="37">
        <f t="shared" si="27"/>
        <v>0</v>
      </c>
      <c r="X149" s="46">
        <f t="shared" si="28"/>
        <v>0</v>
      </c>
      <c r="Y149" s="186"/>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6"/>
        <v>0</v>
      </c>
      <c r="W150" s="37">
        <f t="shared" si="27"/>
        <v>0</v>
      </c>
      <c r="X150" s="46">
        <f t="shared" si="28"/>
        <v>0</v>
      </c>
      <c r="Y150" s="186"/>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6"/>
        <v>0</v>
      </c>
      <c r="W151" s="37">
        <f t="shared" si="27"/>
        <v>0</v>
      </c>
      <c r="X151" s="46">
        <f t="shared" si="28"/>
        <v>0</v>
      </c>
      <c r="Y151" s="186"/>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6"/>
        <v>0</v>
      </c>
      <c r="W152" s="37">
        <f t="shared" si="27"/>
        <v>0</v>
      </c>
      <c r="X152" s="46">
        <f t="shared" si="28"/>
        <v>0</v>
      </c>
      <c r="Y152" s="186"/>
    </row>
    <row r="153" spans="2:25" s="8" customFormat="1" ht="15.95" customHeight="1" x14ac:dyDescent="0.25">
      <c r="B153" s="31">
        <f>'1.  SEPTEMBER'!B153</f>
        <v>29</v>
      </c>
      <c r="C153" s="32" t="str">
        <f>'1.  SEPTEMBER'!C153</f>
        <v>Koneczny N  (H-37)</v>
      </c>
      <c r="D153" s="45"/>
      <c r="E153" s="29"/>
      <c r="F153" s="51"/>
      <c r="G153" s="28"/>
      <c r="H153" s="29"/>
      <c r="I153" s="35"/>
      <c r="J153" s="45"/>
      <c r="K153" s="29"/>
      <c r="L153" s="51"/>
      <c r="M153" s="28"/>
      <c r="N153" s="29"/>
      <c r="O153" s="35"/>
      <c r="P153" s="45"/>
      <c r="Q153" s="29"/>
      <c r="R153" s="51"/>
      <c r="S153" s="28"/>
      <c r="T153" s="29"/>
      <c r="U153" s="35"/>
      <c r="V153" s="45">
        <f t="shared" si="26"/>
        <v>0</v>
      </c>
      <c r="W153" s="37">
        <f t="shared" si="27"/>
        <v>0</v>
      </c>
      <c r="X153" s="46">
        <f t="shared" si="28"/>
        <v>0</v>
      </c>
      <c r="Y153" s="186"/>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6"/>
        <v>0</v>
      </c>
      <c r="W154" s="37">
        <f t="shared" si="27"/>
        <v>0</v>
      </c>
      <c r="X154" s="46">
        <f t="shared" si="28"/>
        <v>0</v>
      </c>
      <c r="Y154" s="186"/>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6"/>
        <v>0</v>
      </c>
      <c r="W155" s="37">
        <f t="shared" si="27"/>
        <v>0</v>
      </c>
      <c r="X155" s="46">
        <f t="shared" si="28"/>
        <v>0</v>
      </c>
      <c r="Y155" s="186"/>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2" si="29">D156+G156+J156+M156+P156+S156</f>
        <v>0</v>
      </c>
      <c r="W156" s="37">
        <f t="shared" ref="W156:W162" si="30">E156+H156+K156+N156+Q156+T156</f>
        <v>0</v>
      </c>
      <c r="X156" s="46">
        <f t="shared" ref="X156:X162" si="31">(V156+W156)*10</f>
        <v>0</v>
      </c>
      <c r="Y156" s="186"/>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9"/>
        <v>0</v>
      </c>
      <c r="W157" s="37">
        <f t="shared" si="30"/>
        <v>0</v>
      </c>
      <c r="X157" s="46">
        <f t="shared" si="31"/>
        <v>0</v>
      </c>
      <c r="Y157" s="186"/>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9"/>
        <v>0</v>
      </c>
      <c r="W158" s="37">
        <f t="shared" si="30"/>
        <v>0</v>
      </c>
      <c r="X158" s="46">
        <f t="shared" si="31"/>
        <v>0</v>
      </c>
      <c r="Y158" s="186"/>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9"/>
        <v>0</v>
      </c>
      <c r="W159" s="37">
        <f t="shared" si="30"/>
        <v>0</v>
      </c>
      <c r="X159" s="46">
        <f t="shared" si="31"/>
        <v>0</v>
      </c>
      <c r="Y159" s="186"/>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9"/>
        <v>0</v>
      </c>
      <c r="W160" s="37">
        <f t="shared" si="30"/>
        <v>0</v>
      </c>
      <c r="X160" s="46">
        <f t="shared" si="31"/>
        <v>0</v>
      </c>
      <c r="Y160" s="186"/>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9"/>
        <v>0</v>
      </c>
      <c r="W161" s="37">
        <f t="shared" si="30"/>
        <v>0</v>
      </c>
      <c r="X161" s="46">
        <f t="shared" si="31"/>
        <v>0</v>
      </c>
      <c r="Y161" s="186"/>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9"/>
        <v>0</v>
      </c>
      <c r="W162" s="37">
        <f t="shared" si="30"/>
        <v>0</v>
      </c>
      <c r="X162" s="46">
        <f t="shared" si="31"/>
        <v>0</v>
      </c>
      <c r="Y162" s="186"/>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6"/>
        <v>0</v>
      </c>
      <c r="W163" s="37">
        <f t="shared" si="27"/>
        <v>0</v>
      </c>
      <c r="X163" s="46">
        <f t="shared" si="28"/>
        <v>0</v>
      </c>
      <c r="Y163" s="186"/>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6"/>
        <v>0</v>
      </c>
      <c r="W164" s="37">
        <f t="shared" si="27"/>
        <v>0</v>
      </c>
      <c r="X164" s="46">
        <f t="shared" si="28"/>
        <v>0</v>
      </c>
      <c r="Y164" s="186"/>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6"/>
        <v>0</v>
      </c>
      <c r="W165" s="37">
        <f t="shared" si="27"/>
        <v>0</v>
      </c>
      <c r="X165" s="46">
        <f t="shared" si="28"/>
        <v>0</v>
      </c>
      <c r="Y165" s="186"/>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6"/>
        <v>0</v>
      </c>
      <c r="W166" s="37">
        <f t="shared" si="27"/>
        <v>0</v>
      </c>
      <c r="X166" s="46">
        <f t="shared" si="28"/>
        <v>0</v>
      </c>
      <c r="Y166" s="186"/>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6"/>
        <v>0</v>
      </c>
      <c r="W167" s="37">
        <f t="shared" si="27"/>
        <v>0</v>
      </c>
      <c r="X167" s="46">
        <f t="shared" si="28"/>
        <v>0</v>
      </c>
      <c r="Y167" s="186"/>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6"/>
        <v>0</v>
      </c>
      <c r="W168" s="37">
        <f t="shared" si="27"/>
        <v>0</v>
      </c>
      <c r="X168" s="46">
        <f t="shared" si="28"/>
        <v>0</v>
      </c>
      <c r="Y168" s="186"/>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6"/>
        <v>0</v>
      </c>
      <c r="W169" s="37">
        <f t="shared" si="27"/>
        <v>0</v>
      </c>
      <c r="X169" s="46">
        <f t="shared" si="28"/>
        <v>0</v>
      </c>
      <c r="Y169" s="186"/>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2">D170+G170+J170+M170+P170+S170</f>
        <v>0</v>
      </c>
      <c r="W170" s="37">
        <f t="shared" ref="W170" si="33">E170+H170+K170+N170+Q170+T170</f>
        <v>0</v>
      </c>
      <c r="X170" s="46">
        <f t="shared" ref="X170:X171" si="34">(V170+W170)*10</f>
        <v>0</v>
      </c>
      <c r="Y170" s="186"/>
    </row>
    <row r="171" spans="2:25" s="8" customFormat="1" ht="15.95" customHeight="1" x14ac:dyDescent="0.25">
      <c r="B171" s="31">
        <v>46</v>
      </c>
      <c r="C171" s="228" t="s">
        <v>339</v>
      </c>
      <c r="D171" s="45"/>
      <c r="E171" s="37"/>
      <c r="F171" s="46"/>
      <c r="G171" s="28"/>
      <c r="H171" s="29"/>
      <c r="I171" s="35"/>
      <c r="J171" s="45"/>
      <c r="K171" s="37"/>
      <c r="L171" s="46"/>
      <c r="M171" s="28"/>
      <c r="N171" s="37"/>
      <c r="O171" s="35"/>
      <c r="P171" s="45"/>
      <c r="Q171" s="29"/>
      <c r="R171" s="51"/>
      <c r="S171" s="28"/>
      <c r="T171" s="29"/>
      <c r="U171" s="35"/>
      <c r="V171" s="45">
        <f t="shared" si="32"/>
        <v>0</v>
      </c>
      <c r="W171" s="37">
        <f t="shared" si="32"/>
        <v>0</v>
      </c>
      <c r="X171" s="46">
        <f t="shared" si="34"/>
        <v>0</v>
      </c>
      <c r="Y171" s="186"/>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6"/>
        <v>0</v>
      </c>
      <c r="W172" s="37">
        <f t="shared" si="27"/>
        <v>0</v>
      </c>
      <c r="X172" s="46">
        <f t="shared" si="28"/>
        <v>0</v>
      </c>
      <c r="Y172" s="186"/>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26"/>
        <v>0</v>
      </c>
      <c r="W173" s="37">
        <f t="shared" si="27"/>
        <v>0</v>
      </c>
      <c r="X173" s="46">
        <f t="shared" si="28"/>
        <v>0</v>
      </c>
      <c r="Y173" s="186"/>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6"/>
        <v>0</v>
      </c>
      <c r="W174" s="37">
        <f t="shared" si="27"/>
        <v>0</v>
      </c>
      <c r="X174" s="46">
        <f t="shared" si="28"/>
        <v>0</v>
      </c>
      <c r="Y174" s="186"/>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6"/>
        <v>0</v>
      </c>
      <c r="W175" s="37">
        <f t="shared" si="27"/>
        <v>0</v>
      </c>
      <c r="X175" s="46">
        <f t="shared" si="28"/>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6"/>
        <v>0</v>
      </c>
      <c r="W176" s="37">
        <f t="shared" si="27"/>
        <v>0</v>
      </c>
      <c r="X176" s="46">
        <f t="shared" si="28"/>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6"/>
        <v>0</v>
      </c>
      <c r="W177" s="37">
        <f t="shared" si="27"/>
        <v>0</v>
      </c>
      <c r="X177" s="46">
        <f t="shared" si="28"/>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6"/>
        <v>0</v>
      </c>
      <c r="W178" s="37">
        <f t="shared" si="27"/>
        <v>0</v>
      </c>
      <c r="X178" s="46">
        <f t="shared" si="28"/>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6"/>
        <v>0</v>
      </c>
      <c r="W179" s="37">
        <f t="shared" si="27"/>
        <v>0</v>
      </c>
      <c r="X179" s="46">
        <f t="shared" si="28"/>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6"/>
        <v>0</v>
      </c>
      <c r="W180" s="37">
        <f t="shared" si="27"/>
        <v>0</v>
      </c>
      <c r="X180" s="46">
        <f t="shared" si="28"/>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6"/>
        <v>0</v>
      </c>
      <c r="W181" s="37">
        <f t="shared" si="27"/>
        <v>0</v>
      </c>
      <c r="X181" s="46">
        <f t="shared" si="28"/>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27"/>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1"/>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5">D188+G188+J188+M188+P188+S188</f>
        <v>0</v>
      </c>
      <c r="W188" s="37">
        <f t="shared" ref="W188" si="36">E188+H188+K188+N188+Q188+T188</f>
        <v>0</v>
      </c>
      <c r="X188" s="46">
        <f t="shared" ref="X188" si="37">(V188+W188)*10</f>
        <v>0</v>
      </c>
      <c r="Y188" s="186"/>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8">D189+G189+J189+M189+P189+S189</f>
        <v>0</v>
      </c>
      <c r="W189" s="37">
        <f t="shared" ref="W189:W216" si="39">E189+H189+K189+N189+Q189+T189</f>
        <v>0</v>
      </c>
      <c r="X189" s="46">
        <f t="shared" ref="X189:X216" si="40">(V189+W189)*10</f>
        <v>0</v>
      </c>
      <c r="Y189" s="186"/>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8"/>
        <v>0</v>
      </c>
      <c r="W190" s="37">
        <f t="shared" si="39"/>
        <v>0</v>
      </c>
      <c r="X190" s="46">
        <f t="shared" si="40"/>
        <v>0</v>
      </c>
      <c r="Y190" s="186"/>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8"/>
        <v>0</v>
      </c>
      <c r="W191" s="37">
        <f t="shared" si="39"/>
        <v>0</v>
      </c>
      <c r="X191" s="46">
        <f t="shared" si="40"/>
        <v>0</v>
      </c>
      <c r="Y191" s="186"/>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8"/>
        <v>0</v>
      </c>
      <c r="W192" s="37">
        <f t="shared" si="39"/>
        <v>0</v>
      </c>
      <c r="X192" s="46">
        <f t="shared" si="40"/>
        <v>0</v>
      </c>
      <c r="Y192" s="186"/>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8"/>
        <v>0</v>
      </c>
      <c r="W193" s="37">
        <f t="shared" si="39"/>
        <v>0</v>
      </c>
      <c r="X193" s="46">
        <f t="shared" si="40"/>
        <v>0</v>
      </c>
      <c r="Y193" s="186"/>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1">D194+G194+J194+M194+P194+S194</f>
        <v>0</v>
      </c>
      <c r="W194" s="37">
        <f t="shared" ref="W194" si="42">E194+H194+K194+N194+Q194+T194</f>
        <v>0</v>
      </c>
      <c r="X194" s="46">
        <f t="shared" ref="X194" si="43">(V194+W194)*10</f>
        <v>0</v>
      </c>
      <c r="Y194" s="186"/>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8"/>
        <v>0</v>
      </c>
      <c r="W195" s="37">
        <f t="shared" si="39"/>
        <v>0</v>
      </c>
      <c r="X195" s="46">
        <f t="shared" si="40"/>
        <v>0</v>
      </c>
      <c r="Y195" s="186"/>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8"/>
        <v>0</v>
      </c>
      <c r="W196" s="37">
        <f t="shared" si="39"/>
        <v>0</v>
      </c>
      <c r="X196" s="46">
        <f t="shared" si="40"/>
        <v>0</v>
      </c>
      <c r="Y196" s="186"/>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8"/>
        <v>0</v>
      </c>
      <c r="W197" s="37">
        <f t="shared" si="39"/>
        <v>0</v>
      </c>
      <c r="X197" s="46">
        <f t="shared" si="40"/>
        <v>0</v>
      </c>
      <c r="Y197" s="186"/>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8"/>
        <v>0</v>
      </c>
      <c r="W198" s="37">
        <f t="shared" si="39"/>
        <v>0</v>
      </c>
      <c r="X198" s="46">
        <f t="shared" si="40"/>
        <v>0</v>
      </c>
      <c r="Y198" s="186"/>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4">D199+G199+J199+M199+P199+S199</f>
        <v>0</v>
      </c>
      <c r="W199" s="37">
        <f t="shared" ref="W199" si="45">E199+H199+K199+N199+Q199+T199</f>
        <v>0</v>
      </c>
      <c r="X199" s="46">
        <f t="shared" ref="X199" si="46">(V199+W199)*10</f>
        <v>0</v>
      </c>
      <c r="Y199" s="186"/>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8"/>
        <v>0</v>
      </c>
      <c r="W200" s="37">
        <f t="shared" si="39"/>
        <v>0</v>
      </c>
      <c r="X200" s="46">
        <f t="shared" si="40"/>
        <v>0</v>
      </c>
      <c r="Y200" s="186"/>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8"/>
        <v>0</v>
      </c>
      <c r="W201" s="37">
        <f t="shared" si="39"/>
        <v>0</v>
      </c>
      <c r="X201" s="46">
        <f t="shared" si="40"/>
        <v>0</v>
      </c>
      <c r="Y201" s="186"/>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8"/>
        <v>0</v>
      </c>
      <c r="W202" s="37">
        <f t="shared" si="39"/>
        <v>0</v>
      </c>
      <c r="X202" s="46">
        <f t="shared" si="40"/>
        <v>0</v>
      </c>
      <c r="Y202" s="186"/>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8"/>
        <v>0</v>
      </c>
      <c r="W203" s="37">
        <f t="shared" si="39"/>
        <v>0</v>
      </c>
      <c r="X203" s="46">
        <f t="shared" si="40"/>
        <v>0</v>
      </c>
      <c r="Y203" s="186"/>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8"/>
        <v>0</v>
      </c>
      <c r="W204" s="37">
        <f t="shared" si="39"/>
        <v>0</v>
      </c>
      <c r="X204" s="46">
        <f t="shared" si="40"/>
        <v>0</v>
      </c>
      <c r="Y204" s="186"/>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8"/>
        <v>0</v>
      </c>
      <c r="W205" s="37">
        <f t="shared" si="39"/>
        <v>0</v>
      </c>
      <c r="X205" s="46">
        <f t="shared" si="40"/>
        <v>0</v>
      </c>
      <c r="Y205" s="186"/>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7">D206+G206+J206+M206+P206+S206</f>
        <v>0</v>
      </c>
      <c r="W206" s="37">
        <f t="shared" ref="W206:W208" si="48">E206+H206+K206+N206+Q206+T206</f>
        <v>0</v>
      </c>
      <c r="X206" s="46">
        <f t="shared" ref="X206:X208" si="49">(V206+W206)*10</f>
        <v>0</v>
      </c>
      <c r="Y206" s="186"/>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7"/>
        <v>0</v>
      </c>
      <c r="W207" s="37">
        <f t="shared" si="48"/>
        <v>0</v>
      </c>
      <c r="X207" s="46">
        <f t="shared" si="49"/>
        <v>0</v>
      </c>
      <c r="Y207" s="186"/>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7"/>
        <v>0</v>
      </c>
      <c r="W208" s="37">
        <f t="shared" si="48"/>
        <v>0</v>
      </c>
      <c r="X208" s="46">
        <f t="shared" si="49"/>
        <v>0</v>
      </c>
      <c r="Y208" s="186"/>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8"/>
        <v>0</v>
      </c>
      <c r="W209" s="37">
        <f t="shared" si="39"/>
        <v>0</v>
      </c>
      <c r="X209" s="46">
        <f t="shared" si="40"/>
        <v>0</v>
      </c>
      <c r="Y209" s="186"/>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8"/>
        <v>0</v>
      </c>
      <c r="W210" s="37">
        <f t="shared" si="39"/>
        <v>0</v>
      </c>
      <c r="X210" s="46">
        <f t="shared" si="40"/>
        <v>0</v>
      </c>
      <c r="Y210" s="186"/>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c r="Q211" s="29"/>
      <c r="R211" s="51"/>
      <c r="S211" s="28"/>
      <c r="T211" s="29"/>
      <c r="U211" s="35"/>
      <c r="V211" s="45">
        <f t="shared" si="38"/>
        <v>0</v>
      </c>
      <c r="W211" s="37">
        <f t="shared" si="39"/>
        <v>0</v>
      </c>
      <c r="X211" s="46">
        <f t="shared" si="40"/>
        <v>0</v>
      </c>
      <c r="Y211" s="186"/>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8"/>
        <v>0</v>
      </c>
      <c r="W212" s="37">
        <f t="shared" si="39"/>
        <v>0</v>
      </c>
      <c r="X212" s="46">
        <f t="shared" si="40"/>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8"/>
        <v>0</v>
      </c>
      <c r="W213" s="37">
        <f t="shared" si="39"/>
        <v>0</v>
      </c>
      <c r="X213" s="46">
        <f t="shared" si="40"/>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8"/>
        <v>0</v>
      </c>
      <c r="W214" s="37">
        <f t="shared" si="39"/>
        <v>0</v>
      </c>
      <c r="X214" s="46">
        <f t="shared" si="40"/>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8"/>
        <v>0</v>
      </c>
      <c r="W215" s="37">
        <f t="shared" si="39"/>
        <v>0</v>
      </c>
      <c r="X215" s="46">
        <f t="shared" si="40"/>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8"/>
        <v>0</v>
      </c>
      <c r="W216" s="37">
        <f t="shared" si="39"/>
        <v>0</v>
      </c>
      <c r="X216" s="46">
        <f t="shared" si="40"/>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27"/>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row>
    <row r="224" spans="2:25" s="8" customFormat="1" ht="15.95" customHeight="1" x14ac:dyDescent="0.25">
      <c r="B224" s="27">
        <f>'1.  SEPTEMBER'!B224</f>
        <v>2</v>
      </c>
      <c r="C224" s="44" t="str">
        <f>'1.  SEPTEMBER'!C224</f>
        <v>Bloem D (Jnr)</v>
      </c>
      <c r="D224" s="45"/>
      <c r="E224" s="29"/>
      <c r="F224" s="51"/>
      <c r="G224" s="28"/>
      <c r="H224" s="29"/>
      <c r="I224" s="35"/>
      <c r="J224" s="45"/>
      <c r="K224" s="29"/>
      <c r="L224" s="51"/>
      <c r="M224" s="28"/>
      <c r="N224" s="29"/>
      <c r="O224" s="35"/>
      <c r="P224" s="45"/>
      <c r="Q224" s="29"/>
      <c r="R224" s="51"/>
      <c r="S224" s="28"/>
      <c r="T224" s="29"/>
      <c r="U224" s="35"/>
      <c r="V224" s="45">
        <f t="shared" ref="V224" si="50">D224+G224+J224+M224+P224+S224</f>
        <v>0</v>
      </c>
      <c r="W224" s="37">
        <f t="shared" ref="W224" si="51">E224+H224+K224+N224+Q224+T224</f>
        <v>0</v>
      </c>
      <c r="X224" s="46">
        <f t="shared" ref="X224" si="52">(V224+W224)*10</f>
        <v>0</v>
      </c>
      <c r="Y224" s="186"/>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3">D225+G225+J225+M225+P225+S225</f>
        <v>0</v>
      </c>
      <c r="W225" s="37">
        <f t="shared" ref="W225:W238" si="54">E225+H225+K225+N225+Q225+T225</f>
        <v>0</v>
      </c>
      <c r="X225" s="46">
        <f t="shared" ref="X225:X238" si="55">(V225+W225)*10</f>
        <v>0</v>
      </c>
      <c r="Y225" s="186"/>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3"/>
        <v>0</v>
      </c>
      <c r="W226" s="37">
        <f t="shared" si="54"/>
        <v>0</v>
      </c>
      <c r="X226" s="46">
        <f t="shared" si="55"/>
        <v>0</v>
      </c>
      <c r="Y226" s="186"/>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3"/>
        <v>0</v>
      </c>
      <c r="W227" s="37">
        <f t="shared" si="54"/>
        <v>0</v>
      </c>
      <c r="X227" s="46">
        <f t="shared" si="55"/>
        <v>0</v>
      </c>
      <c r="Y227" s="186"/>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3"/>
        <v>0</v>
      </c>
      <c r="W228" s="37">
        <f t="shared" si="54"/>
        <v>0</v>
      </c>
      <c r="X228" s="46">
        <f t="shared" si="55"/>
        <v>0</v>
      </c>
      <c r="Y228" s="186"/>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3"/>
        <v>0</v>
      </c>
      <c r="W229" s="37">
        <f t="shared" si="54"/>
        <v>0</v>
      </c>
      <c r="X229" s="46">
        <f t="shared" si="55"/>
        <v>0</v>
      </c>
      <c r="Y229" s="186"/>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3"/>
        <v>0</v>
      </c>
      <c r="W230" s="37">
        <f t="shared" si="54"/>
        <v>0</v>
      </c>
      <c r="X230" s="46">
        <f t="shared" si="55"/>
        <v>0</v>
      </c>
      <c r="Y230" s="186"/>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3"/>
        <v>0</v>
      </c>
      <c r="W231" s="37">
        <f t="shared" si="54"/>
        <v>0</v>
      </c>
      <c r="X231" s="46">
        <f t="shared" si="55"/>
        <v>0</v>
      </c>
      <c r="Y231" s="186"/>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3"/>
        <v>0</v>
      </c>
      <c r="W232" s="37">
        <f t="shared" si="54"/>
        <v>0</v>
      </c>
      <c r="X232" s="46">
        <f t="shared" si="55"/>
        <v>0</v>
      </c>
      <c r="Y232" s="186"/>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3"/>
        <v>0</v>
      </c>
      <c r="W233" s="37">
        <f t="shared" si="54"/>
        <v>0</v>
      </c>
      <c r="X233" s="46">
        <f t="shared" si="55"/>
        <v>0</v>
      </c>
      <c r="Y233" s="186"/>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3"/>
        <v>0</v>
      </c>
      <c r="W234" s="37">
        <f t="shared" si="54"/>
        <v>0</v>
      </c>
      <c r="X234" s="46">
        <f t="shared" si="55"/>
        <v>0</v>
      </c>
      <c r="Y234" s="186"/>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3"/>
        <v>0</v>
      </c>
      <c r="W235" s="37">
        <f t="shared" si="54"/>
        <v>0</v>
      </c>
      <c r="X235" s="46">
        <f t="shared" si="55"/>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3"/>
        <v>0</v>
      </c>
      <c r="W236" s="37">
        <f t="shared" si="54"/>
        <v>0</v>
      </c>
      <c r="X236" s="46">
        <f t="shared" si="55"/>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3"/>
        <v>0</v>
      </c>
      <c r="W237" s="37">
        <f t="shared" si="54"/>
        <v>0</v>
      </c>
      <c r="X237" s="46">
        <f t="shared" si="55"/>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3"/>
        <v>0</v>
      </c>
      <c r="W238" s="37">
        <f t="shared" si="54"/>
        <v>0</v>
      </c>
      <c r="X238" s="46">
        <f t="shared" si="55"/>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6">D245+G245+J245+M245+P245+S245</f>
        <v>0</v>
      </c>
      <c r="W245" s="37">
        <f t="shared" ref="W245:W264" si="57">E245+H245+K245+N245+Q245+T245</f>
        <v>0</v>
      </c>
      <c r="X245" s="46">
        <f t="shared" ref="X245:X264" si="58">(V245+W245)*10</f>
        <v>0</v>
      </c>
      <c r="Y245" s="186"/>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6"/>
        <v>0</v>
      </c>
      <c r="W246" s="37">
        <f t="shared" si="57"/>
        <v>0</v>
      </c>
      <c r="X246" s="46">
        <f t="shared" si="58"/>
        <v>0</v>
      </c>
      <c r="Y246" s="186"/>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6"/>
        <v>0</v>
      </c>
      <c r="W247" s="37">
        <f t="shared" si="57"/>
        <v>0</v>
      </c>
      <c r="X247" s="46">
        <f t="shared" si="58"/>
        <v>0</v>
      </c>
      <c r="Y247" s="186"/>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c r="Q248" s="29"/>
      <c r="R248" s="51"/>
      <c r="S248" s="28"/>
      <c r="T248" s="29"/>
      <c r="U248" s="35"/>
      <c r="V248" s="45">
        <f t="shared" si="56"/>
        <v>0</v>
      </c>
      <c r="W248" s="37">
        <f t="shared" si="57"/>
        <v>0</v>
      </c>
      <c r="X248" s="46">
        <f t="shared" si="58"/>
        <v>0</v>
      </c>
      <c r="Y248" s="186"/>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6"/>
        <v>0</v>
      </c>
      <c r="W249" s="37">
        <f t="shared" si="57"/>
        <v>0</v>
      </c>
      <c r="X249" s="46">
        <f t="shared" si="58"/>
        <v>0</v>
      </c>
      <c r="Y249" s="186"/>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6"/>
        <v>0</v>
      </c>
      <c r="W250" s="37">
        <f t="shared" si="57"/>
        <v>0</v>
      </c>
      <c r="X250" s="46">
        <f t="shared" si="58"/>
        <v>0</v>
      </c>
      <c r="Y250" s="186"/>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6"/>
        <v>0</v>
      </c>
      <c r="W251" s="37">
        <f t="shared" si="57"/>
        <v>0</v>
      </c>
      <c r="X251" s="46">
        <f t="shared" si="58"/>
        <v>0</v>
      </c>
      <c r="Y251" s="186"/>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6"/>
        <v>0</v>
      </c>
      <c r="W252" s="37">
        <f t="shared" si="57"/>
        <v>0</v>
      </c>
      <c r="X252" s="46">
        <f t="shared" si="58"/>
        <v>0</v>
      </c>
      <c r="Y252" s="186"/>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6"/>
        <v>0</v>
      </c>
      <c r="W253" s="37">
        <f t="shared" si="57"/>
        <v>0</v>
      </c>
      <c r="X253" s="46">
        <f t="shared" si="58"/>
        <v>0</v>
      </c>
      <c r="Y253" s="186"/>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6"/>
        <v>0</v>
      </c>
      <c r="W254" s="37">
        <f t="shared" si="57"/>
        <v>0</v>
      </c>
      <c r="X254" s="46">
        <f t="shared" si="58"/>
        <v>0</v>
      </c>
      <c r="Y254" s="186"/>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59">D255+G255+J255+M255+P255+S255</f>
        <v>0</v>
      </c>
      <c r="W255" s="37">
        <f t="shared" ref="W255" si="60">E255+H255+K255+N255+Q255+T255</f>
        <v>0</v>
      </c>
      <c r="X255" s="46">
        <f t="shared" ref="X255" si="61">(V255+W255)*10</f>
        <v>0</v>
      </c>
      <c r="Y255" s="186"/>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c r="Q256" s="29"/>
      <c r="R256" s="51"/>
      <c r="S256" s="28"/>
      <c r="T256" s="29"/>
      <c r="U256" s="35"/>
      <c r="V256" s="45">
        <f t="shared" si="56"/>
        <v>0</v>
      </c>
      <c r="W256" s="37">
        <f t="shared" si="57"/>
        <v>0</v>
      </c>
      <c r="X256" s="46">
        <f t="shared" si="58"/>
        <v>0</v>
      </c>
      <c r="Y256" s="186"/>
    </row>
    <row r="257" spans="2:25" s="8" customFormat="1" ht="15.95" customHeight="1" x14ac:dyDescent="0.25">
      <c r="B257" s="27">
        <f>'1.  SEPTEMBER'!B257</f>
        <v>13</v>
      </c>
      <c r="C257" s="44" t="str">
        <f>'1.  SEPTEMBER'!C257</f>
        <v>Roberts JP</v>
      </c>
      <c r="D257" s="45"/>
      <c r="E257" s="29"/>
      <c r="F257" s="51"/>
      <c r="G257" s="28"/>
      <c r="H257" s="29"/>
      <c r="I257" s="35"/>
      <c r="J257" s="45"/>
      <c r="K257" s="29"/>
      <c r="L257" s="51"/>
      <c r="M257" s="28"/>
      <c r="N257" s="29"/>
      <c r="O257" s="35"/>
      <c r="P257" s="45"/>
      <c r="Q257" s="29"/>
      <c r="R257" s="51"/>
      <c r="S257" s="28"/>
      <c r="T257" s="29"/>
      <c r="U257" s="35"/>
      <c r="V257" s="45">
        <f t="shared" si="56"/>
        <v>0</v>
      </c>
      <c r="W257" s="37">
        <f t="shared" si="57"/>
        <v>0</v>
      </c>
      <c r="X257" s="46">
        <f t="shared" si="58"/>
        <v>0</v>
      </c>
      <c r="Y257" s="186"/>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6"/>
        <v>0</v>
      </c>
      <c r="W258" s="37">
        <f t="shared" si="57"/>
        <v>0</v>
      </c>
      <c r="X258" s="46">
        <f t="shared" si="58"/>
        <v>0</v>
      </c>
      <c r="Y258" s="186"/>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6"/>
        <v>0</v>
      </c>
      <c r="W259" s="37">
        <f t="shared" si="57"/>
        <v>0</v>
      </c>
      <c r="X259" s="46">
        <f t="shared" si="58"/>
        <v>0</v>
      </c>
      <c r="Y259" s="186"/>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6"/>
        <v>0</v>
      </c>
      <c r="W260" s="37">
        <f t="shared" si="57"/>
        <v>0</v>
      </c>
      <c r="X260" s="46">
        <f t="shared" si="58"/>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6"/>
        <v>0</v>
      </c>
      <c r="W261" s="37">
        <f t="shared" si="57"/>
        <v>0</v>
      </c>
      <c r="X261" s="46">
        <f t="shared" si="58"/>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6"/>
        <v>0</v>
      </c>
      <c r="W262" s="37">
        <f t="shared" si="57"/>
        <v>0</v>
      </c>
      <c r="X262" s="46">
        <f t="shared" si="58"/>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6"/>
        <v>0</v>
      </c>
      <c r="W263" s="37">
        <f t="shared" si="57"/>
        <v>0</v>
      </c>
      <c r="X263" s="46">
        <f t="shared" si="58"/>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6"/>
        <v>0</v>
      </c>
      <c r="W264" s="37">
        <f t="shared" si="57"/>
        <v>0</v>
      </c>
      <c r="X264" s="46">
        <f t="shared" si="58"/>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s>
  <hyperlinks>
    <hyperlink ref="B13:C14" location="'0.  MAIN INDEX'!A1" display="Click here for MAIN INDEX"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sheetPr>
  <dimension ref="A1:Y278"/>
  <sheetViews>
    <sheetView showGridLines="0" showRowColHeaders="0" workbookViewId="0">
      <pane ySplit="10" topLeftCell="A11" activePane="bottomLeft" state="frozen"/>
      <selection pane="bottomLeft" activeCell="B254" sqref="B254:X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7" t="str">
        <f>'0.  MAIN INDEX'!D49</f>
        <v>June 2019</v>
      </c>
      <c r="T6" s="7"/>
      <c r="U6" s="2"/>
      <c r="V6" s="5"/>
      <c r="W6" s="5" t="s">
        <v>1</v>
      </c>
      <c r="X6" s="172" t="str">
        <f>'0.  MAIN INDEX'!D50</f>
        <v>Venue</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398</v>
      </c>
      <c r="C8" s="45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ref="V19:V52" si="0">D19+G19+J19+M19+P19+S19</f>
        <v>0</v>
      </c>
      <c r="W19" s="224">
        <f t="shared" ref="W19:W52" si="1">E19+H19+K19+N19+Q19+T19</f>
        <v>0</v>
      </c>
      <c r="X19" s="225">
        <f t="shared" ref="X19:X52" si="2">(V19+W19)*10</f>
        <v>0</v>
      </c>
      <c r="Y19" s="187"/>
    </row>
    <row r="20" spans="2:25" s="8" customFormat="1" ht="15.95" customHeight="1" x14ac:dyDescent="0.25">
      <c r="B20" s="34">
        <f>'1.  SEPTEMBER'!B20</f>
        <v>3</v>
      </c>
      <c r="C20" s="226" t="str">
        <f>'1.  SEPTEMBER'!C20</f>
        <v>Bloem D  (H-16)</v>
      </c>
      <c r="D20" s="56"/>
      <c r="E20" s="37"/>
      <c r="F20" s="225"/>
      <c r="G20" s="33"/>
      <c r="H20" s="37"/>
      <c r="I20" s="36"/>
      <c r="J20" s="56"/>
      <c r="K20" s="37"/>
      <c r="L20" s="225"/>
      <c r="M20" s="33"/>
      <c r="N20" s="37"/>
      <c r="O20" s="36"/>
      <c r="P20" s="56"/>
      <c r="Q20" s="37"/>
      <c r="R20" s="57"/>
      <c r="S20" s="33"/>
      <c r="T20" s="37"/>
      <c r="U20" s="36"/>
      <c r="V20" s="56">
        <f t="shared" si="0"/>
        <v>0</v>
      </c>
      <c r="W20" s="224">
        <f t="shared" si="1"/>
        <v>0</v>
      </c>
      <c r="X20" s="225">
        <f t="shared" si="2"/>
        <v>0</v>
      </c>
      <c r="Y20" s="187"/>
    </row>
    <row r="21" spans="2:25" s="8" customFormat="1" ht="15.95" customHeight="1" x14ac:dyDescent="0.25">
      <c r="B21" s="34">
        <f>'1.  SEPTEMBER'!B21</f>
        <v>4</v>
      </c>
      <c r="C21" s="226" t="str">
        <f>'1.  SEPTEMBER'!C21</f>
        <v>Booysen G</v>
      </c>
      <c r="D21" s="56"/>
      <c r="E21" s="37"/>
      <c r="F21" s="225"/>
      <c r="G21" s="33"/>
      <c r="H21" s="37"/>
      <c r="I21" s="36"/>
      <c r="J21" s="56"/>
      <c r="K21" s="37"/>
      <c r="L21" s="225"/>
      <c r="M21" s="33"/>
      <c r="N21" s="37"/>
      <c r="O21" s="36"/>
      <c r="P21" s="56"/>
      <c r="Q21" s="37"/>
      <c r="R21" s="57"/>
      <c r="S21" s="33"/>
      <c r="T21" s="37"/>
      <c r="U21" s="36"/>
      <c r="V21" s="56">
        <f t="shared" si="0"/>
        <v>0</v>
      </c>
      <c r="W21" s="224">
        <f t="shared" si="1"/>
        <v>0</v>
      </c>
      <c r="X21" s="225">
        <f t="shared" si="2"/>
        <v>0</v>
      </c>
      <c r="Y21" s="187"/>
    </row>
    <row r="22" spans="2:25" s="8" customFormat="1" ht="15.95" customHeight="1" x14ac:dyDescent="0.25">
      <c r="B22" s="34">
        <f>'1.  SEPTEMBER'!B22</f>
        <v>5</v>
      </c>
      <c r="C22" s="226" t="str">
        <f>'1.  SEPTEMBER'!C22</f>
        <v>Booysen J  (H-18)</v>
      </c>
      <c r="D22" s="56"/>
      <c r="E22" s="37"/>
      <c r="F22" s="225"/>
      <c r="G22" s="33"/>
      <c r="H22" s="37"/>
      <c r="I22" s="36"/>
      <c r="J22" s="56"/>
      <c r="K22" s="37"/>
      <c r="L22" s="225"/>
      <c r="M22" s="33"/>
      <c r="N22" s="37"/>
      <c r="O22" s="36"/>
      <c r="P22" s="56"/>
      <c r="Q22" s="37"/>
      <c r="R22" s="57"/>
      <c r="S22" s="33"/>
      <c r="T22" s="37"/>
      <c r="U22" s="36"/>
      <c r="V22" s="56">
        <f t="shared" si="0"/>
        <v>0</v>
      </c>
      <c r="W22" s="224">
        <f t="shared" si="1"/>
        <v>0</v>
      </c>
      <c r="X22" s="225">
        <f t="shared" si="2"/>
        <v>0</v>
      </c>
      <c r="Y22" s="187"/>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0"/>
        <v>0</v>
      </c>
      <c r="W23" s="224">
        <f t="shared" si="1"/>
        <v>0</v>
      </c>
      <c r="X23" s="225">
        <f t="shared" si="2"/>
        <v>0</v>
      </c>
      <c r="Y23" s="187"/>
    </row>
    <row r="24" spans="2:25" s="8" customFormat="1" ht="15.95" customHeight="1" x14ac:dyDescent="0.25">
      <c r="B24" s="34">
        <f>'1.  SEPTEMBER'!B24</f>
        <v>7</v>
      </c>
      <c r="C24" s="226" t="str">
        <f>'1.  SEPTEMBER'!C24</f>
        <v>Booysen W</v>
      </c>
      <c r="D24" s="56"/>
      <c r="E24" s="37"/>
      <c r="F24" s="225"/>
      <c r="G24" s="33"/>
      <c r="H24" s="37"/>
      <c r="I24" s="36"/>
      <c r="J24" s="56"/>
      <c r="K24" s="37"/>
      <c r="L24" s="225"/>
      <c r="M24" s="33"/>
      <c r="N24" s="37"/>
      <c r="O24" s="36"/>
      <c r="P24" s="56"/>
      <c r="Q24" s="37"/>
      <c r="R24" s="57"/>
      <c r="S24" s="33"/>
      <c r="T24" s="37"/>
      <c r="U24" s="36"/>
      <c r="V24" s="56">
        <f t="shared" si="0"/>
        <v>0</v>
      </c>
      <c r="W24" s="224">
        <f t="shared" si="1"/>
        <v>0</v>
      </c>
      <c r="X24" s="225">
        <f t="shared" si="2"/>
        <v>0</v>
      </c>
      <c r="Y24" s="187"/>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0"/>
        <v>0</v>
      </c>
      <c r="W25" s="224">
        <f t="shared" si="1"/>
        <v>0</v>
      </c>
      <c r="X25" s="225">
        <f t="shared" si="2"/>
        <v>0</v>
      </c>
      <c r="Y25" s="187"/>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0"/>
        <v>0</v>
      </c>
      <c r="W26" s="224">
        <f t="shared" si="1"/>
        <v>0</v>
      </c>
      <c r="X26" s="225">
        <f t="shared" si="2"/>
        <v>0</v>
      </c>
      <c r="Y26" s="187"/>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0"/>
        <v>0</v>
      </c>
      <c r="W27" s="224">
        <f t="shared" si="1"/>
        <v>0</v>
      </c>
      <c r="X27" s="225">
        <f t="shared" si="2"/>
        <v>0</v>
      </c>
      <c r="Y27" s="187"/>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0"/>
        <v>0</v>
      </c>
      <c r="W28" s="224">
        <f t="shared" si="1"/>
        <v>0</v>
      </c>
      <c r="X28" s="225">
        <f t="shared" si="2"/>
        <v>0</v>
      </c>
      <c r="Y28" s="187"/>
    </row>
    <row r="29" spans="2:25" s="8" customFormat="1" ht="15.95" customHeight="1" x14ac:dyDescent="0.25">
      <c r="B29" s="34">
        <f>'1.  SEPTEMBER'!B29</f>
        <v>12</v>
      </c>
      <c r="C29" s="226" t="str">
        <f>'1.  SEPTEMBER'!C29</f>
        <v>Engelbrecht A</v>
      </c>
      <c r="D29" s="56"/>
      <c r="E29" s="37"/>
      <c r="F29" s="225"/>
      <c r="G29" s="33"/>
      <c r="H29" s="37"/>
      <c r="I29" s="36"/>
      <c r="J29" s="56"/>
      <c r="K29" s="37"/>
      <c r="L29" s="225"/>
      <c r="M29" s="33"/>
      <c r="N29" s="37"/>
      <c r="O29" s="36"/>
      <c r="P29" s="56"/>
      <c r="Q29" s="37"/>
      <c r="R29" s="57"/>
      <c r="S29" s="33"/>
      <c r="T29" s="37"/>
      <c r="U29" s="36"/>
      <c r="V29" s="56">
        <f t="shared" si="0"/>
        <v>0</v>
      </c>
      <c r="W29" s="224">
        <f t="shared" si="1"/>
        <v>0</v>
      </c>
      <c r="X29" s="225">
        <f t="shared" si="2"/>
        <v>0</v>
      </c>
      <c r="Y29" s="187"/>
    </row>
    <row r="30" spans="2:25" s="8" customFormat="1" ht="15.95" customHeight="1" x14ac:dyDescent="0.25">
      <c r="B30" s="34">
        <f>'1.  SEPTEMBER'!B30</f>
        <v>13</v>
      </c>
      <c r="C30" s="226" t="str">
        <f>'1.  SEPTEMBER'!C30</f>
        <v>Fourie R  (H-29)</v>
      </c>
      <c r="D30" s="56"/>
      <c r="E30" s="37"/>
      <c r="F30" s="225"/>
      <c r="G30" s="33"/>
      <c r="H30" s="37"/>
      <c r="I30" s="36"/>
      <c r="J30" s="56"/>
      <c r="K30" s="37"/>
      <c r="L30" s="225"/>
      <c r="M30" s="33"/>
      <c r="N30" s="37"/>
      <c r="O30" s="36"/>
      <c r="P30" s="56"/>
      <c r="Q30" s="37"/>
      <c r="R30" s="57"/>
      <c r="S30" s="33"/>
      <c r="T30" s="37"/>
      <c r="U30" s="36"/>
      <c r="V30" s="56">
        <f t="shared" si="0"/>
        <v>0</v>
      </c>
      <c r="W30" s="224">
        <f t="shared" si="1"/>
        <v>0</v>
      </c>
      <c r="X30" s="225">
        <f t="shared" si="2"/>
        <v>0</v>
      </c>
      <c r="Y30" s="187"/>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0"/>
        <v>0</v>
      </c>
      <c r="W31" s="224">
        <f t="shared" si="1"/>
        <v>0</v>
      </c>
      <c r="X31" s="225">
        <f t="shared" si="2"/>
        <v>0</v>
      </c>
      <c r="Y31" s="187"/>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0"/>
        <v>0</v>
      </c>
      <c r="W32" s="224">
        <f t="shared" si="1"/>
        <v>0</v>
      </c>
      <c r="X32" s="225">
        <f t="shared" si="2"/>
        <v>0</v>
      </c>
      <c r="Y32" s="187"/>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0"/>
        <v>0</v>
      </c>
      <c r="W33" s="224">
        <f t="shared" si="1"/>
        <v>0</v>
      </c>
      <c r="X33" s="225">
        <f t="shared" si="2"/>
        <v>0</v>
      </c>
      <c r="Y33" s="187"/>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si="0"/>
        <v>0</v>
      </c>
      <c r="W34" s="224">
        <f t="shared" si="1"/>
        <v>0</v>
      </c>
      <c r="X34" s="225">
        <f t="shared" si="2"/>
        <v>0</v>
      </c>
      <c r="Y34" s="187"/>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0"/>
        <v>0</v>
      </c>
      <c r="W35" s="224">
        <f t="shared" si="1"/>
        <v>0</v>
      </c>
      <c r="X35" s="225">
        <f t="shared" si="2"/>
        <v>0</v>
      </c>
      <c r="Y35" s="187"/>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0"/>
        <v>0</v>
      </c>
      <c r="W36" s="224">
        <f t="shared" si="1"/>
        <v>0</v>
      </c>
      <c r="X36" s="225">
        <f t="shared" si="2"/>
        <v>0</v>
      </c>
      <c r="Y36" s="187"/>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0"/>
        <v>0</v>
      </c>
      <c r="W37" s="224">
        <f t="shared" si="1"/>
        <v>0</v>
      </c>
      <c r="X37" s="225">
        <f t="shared" si="2"/>
        <v>0</v>
      </c>
      <c r="Y37" s="187"/>
    </row>
    <row r="38" spans="2:25" s="8" customFormat="1" ht="15.95" customHeight="1" x14ac:dyDescent="0.25">
      <c r="B38" s="34">
        <f>'1.  SEPTEMBER'!B38</f>
        <v>21</v>
      </c>
      <c r="C38" s="226" t="str">
        <f>'1.  SEPTEMBER'!C38</f>
        <v>Steyn C  (H-3)</v>
      </c>
      <c r="D38" s="56"/>
      <c r="E38" s="37"/>
      <c r="F38" s="225"/>
      <c r="G38" s="33"/>
      <c r="H38" s="37"/>
      <c r="I38" s="36"/>
      <c r="J38" s="56"/>
      <c r="K38" s="37"/>
      <c r="L38" s="225"/>
      <c r="M38" s="33"/>
      <c r="N38" s="37"/>
      <c r="O38" s="36"/>
      <c r="P38" s="56"/>
      <c r="Q38" s="37"/>
      <c r="R38" s="57"/>
      <c r="S38" s="33"/>
      <c r="T38" s="37"/>
      <c r="U38" s="36"/>
      <c r="V38" s="56">
        <f t="shared" si="0"/>
        <v>0</v>
      </c>
      <c r="W38" s="224">
        <f t="shared" si="1"/>
        <v>0</v>
      </c>
      <c r="X38" s="225">
        <f t="shared" si="2"/>
        <v>0</v>
      </c>
      <c r="Y38" s="187"/>
    </row>
    <row r="39" spans="2:25" s="8" customFormat="1" ht="15.95" customHeight="1" x14ac:dyDescent="0.25">
      <c r="B39" s="34">
        <f>'1.  SEPTEMBER'!B39</f>
        <v>22</v>
      </c>
      <c r="C39" s="226" t="str">
        <f>'1.  SEPTEMBER'!C39</f>
        <v>Stols C</v>
      </c>
      <c r="D39" s="56"/>
      <c r="E39" s="37"/>
      <c r="F39" s="225"/>
      <c r="G39" s="33"/>
      <c r="H39" s="37"/>
      <c r="I39" s="36"/>
      <c r="J39" s="56"/>
      <c r="K39" s="37"/>
      <c r="L39" s="225"/>
      <c r="M39" s="33"/>
      <c r="N39" s="37"/>
      <c r="O39" s="36"/>
      <c r="P39" s="56"/>
      <c r="Q39" s="37"/>
      <c r="R39" s="57"/>
      <c r="S39" s="33"/>
      <c r="T39" s="37"/>
      <c r="U39" s="36"/>
      <c r="V39" s="56">
        <f t="shared" si="0"/>
        <v>0</v>
      </c>
      <c r="W39" s="224">
        <f t="shared" si="1"/>
        <v>0</v>
      </c>
      <c r="X39" s="225">
        <f t="shared" si="2"/>
        <v>0</v>
      </c>
      <c r="Y39" s="187"/>
    </row>
    <row r="40" spans="2:25" s="8" customFormat="1" ht="15.95" customHeight="1" x14ac:dyDescent="0.25">
      <c r="B40" s="34">
        <f>'1.  SEPTEMBER'!B40</f>
        <v>23</v>
      </c>
      <c r="C40" s="226" t="str">
        <f>'1.  SEPTEMBER'!C40</f>
        <v>Stoltz K</v>
      </c>
      <c r="D40" s="56"/>
      <c r="E40" s="37"/>
      <c r="F40" s="225"/>
      <c r="G40" s="33"/>
      <c r="H40" s="37"/>
      <c r="I40" s="36"/>
      <c r="J40" s="56"/>
      <c r="K40" s="37"/>
      <c r="L40" s="225"/>
      <c r="M40" s="33"/>
      <c r="N40" s="37"/>
      <c r="O40" s="36"/>
      <c r="P40" s="56"/>
      <c r="Q40" s="37"/>
      <c r="R40" s="57"/>
      <c r="S40" s="33"/>
      <c r="T40" s="37"/>
      <c r="U40" s="36"/>
      <c r="V40" s="56">
        <f t="shared" si="0"/>
        <v>0</v>
      </c>
      <c r="W40" s="224">
        <f t="shared" si="1"/>
        <v>0</v>
      </c>
      <c r="X40" s="225">
        <f t="shared" si="2"/>
        <v>0</v>
      </c>
      <c r="Y40" s="187"/>
    </row>
    <row r="41" spans="2:25" s="8" customFormat="1" ht="15.95" customHeight="1" x14ac:dyDescent="0.25">
      <c r="B41" s="34">
        <f>'1.  SEPTEMBER'!B41</f>
        <v>24</v>
      </c>
      <c r="C41" s="226" t="str">
        <f>'1.  SEPTEMBER'!C41</f>
        <v>van der Vyver W  (H-5)</v>
      </c>
      <c r="D41" s="56"/>
      <c r="E41" s="37"/>
      <c r="F41" s="225"/>
      <c r="G41" s="33"/>
      <c r="H41" s="37"/>
      <c r="I41" s="36"/>
      <c r="J41" s="56"/>
      <c r="K41" s="37"/>
      <c r="L41" s="225"/>
      <c r="M41" s="33"/>
      <c r="N41" s="37"/>
      <c r="O41" s="36"/>
      <c r="P41" s="56"/>
      <c r="Q41" s="37"/>
      <c r="R41" s="57"/>
      <c r="S41" s="33"/>
      <c r="T41" s="37"/>
      <c r="U41" s="36"/>
      <c r="V41" s="56">
        <f t="shared" si="0"/>
        <v>0</v>
      </c>
      <c r="W41" s="224">
        <f t="shared" si="1"/>
        <v>0</v>
      </c>
      <c r="X41" s="225">
        <f t="shared" si="2"/>
        <v>0</v>
      </c>
      <c r="Y41" s="187"/>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0"/>
        <v>0</v>
      </c>
      <c r="W42" s="224">
        <f t="shared" si="1"/>
        <v>0</v>
      </c>
      <c r="X42" s="225">
        <f t="shared" si="2"/>
        <v>0</v>
      </c>
      <c r="Y42" s="187"/>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0"/>
        <v>0</v>
      </c>
      <c r="W43" s="224">
        <f t="shared" si="1"/>
        <v>0</v>
      </c>
      <c r="X43" s="225">
        <f t="shared" si="2"/>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0"/>
        <v>0</v>
      </c>
      <c r="W44" s="224">
        <f t="shared" si="1"/>
        <v>0</v>
      </c>
      <c r="X44" s="225">
        <f t="shared" si="2"/>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0"/>
        <v>0</v>
      </c>
      <c r="W45" s="224">
        <f t="shared" si="1"/>
        <v>0</v>
      </c>
      <c r="X45" s="225">
        <f t="shared" si="2"/>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0"/>
        <v>0</v>
      </c>
      <c r="W46" s="224">
        <f t="shared" si="1"/>
        <v>0</v>
      </c>
      <c r="X46" s="225">
        <f t="shared" si="2"/>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0"/>
        <v>0</v>
      </c>
      <c r="W47" s="224">
        <f t="shared" si="1"/>
        <v>0</v>
      </c>
      <c r="X47" s="225">
        <f t="shared" si="2"/>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0"/>
        <v>0</v>
      </c>
      <c r="W48" s="224">
        <f t="shared" si="1"/>
        <v>0</v>
      </c>
      <c r="X48" s="225">
        <f t="shared" si="2"/>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0"/>
        <v>0</v>
      </c>
      <c r="W49" s="224">
        <f t="shared" si="1"/>
        <v>0</v>
      </c>
      <c r="X49" s="225">
        <f t="shared" si="2"/>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0"/>
        <v>0</v>
      </c>
      <c r="W50" s="224">
        <f t="shared" si="1"/>
        <v>0</v>
      </c>
      <c r="X50" s="225">
        <f t="shared" si="2"/>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0"/>
        <v>0</v>
      </c>
      <c r="W51" s="224">
        <f t="shared" si="1"/>
        <v>0</v>
      </c>
      <c r="X51" s="225">
        <f t="shared" si="2"/>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0"/>
        <v>0</v>
      </c>
      <c r="W52" s="224">
        <f t="shared" si="1"/>
        <v>0</v>
      </c>
      <c r="X52" s="225">
        <f t="shared" si="2"/>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4" t="s">
        <v>190</v>
      </c>
      <c r="C57" s="437"/>
      <c r="D57" s="438"/>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c r="E59" s="37"/>
      <c r="F59" s="51"/>
      <c r="G59" s="28"/>
      <c r="H59" s="37"/>
      <c r="I59" s="35"/>
      <c r="J59" s="45"/>
      <c r="K59" s="37"/>
      <c r="L59" s="51"/>
      <c r="M59" s="28"/>
      <c r="N59" s="37"/>
      <c r="O59" s="35"/>
      <c r="P59" s="45"/>
      <c r="Q59" s="37"/>
      <c r="R59" s="51"/>
      <c r="S59" s="28"/>
      <c r="T59" s="37"/>
      <c r="U59" s="35"/>
      <c r="V59" s="45">
        <f t="shared" ref="V59" si="3">D59+G59+J59+M59+P59+S59</f>
        <v>0</v>
      </c>
      <c r="W59" s="37">
        <f t="shared" ref="W59" si="4">E59+H59+K59+N59+Q59+T59</f>
        <v>0</v>
      </c>
      <c r="X59" s="46">
        <f t="shared" ref="X59" si="5">(V59+W59)*10</f>
        <v>0</v>
      </c>
      <c r="Y59" s="186"/>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6">D60+G60+J60+M60+P60+S60</f>
        <v>0</v>
      </c>
      <c r="W60" s="37">
        <f t="shared" ref="W60:W118" si="7">E60+H60+K60+N60+Q60+T60</f>
        <v>0</v>
      </c>
      <c r="X60" s="46">
        <f t="shared" ref="X60:X118" si="8">(V60+W60)*10</f>
        <v>0</v>
      </c>
      <c r="Y60" s="186"/>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6"/>
        <v>0</v>
      </c>
      <c r="W61" s="37">
        <f t="shared" si="7"/>
        <v>0</v>
      </c>
      <c r="X61" s="46">
        <f t="shared" si="8"/>
        <v>0</v>
      </c>
      <c r="Y61" s="186"/>
    </row>
    <row r="62" spans="2:25" s="8" customFormat="1" ht="15.95" customHeight="1" x14ac:dyDescent="0.25">
      <c r="B62" s="31">
        <f>'1.  SEPTEMBER'!B62</f>
        <v>4</v>
      </c>
      <c r="C62" s="32" t="str">
        <f>'1.  SEPTEMBER'!C62</f>
        <v>Black S</v>
      </c>
      <c r="D62" s="45"/>
      <c r="E62" s="37"/>
      <c r="F62" s="51"/>
      <c r="G62" s="28"/>
      <c r="H62" s="37"/>
      <c r="I62" s="35"/>
      <c r="J62" s="45"/>
      <c r="K62" s="37"/>
      <c r="L62" s="51"/>
      <c r="M62" s="28"/>
      <c r="N62" s="37"/>
      <c r="O62" s="35"/>
      <c r="P62" s="45"/>
      <c r="Q62" s="37"/>
      <c r="R62" s="51"/>
      <c r="S62" s="28"/>
      <c r="T62" s="37"/>
      <c r="U62" s="35"/>
      <c r="V62" s="45">
        <f t="shared" si="6"/>
        <v>0</v>
      </c>
      <c r="W62" s="37">
        <f t="shared" si="7"/>
        <v>0</v>
      </c>
      <c r="X62" s="46">
        <f t="shared" si="8"/>
        <v>0</v>
      </c>
      <c r="Y62" s="186"/>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6"/>
        <v>0</v>
      </c>
      <c r="W64" s="37">
        <f t="shared" si="7"/>
        <v>0</v>
      </c>
      <c r="X64" s="46">
        <f t="shared" si="8"/>
        <v>0</v>
      </c>
      <c r="Y64" s="186"/>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c r="Q67" s="37"/>
      <c r="R67" s="51"/>
      <c r="S67" s="28"/>
      <c r="T67" s="37"/>
      <c r="U67" s="35"/>
      <c r="V67" s="45">
        <f t="shared" si="6"/>
        <v>0</v>
      </c>
      <c r="W67" s="37">
        <f t="shared" si="7"/>
        <v>0</v>
      </c>
      <c r="X67" s="46">
        <f t="shared" si="8"/>
        <v>0</v>
      </c>
      <c r="Y67" s="186"/>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row>
    <row r="79" spans="2:25" s="8" customFormat="1" ht="15.95" customHeight="1" x14ac:dyDescent="0.25">
      <c r="B79" s="31">
        <f>'1.  SEPTEMBER'!B79</f>
        <v>21</v>
      </c>
      <c r="C79" s="32" t="str">
        <f>'1.  SEPTEMBER'!C79</f>
        <v>Kurger R</v>
      </c>
      <c r="D79" s="45"/>
      <c r="E79" s="37"/>
      <c r="F79" s="51"/>
      <c r="G79" s="28"/>
      <c r="H79" s="37"/>
      <c r="I79" s="35"/>
      <c r="J79" s="45"/>
      <c r="K79" s="37"/>
      <c r="L79" s="51"/>
      <c r="M79" s="28"/>
      <c r="N79" s="37"/>
      <c r="O79" s="35"/>
      <c r="P79" s="45"/>
      <c r="Q79" s="37"/>
      <c r="R79" s="51"/>
      <c r="S79" s="28"/>
      <c r="T79" s="37"/>
      <c r="U79" s="35"/>
      <c r="V79" s="45">
        <f t="shared" si="6"/>
        <v>0</v>
      </c>
      <c r="W79" s="37">
        <f t="shared" si="7"/>
        <v>0</v>
      </c>
      <c r="X79" s="46">
        <f t="shared" si="8"/>
        <v>0</v>
      </c>
      <c r="Y79" s="186"/>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row>
    <row r="84" spans="2:25" s="8" customFormat="1" ht="15.95" customHeight="1" x14ac:dyDescent="0.25">
      <c r="B84" s="31">
        <f>'1.  SEPTEMBER'!B84</f>
        <v>26</v>
      </c>
      <c r="C84" s="32" t="str">
        <f>'1.  SEPTEMBER'!C84</f>
        <v>Limper C</v>
      </c>
      <c r="D84" s="45"/>
      <c r="E84" s="37"/>
      <c r="F84" s="51"/>
      <c r="G84" s="28"/>
      <c r="H84" s="37"/>
      <c r="I84" s="35"/>
      <c r="J84" s="45"/>
      <c r="K84" s="37"/>
      <c r="L84" s="51"/>
      <c r="M84" s="28"/>
      <c r="N84" s="37"/>
      <c r="O84" s="35"/>
      <c r="P84" s="45"/>
      <c r="Q84" s="37"/>
      <c r="R84" s="51"/>
      <c r="S84" s="28"/>
      <c r="T84" s="37"/>
      <c r="U84" s="35"/>
      <c r="V84" s="45">
        <f t="shared" si="6"/>
        <v>0</v>
      </c>
      <c r="W84" s="37">
        <f t="shared" si="7"/>
        <v>0</v>
      </c>
      <c r="X84" s="46">
        <f t="shared" si="8"/>
        <v>0</v>
      </c>
      <c r="Y84" s="186"/>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row>
    <row r="87" spans="2:25" s="8" customFormat="1" ht="15.95" customHeight="1" x14ac:dyDescent="0.25">
      <c r="B87" s="31">
        <f>'1.  SEPTEMBER'!B87</f>
        <v>29</v>
      </c>
      <c r="C87" s="32" t="str">
        <f>'1.  SEPTEMBER'!C87</f>
        <v>Meyer T</v>
      </c>
      <c r="D87" s="45"/>
      <c r="E87" s="37"/>
      <c r="F87" s="51"/>
      <c r="G87" s="28"/>
      <c r="H87" s="37"/>
      <c r="I87" s="35"/>
      <c r="J87" s="45"/>
      <c r="K87" s="37"/>
      <c r="L87" s="51"/>
      <c r="M87" s="28"/>
      <c r="N87" s="37"/>
      <c r="O87" s="35"/>
      <c r="P87" s="45"/>
      <c r="Q87" s="37"/>
      <c r="R87" s="51"/>
      <c r="S87" s="28"/>
      <c r="T87" s="37"/>
      <c r="U87" s="35"/>
      <c r="V87" s="45">
        <f t="shared" si="6"/>
        <v>0</v>
      </c>
      <c r="W87" s="37">
        <f t="shared" si="7"/>
        <v>0</v>
      </c>
      <c r="X87" s="46">
        <f t="shared" si="8"/>
        <v>0</v>
      </c>
      <c r="Y87" s="186"/>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6"/>
        <v>0</v>
      </c>
      <c r="W90" s="37">
        <f t="shared" si="7"/>
        <v>0</v>
      </c>
      <c r="X90" s="46">
        <f t="shared" si="8"/>
        <v>0</v>
      </c>
      <c r="Y90" s="186"/>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6"/>
        <v>0</v>
      </c>
      <c r="W91" s="37">
        <f t="shared" si="7"/>
        <v>0</v>
      </c>
      <c r="X91" s="46">
        <f t="shared" si="8"/>
        <v>0</v>
      </c>
      <c r="Y91" s="186"/>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row>
    <row r="93" spans="2:25" s="8" customFormat="1" ht="15.95" customHeight="1" x14ac:dyDescent="0.25">
      <c r="B93" s="31">
        <f>'1.  SEPTEMBER'!B93</f>
        <v>35</v>
      </c>
      <c r="C93" s="32" t="str">
        <f>'1.  SEPTEMBER'!C93</f>
        <v>Pedrigal J</v>
      </c>
      <c r="D93" s="45"/>
      <c r="E93" s="37"/>
      <c r="F93" s="51"/>
      <c r="G93" s="28"/>
      <c r="H93" s="37"/>
      <c r="I93" s="35"/>
      <c r="J93" s="45"/>
      <c r="K93" s="37"/>
      <c r="L93" s="51"/>
      <c r="M93" s="28"/>
      <c r="N93" s="37"/>
      <c r="O93" s="35"/>
      <c r="P93" s="45"/>
      <c r="Q93" s="37"/>
      <c r="R93" s="51"/>
      <c r="S93" s="28"/>
      <c r="T93" s="37"/>
      <c r="U93" s="35"/>
      <c r="V93" s="45">
        <f t="shared" si="6"/>
        <v>0</v>
      </c>
      <c r="W93" s="37">
        <f t="shared" si="7"/>
        <v>0</v>
      </c>
      <c r="X93" s="46">
        <f t="shared" si="8"/>
        <v>0</v>
      </c>
      <c r="Y93" s="186"/>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6"/>
        <v>0</v>
      </c>
      <c r="W95" s="37">
        <f t="shared" si="7"/>
        <v>0</v>
      </c>
      <c r="X95" s="46">
        <f t="shared" si="8"/>
        <v>0</v>
      </c>
      <c r="Y95" s="186"/>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6"/>
        <v>0</v>
      </c>
      <c r="W100" s="37">
        <f t="shared" si="7"/>
        <v>0</v>
      </c>
      <c r="X100" s="46">
        <f t="shared" si="8"/>
        <v>0</v>
      </c>
      <c r="Y100" s="186"/>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6"/>
        <v>0</v>
      </c>
      <c r="W103" s="37">
        <f t="shared" si="7"/>
        <v>0</v>
      </c>
      <c r="X103" s="46">
        <f t="shared" si="8"/>
        <v>0</v>
      </c>
      <c r="Y103" s="186"/>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6"/>
        <v>0</v>
      </c>
      <c r="W105" s="37">
        <f t="shared" si="7"/>
        <v>0</v>
      </c>
      <c r="X105" s="46">
        <f t="shared" si="8"/>
        <v>0</v>
      </c>
      <c r="Y105" s="186"/>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6"/>
        <v>0</v>
      </c>
      <c r="W106" s="37">
        <f t="shared" si="7"/>
        <v>0</v>
      </c>
      <c r="X106" s="46">
        <f t="shared" si="8"/>
        <v>0</v>
      </c>
      <c r="Y106" s="186"/>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6"/>
        <v>0</v>
      </c>
      <c r="W109" s="37">
        <f t="shared" si="7"/>
        <v>0</v>
      </c>
      <c r="X109" s="46">
        <f t="shared" si="8"/>
        <v>0</v>
      </c>
      <c r="Y109" s="186"/>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row>
    <row r="112" spans="2:25" s="8" customFormat="1" ht="15.95" customHeight="1" x14ac:dyDescent="0.25">
      <c r="B112" s="31">
        <f>'1.  SEPTEMBER'!B112</f>
        <v>54</v>
      </c>
      <c r="C112" s="32" t="str">
        <f>'1.  SEPTEMBER'!C112</f>
        <v>Webb D</v>
      </c>
      <c r="D112" s="45"/>
      <c r="E112" s="37"/>
      <c r="F112" s="51"/>
      <c r="G112" s="28"/>
      <c r="H112" s="37"/>
      <c r="I112" s="35"/>
      <c r="J112" s="45"/>
      <c r="K112" s="37"/>
      <c r="L112" s="51"/>
      <c r="M112" s="28"/>
      <c r="N112" s="37"/>
      <c r="O112" s="35"/>
      <c r="P112" s="45"/>
      <c r="Q112" s="37"/>
      <c r="R112" s="51"/>
      <c r="S112" s="28"/>
      <c r="T112" s="37"/>
      <c r="U112" s="35"/>
      <c r="V112" s="45">
        <f t="shared" si="6"/>
        <v>0</v>
      </c>
      <c r="W112" s="37">
        <f t="shared" si="7"/>
        <v>0</v>
      </c>
      <c r="X112" s="46">
        <f t="shared" si="8"/>
        <v>0</v>
      </c>
      <c r="Y112" s="186"/>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c r="H125" s="29"/>
      <c r="I125" s="35"/>
      <c r="J125" s="45"/>
      <c r="K125" s="29"/>
      <c r="L125" s="51"/>
      <c r="M125" s="28"/>
      <c r="N125" s="29"/>
      <c r="O125" s="35"/>
      <c r="P125" s="45"/>
      <c r="Q125" s="29"/>
      <c r="R125" s="51"/>
      <c r="S125" s="28"/>
      <c r="T125" s="29"/>
      <c r="U125" s="35"/>
      <c r="V125" s="45">
        <f t="shared" ref="V125:V126" si="21">D125+G125+J125+M125+P125+S125</f>
        <v>0</v>
      </c>
      <c r="W125" s="37">
        <f t="shared" ref="W125:W126" si="22">E125+H125+K125+N125+Q125+T125</f>
        <v>0</v>
      </c>
      <c r="X125" s="46">
        <f t="shared" ref="X125:X126" si="23">(V125+W125)*10</f>
        <v>0</v>
      </c>
      <c r="Y125" s="186"/>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4"/>
        <v>0</v>
      </c>
      <c r="W133" s="37">
        <f t="shared" si="25"/>
        <v>0</v>
      </c>
      <c r="X133" s="46">
        <f t="shared" si="26"/>
        <v>0</v>
      </c>
      <c r="Y133" s="186"/>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4"/>
        <v>0</v>
      </c>
      <c r="W134" s="37">
        <f t="shared" si="25"/>
        <v>0</v>
      </c>
      <c r="X134" s="46">
        <f t="shared" si="26"/>
        <v>0</v>
      </c>
      <c r="Y134" s="186"/>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4"/>
        <v>0</v>
      </c>
      <c r="W135" s="37">
        <f t="shared" si="25"/>
        <v>0</v>
      </c>
      <c r="X135" s="46">
        <f t="shared" si="26"/>
        <v>0</v>
      </c>
      <c r="Y135" s="186"/>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4"/>
        <v>0</v>
      </c>
      <c r="W136" s="37">
        <f t="shared" si="25"/>
        <v>0</v>
      </c>
      <c r="X136" s="46">
        <f t="shared" si="26"/>
        <v>0</v>
      </c>
      <c r="Y136" s="186"/>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4"/>
        <v>0</v>
      </c>
      <c r="W138" s="37">
        <f t="shared" si="25"/>
        <v>0</v>
      </c>
      <c r="X138" s="46">
        <f t="shared" si="26"/>
        <v>0</v>
      </c>
      <c r="Y138" s="186"/>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4"/>
        <v>0</v>
      </c>
      <c r="W139" s="37">
        <f t="shared" si="25"/>
        <v>0</v>
      </c>
      <c r="X139" s="46">
        <f t="shared" si="26"/>
        <v>0</v>
      </c>
      <c r="Y139" s="186"/>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4"/>
        <v>0</v>
      </c>
      <c r="W142" s="37">
        <f t="shared" si="25"/>
        <v>0</v>
      </c>
      <c r="X142" s="46">
        <f t="shared" si="26"/>
        <v>0</v>
      </c>
      <c r="Y142" s="186"/>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c r="Q143" s="29"/>
      <c r="R143" s="51"/>
      <c r="S143" s="28"/>
      <c r="T143" s="29"/>
      <c r="U143" s="35"/>
      <c r="V143" s="45">
        <f t="shared" si="24"/>
        <v>0</v>
      </c>
      <c r="W143" s="37">
        <f t="shared" si="25"/>
        <v>0</v>
      </c>
      <c r="X143" s="46">
        <f t="shared" si="26"/>
        <v>0</v>
      </c>
      <c r="Y143" s="186"/>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4"/>
        <v>0</v>
      </c>
      <c r="W149" s="37">
        <f t="shared" si="25"/>
        <v>0</v>
      </c>
      <c r="X149" s="46">
        <f t="shared" si="26"/>
        <v>0</v>
      </c>
      <c r="Y149" s="186"/>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4"/>
        <v>0</v>
      </c>
      <c r="W150" s="37">
        <f t="shared" si="25"/>
        <v>0</v>
      </c>
      <c r="X150" s="46">
        <f t="shared" si="26"/>
        <v>0</v>
      </c>
      <c r="Y150" s="186"/>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row>
    <row r="153" spans="2:25" s="8" customFormat="1" ht="15.95" customHeight="1" x14ac:dyDescent="0.25">
      <c r="B153" s="31">
        <f>'1.  SEPTEMBER'!B153</f>
        <v>29</v>
      </c>
      <c r="C153" s="32" t="str">
        <f>'1.  SEPTEMBER'!C153</f>
        <v>Koneczny N  (H-37)</v>
      </c>
      <c r="D153" s="45"/>
      <c r="E153" s="29"/>
      <c r="F153" s="51"/>
      <c r="G153" s="28"/>
      <c r="H153" s="29"/>
      <c r="I153" s="35"/>
      <c r="J153" s="45"/>
      <c r="K153" s="29"/>
      <c r="L153" s="51"/>
      <c r="M153" s="28"/>
      <c r="N153" s="29"/>
      <c r="O153" s="35"/>
      <c r="P153" s="45"/>
      <c r="Q153" s="29"/>
      <c r="R153" s="51"/>
      <c r="S153" s="28"/>
      <c r="T153" s="29"/>
      <c r="U153" s="35"/>
      <c r="V153" s="45">
        <f t="shared" si="24"/>
        <v>0</v>
      </c>
      <c r="W153" s="37">
        <f t="shared" si="25"/>
        <v>0</v>
      </c>
      <c r="X153" s="46">
        <f t="shared" si="26"/>
        <v>0</v>
      </c>
      <c r="Y153" s="186"/>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4"/>
        <v>0</v>
      </c>
      <c r="W154" s="37">
        <f t="shared" si="25"/>
        <v>0</v>
      </c>
      <c r="X154" s="46">
        <f t="shared" si="26"/>
        <v>0</v>
      </c>
      <c r="Y154" s="186"/>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3" si="27">D156+G156+J156+M156+P156+S156</f>
        <v>0</v>
      </c>
      <c r="W156" s="37">
        <f t="shared" ref="W156:W163" si="28">E156+H156+K156+N156+Q156+T156</f>
        <v>0</v>
      </c>
      <c r="X156" s="46">
        <f t="shared" ref="X156:X163" si="29">(V156+W156)*10</f>
        <v>0</v>
      </c>
      <c r="Y156" s="186"/>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7"/>
        <v>0</v>
      </c>
      <c r="W160" s="37">
        <f t="shared" si="28"/>
        <v>0</v>
      </c>
      <c r="X160" s="46">
        <f t="shared" si="29"/>
        <v>0</v>
      </c>
      <c r="Y160" s="186"/>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7"/>
        <v>0</v>
      </c>
      <c r="W161" s="37">
        <f t="shared" si="28"/>
        <v>0</v>
      </c>
      <c r="X161" s="46">
        <f t="shared" si="29"/>
        <v>0</v>
      </c>
      <c r="Y161" s="186"/>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4"/>
        <v>0</v>
      </c>
      <c r="W165" s="37">
        <f t="shared" si="25"/>
        <v>0</v>
      </c>
      <c r="X165" s="46">
        <f t="shared" si="26"/>
        <v>0</v>
      </c>
      <c r="Y165" s="186"/>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4"/>
        <v>0</v>
      </c>
      <c r="W166" s="37">
        <f t="shared" si="25"/>
        <v>0</v>
      </c>
      <c r="X166" s="46">
        <f t="shared" si="26"/>
        <v>0</v>
      </c>
      <c r="Y166" s="186"/>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4"/>
        <v>0</v>
      </c>
      <c r="W169" s="37">
        <f t="shared" si="25"/>
        <v>0</v>
      </c>
      <c r="X169" s="46">
        <f t="shared" si="26"/>
        <v>0</v>
      </c>
      <c r="Y169" s="186"/>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0">D170+G170+J170+M170+P170+S170</f>
        <v>0</v>
      </c>
      <c r="W170" s="37">
        <f t="shared" ref="W170" si="31">E170+H170+K170+N170+Q170+T170</f>
        <v>0</v>
      </c>
      <c r="X170" s="46">
        <f t="shared" ref="X170:X171" si="32">(V170+W170)*10</f>
        <v>0</v>
      </c>
      <c r="Y170" s="186"/>
    </row>
    <row r="171" spans="2:25" s="8" customFormat="1" ht="15.95" customHeight="1" x14ac:dyDescent="0.25">
      <c r="B171" s="31">
        <v>46</v>
      </c>
      <c r="C171" s="32" t="str">
        <f>'1.  SEPTEMBER'!C171</f>
        <v>van der Schyff H  (H-31)</v>
      </c>
      <c r="D171" s="45"/>
      <c r="E171" s="37"/>
      <c r="F171" s="46"/>
      <c r="G171" s="28"/>
      <c r="H171" s="29"/>
      <c r="I171" s="35"/>
      <c r="J171" s="45"/>
      <c r="K171" s="37"/>
      <c r="L171" s="46"/>
      <c r="M171" s="28"/>
      <c r="N171" s="37"/>
      <c r="O171" s="35"/>
      <c r="P171" s="45"/>
      <c r="Q171" s="29"/>
      <c r="R171" s="51"/>
      <c r="S171" s="28"/>
      <c r="T171" s="29"/>
      <c r="U171" s="35"/>
      <c r="V171" s="45">
        <f t="shared" si="30"/>
        <v>0</v>
      </c>
      <c r="W171" s="37">
        <f t="shared" si="30"/>
        <v>0</v>
      </c>
      <c r="X171" s="46">
        <f t="shared" si="32"/>
        <v>0</v>
      </c>
      <c r="Y171" s="186"/>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4"/>
        <v>0</v>
      </c>
      <c r="W172" s="37">
        <f t="shared" si="25"/>
        <v>0</v>
      </c>
      <c r="X172" s="46">
        <f t="shared" si="26"/>
        <v>0</v>
      </c>
      <c r="Y172" s="186"/>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24"/>
        <v>0</v>
      </c>
      <c r="W173" s="37">
        <f t="shared" si="25"/>
        <v>0</v>
      </c>
      <c r="X173" s="46">
        <f t="shared" si="26"/>
        <v>0</v>
      </c>
      <c r="Y173" s="186"/>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27"/>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1"/>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3">D188+G188+J188+M188+P188+S188</f>
        <v>0</v>
      </c>
      <c r="W188" s="37">
        <f t="shared" ref="W188" si="34">E188+H188+K188+N188+Q188+T188</f>
        <v>0</v>
      </c>
      <c r="X188" s="46">
        <f t="shared" ref="X188" si="35">(V188+W188)*10</f>
        <v>0</v>
      </c>
      <c r="Y188" s="186"/>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6">D189+G189+J189+M189+P189+S189</f>
        <v>0</v>
      </c>
      <c r="W189" s="37">
        <f t="shared" ref="W189:W216" si="37">E189+H189+K189+N189+Q189+T189</f>
        <v>0</v>
      </c>
      <c r="X189" s="46">
        <f t="shared" ref="X189:X216" si="38">(V189+W189)*10</f>
        <v>0</v>
      </c>
      <c r="Y189" s="186"/>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6"/>
        <v>0</v>
      </c>
      <c r="W190" s="37">
        <f t="shared" si="37"/>
        <v>0</v>
      </c>
      <c r="X190" s="46">
        <f t="shared" si="38"/>
        <v>0</v>
      </c>
      <c r="Y190" s="186"/>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6"/>
        <v>0</v>
      </c>
      <c r="W191" s="37">
        <f t="shared" si="37"/>
        <v>0</v>
      </c>
      <c r="X191" s="46">
        <f t="shared" si="38"/>
        <v>0</v>
      </c>
      <c r="Y191" s="186"/>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6"/>
        <v>0</v>
      </c>
      <c r="W192" s="37">
        <f t="shared" si="37"/>
        <v>0</v>
      </c>
      <c r="X192" s="46">
        <f t="shared" si="38"/>
        <v>0</v>
      </c>
      <c r="Y192" s="186"/>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6"/>
        <v>0</v>
      </c>
      <c r="W193" s="37">
        <f t="shared" si="37"/>
        <v>0</v>
      </c>
      <c r="X193" s="46">
        <f t="shared" si="38"/>
        <v>0</v>
      </c>
      <c r="Y193" s="186"/>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39">D194+G194+J194+M194+P194+S194</f>
        <v>0</v>
      </c>
      <c r="W194" s="37">
        <f t="shared" ref="W194" si="40">E194+H194+K194+N194+Q194+T194</f>
        <v>0</v>
      </c>
      <c r="X194" s="46">
        <f t="shared" ref="X194" si="41">(V194+W194)*10</f>
        <v>0</v>
      </c>
      <c r="Y194" s="186"/>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6"/>
        <v>0</v>
      </c>
      <c r="W195" s="37">
        <f t="shared" si="37"/>
        <v>0</v>
      </c>
      <c r="X195" s="46">
        <f t="shared" si="38"/>
        <v>0</v>
      </c>
      <c r="Y195" s="186"/>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6"/>
        <v>0</v>
      </c>
      <c r="W196" s="37">
        <f t="shared" si="37"/>
        <v>0</v>
      </c>
      <c r="X196" s="46">
        <f t="shared" si="38"/>
        <v>0</v>
      </c>
      <c r="Y196" s="186"/>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6"/>
        <v>0</v>
      </c>
      <c r="W197" s="37">
        <f t="shared" si="37"/>
        <v>0</v>
      </c>
      <c r="X197" s="46">
        <f t="shared" si="38"/>
        <v>0</v>
      </c>
      <c r="Y197" s="186"/>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6"/>
        <v>0</v>
      </c>
      <c r="W198" s="37">
        <f t="shared" si="37"/>
        <v>0</v>
      </c>
      <c r="X198" s="46">
        <f t="shared" si="38"/>
        <v>0</v>
      </c>
      <c r="Y198" s="186"/>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2">D199+G199+J199+M199+P199+S199</f>
        <v>0</v>
      </c>
      <c r="W199" s="37">
        <f t="shared" ref="W199" si="43">E199+H199+K199+N199+Q199+T199</f>
        <v>0</v>
      </c>
      <c r="X199" s="46">
        <f t="shared" ref="X199" si="44">(V199+W199)*10</f>
        <v>0</v>
      </c>
      <c r="Y199" s="186"/>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6"/>
        <v>0</v>
      </c>
      <c r="W200" s="37">
        <f t="shared" si="37"/>
        <v>0</v>
      </c>
      <c r="X200" s="46">
        <f t="shared" si="38"/>
        <v>0</v>
      </c>
      <c r="Y200" s="186"/>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6"/>
        <v>0</v>
      </c>
      <c r="W201" s="37">
        <f t="shared" si="37"/>
        <v>0</v>
      </c>
      <c r="X201" s="46">
        <f t="shared" si="38"/>
        <v>0</v>
      </c>
      <c r="Y201" s="186"/>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6"/>
        <v>0</v>
      </c>
      <c r="W202" s="37">
        <f t="shared" si="37"/>
        <v>0</v>
      </c>
      <c r="X202" s="46">
        <f t="shared" si="38"/>
        <v>0</v>
      </c>
      <c r="Y202" s="186"/>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6"/>
        <v>0</v>
      </c>
      <c r="W203" s="37">
        <f t="shared" si="37"/>
        <v>0</v>
      </c>
      <c r="X203" s="46">
        <f t="shared" si="38"/>
        <v>0</v>
      </c>
      <c r="Y203" s="186"/>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6"/>
        <v>0</v>
      </c>
      <c r="W204" s="37">
        <f t="shared" si="37"/>
        <v>0</v>
      </c>
      <c r="X204" s="46">
        <f t="shared" si="38"/>
        <v>0</v>
      </c>
      <c r="Y204" s="186"/>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6"/>
        <v>0</v>
      </c>
      <c r="W205" s="37">
        <f t="shared" si="37"/>
        <v>0</v>
      </c>
      <c r="X205" s="46">
        <f t="shared" si="38"/>
        <v>0</v>
      </c>
      <c r="Y205" s="186"/>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5">D206+G206+J206+M206+P206+S206</f>
        <v>0</v>
      </c>
      <c r="W206" s="37">
        <f t="shared" ref="W206:W208" si="46">E206+H206+K206+N206+Q206+T206</f>
        <v>0</v>
      </c>
      <c r="X206" s="46">
        <f t="shared" ref="X206:X208" si="47">(V206+W206)*10</f>
        <v>0</v>
      </c>
      <c r="Y206" s="186"/>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5"/>
        <v>0</v>
      </c>
      <c r="W207" s="37">
        <f t="shared" si="46"/>
        <v>0</v>
      </c>
      <c r="X207" s="46">
        <f t="shared" si="47"/>
        <v>0</v>
      </c>
      <c r="Y207" s="186"/>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5"/>
        <v>0</v>
      </c>
      <c r="W208" s="37">
        <f t="shared" si="46"/>
        <v>0</v>
      </c>
      <c r="X208" s="46">
        <f t="shared" si="47"/>
        <v>0</v>
      </c>
      <c r="Y208" s="186"/>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6"/>
        <v>0</v>
      </c>
      <c r="W209" s="37">
        <f t="shared" si="37"/>
        <v>0</v>
      </c>
      <c r="X209" s="46">
        <f t="shared" si="38"/>
        <v>0</v>
      </c>
      <c r="Y209" s="186"/>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6"/>
        <v>0</v>
      </c>
      <c r="W210" s="37">
        <f t="shared" si="37"/>
        <v>0</v>
      </c>
      <c r="X210" s="46">
        <f t="shared" si="38"/>
        <v>0</v>
      </c>
      <c r="Y210" s="186"/>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c r="Q211" s="29"/>
      <c r="R211" s="51"/>
      <c r="S211" s="28"/>
      <c r="T211" s="29"/>
      <c r="U211" s="35"/>
      <c r="V211" s="45">
        <f t="shared" si="36"/>
        <v>0</v>
      </c>
      <c r="W211" s="37">
        <f t="shared" si="37"/>
        <v>0</v>
      </c>
      <c r="X211" s="46">
        <f t="shared" si="38"/>
        <v>0</v>
      </c>
      <c r="Y211" s="186"/>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6"/>
        <v>0</v>
      </c>
      <c r="W212" s="37">
        <f t="shared" si="37"/>
        <v>0</v>
      </c>
      <c r="X212" s="46">
        <f t="shared" si="38"/>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6"/>
        <v>0</v>
      </c>
      <c r="W213" s="37">
        <f t="shared" si="37"/>
        <v>0</v>
      </c>
      <c r="X213" s="46">
        <f t="shared" si="38"/>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6"/>
        <v>0</v>
      </c>
      <c r="W214" s="37">
        <f t="shared" si="37"/>
        <v>0</v>
      </c>
      <c r="X214" s="46">
        <f t="shared" si="38"/>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6"/>
        <v>0</v>
      </c>
      <c r="W215" s="37">
        <f t="shared" si="37"/>
        <v>0</v>
      </c>
      <c r="X215" s="46">
        <f t="shared" si="38"/>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6"/>
        <v>0</v>
      </c>
      <c r="W216" s="37">
        <f t="shared" si="37"/>
        <v>0</v>
      </c>
      <c r="X216" s="46">
        <f t="shared" si="38"/>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27"/>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row>
    <row r="224" spans="2:25" s="8" customFormat="1" ht="15.95" customHeight="1" x14ac:dyDescent="0.25">
      <c r="B224" s="27">
        <f>'1.  SEPTEMBER'!B224</f>
        <v>2</v>
      </c>
      <c r="C224" s="44" t="str">
        <f>'1.  SEPTEMBER'!C224</f>
        <v>Bloem D (Jnr)</v>
      </c>
      <c r="D224" s="45"/>
      <c r="E224" s="29"/>
      <c r="F224" s="51"/>
      <c r="G224" s="28"/>
      <c r="H224" s="29"/>
      <c r="I224" s="35"/>
      <c r="J224" s="45"/>
      <c r="K224" s="29"/>
      <c r="L224" s="51"/>
      <c r="M224" s="28"/>
      <c r="N224" s="29"/>
      <c r="O224" s="35"/>
      <c r="P224" s="45"/>
      <c r="Q224" s="29"/>
      <c r="R224" s="51"/>
      <c r="S224" s="28"/>
      <c r="T224" s="29"/>
      <c r="U224" s="35"/>
      <c r="V224" s="45">
        <f t="shared" ref="V224" si="48">D224+G224+J224+M224+P224+S224</f>
        <v>0</v>
      </c>
      <c r="W224" s="37">
        <f t="shared" ref="W224" si="49">E224+H224+K224+N224+Q224+T224</f>
        <v>0</v>
      </c>
      <c r="X224" s="46">
        <f t="shared" ref="X224" si="50">(V224+W224)*10</f>
        <v>0</v>
      </c>
      <c r="Y224" s="186"/>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1">D225+G225+J225+M225+P225+S225</f>
        <v>0</v>
      </c>
      <c r="W225" s="37">
        <f t="shared" ref="W225:W238" si="52">E225+H225+K225+N225+Q225+T225</f>
        <v>0</v>
      </c>
      <c r="X225" s="46">
        <f t="shared" ref="X225:X238" si="53">(V225+W225)*10</f>
        <v>0</v>
      </c>
      <c r="Y225" s="186"/>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1"/>
        <v>0</v>
      </c>
      <c r="W226" s="37">
        <f t="shared" si="52"/>
        <v>0</v>
      </c>
      <c r="X226" s="46">
        <f t="shared" si="53"/>
        <v>0</v>
      </c>
      <c r="Y226" s="186"/>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1"/>
        <v>0</v>
      </c>
      <c r="W227" s="37">
        <f t="shared" si="52"/>
        <v>0</v>
      </c>
      <c r="X227" s="46">
        <f t="shared" si="53"/>
        <v>0</v>
      </c>
      <c r="Y227" s="186"/>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1"/>
        <v>0</v>
      </c>
      <c r="W228" s="37">
        <f t="shared" si="52"/>
        <v>0</v>
      </c>
      <c r="X228" s="46">
        <f t="shared" si="53"/>
        <v>0</v>
      </c>
      <c r="Y228" s="186"/>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1"/>
        <v>0</v>
      </c>
      <c r="W229" s="37">
        <f t="shared" si="52"/>
        <v>0</v>
      </c>
      <c r="X229" s="46">
        <f t="shared" si="53"/>
        <v>0</v>
      </c>
      <c r="Y229" s="186"/>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1"/>
        <v>0</v>
      </c>
      <c r="W230" s="37">
        <f t="shared" si="52"/>
        <v>0</v>
      </c>
      <c r="X230" s="46">
        <f t="shared" si="53"/>
        <v>0</v>
      </c>
      <c r="Y230" s="186"/>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1"/>
        <v>0</v>
      </c>
      <c r="W231" s="37">
        <f t="shared" si="52"/>
        <v>0</v>
      </c>
      <c r="X231" s="46">
        <f t="shared" si="53"/>
        <v>0</v>
      </c>
      <c r="Y231" s="186"/>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1"/>
        <v>0</v>
      </c>
      <c r="W232" s="37">
        <f t="shared" si="52"/>
        <v>0</v>
      </c>
      <c r="X232" s="46">
        <f t="shared" si="53"/>
        <v>0</v>
      </c>
      <c r="Y232" s="186"/>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1"/>
        <v>0</v>
      </c>
      <c r="W233" s="37">
        <f t="shared" si="52"/>
        <v>0</v>
      </c>
      <c r="X233" s="46">
        <f t="shared" si="53"/>
        <v>0</v>
      </c>
      <c r="Y233" s="186"/>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1"/>
        <v>0</v>
      </c>
      <c r="W234" s="37">
        <f t="shared" si="52"/>
        <v>0</v>
      </c>
      <c r="X234" s="46">
        <f t="shared" si="53"/>
        <v>0</v>
      </c>
      <c r="Y234" s="186"/>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1"/>
        <v>0</v>
      </c>
      <c r="W235" s="37">
        <f t="shared" si="52"/>
        <v>0</v>
      </c>
      <c r="X235" s="46">
        <f t="shared" si="53"/>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1"/>
        <v>0</v>
      </c>
      <c r="W236" s="37">
        <f t="shared" si="52"/>
        <v>0</v>
      </c>
      <c r="X236" s="46">
        <f t="shared" si="53"/>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1"/>
        <v>0</v>
      </c>
      <c r="W237" s="37">
        <f t="shared" si="52"/>
        <v>0</v>
      </c>
      <c r="X237" s="46">
        <f t="shared" si="53"/>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1"/>
        <v>0</v>
      </c>
      <c r="W238" s="37">
        <f t="shared" si="52"/>
        <v>0</v>
      </c>
      <c r="X238" s="46">
        <f t="shared" si="53"/>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4">D245+G245+J245+M245+P245+S245</f>
        <v>0</v>
      </c>
      <c r="W245" s="37">
        <f t="shared" ref="W245:W264" si="55">E245+H245+K245+N245+Q245+T245</f>
        <v>0</v>
      </c>
      <c r="X245" s="46">
        <f t="shared" ref="X245:X264" si="56">(V245+W245)*10</f>
        <v>0</v>
      </c>
      <c r="Y245" s="186"/>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4"/>
        <v>0</v>
      </c>
      <c r="W246" s="37">
        <f t="shared" si="55"/>
        <v>0</v>
      </c>
      <c r="X246" s="46">
        <f t="shared" si="56"/>
        <v>0</v>
      </c>
      <c r="Y246" s="186"/>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4"/>
        <v>0</v>
      </c>
      <c r="W247" s="37">
        <f t="shared" si="55"/>
        <v>0</v>
      </c>
      <c r="X247" s="46">
        <f t="shared" si="56"/>
        <v>0</v>
      </c>
      <c r="Y247" s="186"/>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c r="Q248" s="29"/>
      <c r="R248" s="51"/>
      <c r="S248" s="28"/>
      <c r="T248" s="29"/>
      <c r="U248" s="35"/>
      <c r="V248" s="45">
        <f t="shared" si="54"/>
        <v>0</v>
      </c>
      <c r="W248" s="37">
        <f t="shared" si="55"/>
        <v>0</v>
      </c>
      <c r="X248" s="46">
        <f t="shared" si="56"/>
        <v>0</v>
      </c>
      <c r="Y248" s="186"/>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4"/>
        <v>0</v>
      </c>
      <c r="W249" s="37">
        <f t="shared" si="55"/>
        <v>0</v>
      </c>
      <c r="X249" s="46">
        <f t="shared" si="56"/>
        <v>0</v>
      </c>
      <c r="Y249" s="186"/>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4"/>
        <v>0</v>
      </c>
      <c r="W250" s="37">
        <f t="shared" si="55"/>
        <v>0</v>
      </c>
      <c r="X250" s="46">
        <f t="shared" si="56"/>
        <v>0</v>
      </c>
      <c r="Y250" s="186"/>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4"/>
        <v>0</v>
      </c>
      <c r="W251" s="37">
        <f t="shared" si="55"/>
        <v>0</v>
      </c>
      <c r="X251" s="46">
        <f t="shared" si="56"/>
        <v>0</v>
      </c>
      <c r="Y251" s="186"/>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4"/>
        <v>0</v>
      </c>
      <c r="W252" s="37">
        <f t="shared" si="55"/>
        <v>0</v>
      </c>
      <c r="X252" s="46">
        <f t="shared" si="56"/>
        <v>0</v>
      </c>
      <c r="Y252" s="186"/>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4"/>
        <v>0</v>
      </c>
      <c r="W253" s="37">
        <f t="shared" si="55"/>
        <v>0</v>
      </c>
      <c r="X253" s="46">
        <f t="shared" si="56"/>
        <v>0</v>
      </c>
      <c r="Y253" s="186"/>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4"/>
        <v>0</v>
      </c>
      <c r="W254" s="37">
        <f t="shared" si="55"/>
        <v>0</v>
      </c>
      <c r="X254" s="46">
        <f t="shared" si="56"/>
        <v>0</v>
      </c>
      <c r="Y254" s="186"/>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57">D255+G255+J255+M255+P255+S255</f>
        <v>0</v>
      </c>
      <c r="W255" s="37">
        <f t="shared" ref="W255" si="58">E255+H255+K255+N255+Q255+T255</f>
        <v>0</v>
      </c>
      <c r="X255" s="46">
        <f t="shared" ref="X255" si="59">(V255+W255)*10</f>
        <v>0</v>
      </c>
      <c r="Y255" s="186"/>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c r="Q256" s="29"/>
      <c r="R256" s="51"/>
      <c r="S256" s="28"/>
      <c r="T256" s="29"/>
      <c r="U256" s="35"/>
      <c r="V256" s="45">
        <f t="shared" si="54"/>
        <v>0</v>
      </c>
      <c r="W256" s="37">
        <f t="shared" si="55"/>
        <v>0</v>
      </c>
      <c r="X256" s="46">
        <f t="shared" si="56"/>
        <v>0</v>
      </c>
      <c r="Y256" s="186"/>
    </row>
    <row r="257" spans="2:25" s="8" customFormat="1" ht="15.95" customHeight="1" x14ac:dyDescent="0.25">
      <c r="B257" s="27">
        <f>'1.  SEPTEMBER'!B257</f>
        <v>13</v>
      </c>
      <c r="C257" s="44" t="str">
        <f>'1.  SEPTEMBER'!C257</f>
        <v>Roberts JP</v>
      </c>
      <c r="D257" s="45"/>
      <c r="E257" s="29"/>
      <c r="F257" s="51"/>
      <c r="G257" s="28"/>
      <c r="H257" s="29"/>
      <c r="I257" s="35"/>
      <c r="J257" s="45"/>
      <c r="K257" s="29"/>
      <c r="L257" s="51"/>
      <c r="M257" s="28"/>
      <c r="N257" s="29"/>
      <c r="O257" s="35"/>
      <c r="P257" s="45"/>
      <c r="Q257" s="29"/>
      <c r="R257" s="51"/>
      <c r="S257" s="28"/>
      <c r="T257" s="29"/>
      <c r="U257" s="35"/>
      <c r="V257" s="45">
        <f t="shared" si="54"/>
        <v>0</v>
      </c>
      <c r="W257" s="37">
        <f t="shared" si="55"/>
        <v>0</v>
      </c>
      <c r="X257" s="46">
        <f t="shared" si="56"/>
        <v>0</v>
      </c>
      <c r="Y257" s="186"/>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4"/>
        <v>0</v>
      </c>
      <c r="W258" s="37">
        <f t="shared" si="55"/>
        <v>0</v>
      </c>
      <c r="X258" s="46">
        <f t="shared" si="56"/>
        <v>0</v>
      </c>
      <c r="Y258" s="186"/>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4"/>
        <v>0</v>
      </c>
      <c r="W259" s="37">
        <f t="shared" si="55"/>
        <v>0</v>
      </c>
      <c r="X259" s="46">
        <f t="shared" si="56"/>
        <v>0</v>
      </c>
      <c r="Y259" s="186"/>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4"/>
        <v>0</v>
      </c>
      <c r="W260" s="37">
        <f t="shared" si="55"/>
        <v>0</v>
      </c>
      <c r="X260" s="46">
        <f t="shared" si="56"/>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4"/>
        <v>0</v>
      </c>
      <c r="W261" s="37">
        <f t="shared" si="55"/>
        <v>0</v>
      </c>
      <c r="X261" s="46">
        <f t="shared" si="56"/>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4"/>
        <v>0</v>
      </c>
      <c r="W262" s="37">
        <f t="shared" si="55"/>
        <v>0</v>
      </c>
      <c r="X262" s="46">
        <f t="shared" si="56"/>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4"/>
        <v>0</v>
      </c>
      <c r="W263" s="37">
        <f t="shared" si="55"/>
        <v>0</v>
      </c>
      <c r="X263" s="46">
        <f t="shared" si="56"/>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4"/>
        <v>0</v>
      </c>
      <c r="W264" s="37">
        <f t="shared" si="55"/>
        <v>0</v>
      </c>
      <c r="X264" s="46">
        <f t="shared" si="56"/>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s>
  <hyperlinks>
    <hyperlink ref="B13:C14" location="'0.  MAIN INDEX'!A1" display="Click here for MAIN INDEX"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249977111117893"/>
  </sheetPr>
  <dimension ref="A1:Y278"/>
  <sheetViews>
    <sheetView showGridLines="0" showRowColHeaders="0" workbookViewId="0">
      <pane ySplit="10" topLeftCell="A11" activePane="bottomLeft" state="frozen"/>
      <selection pane="bottomLeft" activeCell="B254" sqref="B254:X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7" t="str">
        <f>'0.  MAIN INDEX'!D52</f>
        <v>July 2019</v>
      </c>
      <c r="T6" s="7"/>
      <c r="U6" s="2"/>
      <c r="V6" s="5"/>
      <c r="W6" s="5" t="s">
        <v>1</v>
      </c>
      <c r="X6" s="172" t="str">
        <f>'0.  MAIN INDEX'!D53</f>
        <v>Venue</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399</v>
      </c>
      <c r="C8" s="45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row>
    <row r="19" spans="2:25" s="8" customFormat="1" ht="15.95" customHeight="1" x14ac:dyDescent="0.25">
      <c r="B19" s="27">
        <f>'1.  SEPTEMBER'!B19</f>
        <v>2</v>
      </c>
      <c r="C19" s="44" t="str">
        <f>'1.  SEPTEMBER'!C19</f>
        <v>Appelcryn PJ</v>
      </c>
      <c r="D19" s="45"/>
      <c r="E19" s="37"/>
      <c r="F19" s="46"/>
      <c r="G19" s="28"/>
      <c r="H19" s="37"/>
      <c r="I19" s="35"/>
      <c r="J19" s="45"/>
      <c r="K19" s="37"/>
      <c r="L19" s="46"/>
      <c r="M19" s="28"/>
      <c r="N19" s="37"/>
      <c r="O19" s="35"/>
      <c r="P19" s="45"/>
      <c r="Q19" s="37"/>
      <c r="R19" s="51"/>
      <c r="S19" s="28"/>
      <c r="T19" s="37"/>
      <c r="U19" s="35"/>
      <c r="V19" s="45">
        <f t="shared" ref="V19:V52" si="0">D19+G19+J19+M19+P19+S19</f>
        <v>0</v>
      </c>
      <c r="W19" s="37">
        <f t="shared" ref="W19:W52" si="1">E19+H19+K19+N19+Q19+T19</f>
        <v>0</v>
      </c>
      <c r="X19" s="46">
        <f t="shared" ref="X19:X52" si="2">(V19+W19)*10</f>
        <v>0</v>
      </c>
      <c r="Y19" s="186"/>
    </row>
    <row r="20" spans="2:25" s="8" customFormat="1" ht="15.95" customHeight="1" x14ac:dyDescent="0.25">
      <c r="B20" s="27">
        <f>'1.  SEPTEMBER'!B20</f>
        <v>3</v>
      </c>
      <c r="C20" s="44" t="str">
        <f>'1.  SEPTEMBER'!C20</f>
        <v>Bloem D  (H-16)</v>
      </c>
      <c r="D20" s="45"/>
      <c r="E20" s="37"/>
      <c r="F20" s="46"/>
      <c r="G20" s="28"/>
      <c r="H20" s="37"/>
      <c r="I20" s="35"/>
      <c r="J20" s="45"/>
      <c r="K20" s="37"/>
      <c r="L20" s="46"/>
      <c r="M20" s="28"/>
      <c r="N20" s="37"/>
      <c r="O20" s="35"/>
      <c r="P20" s="45"/>
      <c r="Q20" s="37"/>
      <c r="R20" s="51"/>
      <c r="S20" s="28"/>
      <c r="T20" s="37"/>
      <c r="U20" s="35"/>
      <c r="V20" s="45">
        <f t="shared" si="0"/>
        <v>0</v>
      </c>
      <c r="W20" s="37">
        <f t="shared" si="1"/>
        <v>0</v>
      </c>
      <c r="X20" s="46">
        <f t="shared" si="2"/>
        <v>0</v>
      </c>
      <c r="Y20" s="186"/>
    </row>
    <row r="21" spans="2:25" s="8" customFormat="1" ht="15.95" customHeight="1" x14ac:dyDescent="0.25">
      <c r="B21" s="27">
        <f>'1.  SEPTEMBER'!B21</f>
        <v>4</v>
      </c>
      <c r="C21" s="44" t="str">
        <f>'1.  SEPTEMBER'!C21</f>
        <v>Booysen G</v>
      </c>
      <c r="D21" s="45"/>
      <c r="E21" s="37"/>
      <c r="F21" s="46"/>
      <c r="G21" s="28"/>
      <c r="H21" s="37"/>
      <c r="I21" s="35"/>
      <c r="J21" s="45"/>
      <c r="K21" s="37"/>
      <c r="L21" s="46"/>
      <c r="M21" s="28"/>
      <c r="N21" s="37"/>
      <c r="O21" s="35"/>
      <c r="P21" s="45"/>
      <c r="Q21" s="37"/>
      <c r="R21" s="51"/>
      <c r="S21" s="28"/>
      <c r="T21" s="37"/>
      <c r="U21" s="35"/>
      <c r="V21" s="45">
        <f t="shared" si="0"/>
        <v>0</v>
      </c>
      <c r="W21" s="37">
        <f t="shared" si="1"/>
        <v>0</v>
      </c>
      <c r="X21" s="46">
        <f t="shared" si="2"/>
        <v>0</v>
      </c>
      <c r="Y21" s="186"/>
    </row>
    <row r="22" spans="2:25" s="8" customFormat="1" ht="15.95" customHeight="1" x14ac:dyDescent="0.25">
      <c r="B22" s="27">
        <f>'1.  SEPTEMBER'!B22</f>
        <v>5</v>
      </c>
      <c r="C22" s="44" t="str">
        <f>'1.  SEPTEMBER'!C22</f>
        <v>Booysen J  (H-18)</v>
      </c>
      <c r="D22" s="45"/>
      <c r="E22" s="37"/>
      <c r="F22" s="46"/>
      <c r="G22" s="28"/>
      <c r="H22" s="37"/>
      <c r="I22" s="35"/>
      <c r="J22" s="45"/>
      <c r="K22" s="37"/>
      <c r="L22" s="46"/>
      <c r="M22" s="28"/>
      <c r="N22" s="37"/>
      <c r="O22" s="35"/>
      <c r="P22" s="45"/>
      <c r="Q22" s="37"/>
      <c r="R22" s="51"/>
      <c r="S22" s="28"/>
      <c r="T22" s="37"/>
      <c r="U22" s="35"/>
      <c r="V22" s="45">
        <f t="shared" si="0"/>
        <v>0</v>
      </c>
      <c r="W22" s="37">
        <f t="shared" si="1"/>
        <v>0</v>
      </c>
      <c r="X22" s="46">
        <f t="shared" si="2"/>
        <v>0</v>
      </c>
      <c r="Y22" s="186"/>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0"/>
        <v>0</v>
      </c>
      <c r="W23" s="37">
        <f t="shared" si="1"/>
        <v>0</v>
      </c>
      <c r="X23" s="46">
        <f t="shared" si="2"/>
        <v>0</v>
      </c>
      <c r="Y23" s="186"/>
    </row>
    <row r="24" spans="2:25" s="8" customFormat="1" ht="15.95" customHeight="1" x14ac:dyDescent="0.25">
      <c r="B24" s="27">
        <f>'1.  SEPTEMBER'!B24</f>
        <v>7</v>
      </c>
      <c r="C24" s="44" t="str">
        <f>'1.  SEPTEMBER'!C24</f>
        <v>Booysen W</v>
      </c>
      <c r="D24" s="45"/>
      <c r="E24" s="37"/>
      <c r="F24" s="46"/>
      <c r="G24" s="28"/>
      <c r="H24" s="37"/>
      <c r="I24" s="35"/>
      <c r="J24" s="45"/>
      <c r="K24" s="37"/>
      <c r="L24" s="46"/>
      <c r="M24" s="28"/>
      <c r="N24" s="37"/>
      <c r="O24" s="35"/>
      <c r="P24" s="45"/>
      <c r="Q24" s="37"/>
      <c r="R24" s="51"/>
      <c r="S24" s="28"/>
      <c r="T24" s="37"/>
      <c r="U24" s="35"/>
      <c r="V24" s="45">
        <f t="shared" si="0"/>
        <v>0</v>
      </c>
      <c r="W24" s="37">
        <f t="shared" si="1"/>
        <v>0</v>
      </c>
      <c r="X24" s="46">
        <f t="shared" si="2"/>
        <v>0</v>
      </c>
      <c r="Y24" s="186"/>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0"/>
        <v>0</v>
      </c>
      <c r="W25" s="37">
        <f t="shared" si="1"/>
        <v>0</v>
      </c>
      <c r="X25" s="46">
        <f t="shared" si="2"/>
        <v>0</v>
      </c>
      <c r="Y25" s="186"/>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0"/>
        <v>0</v>
      </c>
      <c r="W26" s="37">
        <f t="shared" si="1"/>
        <v>0</v>
      </c>
      <c r="X26" s="46">
        <f t="shared" si="2"/>
        <v>0</v>
      </c>
      <c r="Y26" s="186"/>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0"/>
        <v>0</v>
      </c>
      <c r="W27" s="37">
        <f t="shared" si="1"/>
        <v>0</v>
      </c>
      <c r="X27" s="46">
        <f t="shared" si="2"/>
        <v>0</v>
      </c>
      <c r="Y27" s="186"/>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0"/>
        <v>0</v>
      </c>
      <c r="W28" s="37">
        <f t="shared" si="1"/>
        <v>0</v>
      </c>
      <c r="X28" s="46">
        <f t="shared" si="2"/>
        <v>0</v>
      </c>
      <c r="Y28" s="186"/>
    </row>
    <row r="29" spans="2:25" s="8" customFormat="1" ht="15.95" customHeight="1" x14ac:dyDescent="0.25">
      <c r="B29" s="27">
        <f>'1.  SEPTEMBER'!B29</f>
        <v>12</v>
      </c>
      <c r="C29" s="44" t="str">
        <f>'1.  SEPTEMBER'!C29</f>
        <v>Engelbrecht A</v>
      </c>
      <c r="D29" s="45"/>
      <c r="E29" s="37"/>
      <c r="F29" s="46"/>
      <c r="G29" s="28"/>
      <c r="H29" s="37"/>
      <c r="I29" s="35"/>
      <c r="J29" s="45"/>
      <c r="K29" s="37"/>
      <c r="L29" s="46"/>
      <c r="M29" s="28"/>
      <c r="N29" s="37"/>
      <c r="O29" s="35"/>
      <c r="P29" s="45"/>
      <c r="Q29" s="37"/>
      <c r="R29" s="51"/>
      <c r="S29" s="28"/>
      <c r="T29" s="37"/>
      <c r="U29" s="35"/>
      <c r="V29" s="45">
        <f t="shared" si="0"/>
        <v>0</v>
      </c>
      <c r="W29" s="37">
        <f t="shared" si="1"/>
        <v>0</v>
      </c>
      <c r="X29" s="46">
        <f t="shared" si="2"/>
        <v>0</v>
      </c>
      <c r="Y29" s="186"/>
    </row>
    <row r="30" spans="2:25" s="8" customFormat="1" ht="15.95" customHeight="1" x14ac:dyDescent="0.25">
      <c r="B30" s="27">
        <f>'1.  SEPTEMBER'!B30</f>
        <v>13</v>
      </c>
      <c r="C30" s="44" t="str">
        <f>'1.  SEPTEMBER'!C30</f>
        <v>Fourie R  (H-29)</v>
      </c>
      <c r="D30" s="45"/>
      <c r="E30" s="37"/>
      <c r="F30" s="46"/>
      <c r="G30" s="28"/>
      <c r="H30" s="37"/>
      <c r="I30" s="35"/>
      <c r="J30" s="45"/>
      <c r="K30" s="37"/>
      <c r="L30" s="46"/>
      <c r="M30" s="28"/>
      <c r="N30" s="37"/>
      <c r="O30" s="35"/>
      <c r="P30" s="45"/>
      <c r="Q30" s="37"/>
      <c r="R30" s="51"/>
      <c r="S30" s="28"/>
      <c r="T30" s="37"/>
      <c r="U30" s="35"/>
      <c r="V30" s="45">
        <f t="shared" si="0"/>
        <v>0</v>
      </c>
      <c r="W30" s="37">
        <f t="shared" si="1"/>
        <v>0</v>
      </c>
      <c r="X30" s="46">
        <f t="shared" si="2"/>
        <v>0</v>
      </c>
      <c r="Y30" s="186"/>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0"/>
        <v>0</v>
      </c>
      <c r="W31" s="37">
        <f t="shared" si="1"/>
        <v>0</v>
      </c>
      <c r="X31" s="46">
        <f t="shared" si="2"/>
        <v>0</v>
      </c>
      <c r="Y31" s="186"/>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0"/>
        <v>0</v>
      </c>
      <c r="W32" s="37">
        <f t="shared" si="1"/>
        <v>0</v>
      </c>
      <c r="X32" s="46">
        <f t="shared" si="2"/>
        <v>0</v>
      </c>
      <c r="Y32" s="186"/>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0"/>
        <v>0</v>
      </c>
      <c r="W33" s="37">
        <f t="shared" si="1"/>
        <v>0</v>
      </c>
      <c r="X33" s="46">
        <f t="shared" si="2"/>
        <v>0</v>
      </c>
      <c r="Y33" s="186"/>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0"/>
        <v>0</v>
      </c>
      <c r="W34" s="37">
        <f t="shared" si="1"/>
        <v>0</v>
      </c>
      <c r="X34" s="46">
        <f t="shared" si="2"/>
        <v>0</v>
      </c>
      <c r="Y34" s="186"/>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0"/>
        <v>0</v>
      </c>
      <c r="W35" s="37">
        <f t="shared" si="1"/>
        <v>0</v>
      </c>
      <c r="X35" s="46">
        <f t="shared" si="2"/>
        <v>0</v>
      </c>
      <c r="Y35" s="186"/>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0"/>
        <v>0</v>
      </c>
      <c r="W36" s="37">
        <f t="shared" si="1"/>
        <v>0</v>
      </c>
      <c r="X36" s="46">
        <f t="shared" si="2"/>
        <v>0</v>
      </c>
      <c r="Y36" s="186"/>
    </row>
    <row r="37" spans="2:25" s="8" customFormat="1" ht="15.95" customHeight="1" x14ac:dyDescent="0.25">
      <c r="B37" s="27">
        <f>'1.  SEPTEMBER'!B37</f>
        <v>20</v>
      </c>
      <c r="C37" s="44" t="str">
        <f>'1.  SEPTEMBER'!C37</f>
        <v>Smit AJ  (H-10)</v>
      </c>
      <c r="D37" s="45"/>
      <c r="E37" s="37"/>
      <c r="F37" s="46"/>
      <c r="G37" s="28"/>
      <c r="H37" s="37"/>
      <c r="I37" s="35"/>
      <c r="J37" s="45"/>
      <c r="K37" s="37"/>
      <c r="L37" s="46"/>
      <c r="M37" s="28"/>
      <c r="N37" s="37"/>
      <c r="O37" s="35"/>
      <c r="P37" s="45"/>
      <c r="Q37" s="37"/>
      <c r="R37" s="51"/>
      <c r="S37" s="28"/>
      <c r="T37" s="37"/>
      <c r="U37" s="35"/>
      <c r="V37" s="45">
        <f t="shared" si="0"/>
        <v>0</v>
      </c>
      <c r="W37" s="37">
        <f t="shared" si="1"/>
        <v>0</v>
      </c>
      <c r="X37" s="46">
        <f t="shared" si="2"/>
        <v>0</v>
      </c>
      <c r="Y37" s="186"/>
    </row>
    <row r="38" spans="2:25" s="8" customFormat="1" ht="15.95" customHeight="1" x14ac:dyDescent="0.25">
      <c r="B38" s="27">
        <f>'1.  SEPTEMBER'!B38</f>
        <v>21</v>
      </c>
      <c r="C38" s="44" t="str">
        <f>'1.  SEPTEMBER'!C38</f>
        <v>Steyn C  (H-3)</v>
      </c>
      <c r="D38" s="45"/>
      <c r="E38" s="37"/>
      <c r="F38" s="46"/>
      <c r="G38" s="28"/>
      <c r="H38" s="37"/>
      <c r="I38" s="35"/>
      <c r="J38" s="45"/>
      <c r="K38" s="37"/>
      <c r="L38" s="46"/>
      <c r="M38" s="28"/>
      <c r="N38" s="37"/>
      <c r="O38" s="35"/>
      <c r="P38" s="45"/>
      <c r="Q38" s="37"/>
      <c r="R38" s="51"/>
      <c r="S38" s="28"/>
      <c r="T38" s="37"/>
      <c r="U38" s="35"/>
      <c r="V38" s="45">
        <f t="shared" si="0"/>
        <v>0</v>
      </c>
      <c r="W38" s="37">
        <f t="shared" si="1"/>
        <v>0</v>
      </c>
      <c r="X38" s="46">
        <f t="shared" si="2"/>
        <v>0</v>
      </c>
      <c r="Y38" s="186"/>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0"/>
        <v>0</v>
      </c>
      <c r="W39" s="37">
        <f t="shared" si="1"/>
        <v>0</v>
      </c>
      <c r="X39" s="46">
        <f t="shared" si="2"/>
        <v>0</v>
      </c>
      <c r="Y39" s="186"/>
    </row>
    <row r="40" spans="2:25" s="8" customFormat="1" ht="15.95" customHeight="1" x14ac:dyDescent="0.25">
      <c r="B40" s="27">
        <f>'1.  SEPTEMBER'!B40</f>
        <v>23</v>
      </c>
      <c r="C40" s="44" t="str">
        <f>'1.  SEPTEMBER'!C40</f>
        <v>Stoltz K</v>
      </c>
      <c r="D40" s="45"/>
      <c r="E40" s="37"/>
      <c r="F40" s="46"/>
      <c r="G40" s="28"/>
      <c r="H40" s="37"/>
      <c r="I40" s="35"/>
      <c r="J40" s="45"/>
      <c r="K40" s="37"/>
      <c r="L40" s="46"/>
      <c r="M40" s="28"/>
      <c r="N40" s="37"/>
      <c r="O40" s="35"/>
      <c r="P40" s="45"/>
      <c r="Q40" s="37"/>
      <c r="R40" s="51"/>
      <c r="S40" s="28"/>
      <c r="T40" s="37"/>
      <c r="U40" s="35"/>
      <c r="V40" s="45">
        <f t="shared" si="0"/>
        <v>0</v>
      </c>
      <c r="W40" s="37">
        <f t="shared" si="1"/>
        <v>0</v>
      </c>
      <c r="X40" s="46">
        <f t="shared" si="2"/>
        <v>0</v>
      </c>
      <c r="Y40" s="186"/>
    </row>
    <row r="41" spans="2:25" s="8" customFormat="1" ht="15.95" customHeight="1" x14ac:dyDescent="0.25">
      <c r="B41" s="27">
        <f>'1.  SEPTEMBER'!B41</f>
        <v>24</v>
      </c>
      <c r="C41" s="44" t="str">
        <f>'1.  SEPTEMBER'!C41</f>
        <v>van der Vyver W  (H-5)</v>
      </c>
      <c r="D41" s="45"/>
      <c r="E41" s="37"/>
      <c r="F41" s="46"/>
      <c r="G41" s="28"/>
      <c r="H41" s="37"/>
      <c r="I41" s="35"/>
      <c r="J41" s="45"/>
      <c r="K41" s="37"/>
      <c r="L41" s="46"/>
      <c r="M41" s="28"/>
      <c r="N41" s="37"/>
      <c r="O41" s="35"/>
      <c r="P41" s="45"/>
      <c r="Q41" s="37"/>
      <c r="R41" s="51"/>
      <c r="S41" s="28"/>
      <c r="T41" s="37"/>
      <c r="U41" s="35"/>
      <c r="V41" s="45">
        <f t="shared" si="0"/>
        <v>0</v>
      </c>
      <c r="W41" s="37">
        <f t="shared" si="1"/>
        <v>0</v>
      </c>
      <c r="X41" s="46">
        <f t="shared" si="2"/>
        <v>0</v>
      </c>
      <c r="Y41" s="186"/>
    </row>
    <row r="42" spans="2:25" s="8" customFormat="1" ht="15.95" customHeight="1" x14ac:dyDescent="0.25">
      <c r="B42" s="27">
        <f>'1.  SEPTEMBER'!B42</f>
        <v>25</v>
      </c>
      <c r="C42" s="44" t="str">
        <f>'1.  SEPTEMBER'!C42</f>
        <v>van Rensburg AM</v>
      </c>
      <c r="D42" s="45"/>
      <c r="E42" s="37"/>
      <c r="F42" s="46"/>
      <c r="G42" s="28"/>
      <c r="H42" s="37"/>
      <c r="I42" s="35"/>
      <c r="J42" s="45"/>
      <c r="K42" s="37"/>
      <c r="L42" s="46"/>
      <c r="M42" s="28"/>
      <c r="N42" s="37"/>
      <c r="O42" s="35"/>
      <c r="P42" s="45"/>
      <c r="Q42" s="37"/>
      <c r="R42" s="51"/>
      <c r="S42" s="28"/>
      <c r="T42" s="37"/>
      <c r="U42" s="35"/>
      <c r="V42" s="45">
        <f t="shared" si="0"/>
        <v>0</v>
      </c>
      <c r="W42" s="37">
        <f t="shared" si="1"/>
        <v>0</v>
      </c>
      <c r="X42" s="46">
        <f t="shared" si="2"/>
        <v>0</v>
      </c>
      <c r="Y42" s="186"/>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0"/>
        <v>0</v>
      </c>
      <c r="W43" s="37">
        <f t="shared" si="1"/>
        <v>0</v>
      </c>
      <c r="X43" s="46">
        <f t="shared" si="2"/>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0"/>
        <v>0</v>
      </c>
      <c r="W44" s="37">
        <f t="shared" si="1"/>
        <v>0</v>
      </c>
      <c r="X44" s="46">
        <f t="shared" si="2"/>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0"/>
        <v>0</v>
      </c>
      <c r="W45" s="37">
        <f t="shared" si="1"/>
        <v>0</v>
      </c>
      <c r="X45" s="46">
        <f t="shared" si="2"/>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0"/>
        <v>0</v>
      </c>
      <c r="W46" s="37">
        <f t="shared" si="1"/>
        <v>0</v>
      </c>
      <c r="X46" s="46">
        <f t="shared" si="2"/>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0"/>
        <v>0</v>
      </c>
      <c r="W47" s="37">
        <f t="shared" si="1"/>
        <v>0</v>
      </c>
      <c r="X47" s="46">
        <f t="shared" si="2"/>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0"/>
        <v>0</v>
      </c>
      <c r="W48" s="37">
        <f t="shared" si="1"/>
        <v>0</v>
      </c>
      <c r="X48" s="46">
        <f t="shared" si="2"/>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0"/>
        <v>0</v>
      </c>
      <c r="W49" s="37">
        <f t="shared" si="1"/>
        <v>0</v>
      </c>
      <c r="X49" s="46">
        <f t="shared" si="2"/>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0"/>
        <v>0</v>
      </c>
      <c r="W50" s="37">
        <f t="shared" si="1"/>
        <v>0</v>
      </c>
      <c r="X50" s="46">
        <f t="shared" si="2"/>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0"/>
        <v>0</v>
      </c>
      <c r="W51" s="37">
        <f t="shared" si="1"/>
        <v>0</v>
      </c>
      <c r="X51" s="46">
        <f t="shared" si="2"/>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0"/>
        <v>0</v>
      </c>
      <c r="W52" s="37">
        <f t="shared" si="1"/>
        <v>0</v>
      </c>
      <c r="X52" s="46">
        <f t="shared" si="2"/>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4" t="s">
        <v>190</v>
      </c>
      <c r="C57" s="437"/>
      <c r="D57" s="438"/>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c r="E59" s="37"/>
      <c r="F59" s="51"/>
      <c r="G59" s="28"/>
      <c r="H59" s="37"/>
      <c r="I59" s="35"/>
      <c r="J59" s="45"/>
      <c r="K59" s="37"/>
      <c r="L59" s="51"/>
      <c r="M59" s="28"/>
      <c r="N59" s="37"/>
      <c r="O59" s="35"/>
      <c r="P59" s="45"/>
      <c r="Q59" s="37"/>
      <c r="R59" s="51"/>
      <c r="S59" s="28"/>
      <c r="T59" s="37"/>
      <c r="U59" s="35"/>
      <c r="V59" s="45">
        <f t="shared" ref="V59" si="3">D59+G59+J59+M59+P59+S59</f>
        <v>0</v>
      </c>
      <c r="W59" s="37">
        <f t="shared" ref="W59" si="4">E59+H59+K59+N59+Q59+T59</f>
        <v>0</v>
      </c>
      <c r="X59" s="46">
        <f t="shared" ref="X59" si="5">(V59+W59)*10</f>
        <v>0</v>
      </c>
      <c r="Y59" s="186"/>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6">D60+G60+J60+M60+P60+S60</f>
        <v>0</v>
      </c>
      <c r="W60" s="37">
        <f t="shared" ref="W60:W118" si="7">E60+H60+K60+N60+Q60+T60</f>
        <v>0</v>
      </c>
      <c r="X60" s="46">
        <f t="shared" ref="X60:X118" si="8">(V60+W60)*10</f>
        <v>0</v>
      </c>
      <c r="Y60" s="186"/>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6"/>
        <v>0</v>
      </c>
      <c r="W61" s="37">
        <f t="shared" si="7"/>
        <v>0</v>
      </c>
      <c r="X61" s="46">
        <f t="shared" si="8"/>
        <v>0</v>
      </c>
      <c r="Y61" s="186"/>
    </row>
    <row r="62" spans="2:25" s="8" customFormat="1" ht="15.95" customHeight="1" x14ac:dyDescent="0.25">
      <c r="B62" s="31">
        <f>'1.  SEPTEMBER'!B62</f>
        <v>4</v>
      </c>
      <c r="C62" s="32" t="str">
        <f>'1.  SEPTEMBER'!C62</f>
        <v>Black S</v>
      </c>
      <c r="D62" s="45"/>
      <c r="E62" s="37"/>
      <c r="F62" s="51"/>
      <c r="G62" s="28"/>
      <c r="H62" s="37"/>
      <c r="I62" s="35"/>
      <c r="J62" s="45"/>
      <c r="K62" s="37"/>
      <c r="L62" s="51"/>
      <c r="M62" s="28"/>
      <c r="N62" s="37"/>
      <c r="O62" s="35"/>
      <c r="P62" s="45"/>
      <c r="Q62" s="37"/>
      <c r="R62" s="51"/>
      <c r="S62" s="28"/>
      <c r="T62" s="37"/>
      <c r="U62" s="35"/>
      <c r="V62" s="45">
        <f t="shared" si="6"/>
        <v>0</v>
      </c>
      <c r="W62" s="37">
        <f t="shared" si="7"/>
        <v>0</v>
      </c>
      <c r="X62" s="46">
        <f t="shared" si="8"/>
        <v>0</v>
      </c>
      <c r="Y62" s="186"/>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6"/>
        <v>0</v>
      </c>
      <c r="W64" s="37">
        <f t="shared" si="7"/>
        <v>0</v>
      </c>
      <c r="X64" s="46">
        <f t="shared" si="8"/>
        <v>0</v>
      </c>
      <c r="Y64" s="186"/>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c r="Q67" s="37"/>
      <c r="R67" s="51"/>
      <c r="S67" s="28"/>
      <c r="T67" s="37"/>
      <c r="U67" s="35"/>
      <c r="V67" s="45">
        <f t="shared" si="6"/>
        <v>0</v>
      </c>
      <c r="W67" s="37">
        <f t="shared" si="7"/>
        <v>0</v>
      </c>
      <c r="X67" s="46">
        <f t="shared" si="8"/>
        <v>0</v>
      </c>
      <c r="Y67" s="186"/>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row>
    <row r="79" spans="2:25" s="8" customFormat="1" ht="15.95" customHeight="1" x14ac:dyDescent="0.25">
      <c r="B79" s="31">
        <f>'1.  SEPTEMBER'!B79</f>
        <v>21</v>
      </c>
      <c r="C79" s="32" t="str">
        <f>'1.  SEPTEMBER'!C79</f>
        <v>Kurger R</v>
      </c>
      <c r="D79" s="45"/>
      <c r="E79" s="37"/>
      <c r="F79" s="51"/>
      <c r="G79" s="28"/>
      <c r="H79" s="37"/>
      <c r="I79" s="35"/>
      <c r="J79" s="45"/>
      <c r="K79" s="37"/>
      <c r="L79" s="51"/>
      <c r="M79" s="28"/>
      <c r="N79" s="37"/>
      <c r="O79" s="35"/>
      <c r="P79" s="45"/>
      <c r="Q79" s="37"/>
      <c r="R79" s="51"/>
      <c r="S79" s="28"/>
      <c r="T79" s="37"/>
      <c r="U79" s="35"/>
      <c r="V79" s="45">
        <f t="shared" si="6"/>
        <v>0</v>
      </c>
      <c r="W79" s="37">
        <f t="shared" si="7"/>
        <v>0</v>
      </c>
      <c r="X79" s="46">
        <f t="shared" si="8"/>
        <v>0</v>
      </c>
      <c r="Y79" s="186"/>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row>
    <row r="84" spans="2:25" s="8" customFormat="1" ht="15.95" customHeight="1" x14ac:dyDescent="0.25">
      <c r="B84" s="31">
        <f>'1.  SEPTEMBER'!B84</f>
        <v>26</v>
      </c>
      <c r="C84" s="32" t="str">
        <f>'1.  SEPTEMBER'!C84</f>
        <v>Limper C</v>
      </c>
      <c r="D84" s="45"/>
      <c r="E84" s="37"/>
      <c r="F84" s="51"/>
      <c r="G84" s="28"/>
      <c r="H84" s="37"/>
      <c r="I84" s="35"/>
      <c r="J84" s="45"/>
      <c r="K84" s="37"/>
      <c r="L84" s="51"/>
      <c r="M84" s="28"/>
      <c r="N84" s="37"/>
      <c r="O84" s="35"/>
      <c r="P84" s="45"/>
      <c r="Q84" s="37"/>
      <c r="R84" s="51"/>
      <c r="S84" s="28"/>
      <c r="T84" s="37"/>
      <c r="U84" s="35"/>
      <c r="V84" s="45">
        <f t="shared" si="6"/>
        <v>0</v>
      </c>
      <c r="W84" s="37">
        <f t="shared" si="7"/>
        <v>0</v>
      </c>
      <c r="X84" s="46">
        <f t="shared" si="8"/>
        <v>0</v>
      </c>
      <c r="Y84" s="186"/>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row>
    <row r="87" spans="2:25" s="8" customFormat="1" ht="15.95" customHeight="1" x14ac:dyDescent="0.25">
      <c r="B87" s="31">
        <f>'1.  SEPTEMBER'!B87</f>
        <v>29</v>
      </c>
      <c r="C87" s="32" t="str">
        <f>'1.  SEPTEMBER'!C87</f>
        <v>Meyer T</v>
      </c>
      <c r="D87" s="45"/>
      <c r="E87" s="37"/>
      <c r="F87" s="51"/>
      <c r="G87" s="28"/>
      <c r="H87" s="37"/>
      <c r="I87" s="35"/>
      <c r="J87" s="45"/>
      <c r="K87" s="37"/>
      <c r="L87" s="51"/>
      <c r="M87" s="28"/>
      <c r="N87" s="37"/>
      <c r="O87" s="35"/>
      <c r="P87" s="45"/>
      <c r="Q87" s="37"/>
      <c r="R87" s="51"/>
      <c r="S87" s="28"/>
      <c r="T87" s="37"/>
      <c r="U87" s="35"/>
      <c r="V87" s="45">
        <f t="shared" si="6"/>
        <v>0</v>
      </c>
      <c r="W87" s="37">
        <f t="shared" si="7"/>
        <v>0</v>
      </c>
      <c r="X87" s="46">
        <f t="shared" si="8"/>
        <v>0</v>
      </c>
      <c r="Y87" s="186"/>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6"/>
        <v>0</v>
      </c>
      <c r="W90" s="37">
        <f t="shared" si="7"/>
        <v>0</v>
      </c>
      <c r="X90" s="46">
        <f t="shared" si="8"/>
        <v>0</v>
      </c>
      <c r="Y90" s="186"/>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6"/>
        <v>0</v>
      </c>
      <c r="W91" s="37">
        <f t="shared" si="7"/>
        <v>0</v>
      </c>
      <c r="X91" s="46">
        <f t="shared" si="8"/>
        <v>0</v>
      </c>
      <c r="Y91" s="186"/>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row>
    <row r="93" spans="2:25" s="8" customFormat="1" ht="15.95" customHeight="1" x14ac:dyDescent="0.25">
      <c r="B93" s="31">
        <f>'1.  SEPTEMBER'!B93</f>
        <v>35</v>
      </c>
      <c r="C93" s="32" t="str">
        <f>'1.  SEPTEMBER'!C93</f>
        <v>Pedrigal J</v>
      </c>
      <c r="D93" s="45"/>
      <c r="E93" s="37"/>
      <c r="F93" s="51"/>
      <c r="G93" s="28"/>
      <c r="H93" s="37"/>
      <c r="I93" s="35"/>
      <c r="J93" s="45"/>
      <c r="K93" s="37"/>
      <c r="L93" s="51"/>
      <c r="M93" s="28"/>
      <c r="N93" s="37"/>
      <c r="O93" s="35"/>
      <c r="P93" s="45"/>
      <c r="Q93" s="37"/>
      <c r="R93" s="51"/>
      <c r="S93" s="28"/>
      <c r="T93" s="37"/>
      <c r="U93" s="35"/>
      <c r="V93" s="45">
        <f t="shared" si="6"/>
        <v>0</v>
      </c>
      <c r="W93" s="37">
        <f t="shared" si="7"/>
        <v>0</v>
      </c>
      <c r="X93" s="46">
        <f t="shared" si="8"/>
        <v>0</v>
      </c>
      <c r="Y93" s="186"/>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6"/>
        <v>0</v>
      </c>
      <c r="W95" s="37">
        <f t="shared" si="7"/>
        <v>0</v>
      </c>
      <c r="X95" s="46">
        <f t="shared" si="8"/>
        <v>0</v>
      </c>
      <c r="Y95" s="186"/>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6"/>
        <v>0</v>
      </c>
      <c r="W100" s="37">
        <f t="shared" si="7"/>
        <v>0</v>
      </c>
      <c r="X100" s="46">
        <f t="shared" si="8"/>
        <v>0</v>
      </c>
      <c r="Y100" s="186"/>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6"/>
        <v>0</v>
      </c>
      <c r="W103" s="37">
        <f t="shared" si="7"/>
        <v>0</v>
      </c>
      <c r="X103" s="46">
        <f t="shared" si="8"/>
        <v>0</v>
      </c>
      <c r="Y103" s="186"/>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6"/>
        <v>0</v>
      </c>
      <c r="W105" s="37">
        <f t="shared" si="7"/>
        <v>0</v>
      </c>
      <c r="X105" s="46">
        <f t="shared" si="8"/>
        <v>0</v>
      </c>
      <c r="Y105" s="186"/>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6"/>
        <v>0</v>
      </c>
      <c r="W106" s="37">
        <f t="shared" si="7"/>
        <v>0</v>
      </c>
      <c r="X106" s="46">
        <f t="shared" si="8"/>
        <v>0</v>
      </c>
      <c r="Y106" s="186"/>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6"/>
        <v>0</v>
      </c>
      <c r="W109" s="37">
        <f t="shared" si="7"/>
        <v>0</v>
      </c>
      <c r="X109" s="46">
        <f t="shared" si="8"/>
        <v>0</v>
      </c>
      <c r="Y109" s="186"/>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row>
    <row r="112" spans="2:25" s="8" customFormat="1" ht="15.95" customHeight="1" x14ac:dyDescent="0.25">
      <c r="B112" s="31">
        <f>'1.  SEPTEMBER'!B112</f>
        <v>54</v>
      </c>
      <c r="C112" s="32" t="str">
        <f>'1.  SEPTEMBER'!C112</f>
        <v>Webb D</v>
      </c>
      <c r="D112" s="45"/>
      <c r="E112" s="37"/>
      <c r="F112" s="51"/>
      <c r="G112" s="28"/>
      <c r="H112" s="37"/>
      <c r="I112" s="35"/>
      <c r="J112" s="45"/>
      <c r="K112" s="37"/>
      <c r="L112" s="51"/>
      <c r="M112" s="28"/>
      <c r="N112" s="37"/>
      <c r="O112" s="35"/>
      <c r="P112" s="45"/>
      <c r="Q112" s="37"/>
      <c r="R112" s="51"/>
      <c r="S112" s="28"/>
      <c r="T112" s="37"/>
      <c r="U112" s="35"/>
      <c r="V112" s="45">
        <f t="shared" si="6"/>
        <v>0</v>
      </c>
      <c r="W112" s="37">
        <f t="shared" si="7"/>
        <v>0</v>
      </c>
      <c r="X112" s="46">
        <f t="shared" si="8"/>
        <v>0</v>
      </c>
      <c r="Y112" s="186"/>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c r="H125" s="29"/>
      <c r="I125" s="35"/>
      <c r="J125" s="45"/>
      <c r="K125" s="29"/>
      <c r="L125" s="51"/>
      <c r="M125" s="28"/>
      <c r="N125" s="29"/>
      <c r="O125" s="35"/>
      <c r="P125" s="45"/>
      <c r="Q125" s="29"/>
      <c r="R125" s="51"/>
      <c r="S125" s="28"/>
      <c r="T125" s="29"/>
      <c r="U125" s="35"/>
      <c r="V125" s="45">
        <f t="shared" ref="V125:V126" si="21">D125+G125+J125+M125+P125+S125</f>
        <v>0</v>
      </c>
      <c r="W125" s="37">
        <f t="shared" ref="W125:W126" si="22">E125+H125+K125+N125+Q125+T125</f>
        <v>0</v>
      </c>
      <c r="X125" s="46">
        <f t="shared" ref="X125:X126" si="23">(V125+W125)*10</f>
        <v>0</v>
      </c>
      <c r="Y125" s="186"/>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4"/>
        <v>0</v>
      </c>
      <c r="W133" s="37">
        <f t="shared" si="25"/>
        <v>0</v>
      </c>
      <c r="X133" s="46">
        <f t="shared" si="26"/>
        <v>0</v>
      </c>
      <c r="Y133" s="186"/>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4"/>
        <v>0</v>
      </c>
      <c r="W134" s="37">
        <f t="shared" si="25"/>
        <v>0</v>
      </c>
      <c r="X134" s="46">
        <f t="shared" si="26"/>
        <v>0</v>
      </c>
      <c r="Y134" s="186"/>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4"/>
        <v>0</v>
      </c>
      <c r="W135" s="37">
        <f t="shared" si="25"/>
        <v>0</v>
      </c>
      <c r="X135" s="46">
        <f t="shared" si="26"/>
        <v>0</v>
      </c>
      <c r="Y135" s="186"/>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4"/>
        <v>0</v>
      </c>
      <c r="W136" s="37">
        <f t="shared" si="25"/>
        <v>0</v>
      </c>
      <c r="X136" s="46">
        <f t="shared" si="26"/>
        <v>0</v>
      </c>
      <c r="Y136" s="186"/>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4"/>
        <v>0</v>
      </c>
      <c r="W138" s="37">
        <f t="shared" si="25"/>
        <v>0</v>
      </c>
      <c r="X138" s="46">
        <f t="shared" si="26"/>
        <v>0</v>
      </c>
      <c r="Y138" s="186"/>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4"/>
        <v>0</v>
      </c>
      <c r="W139" s="37">
        <f t="shared" si="25"/>
        <v>0</v>
      </c>
      <c r="X139" s="46">
        <f t="shared" si="26"/>
        <v>0</v>
      </c>
      <c r="Y139" s="186"/>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4"/>
        <v>0</v>
      </c>
      <c r="W142" s="37">
        <f t="shared" si="25"/>
        <v>0</v>
      </c>
      <c r="X142" s="46">
        <f t="shared" si="26"/>
        <v>0</v>
      </c>
      <c r="Y142" s="186"/>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c r="Q143" s="29"/>
      <c r="R143" s="51"/>
      <c r="S143" s="28"/>
      <c r="T143" s="29"/>
      <c r="U143" s="35"/>
      <c r="V143" s="45">
        <f t="shared" si="24"/>
        <v>0</v>
      </c>
      <c r="W143" s="37">
        <f t="shared" si="25"/>
        <v>0</v>
      </c>
      <c r="X143" s="46">
        <f t="shared" si="26"/>
        <v>0</v>
      </c>
      <c r="Y143" s="186"/>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4"/>
        <v>0</v>
      </c>
      <c r="W149" s="37">
        <f t="shared" si="25"/>
        <v>0</v>
      </c>
      <c r="X149" s="46">
        <f t="shared" si="26"/>
        <v>0</v>
      </c>
      <c r="Y149" s="186"/>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4"/>
        <v>0</v>
      </c>
      <c r="W150" s="37">
        <f t="shared" si="25"/>
        <v>0</v>
      </c>
      <c r="X150" s="46">
        <f t="shared" si="26"/>
        <v>0</v>
      </c>
      <c r="Y150" s="186"/>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row>
    <row r="153" spans="2:25" s="8" customFormat="1" ht="15.95" customHeight="1" x14ac:dyDescent="0.25">
      <c r="B153" s="31">
        <f>'1.  SEPTEMBER'!B153</f>
        <v>29</v>
      </c>
      <c r="C153" s="32" t="str">
        <f>'1.  SEPTEMBER'!C153</f>
        <v>Koneczny N  (H-37)</v>
      </c>
      <c r="D153" s="45"/>
      <c r="E153" s="29"/>
      <c r="F153" s="51"/>
      <c r="G153" s="28"/>
      <c r="H153" s="29"/>
      <c r="I153" s="35"/>
      <c r="J153" s="45"/>
      <c r="K153" s="29"/>
      <c r="L153" s="51"/>
      <c r="M153" s="28"/>
      <c r="N153" s="29"/>
      <c r="O153" s="35"/>
      <c r="P153" s="45"/>
      <c r="Q153" s="29"/>
      <c r="R153" s="51"/>
      <c r="S153" s="28"/>
      <c r="T153" s="29"/>
      <c r="U153" s="35"/>
      <c r="V153" s="45">
        <f t="shared" si="24"/>
        <v>0</v>
      </c>
      <c r="W153" s="37">
        <f t="shared" si="25"/>
        <v>0</v>
      </c>
      <c r="X153" s="46">
        <f t="shared" si="26"/>
        <v>0</v>
      </c>
      <c r="Y153" s="186"/>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4"/>
        <v>0</v>
      </c>
      <c r="W154" s="37">
        <f t="shared" si="25"/>
        <v>0</v>
      </c>
      <c r="X154" s="46">
        <f t="shared" si="26"/>
        <v>0</v>
      </c>
      <c r="Y154" s="186"/>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2" si="27">D156+G156+J156+M156+P156+S156</f>
        <v>0</v>
      </c>
      <c r="W156" s="37">
        <f t="shared" ref="W156:W162" si="28">E156+H156+K156+N156+Q156+T156</f>
        <v>0</v>
      </c>
      <c r="X156" s="46">
        <f t="shared" ref="X156:X162" si="29">(V156+W156)*10</f>
        <v>0</v>
      </c>
      <c r="Y156" s="186"/>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7"/>
        <v>0</v>
      </c>
      <c r="W160" s="37">
        <f t="shared" si="28"/>
        <v>0</v>
      </c>
      <c r="X160" s="46">
        <f t="shared" si="29"/>
        <v>0</v>
      </c>
      <c r="Y160" s="186"/>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7"/>
        <v>0</v>
      </c>
      <c r="W161" s="37">
        <f t="shared" si="28"/>
        <v>0</v>
      </c>
      <c r="X161" s="46">
        <f t="shared" si="29"/>
        <v>0</v>
      </c>
      <c r="Y161" s="186"/>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4"/>
        <v>0</v>
      </c>
      <c r="W163" s="37">
        <f t="shared" si="25"/>
        <v>0</v>
      </c>
      <c r="X163" s="46">
        <f t="shared" si="26"/>
        <v>0</v>
      </c>
      <c r="Y163" s="186"/>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4"/>
        <v>0</v>
      </c>
      <c r="W165" s="37">
        <f t="shared" si="25"/>
        <v>0</v>
      </c>
      <c r="X165" s="46">
        <f t="shared" si="26"/>
        <v>0</v>
      </c>
      <c r="Y165" s="186"/>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4"/>
        <v>0</v>
      </c>
      <c r="W166" s="37">
        <f t="shared" si="25"/>
        <v>0</v>
      </c>
      <c r="X166" s="46">
        <f t="shared" si="26"/>
        <v>0</v>
      </c>
      <c r="Y166" s="186"/>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4"/>
        <v>0</v>
      </c>
      <c r="W169" s="37">
        <f t="shared" si="25"/>
        <v>0</v>
      </c>
      <c r="X169" s="46">
        <f t="shared" si="26"/>
        <v>0</v>
      </c>
      <c r="Y169" s="186"/>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0">D170+G170+J170+M170+P170+S170</f>
        <v>0</v>
      </c>
      <c r="W170" s="37">
        <f t="shared" ref="W170" si="31">E170+H170+K170+N170+Q170+T170</f>
        <v>0</v>
      </c>
      <c r="X170" s="46">
        <f t="shared" ref="X170:X171" si="32">(V170+W170)*10</f>
        <v>0</v>
      </c>
      <c r="Y170" s="186"/>
    </row>
    <row r="171" spans="2:25" s="8" customFormat="1" ht="15.95" customHeight="1" x14ac:dyDescent="0.25">
      <c r="B171" s="31">
        <v>46</v>
      </c>
      <c r="C171" s="228" t="s">
        <v>339</v>
      </c>
      <c r="D171" s="45"/>
      <c r="E171" s="37"/>
      <c r="F171" s="46"/>
      <c r="G171" s="28"/>
      <c r="H171" s="29"/>
      <c r="I171" s="35"/>
      <c r="J171" s="45"/>
      <c r="K171" s="37"/>
      <c r="L171" s="46"/>
      <c r="M171" s="28"/>
      <c r="N171" s="37"/>
      <c r="O171" s="35"/>
      <c r="P171" s="45"/>
      <c r="Q171" s="29"/>
      <c r="R171" s="51"/>
      <c r="S171" s="28"/>
      <c r="T171" s="29"/>
      <c r="U171" s="35"/>
      <c r="V171" s="45">
        <f t="shared" si="30"/>
        <v>0</v>
      </c>
      <c r="W171" s="37">
        <f t="shared" si="30"/>
        <v>0</v>
      </c>
      <c r="X171" s="46">
        <f t="shared" si="32"/>
        <v>0</v>
      </c>
      <c r="Y171" s="186"/>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4"/>
        <v>0</v>
      </c>
      <c r="W172" s="37">
        <f t="shared" si="25"/>
        <v>0</v>
      </c>
      <c r="X172" s="46">
        <f t="shared" si="26"/>
        <v>0</v>
      </c>
      <c r="Y172" s="186"/>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24"/>
        <v>0</v>
      </c>
      <c r="W173" s="37">
        <f t="shared" si="25"/>
        <v>0</v>
      </c>
      <c r="X173" s="46">
        <f t="shared" si="26"/>
        <v>0</v>
      </c>
      <c r="Y173" s="186"/>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27"/>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1"/>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3">D188+G188+J188+M188+P188+S188</f>
        <v>0</v>
      </c>
      <c r="W188" s="37">
        <f t="shared" ref="W188" si="34">E188+H188+K188+N188+Q188+T188</f>
        <v>0</v>
      </c>
      <c r="X188" s="46">
        <f t="shared" ref="X188" si="35">(V188+W188)*10</f>
        <v>0</v>
      </c>
      <c r="Y188" s="186"/>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6">D189+G189+J189+M189+P189+S189</f>
        <v>0</v>
      </c>
      <c r="W189" s="37">
        <f t="shared" ref="W189:W216" si="37">E189+H189+K189+N189+Q189+T189</f>
        <v>0</v>
      </c>
      <c r="X189" s="46">
        <f t="shared" ref="X189:X216" si="38">(V189+W189)*10</f>
        <v>0</v>
      </c>
      <c r="Y189" s="186"/>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6"/>
        <v>0</v>
      </c>
      <c r="W190" s="37">
        <f t="shared" si="37"/>
        <v>0</v>
      </c>
      <c r="X190" s="46">
        <f t="shared" si="38"/>
        <v>0</v>
      </c>
      <c r="Y190" s="186"/>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6"/>
        <v>0</v>
      </c>
      <c r="W191" s="37">
        <f t="shared" si="37"/>
        <v>0</v>
      </c>
      <c r="X191" s="46">
        <f t="shared" si="38"/>
        <v>0</v>
      </c>
      <c r="Y191" s="186"/>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6"/>
        <v>0</v>
      </c>
      <c r="W192" s="37">
        <f t="shared" si="37"/>
        <v>0</v>
      </c>
      <c r="X192" s="46">
        <f t="shared" si="38"/>
        <v>0</v>
      </c>
      <c r="Y192" s="186"/>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D193+G193+J193+M193+P193+S193</f>
        <v>0</v>
      </c>
      <c r="W193" s="37">
        <f>E193+H193+K193+N193+Q193+T193</f>
        <v>0</v>
      </c>
      <c r="X193" s="46">
        <f>(V193+W193)*10</f>
        <v>0</v>
      </c>
      <c r="Y193" s="186"/>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D194+G194+J194+M194+P194+S194</f>
        <v>0</v>
      </c>
      <c r="W194" s="37">
        <f>E194+H194+K194+N194+Q194+T194</f>
        <v>0</v>
      </c>
      <c r="X194" s="46">
        <f>(V194+W194)*10</f>
        <v>0</v>
      </c>
      <c r="Y194" s="186"/>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6"/>
        <v>0</v>
      </c>
      <c r="W195" s="37">
        <f t="shared" si="37"/>
        <v>0</v>
      </c>
      <c r="X195" s="46">
        <f t="shared" si="38"/>
        <v>0</v>
      </c>
      <c r="Y195" s="186"/>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6"/>
        <v>0</v>
      </c>
      <c r="W196" s="37">
        <f t="shared" si="37"/>
        <v>0</v>
      </c>
      <c r="X196" s="46">
        <f t="shared" si="38"/>
        <v>0</v>
      </c>
      <c r="Y196" s="186"/>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6"/>
        <v>0</v>
      </c>
      <c r="W197" s="37">
        <f t="shared" si="37"/>
        <v>0</v>
      </c>
      <c r="X197" s="46">
        <f t="shared" si="38"/>
        <v>0</v>
      </c>
      <c r="Y197" s="186"/>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6"/>
        <v>0</v>
      </c>
      <c r="W198" s="37">
        <f t="shared" si="37"/>
        <v>0</v>
      </c>
      <c r="X198" s="46">
        <f t="shared" si="38"/>
        <v>0</v>
      </c>
      <c r="Y198" s="186"/>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39">D199+G199+J199+M199+P199+S199</f>
        <v>0</v>
      </c>
      <c r="W199" s="37">
        <f t="shared" ref="W199" si="40">E199+H199+K199+N199+Q199+T199</f>
        <v>0</v>
      </c>
      <c r="X199" s="46">
        <f t="shared" ref="X199" si="41">(V199+W199)*10</f>
        <v>0</v>
      </c>
      <c r="Y199" s="186"/>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6"/>
        <v>0</v>
      </c>
      <c r="W200" s="37">
        <f t="shared" si="37"/>
        <v>0</v>
      </c>
      <c r="X200" s="46">
        <f t="shared" si="38"/>
        <v>0</v>
      </c>
      <c r="Y200" s="186"/>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6"/>
        <v>0</v>
      </c>
      <c r="W201" s="37">
        <f t="shared" si="37"/>
        <v>0</v>
      </c>
      <c r="X201" s="46">
        <f t="shared" si="38"/>
        <v>0</v>
      </c>
      <c r="Y201" s="186"/>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6"/>
        <v>0</v>
      </c>
      <c r="W202" s="37">
        <f t="shared" si="37"/>
        <v>0</v>
      </c>
      <c r="X202" s="46">
        <f t="shared" si="38"/>
        <v>0</v>
      </c>
      <c r="Y202" s="186"/>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6"/>
        <v>0</v>
      </c>
      <c r="W203" s="37">
        <f t="shared" si="37"/>
        <v>0</v>
      </c>
      <c r="X203" s="46">
        <f t="shared" si="38"/>
        <v>0</v>
      </c>
      <c r="Y203" s="186"/>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6"/>
        <v>0</v>
      </c>
      <c r="W204" s="37">
        <f t="shared" si="37"/>
        <v>0</v>
      </c>
      <c r="X204" s="46">
        <f t="shared" si="38"/>
        <v>0</v>
      </c>
      <c r="Y204" s="186"/>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6"/>
        <v>0</v>
      </c>
      <c r="W205" s="37">
        <f t="shared" si="37"/>
        <v>0</v>
      </c>
      <c r="X205" s="46">
        <f t="shared" si="38"/>
        <v>0</v>
      </c>
      <c r="Y205" s="186"/>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2">D206+G206+J206+M206+P206+S206</f>
        <v>0</v>
      </c>
      <c r="W206" s="37">
        <f t="shared" ref="W206:W208" si="43">E206+H206+K206+N206+Q206+T206</f>
        <v>0</v>
      </c>
      <c r="X206" s="46">
        <f t="shared" ref="X206:X208" si="44">(V206+W206)*10</f>
        <v>0</v>
      </c>
      <c r="Y206" s="186"/>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2"/>
        <v>0</v>
      </c>
      <c r="W207" s="37">
        <f t="shared" si="43"/>
        <v>0</v>
      </c>
      <c r="X207" s="46">
        <f t="shared" si="44"/>
        <v>0</v>
      </c>
      <c r="Y207" s="186"/>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2"/>
        <v>0</v>
      </c>
      <c r="W208" s="37">
        <f t="shared" si="43"/>
        <v>0</v>
      </c>
      <c r="X208" s="46">
        <f t="shared" si="44"/>
        <v>0</v>
      </c>
      <c r="Y208" s="186"/>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6"/>
        <v>0</v>
      </c>
      <c r="W209" s="37">
        <f t="shared" si="37"/>
        <v>0</v>
      </c>
      <c r="X209" s="46">
        <f t="shared" si="38"/>
        <v>0</v>
      </c>
      <c r="Y209" s="186"/>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6"/>
        <v>0</v>
      </c>
      <c r="W210" s="37">
        <f t="shared" si="37"/>
        <v>0</v>
      </c>
      <c r="X210" s="46">
        <f t="shared" si="38"/>
        <v>0</v>
      </c>
      <c r="Y210" s="186"/>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c r="Q211" s="29"/>
      <c r="R211" s="51"/>
      <c r="S211" s="28"/>
      <c r="T211" s="29"/>
      <c r="U211" s="35"/>
      <c r="V211" s="45">
        <f t="shared" si="36"/>
        <v>0</v>
      </c>
      <c r="W211" s="37">
        <f t="shared" si="37"/>
        <v>0</v>
      </c>
      <c r="X211" s="46">
        <f t="shared" si="38"/>
        <v>0</v>
      </c>
      <c r="Y211" s="186"/>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6"/>
        <v>0</v>
      </c>
      <c r="W212" s="37">
        <f t="shared" si="37"/>
        <v>0</v>
      </c>
      <c r="X212" s="46">
        <f t="shared" si="38"/>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6"/>
        <v>0</v>
      </c>
      <c r="W213" s="37">
        <f t="shared" si="37"/>
        <v>0</v>
      </c>
      <c r="X213" s="46">
        <f t="shared" si="38"/>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6"/>
        <v>0</v>
      </c>
      <c r="W214" s="37">
        <f t="shared" si="37"/>
        <v>0</v>
      </c>
      <c r="X214" s="46">
        <f t="shared" si="38"/>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6"/>
        <v>0</v>
      </c>
      <c r="W215" s="37">
        <f t="shared" si="37"/>
        <v>0</v>
      </c>
      <c r="X215" s="46">
        <f t="shared" si="38"/>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6"/>
        <v>0</v>
      </c>
      <c r="W216" s="37">
        <f t="shared" si="37"/>
        <v>0</v>
      </c>
      <c r="X216" s="46">
        <f t="shared" si="38"/>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27"/>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row>
    <row r="224" spans="2:25" s="8" customFormat="1" ht="15.95" customHeight="1" x14ac:dyDescent="0.25">
      <c r="B224" s="27">
        <f>'1.  SEPTEMBER'!B224</f>
        <v>2</v>
      </c>
      <c r="C224" s="44" t="str">
        <f>'1.  SEPTEMBER'!C224</f>
        <v>Bloem D (Jnr)</v>
      </c>
      <c r="D224" s="45"/>
      <c r="E224" s="29"/>
      <c r="F224" s="51"/>
      <c r="G224" s="28"/>
      <c r="H224" s="29"/>
      <c r="I224" s="35"/>
      <c r="J224" s="45"/>
      <c r="K224" s="29"/>
      <c r="L224" s="51"/>
      <c r="M224" s="28"/>
      <c r="N224" s="29"/>
      <c r="O224" s="35"/>
      <c r="P224" s="45"/>
      <c r="Q224" s="29"/>
      <c r="R224" s="51"/>
      <c r="S224" s="28"/>
      <c r="T224" s="29"/>
      <c r="U224" s="35"/>
      <c r="V224" s="45">
        <f t="shared" ref="V224" si="45">D224+G224+J224+M224+P224+S224</f>
        <v>0</v>
      </c>
      <c r="W224" s="37">
        <f t="shared" ref="W224" si="46">E224+H224+K224+N224+Q224+T224</f>
        <v>0</v>
      </c>
      <c r="X224" s="46">
        <f t="shared" ref="X224" si="47">(V224+W224)*10</f>
        <v>0</v>
      </c>
      <c r="Y224" s="186"/>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48">D225+G225+J225+M225+P225+S225</f>
        <v>0</v>
      </c>
      <c r="W225" s="37">
        <f t="shared" ref="W225:W238" si="49">E225+H225+K225+N225+Q225+T225</f>
        <v>0</v>
      </c>
      <c r="X225" s="46">
        <f t="shared" ref="X225:X238" si="50">(V225+W225)*10</f>
        <v>0</v>
      </c>
      <c r="Y225" s="186"/>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48"/>
        <v>0</v>
      </c>
      <c r="W226" s="37">
        <f t="shared" si="49"/>
        <v>0</v>
      </c>
      <c r="X226" s="46">
        <f t="shared" si="50"/>
        <v>0</v>
      </c>
      <c r="Y226" s="186"/>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48"/>
        <v>0</v>
      </c>
      <c r="W227" s="37">
        <f t="shared" si="49"/>
        <v>0</v>
      </c>
      <c r="X227" s="46">
        <f t="shared" si="50"/>
        <v>0</v>
      </c>
      <c r="Y227" s="186"/>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48"/>
        <v>0</v>
      </c>
      <c r="W228" s="37">
        <f t="shared" si="49"/>
        <v>0</v>
      </c>
      <c r="X228" s="46">
        <f t="shared" si="50"/>
        <v>0</v>
      </c>
      <c r="Y228" s="186"/>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48"/>
        <v>0</v>
      </c>
      <c r="W229" s="37">
        <f t="shared" si="49"/>
        <v>0</v>
      </c>
      <c r="X229" s="46">
        <f t="shared" si="50"/>
        <v>0</v>
      </c>
      <c r="Y229" s="186"/>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48"/>
        <v>0</v>
      </c>
      <c r="W230" s="37">
        <f t="shared" si="49"/>
        <v>0</v>
      </c>
      <c r="X230" s="46">
        <f t="shared" si="50"/>
        <v>0</v>
      </c>
      <c r="Y230" s="186"/>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48"/>
        <v>0</v>
      </c>
      <c r="W231" s="37">
        <f t="shared" si="49"/>
        <v>0</v>
      </c>
      <c r="X231" s="46">
        <f t="shared" si="50"/>
        <v>0</v>
      </c>
      <c r="Y231" s="186"/>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48"/>
        <v>0</v>
      </c>
      <c r="W232" s="37">
        <f t="shared" si="49"/>
        <v>0</v>
      </c>
      <c r="X232" s="46">
        <f t="shared" si="50"/>
        <v>0</v>
      </c>
      <c r="Y232" s="186"/>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48"/>
        <v>0</v>
      </c>
      <c r="W233" s="37">
        <f t="shared" si="49"/>
        <v>0</v>
      </c>
      <c r="X233" s="46">
        <f t="shared" si="50"/>
        <v>0</v>
      </c>
      <c r="Y233" s="186"/>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48"/>
        <v>0</v>
      </c>
      <c r="W234" s="37">
        <f t="shared" si="49"/>
        <v>0</v>
      </c>
      <c r="X234" s="46">
        <f t="shared" si="50"/>
        <v>0</v>
      </c>
      <c r="Y234" s="186"/>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48"/>
        <v>0</v>
      </c>
      <c r="W235" s="37">
        <f t="shared" si="49"/>
        <v>0</v>
      </c>
      <c r="X235" s="46">
        <f t="shared" si="50"/>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48"/>
        <v>0</v>
      </c>
      <c r="W236" s="37">
        <f t="shared" si="49"/>
        <v>0</v>
      </c>
      <c r="X236" s="46">
        <f t="shared" si="50"/>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48"/>
        <v>0</v>
      </c>
      <c r="W237" s="37">
        <f t="shared" si="49"/>
        <v>0</v>
      </c>
      <c r="X237" s="46">
        <f t="shared" si="50"/>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48"/>
        <v>0</v>
      </c>
      <c r="W238" s="37">
        <f t="shared" si="49"/>
        <v>0</v>
      </c>
      <c r="X238" s="46">
        <f t="shared" si="50"/>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1">D245+G245+J245+M245+P245+S245</f>
        <v>0</v>
      </c>
      <c r="W245" s="37">
        <f t="shared" ref="W245:W264" si="52">E245+H245+K245+N245+Q245+T245</f>
        <v>0</v>
      </c>
      <c r="X245" s="46">
        <f t="shared" ref="X245:X264" si="53">(V245+W245)*10</f>
        <v>0</v>
      </c>
      <c r="Y245" s="186"/>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1"/>
        <v>0</v>
      </c>
      <c r="W246" s="37">
        <f t="shared" si="52"/>
        <v>0</v>
      </c>
      <c r="X246" s="46">
        <f t="shared" si="53"/>
        <v>0</v>
      </c>
      <c r="Y246" s="186"/>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1"/>
        <v>0</v>
      </c>
      <c r="W247" s="37">
        <f t="shared" si="52"/>
        <v>0</v>
      </c>
      <c r="X247" s="46">
        <f t="shared" si="53"/>
        <v>0</v>
      </c>
      <c r="Y247" s="186"/>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c r="Q248" s="29"/>
      <c r="R248" s="51"/>
      <c r="S248" s="28"/>
      <c r="T248" s="29"/>
      <c r="U248" s="35"/>
      <c r="V248" s="45">
        <f t="shared" si="51"/>
        <v>0</v>
      </c>
      <c r="W248" s="37">
        <f t="shared" si="52"/>
        <v>0</v>
      </c>
      <c r="X248" s="46">
        <f t="shared" si="53"/>
        <v>0</v>
      </c>
      <c r="Y248" s="186"/>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1"/>
        <v>0</v>
      </c>
      <c r="W249" s="37">
        <f t="shared" si="52"/>
        <v>0</v>
      </c>
      <c r="X249" s="46">
        <f t="shared" si="53"/>
        <v>0</v>
      </c>
      <c r="Y249" s="186"/>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1"/>
        <v>0</v>
      </c>
      <c r="W250" s="37">
        <f t="shared" si="52"/>
        <v>0</v>
      </c>
      <c r="X250" s="46">
        <f t="shared" si="53"/>
        <v>0</v>
      </c>
      <c r="Y250" s="186"/>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1"/>
        <v>0</v>
      </c>
      <c r="W251" s="37">
        <f t="shared" si="52"/>
        <v>0</v>
      </c>
      <c r="X251" s="46">
        <f t="shared" si="53"/>
        <v>0</v>
      </c>
      <c r="Y251" s="186"/>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1"/>
        <v>0</v>
      </c>
      <c r="W252" s="37">
        <f t="shared" si="52"/>
        <v>0</v>
      </c>
      <c r="X252" s="46">
        <f t="shared" si="53"/>
        <v>0</v>
      </c>
      <c r="Y252" s="186"/>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1"/>
        <v>0</v>
      </c>
      <c r="W253" s="37">
        <f t="shared" si="52"/>
        <v>0</v>
      </c>
      <c r="X253" s="46">
        <f t="shared" si="53"/>
        <v>0</v>
      </c>
      <c r="Y253" s="186"/>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1"/>
        <v>0</v>
      </c>
      <c r="W254" s="37">
        <f t="shared" si="52"/>
        <v>0</v>
      </c>
      <c r="X254" s="46">
        <f t="shared" si="53"/>
        <v>0</v>
      </c>
      <c r="Y254" s="186"/>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54">D255+G255+J255+M255+P255+S255</f>
        <v>0</v>
      </c>
      <c r="W255" s="37">
        <f t="shared" ref="W255" si="55">E255+H255+K255+N255+Q255+T255</f>
        <v>0</v>
      </c>
      <c r="X255" s="46">
        <f t="shared" ref="X255" si="56">(V255+W255)*10</f>
        <v>0</v>
      </c>
      <c r="Y255" s="186"/>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c r="Q256" s="29"/>
      <c r="R256" s="51"/>
      <c r="S256" s="28"/>
      <c r="T256" s="29"/>
      <c r="U256" s="35"/>
      <c r="V256" s="45">
        <f t="shared" si="51"/>
        <v>0</v>
      </c>
      <c r="W256" s="37">
        <f t="shared" si="52"/>
        <v>0</v>
      </c>
      <c r="X256" s="46">
        <f t="shared" si="53"/>
        <v>0</v>
      </c>
      <c r="Y256" s="186"/>
    </row>
    <row r="257" spans="2:25" s="8" customFormat="1" ht="15.95" customHeight="1" x14ac:dyDescent="0.25">
      <c r="B257" s="27">
        <f>'1.  SEPTEMBER'!B257</f>
        <v>13</v>
      </c>
      <c r="C257" s="44" t="str">
        <f>'1.  SEPTEMBER'!C257</f>
        <v>Roberts JP</v>
      </c>
      <c r="D257" s="45"/>
      <c r="E257" s="29"/>
      <c r="F257" s="51"/>
      <c r="G257" s="28"/>
      <c r="H257" s="29"/>
      <c r="I257" s="35"/>
      <c r="J257" s="45"/>
      <c r="K257" s="29"/>
      <c r="L257" s="51"/>
      <c r="M257" s="28"/>
      <c r="N257" s="29"/>
      <c r="O257" s="35"/>
      <c r="P257" s="45"/>
      <c r="Q257" s="29"/>
      <c r="R257" s="51"/>
      <c r="S257" s="28"/>
      <c r="T257" s="29"/>
      <c r="U257" s="35"/>
      <c r="V257" s="45">
        <f t="shared" si="51"/>
        <v>0</v>
      </c>
      <c r="W257" s="37">
        <f t="shared" si="52"/>
        <v>0</v>
      </c>
      <c r="X257" s="46">
        <f t="shared" si="53"/>
        <v>0</v>
      </c>
      <c r="Y257" s="186"/>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1"/>
        <v>0</v>
      </c>
      <c r="W258" s="37">
        <f t="shared" si="52"/>
        <v>0</v>
      </c>
      <c r="X258" s="46">
        <f t="shared" si="53"/>
        <v>0</v>
      </c>
      <c r="Y258" s="186"/>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1"/>
        <v>0</v>
      </c>
      <c r="W259" s="37">
        <f t="shared" si="52"/>
        <v>0</v>
      </c>
      <c r="X259" s="46">
        <f t="shared" si="53"/>
        <v>0</v>
      </c>
      <c r="Y259" s="186"/>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1"/>
        <v>0</v>
      </c>
      <c r="W260" s="37">
        <f t="shared" si="52"/>
        <v>0</v>
      </c>
      <c r="X260" s="46">
        <f t="shared" si="53"/>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1"/>
        <v>0</v>
      </c>
      <c r="W261" s="37">
        <f t="shared" si="52"/>
        <v>0</v>
      </c>
      <c r="X261" s="46">
        <f t="shared" si="53"/>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1"/>
        <v>0</v>
      </c>
      <c r="W262" s="37">
        <f t="shared" si="52"/>
        <v>0</v>
      </c>
      <c r="X262" s="46">
        <f t="shared" si="53"/>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1"/>
        <v>0</v>
      </c>
      <c r="W263" s="37">
        <f t="shared" si="52"/>
        <v>0</v>
      </c>
      <c r="X263" s="46">
        <f t="shared" si="53"/>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1"/>
        <v>0</v>
      </c>
      <c r="W264" s="37">
        <f t="shared" si="52"/>
        <v>0</v>
      </c>
      <c r="X264" s="46">
        <f t="shared" si="53"/>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s>
  <hyperlinks>
    <hyperlink ref="B13:C14" location="'0.  MAIN INDEX'!A1" display="Click here for MAIN INDEX"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249977111117893"/>
  </sheetPr>
  <dimension ref="A1:Y278"/>
  <sheetViews>
    <sheetView showGridLines="0" showRowColHeaders="0" workbookViewId="0">
      <pane ySplit="10" topLeftCell="A11" activePane="bottomLeft" state="frozen"/>
      <selection pane="bottomLeft" activeCell="B254" sqref="B254:X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7" t="str">
        <f>'0.  MAIN INDEX'!D55</f>
        <v>August 2019</v>
      </c>
      <c r="T6" s="7"/>
      <c r="U6" s="2"/>
      <c r="V6" s="5"/>
      <c r="W6" s="5" t="s">
        <v>1</v>
      </c>
      <c r="X6" s="172" t="str">
        <f>'0.  MAIN INDEX'!D56</f>
        <v>Venue</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400</v>
      </c>
      <c r="C8" s="45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9.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ref="V19:V52" si="0">D19+G19+J19+M19+P19+S19</f>
        <v>0</v>
      </c>
      <c r="W19" s="224">
        <f t="shared" ref="W19:W52" si="1">E19+H19+K19+N19+Q19+T19</f>
        <v>0</v>
      </c>
      <c r="X19" s="225">
        <f t="shared" ref="X19:X52" si="2">(V19+W19)*10</f>
        <v>0</v>
      </c>
      <c r="Y19" s="187"/>
    </row>
    <row r="20" spans="2:25" s="8" customFormat="1" ht="15.95" customHeight="1" x14ac:dyDescent="0.25">
      <c r="B20" s="34">
        <f>'1.  SEPTEMBER'!B20</f>
        <v>3</v>
      </c>
      <c r="C20" s="226" t="str">
        <f>'1.  SEPTEMBER'!C20</f>
        <v>Bloem D  (H-16)</v>
      </c>
      <c r="D20" s="56"/>
      <c r="E20" s="37"/>
      <c r="F20" s="225"/>
      <c r="G20" s="33"/>
      <c r="H20" s="37"/>
      <c r="I20" s="36"/>
      <c r="J20" s="56"/>
      <c r="K20" s="37"/>
      <c r="L20" s="225"/>
      <c r="M20" s="33"/>
      <c r="N20" s="37"/>
      <c r="O20" s="36"/>
      <c r="P20" s="56"/>
      <c r="Q20" s="37"/>
      <c r="R20" s="57"/>
      <c r="S20" s="33"/>
      <c r="T20" s="37"/>
      <c r="U20" s="36"/>
      <c r="V20" s="56">
        <f t="shared" si="0"/>
        <v>0</v>
      </c>
      <c r="W20" s="224">
        <f t="shared" si="1"/>
        <v>0</v>
      </c>
      <c r="X20" s="225">
        <f t="shared" si="2"/>
        <v>0</v>
      </c>
      <c r="Y20" s="187"/>
    </row>
    <row r="21" spans="2:25" s="8" customFormat="1" ht="15.95" customHeight="1" x14ac:dyDescent="0.25">
      <c r="B21" s="34">
        <f>'1.  SEPTEMBER'!B21</f>
        <v>4</v>
      </c>
      <c r="C21" s="226" t="str">
        <f>'1.  SEPTEMBER'!C21</f>
        <v>Booysen G</v>
      </c>
      <c r="D21" s="56"/>
      <c r="E21" s="37"/>
      <c r="F21" s="225"/>
      <c r="G21" s="33"/>
      <c r="H21" s="37"/>
      <c r="I21" s="36"/>
      <c r="J21" s="56"/>
      <c r="K21" s="37"/>
      <c r="L21" s="225"/>
      <c r="M21" s="33"/>
      <c r="N21" s="37"/>
      <c r="O21" s="36"/>
      <c r="P21" s="56"/>
      <c r="Q21" s="37"/>
      <c r="R21" s="57"/>
      <c r="S21" s="33"/>
      <c r="T21" s="37"/>
      <c r="U21" s="36"/>
      <c r="V21" s="56">
        <f t="shared" si="0"/>
        <v>0</v>
      </c>
      <c r="W21" s="224">
        <f t="shared" si="1"/>
        <v>0</v>
      </c>
      <c r="X21" s="225">
        <f t="shared" si="2"/>
        <v>0</v>
      </c>
      <c r="Y21" s="187"/>
    </row>
    <row r="22" spans="2:25" s="8" customFormat="1" ht="15.95" customHeight="1" x14ac:dyDescent="0.25">
      <c r="B22" s="34">
        <f>'1.  SEPTEMBER'!B22</f>
        <v>5</v>
      </c>
      <c r="C22" s="226" t="str">
        <f>'1.  SEPTEMBER'!C22</f>
        <v>Booysen J  (H-18)</v>
      </c>
      <c r="D22" s="56"/>
      <c r="E22" s="37"/>
      <c r="F22" s="225"/>
      <c r="G22" s="33"/>
      <c r="H22" s="37"/>
      <c r="I22" s="36"/>
      <c r="J22" s="56"/>
      <c r="K22" s="37"/>
      <c r="L22" s="225"/>
      <c r="M22" s="33"/>
      <c r="N22" s="37"/>
      <c r="O22" s="36"/>
      <c r="P22" s="56"/>
      <c r="Q22" s="37"/>
      <c r="R22" s="57"/>
      <c r="S22" s="33"/>
      <c r="T22" s="37"/>
      <c r="U22" s="36"/>
      <c r="V22" s="56">
        <f t="shared" si="0"/>
        <v>0</v>
      </c>
      <c r="W22" s="224">
        <f t="shared" si="1"/>
        <v>0</v>
      </c>
      <c r="X22" s="225">
        <f t="shared" si="2"/>
        <v>0</v>
      </c>
      <c r="Y22" s="187"/>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0"/>
        <v>0</v>
      </c>
      <c r="W23" s="224">
        <f t="shared" si="1"/>
        <v>0</v>
      </c>
      <c r="X23" s="225">
        <f t="shared" si="2"/>
        <v>0</v>
      </c>
      <c r="Y23" s="187"/>
    </row>
    <row r="24" spans="2:25" s="8" customFormat="1" ht="15.95" customHeight="1" x14ac:dyDescent="0.25">
      <c r="B24" s="34">
        <f>'1.  SEPTEMBER'!B24</f>
        <v>7</v>
      </c>
      <c r="C24" s="226" t="str">
        <f>'1.  SEPTEMBER'!C24</f>
        <v>Booysen W</v>
      </c>
      <c r="D24" s="56"/>
      <c r="E24" s="37"/>
      <c r="F24" s="225"/>
      <c r="G24" s="33"/>
      <c r="H24" s="37"/>
      <c r="I24" s="36"/>
      <c r="J24" s="56"/>
      <c r="K24" s="37"/>
      <c r="L24" s="225"/>
      <c r="M24" s="33"/>
      <c r="N24" s="37"/>
      <c r="O24" s="36"/>
      <c r="P24" s="56"/>
      <c r="Q24" s="37"/>
      <c r="R24" s="57"/>
      <c r="S24" s="33"/>
      <c r="T24" s="37"/>
      <c r="U24" s="36"/>
      <c r="V24" s="56">
        <f t="shared" si="0"/>
        <v>0</v>
      </c>
      <c r="W24" s="224">
        <f t="shared" si="1"/>
        <v>0</v>
      </c>
      <c r="X24" s="225">
        <f t="shared" si="2"/>
        <v>0</v>
      </c>
      <c r="Y24" s="187"/>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0"/>
        <v>0</v>
      </c>
      <c r="W25" s="224">
        <f t="shared" si="1"/>
        <v>0</v>
      </c>
      <c r="X25" s="225">
        <f t="shared" si="2"/>
        <v>0</v>
      </c>
      <c r="Y25" s="187"/>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0"/>
        <v>0</v>
      </c>
      <c r="W26" s="224">
        <f t="shared" si="1"/>
        <v>0</v>
      </c>
      <c r="X26" s="225">
        <f t="shared" si="2"/>
        <v>0</v>
      </c>
      <c r="Y26" s="187"/>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0"/>
        <v>0</v>
      </c>
      <c r="W27" s="224">
        <f t="shared" si="1"/>
        <v>0</v>
      </c>
      <c r="X27" s="225">
        <f t="shared" si="2"/>
        <v>0</v>
      </c>
      <c r="Y27" s="187"/>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0"/>
        <v>0</v>
      </c>
      <c r="W28" s="224">
        <f t="shared" si="1"/>
        <v>0</v>
      </c>
      <c r="X28" s="225">
        <f t="shared" si="2"/>
        <v>0</v>
      </c>
      <c r="Y28" s="187"/>
    </row>
    <row r="29" spans="2:25" s="8" customFormat="1" ht="15.95" customHeight="1" x14ac:dyDescent="0.25">
      <c r="B29" s="34">
        <f>'1.  SEPTEMBER'!B29</f>
        <v>12</v>
      </c>
      <c r="C29" s="226" t="str">
        <f>'1.  SEPTEMBER'!C29</f>
        <v>Engelbrecht A</v>
      </c>
      <c r="D29" s="56"/>
      <c r="E29" s="37"/>
      <c r="F29" s="225"/>
      <c r="G29" s="33"/>
      <c r="H29" s="37"/>
      <c r="I29" s="36"/>
      <c r="J29" s="56"/>
      <c r="K29" s="37"/>
      <c r="L29" s="225"/>
      <c r="M29" s="33"/>
      <c r="N29" s="37"/>
      <c r="O29" s="36"/>
      <c r="P29" s="56"/>
      <c r="Q29" s="37"/>
      <c r="R29" s="57"/>
      <c r="S29" s="33"/>
      <c r="T29" s="37"/>
      <c r="U29" s="36"/>
      <c r="V29" s="56">
        <f t="shared" si="0"/>
        <v>0</v>
      </c>
      <c r="W29" s="224">
        <f t="shared" si="1"/>
        <v>0</v>
      </c>
      <c r="X29" s="225">
        <f t="shared" si="2"/>
        <v>0</v>
      </c>
      <c r="Y29" s="187"/>
    </row>
    <row r="30" spans="2:25" s="8" customFormat="1" ht="15.95" customHeight="1" x14ac:dyDescent="0.25">
      <c r="B30" s="34">
        <f>'1.  SEPTEMBER'!B30</f>
        <v>13</v>
      </c>
      <c r="C30" s="226" t="str">
        <f>'1.  SEPTEMBER'!C30</f>
        <v>Fourie R  (H-29)</v>
      </c>
      <c r="D30" s="56"/>
      <c r="E30" s="37"/>
      <c r="F30" s="225"/>
      <c r="G30" s="33"/>
      <c r="H30" s="37"/>
      <c r="I30" s="36"/>
      <c r="J30" s="56"/>
      <c r="K30" s="37"/>
      <c r="L30" s="225"/>
      <c r="M30" s="33"/>
      <c r="N30" s="37"/>
      <c r="O30" s="36"/>
      <c r="P30" s="56"/>
      <c r="Q30" s="37"/>
      <c r="R30" s="57"/>
      <c r="S30" s="33"/>
      <c r="T30" s="37"/>
      <c r="U30" s="36"/>
      <c r="V30" s="56">
        <f t="shared" si="0"/>
        <v>0</v>
      </c>
      <c r="W30" s="224">
        <f t="shared" si="1"/>
        <v>0</v>
      </c>
      <c r="X30" s="225">
        <f t="shared" si="2"/>
        <v>0</v>
      </c>
      <c r="Y30" s="187"/>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0"/>
        <v>0</v>
      </c>
      <c r="W31" s="224">
        <f t="shared" si="1"/>
        <v>0</v>
      </c>
      <c r="X31" s="225">
        <f t="shared" si="2"/>
        <v>0</v>
      </c>
      <c r="Y31" s="187"/>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0"/>
        <v>0</v>
      </c>
      <c r="W32" s="224">
        <f t="shared" si="1"/>
        <v>0</v>
      </c>
      <c r="X32" s="225">
        <f t="shared" si="2"/>
        <v>0</v>
      </c>
      <c r="Y32" s="187"/>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0"/>
        <v>0</v>
      </c>
      <c r="W33" s="224">
        <f t="shared" si="1"/>
        <v>0</v>
      </c>
      <c r="X33" s="225">
        <f t="shared" si="2"/>
        <v>0</v>
      </c>
      <c r="Y33" s="187"/>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si="0"/>
        <v>0</v>
      </c>
      <c r="W34" s="224">
        <f t="shared" si="1"/>
        <v>0</v>
      </c>
      <c r="X34" s="225">
        <f t="shared" si="2"/>
        <v>0</v>
      </c>
      <c r="Y34" s="187"/>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0"/>
        <v>0</v>
      </c>
      <c r="W35" s="224">
        <f t="shared" si="1"/>
        <v>0</v>
      </c>
      <c r="X35" s="225">
        <f t="shared" si="2"/>
        <v>0</v>
      </c>
      <c r="Y35" s="187"/>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0"/>
        <v>0</v>
      </c>
      <c r="W36" s="224">
        <f t="shared" si="1"/>
        <v>0</v>
      </c>
      <c r="X36" s="225">
        <f t="shared" si="2"/>
        <v>0</v>
      </c>
      <c r="Y36" s="187"/>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0"/>
        <v>0</v>
      </c>
      <c r="W37" s="224">
        <f t="shared" si="1"/>
        <v>0</v>
      </c>
      <c r="X37" s="225">
        <f t="shared" si="2"/>
        <v>0</v>
      </c>
      <c r="Y37" s="187"/>
    </row>
    <row r="38" spans="2:25" s="8" customFormat="1" ht="15.95" customHeight="1" x14ac:dyDescent="0.25">
      <c r="B38" s="34">
        <f>'1.  SEPTEMBER'!B38</f>
        <v>21</v>
      </c>
      <c r="C38" s="226" t="str">
        <f>'1.  SEPTEMBER'!C38</f>
        <v>Steyn C  (H-3)</v>
      </c>
      <c r="D38" s="56"/>
      <c r="E38" s="37"/>
      <c r="F38" s="225"/>
      <c r="G38" s="33"/>
      <c r="H38" s="37"/>
      <c r="I38" s="36"/>
      <c r="J38" s="56"/>
      <c r="K38" s="37"/>
      <c r="L38" s="225"/>
      <c r="M38" s="33"/>
      <c r="N38" s="37"/>
      <c r="O38" s="36"/>
      <c r="P38" s="56"/>
      <c r="Q38" s="37"/>
      <c r="R38" s="57"/>
      <c r="S38" s="33"/>
      <c r="T38" s="37"/>
      <c r="U38" s="36"/>
      <c r="V38" s="56">
        <f t="shared" si="0"/>
        <v>0</v>
      </c>
      <c r="W38" s="224">
        <f t="shared" si="1"/>
        <v>0</v>
      </c>
      <c r="X38" s="225">
        <f t="shared" si="2"/>
        <v>0</v>
      </c>
      <c r="Y38" s="187"/>
    </row>
    <row r="39" spans="2:25" s="8" customFormat="1" ht="15.95" customHeight="1" x14ac:dyDescent="0.25">
      <c r="B39" s="34">
        <f>'1.  SEPTEMBER'!B39</f>
        <v>22</v>
      </c>
      <c r="C39" s="226" t="str">
        <f>'1.  SEPTEMBER'!C39</f>
        <v>Stols C</v>
      </c>
      <c r="D39" s="56"/>
      <c r="E39" s="37"/>
      <c r="F39" s="225"/>
      <c r="G39" s="33"/>
      <c r="H39" s="37"/>
      <c r="I39" s="36"/>
      <c r="J39" s="56"/>
      <c r="K39" s="37"/>
      <c r="L39" s="225"/>
      <c r="M39" s="33"/>
      <c r="N39" s="37"/>
      <c r="O39" s="36"/>
      <c r="P39" s="56"/>
      <c r="Q39" s="37"/>
      <c r="R39" s="57"/>
      <c r="S39" s="33"/>
      <c r="T39" s="37"/>
      <c r="U39" s="36"/>
      <c r="V39" s="56">
        <f t="shared" si="0"/>
        <v>0</v>
      </c>
      <c r="W39" s="224">
        <f t="shared" si="1"/>
        <v>0</v>
      </c>
      <c r="X39" s="225">
        <f t="shared" si="2"/>
        <v>0</v>
      </c>
      <c r="Y39" s="187"/>
    </row>
    <row r="40" spans="2:25" s="8" customFormat="1" ht="15.95" customHeight="1" x14ac:dyDescent="0.25">
      <c r="B40" s="34">
        <f>'1.  SEPTEMBER'!B40</f>
        <v>23</v>
      </c>
      <c r="C40" s="226" t="str">
        <f>'1.  SEPTEMBER'!C40</f>
        <v>Stoltz K</v>
      </c>
      <c r="D40" s="56"/>
      <c r="E40" s="37"/>
      <c r="F40" s="225"/>
      <c r="G40" s="33"/>
      <c r="H40" s="37"/>
      <c r="I40" s="36"/>
      <c r="J40" s="56"/>
      <c r="K40" s="37"/>
      <c r="L40" s="225"/>
      <c r="M40" s="33"/>
      <c r="N40" s="37"/>
      <c r="O40" s="36"/>
      <c r="P40" s="56"/>
      <c r="Q40" s="37"/>
      <c r="R40" s="57"/>
      <c r="S40" s="33"/>
      <c r="T40" s="37"/>
      <c r="U40" s="36"/>
      <c r="V40" s="56">
        <f t="shared" si="0"/>
        <v>0</v>
      </c>
      <c r="W40" s="224">
        <f t="shared" si="1"/>
        <v>0</v>
      </c>
      <c r="X40" s="225">
        <f t="shared" si="2"/>
        <v>0</v>
      </c>
      <c r="Y40" s="187"/>
    </row>
    <row r="41" spans="2:25" s="8" customFormat="1" ht="15.95" customHeight="1" x14ac:dyDescent="0.25">
      <c r="B41" s="34">
        <f>'1.  SEPTEMBER'!B41</f>
        <v>24</v>
      </c>
      <c r="C41" s="226" t="str">
        <f>'1.  SEPTEMBER'!C41</f>
        <v>van der Vyver W  (H-5)</v>
      </c>
      <c r="D41" s="56"/>
      <c r="E41" s="37"/>
      <c r="F41" s="225"/>
      <c r="G41" s="33"/>
      <c r="H41" s="37"/>
      <c r="I41" s="36"/>
      <c r="J41" s="56"/>
      <c r="K41" s="37"/>
      <c r="L41" s="225"/>
      <c r="M41" s="33"/>
      <c r="N41" s="37"/>
      <c r="O41" s="36"/>
      <c r="P41" s="56"/>
      <c r="Q41" s="37"/>
      <c r="R41" s="57"/>
      <c r="S41" s="33"/>
      <c r="T41" s="37"/>
      <c r="U41" s="36"/>
      <c r="V41" s="56">
        <f t="shared" si="0"/>
        <v>0</v>
      </c>
      <c r="W41" s="224">
        <f t="shared" si="1"/>
        <v>0</v>
      </c>
      <c r="X41" s="225">
        <f t="shared" si="2"/>
        <v>0</v>
      </c>
      <c r="Y41" s="187"/>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0"/>
        <v>0</v>
      </c>
      <c r="W42" s="224">
        <f t="shared" si="1"/>
        <v>0</v>
      </c>
      <c r="X42" s="225">
        <f t="shared" si="2"/>
        <v>0</v>
      </c>
      <c r="Y42" s="187"/>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0"/>
        <v>0</v>
      </c>
      <c r="W43" s="224">
        <f t="shared" si="1"/>
        <v>0</v>
      </c>
      <c r="X43" s="225">
        <f t="shared" si="2"/>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0"/>
        <v>0</v>
      </c>
      <c r="W44" s="224">
        <f t="shared" si="1"/>
        <v>0</v>
      </c>
      <c r="X44" s="225">
        <f t="shared" si="2"/>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0"/>
        <v>0</v>
      </c>
      <c r="W45" s="224">
        <f t="shared" si="1"/>
        <v>0</v>
      </c>
      <c r="X45" s="225">
        <f t="shared" si="2"/>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0"/>
        <v>0</v>
      </c>
      <c r="W46" s="224">
        <f t="shared" si="1"/>
        <v>0</v>
      </c>
      <c r="X46" s="225">
        <f t="shared" si="2"/>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0"/>
        <v>0</v>
      </c>
      <c r="W47" s="224">
        <f t="shared" si="1"/>
        <v>0</v>
      </c>
      <c r="X47" s="225">
        <f t="shared" si="2"/>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0"/>
        <v>0</v>
      </c>
      <c r="W48" s="224">
        <f t="shared" si="1"/>
        <v>0</v>
      </c>
      <c r="X48" s="225">
        <f t="shared" si="2"/>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0"/>
        <v>0</v>
      </c>
      <c r="W49" s="224">
        <f t="shared" si="1"/>
        <v>0</v>
      </c>
      <c r="X49" s="225">
        <f t="shared" si="2"/>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0"/>
        <v>0</v>
      </c>
      <c r="W50" s="224">
        <f t="shared" si="1"/>
        <v>0</v>
      </c>
      <c r="X50" s="225">
        <f t="shared" si="2"/>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0"/>
        <v>0</v>
      </c>
      <c r="W51" s="224">
        <f t="shared" si="1"/>
        <v>0</v>
      </c>
      <c r="X51" s="225">
        <f t="shared" si="2"/>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0"/>
        <v>0</v>
      </c>
      <c r="W52" s="224">
        <f t="shared" si="1"/>
        <v>0</v>
      </c>
      <c r="X52" s="225">
        <f t="shared" si="2"/>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4" t="s">
        <v>190</v>
      </c>
      <c r="C57" s="437"/>
      <c r="D57" s="438"/>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c r="E59" s="37"/>
      <c r="F59" s="51"/>
      <c r="G59" s="28"/>
      <c r="H59" s="37"/>
      <c r="I59" s="35"/>
      <c r="J59" s="45"/>
      <c r="K59" s="37"/>
      <c r="L59" s="51"/>
      <c r="M59" s="28"/>
      <c r="N59" s="37"/>
      <c r="O59" s="35"/>
      <c r="P59" s="45"/>
      <c r="Q59" s="37"/>
      <c r="R59" s="51"/>
      <c r="S59" s="28"/>
      <c r="T59" s="37"/>
      <c r="U59" s="35"/>
      <c r="V59" s="45">
        <f t="shared" ref="V59" si="3">D59+G59+J59+M59+P59+S59</f>
        <v>0</v>
      </c>
      <c r="W59" s="37">
        <f t="shared" ref="W59" si="4">E59+H59+K59+N59+Q59+T59</f>
        <v>0</v>
      </c>
      <c r="X59" s="46">
        <f t="shared" ref="X59" si="5">(V59+W59)*10</f>
        <v>0</v>
      </c>
      <c r="Y59" s="186"/>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6">D60+G60+J60+M60+P60+S60</f>
        <v>0</v>
      </c>
      <c r="W60" s="37">
        <f t="shared" ref="W60:W118" si="7">E60+H60+K60+N60+Q60+T60</f>
        <v>0</v>
      </c>
      <c r="X60" s="46">
        <f t="shared" ref="X60:X118" si="8">(V60+W60)*10</f>
        <v>0</v>
      </c>
      <c r="Y60" s="186"/>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6"/>
        <v>0</v>
      </c>
      <c r="W61" s="37">
        <f t="shared" si="7"/>
        <v>0</v>
      </c>
      <c r="X61" s="46">
        <f t="shared" si="8"/>
        <v>0</v>
      </c>
      <c r="Y61" s="186"/>
    </row>
    <row r="62" spans="2:25" s="8" customFormat="1" ht="15.95" customHeight="1" x14ac:dyDescent="0.25">
      <c r="B62" s="31">
        <f>'1.  SEPTEMBER'!B62</f>
        <v>4</v>
      </c>
      <c r="C62" s="32" t="str">
        <f>'1.  SEPTEMBER'!C62</f>
        <v>Black S</v>
      </c>
      <c r="D62" s="45"/>
      <c r="E62" s="37"/>
      <c r="F62" s="51"/>
      <c r="G62" s="28"/>
      <c r="H62" s="37"/>
      <c r="I62" s="35"/>
      <c r="J62" s="45"/>
      <c r="K62" s="37"/>
      <c r="L62" s="51"/>
      <c r="M62" s="28"/>
      <c r="N62" s="37"/>
      <c r="O62" s="35"/>
      <c r="P62" s="45"/>
      <c r="Q62" s="37"/>
      <c r="R62" s="51"/>
      <c r="S62" s="28"/>
      <c r="T62" s="37"/>
      <c r="U62" s="35"/>
      <c r="V62" s="45">
        <f t="shared" si="6"/>
        <v>0</v>
      </c>
      <c r="W62" s="37">
        <f t="shared" si="7"/>
        <v>0</v>
      </c>
      <c r="X62" s="46">
        <f t="shared" si="8"/>
        <v>0</v>
      </c>
      <c r="Y62" s="186"/>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6"/>
        <v>0</v>
      </c>
      <c r="W64" s="37">
        <f t="shared" si="7"/>
        <v>0</v>
      </c>
      <c r="X64" s="46">
        <f t="shared" si="8"/>
        <v>0</v>
      </c>
      <c r="Y64" s="186"/>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c r="Q67" s="37"/>
      <c r="R67" s="51"/>
      <c r="S67" s="28"/>
      <c r="T67" s="37"/>
      <c r="U67" s="35"/>
      <c r="V67" s="45">
        <f t="shared" si="6"/>
        <v>0</v>
      </c>
      <c r="W67" s="37">
        <f t="shared" si="7"/>
        <v>0</v>
      </c>
      <c r="X67" s="46">
        <f t="shared" si="8"/>
        <v>0</v>
      </c>
      <c r="Y67" s="186"/>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row>
    <row r="79" spans="2:25" s="8" customFormat="1" ht="15.95" customHeight="1" x14ac:dyDescent="0.25">
      <c r="B79" s="31">
        <f>'1.  SEPTEMBER'!B79</f>
        <v>21</v>
      </c>
      <c r="C79" s="32" t="str">
        <f>'1.  SEPTEMBER'!C79</f>
        <v>Kurger R</v>
      </c>
      <c r="D79" s="45"/>
      <c r="E79" s="37"/>
      <c r="F79" s="51"/>
      <c r="G79" s="28"/>
      <c r="H79" s="37"/>
      <c r="I79" s="35"/>
      <c r="J79" s="45"/>
      <c r="K79" s="37"/>
      <c r="L79" s="51"/>
      <c r="M79" s="28"/>
      <c r="N79" s="37"/>
      <c r="O79" s="35"/>
      <c r="P79" s="45"/>
      <c r="Q79" s="37"/>
      <c r="R79" s="51"/>
      <c r="S79" s="28"/>
      <c r="T79" s="37"/>
      <c r="U79" s="35"/>
      <c r="V79" s="45">
        <f t="shared" si="6"/>
        <v>0</v>
      </c>
      <c r="W79" s="37">
        <f t="shared" si="7"/>
        <v>0</v>
      </c>
      <c r="X79" s="46">
        <f t="shared" si="8"/>
        <v>0</v>
      </c>
      <c r="Y79" s="186"/>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row>
    <row r="84" spans="2:25" s="8" customFormat="1" ht="15.95" customHeight="1" x14ac:dyDescent="0.25">
      <c r="B84" s="31">
        <f>'1.  SEPTEMBER'!B84</f>
        <v>26</v>
      </c>
      <c r="C84" s="32" t="str">
        <f>'1.  SEPTEMBER'!C84</f>
        <v>Limper C</v>
      </c>
      <c r="D84" s="45"/>
      <c r="E84" s="37"/>
      <c r="F84" s="51"/>
      <c r="G84" s="28"/>
      <c r="H84" s="37"/>
      <c r="I84" s="35"/>
      <c r="J84" s="45"/>
      <c r="K84" s="37"/>
      <c r="L84" s="51"/>
      <c r="M84" s="28"/>
      <c r="N84" s="37"/>
      <c r="O84" s="35"/>
      <c r="P84" s="45"/>
      <c r="Q84" s="37"/>
      <c r="R84" s="51"/>
      <c r="S84" s="28"/>
      <c r="T84" s="37"/>
      <c r="U84" s="35"/>
      <c r="V84" s="45">
        <f t="shared" si="6"/>
        <v>0</v>
      </c>
      <c r="W84" s="37">
        <f t="shared" si="7"/>
        <v>0</v>
      </c>
      <c r="X84" s="46">
        <f t="shared" si="8"/>
        <v>0</v>
      </c>
      <c r="Y84" s="186"/>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row>
    <row r="87" spans="2:25" s="8" customFormat="1" ht="15.95" customHeight="1" x14ac:dyDescent="0.25">
      <c r="B87" s="31">
        <f>'1.  SEPTEMBER'!B87</f>
        <v>29</v>
      </c>
      <c r="C87" s="32" t="str">
        <f>'1.  SEPTEMBER'!C87</f>
        <v>Meyer T</v>
      </c>
      <c r="D87" s="45"/>
      <c r="E87" s="37"/>
      <c r="F87" s="51"/>
      <c r="G87" s="28"/>
      <c r="H87" s="37"/>
      <c r="I87" s="35"/>
      <c r="J87" s="45"/>
      <c r="K87" s="37"/>
      <c r="L87" s="51"/>
      <c r="M87" s="28"/>
      <c r="N87" s="37"/>
      <c r="O87" s="35"/>
      <c r="P87" s="45"/>
      <c r="Q87" s="37"/>
      <c r="R87" s="51"/>
      <c r="S87" s="28"/>
      <c r="T87" s="37"/>
      <c r="U87" s="35"/>
      <c r="V87" s="45">
        <f t="shared" si="6"/>
        <v>0</v>
      </c>
      <c r="W87" s="37">
        <f t="shared" si="7"/>
        <v>0</v>
      </c>
      <c r="X87" s="46">
        <f t="shared" si="8"/>
        <v>0</v>
      </c>
      <c r="Y87" s="186"/>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6"/>
        <v>0</v>
      </c>
      <c r="W90" s="37">
        <f t="shared" si="7"/>
        <v>0</v>
      </c>
      <c r="X90" s="46">
        <f t="shared" si="8"/>
        <v>0</v>
      </c>
      <c r="Y90" s="186"/>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6"/>
        <v>0</v>
      </c>
      <c r="W91" s="37">
        <f t="shared" si="7"/>
        <v>0</v>
      </c>
      <c r="X91" s="46">
        <f t="shared" si="8"/>
        <v>0</v>
      </c>
      <c r="Y91" s="186"/>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row>
    <row r="93" spans="2:25" s="8" customFormat="1" ht="15.95" customHeight="1" x14ac:dyDescent="0.25">
      <c r="B93" s="31">
        <f>'1.  SEPTEMBER'!B93</f>
        <v>35</v>
      </c>
      <c r="C93" s="32" t="str">
        <f>'1.  SEPTEMBER'!C93</f>
        <v>Pedrigal J</v>
      </c>
      <c r="D93" s="45"/>
      <c r="E93" s="37"/>
      <c r="F93" s="51"/>
      <c r="G93" s="28"/>
      <c r="H93" s="37"/>
      <c r="I93" s="35"/>
      <c r="J93" s="45"/>
      <c r="K93" s="37"/>
      <c r="L93" s="51"/>
      <c r="M93" s="28"/>
      <c r="N93" s="37"/>
      <c r="O93" s="35"/>
      <c r="P93" s="45"/>
      <c r="Q93" s="37"/>
      <c r="R93" s="51"/>
      <c r="S93" s="28"/>
      <c r="T93" s="37"/>
      <c r="U93" s="35"/>
      <c r="V93" s="45">
        <f t="shared" si="6"/>
        <v>0</v>
      </c>
      <c r="W93" s="37">
        <f t="shared" si="7"/>
        <v>0</v>
      </c>
      <c r="X93" s="46">
        <f t="shared" si="8"/>
        <v>0</v>
      </c>
      <c r="Y93" s="186"/>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6"/>
        <v>0</v>
      </c>
      <c r="W95" s="37">
        <f t="shared" si="7"/>
        <v>0</v>
      </c>
      <c r="X95" s="46">
        <f t="shared" si="8"/>
        <v>0</v>
      </c>
      <c r="Y95" s="186"/>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6"/>
        <v>0</v>
      </c>
      <c r="W100" s="37">
        <f t="shared" si="7"/>
        <v>0</v>
      </c>
      <c r="X100" s="46">
        <f t="shared" si="8"/>
        <v>0</v>
      </c>
      <c r="Y100" s="186"/>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6"/>
        <v>0</v>
      </c>
      <c r="W103" s="37">
        <f t="shared" si="7"/>
        <v>0</v>
      </c>
      <c r="X103" s="46">
        <f t="shared" si="8"/>
        <v>0</v>
      </c>
      <c r="Y103" s="186"/>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6"/>
        <v>0</v>
      </c>
      <c r="W105" s="37">
        <f t="shared" si="7"/>
        <v>0</v>
      </c>
      <c r="X105" s="46">
        <f t="shared" si="8"/>
        <v>0</v>
      </c>
      <c r="Y105" s="186"/>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6"/>
        <v>0</v>
      </c>
      <c r="W106" s="37">
        <f t="shared" si="7"/>
        <v>0</v>
      </c>
      <c r="X106" s="46">
        <f t="shared" si="8"/>
        <v>0</v>
      </c>
      <c r="Y106" s="186"/>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6"/>
        <v>0</v>
      </c>
      <c r="W109" s="37">
        <f t="shared" si="7"/>
        <v>0</v>
      </c>
      <c r="X109" s="46">
        <f t="shared" si="8"/>
        <v>0</v>
      </c>
      <c r="Y109" s="186"/>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row>
    <row r="112" spans="2:25" s="8" customFormat="1" ht="15.95" customHeight="1" x14ac:dyDescent="0.25">
      <c r="B112" s="31">
        <f>'1.  SEPTEMBER'!B112</f>
        <v>54</v>
      </c>
      <c r="C112" s="32" t="str">
        <f>'1.  SEPTEMBER'!C112</f>
        <v>Webb D</v>
      </c>
      <c r="D112" s="45"/>
      <c r="E112" s="37"/>
      <c r="F112" s="51"/>
      <c r="G112" s="28"/>
      <c r="H112" s="37"/>
      <c r="I112" s="35"/>
      <c r="J112" s="45"/>
      <c r="K112" s="37"/>
      <c r="L112" s="51"/>
      <c r="M112" s="28"/>
      <c r="N112" s="37"/>
      <c r="O112" s="35"/>
      <c r="P112" s="45"/>
      <c r="Q112" s="37"/>
      <c r="R112" s="51"/>
      <c r="S112" s="28"/>
      <c r="T112" s="37"/>
      <c r="U112" s="35"/>
      <c r="V112" s="45">
        <f t="shared" si="6"/>
        <v>0</v>
      </c>
      <c r="W112" s="37">
        <f t="shared" si="7"/>
        <v>0</v>
      </c>
      <c r="X112" s="46">
        <f t="shared" si="8"/>
        <v>0</v>
      </c>
      <c r="Y112" s="186"/>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c r="H125" s="29"/>
      <c r="I125" s="35"/>
      <c r="J125" s="45"/>
      <c r="K125" s="29"/>
      <c r="L125" s="51"/>
      <c r="M125" s="28"/>
      <c r="N125" s="29"/>
      <c r="O125" s="35"/>
      <c r="P125" s="45"/>
      <c r="Q125" s="29"/>
      <c r="R125" s="51"/>
      <c r="S125" s="28"/>
      <c r="T125" s="29"/>
      <c r="U125" s="35"/>
      <c r="V125" s="45">
        <f t="shared" ref="V125:V126" si="21">D125+G125+J125+M125+P125+S125</f>
        <v>0</v>
      </c>
      <c r="W125" s="37">
        <f t="shared" ref="W125:W126" si="22">E125+H125+K125+N125+Q125+T125</f>
        <v>0</v>
      </c>
      <c r="X125" s="46">
        <f t="shared" ref="X125:X126" si="23">(V125+W125)*10</f>
        <v>0</v>
      </c>
      <c r="Y125" s="186"/>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4"/>
        <v>0</v>
      </c>
      <c r="W133" s="37">
        <f t="shared" si="25"/>
        <v>0</v>
      </c>
      <c r="X133" s="46">
        <f t="shared" si="26"/>
        <v>0</v>
      </c>
      <c r="Y133" s="186"/>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4"/>
        <v>0</v>
      </c>
      <c r="W134" s="37">
        <f t="shared" si="25"/>
        <v>0</v>
      </c>
      <c r="X134" s="46">
        <f t="shared" si="26"/>
        <v>0</v>
      </c>
      <c r="Y134" s="186"/>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4"/>
        <v>0</v>
      </c>
      <c r="W135" s="37">
        <f t="shared" si="25"/>
        <v>0</v>
      </c>
      <c r="X135" s="46">
        <f t="shared" si="26"/>
        <v>0</v>
      </c>
      <c r="Y135" s="186"/>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4"/>
        <v>0</v>
      </c>
      <c r="W136" s="37">
        <f t="shared" si="25"/>
        <v>0</v>
      </c>
      <c r="X136" s="46">
        <f t="shared" si="26"/>
        <v>0</v>
      </c>
      <c r="Y136" s="186"/>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4"/>
        <v>0</v>
      </c>
      <c r="W138" s="37">
        <f t="shared" si="25"/>
        <v>0</v>
      </c>
      <c r="X138" s="46">
        <f t="shared" si="26"/>
        <v>0</v>
      </c>
      <c r="Y138" s="186"/>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4"/>
        <v>0</v>
      </c>
      <c r="W139" s="37">
        <f t="shared" si="25"/>
        <v>0</v>
      </c>
      <c r="X139" s="46">
        <f t="shared" si="26"/>
        <v>0</v>
      </c>
      <c r="Y139" s="186"/>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4"/>
        <v>0</v>
      </c>
      <c r="W142" s="37">
        <f t="shared" si="25"/>
        <v>0</v>
      </c>
      <c r="X142" s="46">
        <f t="shared" si="26"/>
        <v>0</v>
      </c>
      <c r="Y142" s="186"/>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c r="Q143" s="29"/>
      <c r="R143" s="51"/>
      <c r="S143" s="28"/>
      <c r="T143" s="29"/>
      <c r="U143" s="35"/>
      <c r="V143" s="45">
        <f t="shared" si="24"/>
        <v>0</v>
      </c>
      <c r="W143" s="37">
        <f t="shared" si="25"/>
        <v>0</v>
      </c>
      <c r="X143" s="46">
        <f t="shared" si="26"/>
        <v>0</v>
      </c>
      <c r="Y143" s="186"/>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4"/>
        <v>0</v>
      </c>
      <c r="W149" s="37">
        <f t="shared" si="25"/>
        <v>0</v>
      </c>
      <c r="X149" s="46">
        <f t="shared" si="26"/>
        <v>0</v>
      </c>
      <c r="Y149" s="186"/>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4"/>
        <v>0</v>
      </c>
      <c r="W150" s="37">
        <f t="shared" si="25"/>
        <v>0</v>
      </c>
      <c r="X150" s="46">
        <f t="shared" si="26"/>
        <v>0</v>
      </c>
      <c r="Y150" s="186"/>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row>
    <row r="153" spans="2:25" s="8" customFormat="1" ht="15.95" customHeight="1" x14ac:dyDescent="0.25">
      <c r="B153" s="31">
        <f>'1.  SEPTEMBER'!B153</f>
        <v>29</v>
      </c>
      <c r="C153" s="32" t="str">
        <f>'1.  SEPTEMBER'!C153</f>
        <v>Koneczny N  (H-37)</v>
      </c>
      <c r="D153" s="45"/>
      <c r="E153" s="29"/>
      <c r="F153" s="51"/>
      <c r="G153" s="28"/>
      <c r="H153" s="29"/>
      <c r="I153" s="35"/>
      <c r="J153" s="45"/>
      <c r="K153" s="29"/>
      <c r="L153" s="51"/>
      <c r="M153" s="28"/>
      <c r="N153" s="29"/>
      <c r="O153" s="35"/>
      <c r="P153" s="45"/>
      <c r="Q153" s="29"/>
      <c r="R153" s="51"/>
      <c r="S153" s="28"/>
      <c r="T153" s="29"/>
      <c r="U153" s="35"/>
      <c r="V153" s="45">
        <f t="shared" si="24"/>
        <v>0</v>
      </c>
      <c r="W153" s="37">
        <f t="shared" si="25"/>
        <v>0</v>
      </c>
      <c r="X153" s="46">
        <f t="shared" si="26"/>
        <v>0</v>
      </c>
      <c r="Y153" s="186"/>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4"/>
        <v>0</v>
      </c>
      <c r="W154" s="37">
        <f t="shared" si="25"/>
        <v>0</v>
      </c>
      <c r="X154" s="46">
        <f t="shared" si="26"/>
        <v>0</v>
      </c>
      <c r="Y154" s="186"/>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2" si="27">D156+G156+J156+M156+P156+S156</f>
        <v>0</v>
      </c>
      <c r="W156" s="37">
        <f t="shared" ref="W156:W162" si="28">E156+H156+K156+N156+Q156+T156</f>
        <v>0</v>
      </c>
      <c r="X156" s="46">
        <f t="shared" ref="X156:X162" si="29">(V156+W156)*10</f>
        <v>0</v>
      </c>
      <c r="Y156" s="186"/>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7"/>
        <v>0</v>
      </c>
      <c r="W160" s="37">
        <f t="shared" si="28"/>
        <v>0</v>
      </c>
      <c r="X160" s="46">
        <f t="shared" si="29"/>
        <v>0</v>
      </c>
      <c r="Y160" s="186"/>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7"/>
        <v>0</v>
      </c>
      <c r="W161" s="37">
        <f t="shared" si="28"/>
        <v>0</v>
      </c>
      <c r="X161" s="46">
        <f t="shared" si="29"/>
        <v>0</v>
      </c>
      <c r="Y161" s="186"/>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4"/>
        <v>0</v>
      </c>
      <c r="W163" s="37">
        <f t="shared" si="25"/>
        <v>0</v>
      </c>
      <c r="X163" s="46">
        <f t="shared" si="26"/>
        <v>0</v>
      </c>
      <c r="Y163" s="186"/>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4"/>
        <v>0</v>
      </c>
      <c r="W165" s="37">
        <f t="shared" si="25"/>
        <v>0</v>
      </c>
      <c r="X165" s="46">
        <f t="shared" si="26"/>
        <v>0</v>
      </c>
      <c r="Y165" s="186"/>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4"/>
        <v>0</v>
      </c>
      <c r="W166" s="37">
        <f t="shared" si="25"/>
        <v>0</v>
      </c>
      <c r="X166" s="46">
        <f t="shared" si="26"/>
        <v>0</v>
      </c>
      <c r="Y166" s="186"/>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4"/>
        <v>0</v>
      </c>
      <c r="W169" s="37">
        <f t="shared" si="25"/>
        <v>0</v>
      </c>
      <c r="X169" s="46">
        <f t="shared" si="26"/>
        <v>0</v>
      </c>
      <c r="Y169" s="186"/>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0">D170+G170+J170+M170+P170+S170</f>
        <v>0</v>
      </c>
      <c r="W170" s="37">
        <f t="shared" ref="W170" si="31">E170+H170+K170+N170+Q170+T170</f>
        <v>0</v>
      </c>
      <c r="X170" s="46">
        <f t="shared" ref="X170:X171" si="32">(V170+W170)*10</f>
        <v>0</v>
      </c>
      <c r="Y170" s="186"/>
    </row>
    <row r="171" spans="2:25" s="8" customFormat="1" ht="15.95" customHeight="1" x14ac:dyDescent="0.25">
      <c r="B171" s="31">
        <v>46</v>
      </c>
      <c r="C171" s="228" t="s">
        <v>339</v>
      </c>
      <c r="D171" s="45"/>
      <c r="E171" s="37"/>
      <c r="F171" s="46"/>
      <c r="G171" s="28"/>
      <c r="H171" s="29"/>
      <c r="I171" s="35"/>
      <c r="J171" s="45"/>
      <c r="K171" s="37"/>
      <c r="L171" s="46"/>
      <c r="M171" s="28"/>
      <c r="N171" s="37"/>
      <c r="O171" s="35"/>
      <c r="P171" s="45"/>
      <c r="Q171" s="29"/>
      <c r="R171" s="51"/>
      <c r="S171" s="28"/>
      <c r="T171" s="29"/>
      <c r="U171" s="35"/>
      <c r="V171" s="45">
        <f t="shared" si="30"/>
        <v>0</v>
      </c>
      <c r="W171" s="37">
        <f t="shared" si="30"/>
        <v>0</v>
      </c>
      <c r="X171" s="46">
        <f t="shared" si="32"/>
        <v>0</v>
      </c>
      <c r="Y171" s="186"/>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4"/>
        <v>0</v>
      </c>
      <c r="W172" s="37">
        <f t="shared" si="25"/>
        <v>0</v>
      </c>
      <c r="X172" s="46">
        <f t="shared" si="26"/>
        <v>0</v>
      </c>
      <c r="Y172" s="186"/>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24"/>
        <v>0</v>
      </c>
      <c r="W173" s="37">
        <f t="shared" si="25"/>
        <v>0</v>
      </c>
      <c r="X173" s="46">
        <f t="shared" si="26"/>
        <v>0</v>
      </c>
      <c r="Y173" s="186"/>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27"/>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1"/>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3">D188+G188+J188+M188+P188+S188</f>
        <v>0</v>
      </c>
      <c r="W188" s="37">
        <f t="shared" ref="W188" si="34">E188+H188+K188+N188+Q188+T188</f>
        <v>0</v>
      </c>
      <c r="X188" s="46">
        <f t="shared" ref="X188" si="35">(V188+W188)*10</f>
        <v>0</v>
      </c>
      <c r="Y188" s="186"/>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6">D189+G189+J189+M189+P189+S189</f>
        <v>0</v>
      </c>
      <c r="W189" s="37">
        <f t="shared" ref="W189:W216" si="37">E189+H189+K189+N189+Q189+T189</f>
        <v>0</v>
      </c>
      <c r="X189" s="46">
        <f t="shared" ref="X189:X216" si="38">(V189+W189)*10</f>
        <v>0</v>
      </c>
      <c r="Y189" s="186"/>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6"/>
        <v>0</v>
      </c>
      <c r="W190" s="37">
        <f t="shared" si="37"/>
        <v>0</v>
      </c>
      <c r="X190" s="46">
        <f t="shared" si="38"/>
        <v>0</v>
      </c>
      <c r="Y190" s="186"/>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6"/>
        <v>0</v>
      </c>
      <c r="W191" s="37">
        <f t="shared" si="37"/>
        <v>0</v>
      </c>
      <c r="X191" s="46">
        <f t="shared" si="38"/>
        <v>0</v>
      </c>
      <c r="Y191" s="186"/>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6"/>
        <v>0</v>
      </c>
      <c r="W192" s="37">
        <f t="shared" si="37"/>
        <v>0</v>
      </c>
      <c r="X192" s="46">
        <f t="shared" si="38"/>
        <v>0</v>
      </c>
      <c r="Y192" s="186"/>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6"/>
        <v>0</v>
      </c>
      <c r="W193" s="37">
        <f t="shared" si="37"/>
        <v>0</v>
      </c>
      <c r="X193" s="46">
        <f t="shared" si="38"/>
        <v>0</v>
      </c>
      <c r="Y193" s="186"/>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39">D194+G194+J194+M194+P194+S194</f>
        <v>0</v>
      </c>
      <c r="W194" s="37">
        <f t="shared" ref="W194" si="40">E194+H194+K194+N194+Q194+T194</f>
        <v>0</v>
      </c>
      <c r="X194" s="46">
        <f t="shared" ref="X194" si="41">(V194+W194)*10</f>
        <v>0</v>
      </c>
      <c r="Y194" s="186"/>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6"/>
        <v>0</v>
      </c>
      <c r="W195" s="37">
        <f t="shared" si="37"/>
        <v>0</v>
      </c>
      <c r="X195" s="46">
        <f t="shared" si="38"/>
        <v>0</v>
      </c>
      <c r="Y195" s="186"/>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6"/>
        <v>0</v>
      </c>
      <c r="W196" s="37">
        <f t="shared" si="37"/>
        <v>0</v>
      </c>
      <c r="X196" s="46">
        <f t="shared" si="38"/>
        <v>0</v>
      </c>
      <c r="Y196" s="186"/>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6"/>
        <v>0</v>
      </c>
      <c r="W197" s="37">
        <f t="shared" si="37"/>
        <v>0</v>
      </c>
      <c r="X197" s="46">
        <f t="shared" si="38"/>
        <v>0</v>
      </c>
      <c r="Y197" s="186"/>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6"/>
        <v>0</v>
      </c>
      <c r="W198" s="37">
        <f t="shared" si="37"/>
        <v>0</v>
      </c>
      <c r="X198" s="46">
        <f t="shared" si="38"/>
        <v>0</v>
      </c>
      <c r="Y198" s="186"/>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2">D199+G199+J199+M199+P199+S199</f>
        <v>0</v>
      </c>
      <c r="W199" s="37">
        <f t="shared" ref="W199" si="43">E199+H199+K199+N199+Q199+T199</f>
        <v>0</v>
      </c>
      <c r="X199" s="46">
        <f t="shared" ref="X199" si="44">(V199+W199)*10</f>
        <v>0</v>
      </c>
      <c r="Y199" s="186"/>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6"/>
        <v>0</v>
      </c>
      <c r="W200" s="37">
        <f t="shared" si="37"/>
        <v>0</v>
      </c>
      <c r="X200" s="46">
        <f t="shared" si="38"/>
        <v>0</v>
      </c>
      <c r="Y200" s="186"/>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6"/>
        <v>0</v>
      </c>
      <c r="W201" s="37">
        <f t="shared" si="37"/>
        <v>0</v>
      </c>
      <c r="X201" s="46">
        <f t="shared" si="38"/>
        <v>0</v>
      </c>
      <c r="Y201" s="186"/>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6"/>
        <v>0</v>
      </c>
      <c r="W202" s="37">
        <f t="shared" si="37"/>
        <v>0</v>
      </c>
      <c r="X202" s="46">
        <f t="shared" si="38"/>
        <v>0</v>
      </c>
      <c r="Y202" s="186"/>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6"/>
        <v>0</v>
      </c>
      <c r="W203" s="37">
        <f t="shared" si="37"/>
        <v>0</v>
      </c>
      <c r="X203" s="46">
        <f t="shared" si="38"/>
        <v>0</v>
      </c>
      <c r="Y203" s="186"/>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6"/>
        <v>0</v>
      </c>
      <c r="W204" s="37">
        <f t="shared" si="37"/>
        <v>0</v>
      </c>
      <c r="X204" s="46">
        <f t="shared" si="38"/>
        <v>0</v>
      </c>
      <c r="Y204" s="186"/>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6"/>
        <v>0</v>
      </c>
      <c r="W205" s="37">
        <f t="shared" si="37"/>
        <v>0</v>
      </c>
      <c r="X205" s="46">
        <f t="shared" si="38"/>
        <v>0</v>
      </c>
      <c r="Y205" s="186"/>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5">D206+G206+J206+M206+P206+S206</f>
        <v>0</v>
      </c>
      <c r="W206" s="37">
        <f t="shared" ref="W206:W208" si="46">E206+H206+K206+N206+Q206+T206</f>
        <v>0</v>
      </c>
      <c r="X206" s="46">
        <f t="shared" ref="X206:X208" si="47">(V206+W206)*10</f>
        <v>0</v>
      </c>
      <c r="Y206" s="186"/>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5"/>
        <v>0</v>
      </c>
      <c r="W207" s="37">
        <f t="shared" si="46"/>
        <v>0</v>
      </c>
      <c r="X207" s="46">
        <f t="shared" si="47"/>
        <v>0</v>
      </c>
      <c r="Y207" s="186"/>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5"/>
        <v>0</v>
      </c>
      <c r="W208" s="37">
        <f t="shared" si="46"/>
        <v>0</v>
      </c>
      <c r="X208" s="46">
        <f t="shared" si="47"/>
        <v>0</v>
      </c>
      <c r="Y208" s="186"/>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6"/>
        <v>0</v>
      </c>
      <c r="W209" s="37">
        <f t="shared" si="37"/>
        <v>0</v>
      </c>
      <c r="X209" s="46">
        <f t="shared" si="38"/>
        <v>0</v>
      </c>
      <c r="Y209" s="186"/>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6"/>
        <v>0</v>
      </c>
      <c r="W210" s="37">
        <f t="shared" si="37"/>
        <v>0</v>
      </c>
      <c r="X210" s="46">
        <f t="shared" si="38"/>
        <v>0</v>
      </c>
      <c r="Y210" s="186"/>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c r="Q211" s="29"/>
      <c r="R211" s="51"/>
      <c r="S211" s="28"/>
      <c r="T211" s="29"/>
      <c r="U211" s="35"/>
      <c r="V211" s="45">
        <f t="shared" si="36"/>
        <v>0</v>
      </c>
      <c r="W211" s="37">
        <f t="shared" si="37"/>
        <v>0</v>
      </c>
      <c r="X211" s="46">
        <f t="shared" si="38"/>
        <v>0</v>
      </c>
      <c r="Y211" s="186"/>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6"/>
        <v>0</v>
      </c>
      <c r="W212" s="37">
        <f t="shared" si="37"/>
        <v>0</v>
      </c>
      <c r="X212" s="46">
        <f t="shared" si="38"/>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6"/>
        <v>0</v>
      </c>
      <c r="W213" s="37">
        <f t="shared" si="37"/>
        <v>0</v>
      </c>
      <c r="X213" s="46">
        <f t="shared" si="38"/>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6"/>
        <v>0</v>
      </c>
      <c r="W214" s="37">
        <f t="shared" si="37"/>
        <v>0</v>
      </c>
      <c r="X214" s="46">
        <f t="shared" si="38"/>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6"/>
        <v>0</v>
      </c>
      <c r="W215" s="37">
        <f t="shared" si="37"/>
        <v>0</v>
      </c>
      <c r="X215" s="46">
        <f t="shared" si="38"/>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6"/>
        <v>0</v>
      </c>
      <c r="W216" s="37">
        <f t="shared" si="37"/>
        <v>0</v>
      </c>
      <c r="X216" s="46">
        <f t="shared" si="38"/>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27"/>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row>
    <row r="224" spans="2:25" s="8" customFormat="1" ht="15.95" customHeight="1" x14ac:dyDescent="0.25">
      <c r="B224" s="27">
        <f>'1.  SEPTEMBER'!B224</f>
        <v>2</v>
      </c>
      <c r="C224" s="44" t="str">
        <f>'1.  SEPTEMBER'!C224</f>
        <v>Bloem D (Jnr)</v>
      </c>
      <c r="D224" s="45"/>
      <c r="E224" s="29"/>
      <c r="F224" s="51"/>
      <c r="G224" s="28"/>
      <c r="H224" s="29"/>
      <c r="I224" s="35"/>
      <c r="J224" s="45"/>
      <c r="K224" s="29"/>
      <c r="L224" s="51"/>
      <c r="M224" s="28"/>
      <c r="N224" s="29"/>
      <c r="O224" s="35"/>
      <c r="P224" s="45"/>
      <c r="Q224" s="29"/>
      <c r="R224" s="51"/>
      <c r="S224" s="28"/>
      <c r="T224" s="29"/>
      <c r="U224" s="35"/>
      <c r="V224" s="45">
        <f t="shared" ref="V224" si="48">D224+G224+J224+M224+P224+S224</f>
        <v>0</v>
      </c>
      <c r="W224" s="37">
        <f t="shared" ref="W224" si="49">E224+H224+K224+N224+Q224+T224</f>
        <v>0</v>
      </c>
      <c r="X224" s="46">
        <f t="shared" ref="X224" si="50">(V224+W224)*10</f>
        <v>0</v>
      </c>
      <c r="Y224" s="186"/>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1">D225+G225+J225+M225+P225+S225</f>
        <v>0</v>
      </c>
      <c r="W225" s="37">
        <f t="shared" ref="W225:W238" si="52">E225+H225+K225+N225+Q225+T225</f>
        <v>0</v>
      </c>
      <c r="X225" s="46">
        <f t="shared" ref="X225:X238" si="53">(V225+W225)*10</f>
        <v>0</v>
      </c>
      <c r="Y225" s="186"/>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1"/>
        <v>0</v>
      </c>
      <c r="W226" s="37">
        <f t="shared" si="52"/>
        <v>0</v>
      </c>
      <c r="X226" s="46">
        <f t="shared" si="53"/>
        <v>0</v>
      </c>
      <c r="Y226" s="186"/>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1"/>
        <v>0</v>
      </c>
      <c r="W227" s="37">
        <f t="shared" si="52"/>
        <v>0</v>
      </c>
      <c r="X227" s="46">
        <f t="shared" si="53"/>
        <v>0</v>
      </c>
      <c r="Y227" s="186"/>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1"/>
        <v>0</v>
      </c>
      <c r="W228" s="37">
        <f t="shared" si="52"/>
        <v>0</v>
      </c>
      <c r="X228" s="46">
        <f t="shared" si="53"/>
        <v>0</v>
      </c>
      <c r="Y228" s="186"/>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1"/>
        <v>0</v>
      </c>
      <c r="W229" s="37">
        <f t="shared" si="52"/>
        <v>0</v>
      </c>
      <c r="X229" s="46">
        <f t="shared" si="53"/>
        <v>0</v>
      </c>
      <c r="Y229" s="186"/>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1"/>
        <v>0</v>
      </c>
      <c r="W230" s="37">
        <f t="shared" si="52"/>
        <v>0</v>
      </c>
      <c r="X230" s="46">
        <f t="shared" si="53"/>
        <v>0</v>
      </c>
      <c r="Y230" s="186"/>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1"/>
        <v>0</v>
      </c>
      <c r="W231" s="37">
        <f t="shared" si="52"/>
        <v>0</v>
      </c>
      <c r="X231" s="46">
        <f t="shared" si="53"/>
        <v>0</v>
      </c>
      <c r="Y231" s="186"/>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1"/>
        <v>0</v>
      </c>
      <c r="W232" s="37">
        <f t="shared" si="52"/>
        <v>0</v>
      </c>
      <c r="X232" s="46">
        <f t="shared" si="53"/>
        <v>0</v>
      </c>
      <c r="Y232" s="186"/>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1"/>
        <v>0</v>
      </c>
      <c r="W233" s="37">
        <f t="shared" si="52"/>
        <v>0</v>
      </c>
      <c r="X233" s="46">
        <f t="shared" si="53"/>
        <v>0</v>
      </c>
      <c r="Y233" s="186"/>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1"/>
        <v>0</v>
      </c>
      <c r="W234" s="37">
        <f t="shared" si="52"/>
        <v>0</v>
      </c>
      <c r="X234" s="46">
        <f t="shared" si="53"/>
        <v>0</v>
      </c>
      <c r="Y234" s="186"/>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1"/>
        <v>0</v>
      </c>
      <c r="W235" s="37">
        <f t="shared" si="52"/>
        <v>0</v>
      </c>
      <c r="X235" s="46">
        <f t="shared" si="53"/>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1"/>
        <v>0</v>
      </c>
      <c r="W236" s="37">
        <f t="shared" si="52"/>
        <v>0</v>
      </c>
      <c r="X236" s="46">
        <f t="shared" si="53"/>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1"/>
        <v>0</v>
      </c>
      <c r="W237" s="37">
        <f t="shared" si="52"/>
        <v>0</v>
      </c>
      <c r="X237" s="46">
        <f t="shared" si="53"/>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1"/>
        <v>0</v>
      </c>
      <c r="W238" s="37">
        <f t="shared" si="52"/>
        <v>0</v>
      </c>
      <c r="X238" s="46">
        <f t="shared" si="53"/>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4">D245+G245+J245+M245+P245+S245</f>
        <v>0</v>
      </c>
      <c r="W245" s="37">
        <f t="shared" ref="W245:W264" si="55">E245+H245+K245+N245+Q245+T245</f>
        <v>0</v>
      </c>
      <c r="X245" s="46">
        <f t="shared" ref="X245:X264" si="56">(V245+W245)*10</f>
        <v>0</v>
      </c>
      <c r="Y245" s="186"/>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4"/>
        <v>0</v>
      </c>
      <c r="W246" s="37">
        <f t="shared" si="55"/>
        <v>0</v>
      </c>
      <c r="X246" s="46">
        <f t="shared" si="56"/>
        <v>0</v>
      </c>
      <c r="Y246" s="186"/>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4"/>
        <v>0</v>
      </c>
      <c r="W247" s="37">
        <f t="shared" si="55"/>
        <v>0</v>
      </c>
      <c r="X247" s="46">
        <f t="shared" si="56"/>
        <v>0</v>
      </c>
      <c r="Y247" s="186"/>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c r="Q248" s="29"/>
      <c r="R248" s="51"/>
      <c r="S248" s="28"/>
      <c r="T248" s="29"/>
      <c r="U248" s="35"/>
      <c r="V248" s="45">
        <f t="shared" si="54"/>
        <v>0</v>
      </c>
      <c r="W248" s="37">
        <f t="shared" si="55"/>
        <v>0</v>
      </c>
      <c r="X248" s="46">
        <f t="shared" si="56"/>
        <v>0</v>
      </c>
      <c r="Y248" s="186"/>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4"/>
        <v>0</v>
      </c>
      <c r="W249" s="37">
        <f t="shared" si="55"/>
        <v>0</v>
      </c>
      <c r="X249" s="46">
        <f t="shared" si="56"/>
        <v>0</v>
      </c>
      <c r="Y249" s="186"/>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4"/>
        <v>0</v>
      </c>
      <c r="W250" s="37">
        <f t="shared" si="55"/>
        <v>0</v>
      </c>
      <c r="X250" s="46">
        <f t="shared" si="56"/>
        <v>0</v>
      </c>
      <c r="Y250" s="186"/>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4"/>
        <v>0</v>
      </c>
      <c r="W251" s="37">
        <f t="shared" si="55"/>
        <v>0</v>
      </c>
      <c r="X251" s="46">
        <f t="shared" si="56"/>
        <v>0</v>
      </c>
      <c r="Y251" s="186"/>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4"/>
        <v>0</v>
      </c>
      <c r="W252" s="37">
        <f t="shared" si="55"/>
        <v>0</v>
      </c>
      <c r="X252" s="46">
        <f t="shared" si="56"/>
        <v>0</v>
      </c>
      <c r="Y252" s="186"/>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4"/>
        <v>0</v>
      </c>
      <c r="W253" s="37">
        <f t="shared" si="55"/>
        <v>0</v>
      </c>
      <c r="X253" s="46">
        <f t="shared" si="56"/>
        <v>0</v>
      </c>
      <c r="Y253" s="186"/>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4"/>
        <v>0</v>
      </c>
      <c r="W254" s="37">
        <f t="shared" si="55"/>
        <v>0</v>
      </c>
      <c r="X254" s="46">
        <f t="shared" si="56"/>
        <v>0</v>
      </c>
      <c r="Y254" s="186"/>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57">D255+G255+J255+M255+P255+S255</f>
        <v>0</v>
      </c>
      <c r="W255" s="37">
        <f t="shared" ref="W255" si="58">E255+H255+K255+N255+Q255+T255</f>
        <v>0</v>
      </c>
      <c r="X255" s="46">
        <f t="shared" ref="X255" si="59">(V255+W255)*10</f>
        <v>0</v>
      </c>
      <c r="Y255" s="186"/>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c r="Q256" s="29"/>
      <c r="R256" s="51"/>
      <c r="S256" s="28"/>
      <c r="T256" s="29"/>
      <c r="U256" s="35"/>
      <c r="V256" s="45">
        <f t="shared" si="54"/>
        <v>0</v>
      </c>
      <c r="W256" s="37">
        <f t="shared" si="55"/>
        <v>0</v>
      </c>
      <c r="X256" s="46">
        <f t="shared" si="56"/>
        <v>0</v>
      </c>
      <c r="Y256" s="186"/>
    </row>
    <row r="257" spans="2:25" s="8" customFormat="1" ht="15.95" customHeight="1" x14ac:dyDescent="0.25">
      <c r="B257" s="27">
        <f>'1.  SEPTEMBER'!B257</f>
        <v>13</v>
      </c>
      <c r="C257" s="44" t="str">
        <f>'1.  SEPTEMBER'!C257</f>
        <v>Roberts JP</v>
      </c>
      <c r="D257" s="45"/>
      <c r="E257" s="29"/>
      <c r="F257" s="51"/>
      <c r="G257" s="28"/>
      <c r="H257" s="29"/>
      <c r="I257" s="35"/>
      <c r="J257" s="45"/>
      <c r="K257" s="29"/>
      <c r="L257" s="51"/>
      <c r="M257" s="28"/>
      <c r="N257" s="29"/>
      <c r="O257" s="35"/>
      <c r="P257" s="45"/>
      <c r="Q257" s="29"/>
      <c r="R257" s="51"/>
      <c r="S257" s="28"/>
      <c r="T257" s="29"/>
      <c r="U257" s="35"/>
      <c r="V257" s="45">
        <f t="shared" si="54"/>
        <v>0</v>
      </c>
      <c r="W257" s="37">
        <f t="shared" si="55"/>
        <v>0</v>
      </c>
      <c r="X257" s="46">
        <f t="shared" si="56"/>
        <v>0</v>
      </c>
      <c r="Y257" s="186"/>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4"/>
        <v>0</v>
      </c>
      <c r="W258" s="37">
        <f t="shared" si="55"/>
        <v>0</v>
      </c>
      <c r="X258" s="46">
        <f t="shared" si="56"/>
        <v>0</v>
      </c>
      <c r="Y258" s="186"/>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4"/>
        <v>0</v>
      </c>
      <c r="W259" s="37">
        <f t="shared" si="55"/>
        <v>0</v>
      </c>
      <c r="X259" s="46">
        <f t="shared" si="56"/>
        <v>0</v>
      </c>
      <c r="Y259" s="186"/>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4"/>
        <v>0</v>
      </c>
      <c r="W260" s="37">
        <f t="shared" si="55"/>
        <v>0</v>
      </c>
      <c r="X260" s="46">
        <f t="shared" si="56"/>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4"/>
        <v>0</v>
      </c>
      <c r="W261" s="37">
        <f t="shared" si="55"/>
        <v>0</v>
      </c>
      <c r="X261" s="46">
        <f t="shared" si="56"/>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4"/>
        <v>0</v>
      </c>
      <c r="W262" s="37">
        <f t="shared" si="55"/>
        <v>0</v>
      </c>
      <c r="X262" s="46">
        <f t="shared" si="56"/>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4"/>
        <v>0</v>
      </c>
      <c r="W263" s="37">
        <f t="shared" si="55"/>
        <v>0</v>
      </c>
      <c r="X263" s="46">
        <f t="shared" si="56"/>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4"/>
        <v>0</v>
      </c>
      <c r="W264" s="37">
        <f t="shared" si="55"/>
        <v>0</v>
      </c>
      <c r="X264" s="46">
        <f t="shared" si="56"/>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s>
  <hyperlinks>
    <hyperlink ref="B13:C14" location="'0.  MAIN INDEX'!A1" display="Click here for MAIN INDEX"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BG278"/>
  <sheetViews>
    <sheetView showGridLines="0" showRowColHeaders="0" zoomScale="90" zoomScaleNormal="90" workbookViewId="0">
      <pane ySplit="10" topLeftCell="A11" activePane="bottomLeft" state="frozen"/>
      <selection pane="bottomLeft" activeCell="BG255" sqref="BG255"/>
    </sheetView>
  </sheetViews>
  <sheetFormatPr defaultRowHeight="15" x14ac:dyDescent="0.25"/>
  <cols>
    <col min="1" max="1" width="0.85546875" customWidth="1"/>
    <col min="2" max="2" width="3.7109375" customWidth="1"/>
    <col min="3" max="3" width="25.7109375" customWidth="1"/>
    <col min="4" max="4" width="4.7109375" customWidth="1"/>
    <col min="5" max="6" width="8.7109375" customWidth="1"/>
    <col min="7" max="7" width="8.28515625" customWidth="1"/>
    <col min="8" max="8" width="4.7109375" customWidth="1"/>
    <col min="9" max="10" width="8.7109375" customWidth="1"/>
    <col min="11" max="11" width="8.28515625" customWidth="1"/>
    <col min="12" max="12" width="4.7109375" customWidth="1"/>
    <col min="13" max="14" width="8.7109375" customWidth="1"/>
    <col min="15" max="15" width="8.28515625" customWidth="1"/>
    <col min="16" max="16" width="4.7109375" customWidth="1"/>
    <col min="17" max="18" width="8.7109375" customWidth="1"/>
    <col min="19" max="19" width="8.28515625" customWidth="1"/>
    <col min="20" max="20" width="4.7109375" customWidth="1"/>
    <col min="21" max="22" width="8.7109375" customWidth="1"/>
    <col min="23" max="23" width="8.28515625" customWidth="1"/>
    <col min="24" max="24" width="4.7109375" customWidth="1"/>
    <col min="25" max="26" width="8.7109375" customWidth="1"/>
    <col min="27" max="27" width="8.28515625" customWidth="1"/>
    <col min="28" max="28" width="4.7109375" customWidth="1"/>
    <col min="29" max="30" width="8.7109375" customWidth="1"/>
    <col min="31" max="31" width="8.28515625" customWidth="1"/>
    <col min="32" max="32" width="4.7109375" customWidth="1"/>
    <col min="33" max="34" width="8.7109375" customWidth="1"/>
    <col min="35" max="35" width="8.28515625" customWidth="1"/>
    <col min="36" max="36" width="4.7109375" customWidth="1"/>
    <col min="37" max="38" width="8.7109375" customWidth="1"/>
    <col min="39" max="39" width="8.28515625" customWidth="1"/>
    <col min="40" max="40" width="4.7109375" customWidth="1"/>
    <col min="41" max="42" width="8.7109375" customWidth="1"/>
    <col min="43" max="43" width="8.28515625" customWidth="1"/>
    <col min="44" max="44" width="4.7109375" customWidth="1"/>
    <col min="45" max="46" width="8.7109375" customWidth="1"/>
    <col min="47" max="47" width="8.28515625" customWidth="1"/>
    <col min="48" max="48" width="4.7109375" customWidth="1"/>
    <col min="49" max="50" width="8.7109375" customWidth="1"/>
    <col min="51" max="51" width="8.28515625" customWidth="1"/>
    <col min="52" max="52" width="4.7109375" customWidth="1"/>
    <col min="53" max="54" width="8.7109375" customWidth="1"/>
    <col min="55" max="55" width="8.28515625" customWidth="1"/>
    <col min="56" max="56" width="6.7109375" customWidth="1"/>
    <col min="57" max="59" width="9.7109375" customWidth="1"/>
    <col min="60" max="66" width="6.7109375" customWidth="1"/>
    <col min="292" max="292" width="1.7109375" customWidth="1"/>
    <col min="293" max="293" width="3.28515625" customWidth="1"/>
    <col min="294" max="294" width="15.7109375" customWidth="1"/>
    <col min="300" max="300" width="7.140625" customWidth="1"/>
    <col min="301" max="303" width="8.5703125" customWidth="1"/>
    <col min="304" max="304" width="1.7109375" customWidth="1"/>
    <col min="548" max="548" width="1.7109375" customWidth="1"/>
    <col min="549" max="549" width="3.28515625" customWidth="1"/>
    <col min="550" max="550" width="15.7109375" customWidth="1"/>
    <col min="556" max="556" width="7.140625" customWidth="1"/>
    <col min="557" max="559" width="8.5703125" customWidth="1"/>
    <col min="560" max="560" width="1.7109375" customWidth="1"/>
    <col min="804" max="804" width="1.7109375" customWidth="1"/>
    <col min="805" max="805" width="3.28515625" customWidth="1"/>
    <col min="806" max="806" width="15.7109375" customWidth="1"/>
    <col min="812" max="812" width="7.140625" customWidth="1"/>
    <col min="813" max="815" width="8.5703125" customWidth="1"/>
    <col min="816" max="816" width="1.7109375" customWidth="1"/>
    <col min="1060" max="1060" width="1.7109375" customWidth="1"/>
    <col min="1061" max="1061" width="3.28515625" customWidth="1"/>
    <col min="1062" max="1062" width="15.7109375" customWidth="1"/>
    <col min="1068" max="1068" width="7.140625" customWidth="1"/>
    <col min="1069" max="1071" width="8.5703125" customWidth="1"/>
    <col min="1072" max="1072" width="1.7109375" customWidth="1"/>
    <col min="1316" max="1316" width="1.7109375" customWidth="1"/>
    <col min="1317" max="1317" width="3.28515625" customWidth="1"/>
    <col min="1318" max="1318" width="15.7109375" customWidth="1"/>
    <col min="1324" max="1324" width="7.140625" customWidth="1"/>
    <col min="1325" max="1327" width="8.5703125" customWidth="1"/>
    <col min="1328" max="1328" width="1.7109375" customWidth="1"/>
    <col min="1572" max="1572" width="1.7109375" customWidth="1"/>
    <col min="1573" max="1573" width="3.28515625" customWidth="1"/>
    <col min="1574" max="1574" width="15.7109375" customWidth="1"/>
    <col min="1580" max="1580" width="7.140625" customWidth="1"/>
    <col min="1581" max="1583" width="8.5703125" customWidth="1"/>
    <col min="1584" max="1584" width="1.7109375" customWidth="1"/>
    <col min="1828" max="1828" width="1.7109375" customWidth="1"/>
    <col min="1829" max="1829" width="3.28515625" customWidth="1"/>
    <col min="1830" max="1830" width="15.7109375" customWidth="1"/>
    <col min="1836" max="1836" width="7.140625" customWidth="1"/>
    <col min="1837" max="1839" width="8.5703125" customWidth="1"/>
    <col min="1840" max="1840" width="1.7109375" customWidth="1"/>
    <col min="2084" max="2084" width="1.7109375" customWidth="1"/>
    <col min="2085" max="2085" width="3.28515625" customWidth="1"/>
    <col min="2086" max="2086" width="15.7109375" customWidth="1"/>
    <col min="2092" max="2092" width="7.140625" customWidth="1"/>
    <col min="2093" max="2095" width="8.5703125" customWidth="1"/>
    <col min="2096" max="2096" width="1.7109375" customWidth="1"/>
    <col min="2340" max="2340" width="1.7109375" customWidth="1"/>
    <col min="2341" max="2341" width="3.28515625" customWidth="1"/>
    <col min="2342" max="2342" width="15.7109375" customWidth="1"/>
    <col min="2348" max="2348" width="7.140625" customWidth="1"/>
    <col min="2349" max="2351" width="8.5703125" customWidth="1"/>
    <col min="2352" max="2352" width="1.7109375" customWidth="1"/>
    <col min="2596" max="2596" width="1.7109375" customWidth="1"/>
    <col min="2597" max="2597" width="3.28515625" customWidth="1"/>
    <col min="2598" max="2598" width="15.7109375" customWidth="1"/>
    <col min="2604" max="2604" width="7.140625" customWidth="1"/>
    <col min="2605" max="2607" width="8.5703125" customWidth="1"/>
    <col min="2608" max="2608" width="1.7109375" customWidth="1"/>
    <col min="2852" max="2852" width="1.7109375" customWidth="1"/>
    <col min="2853" max="2853" width="3.28515625" customWidth="1"/>
    <col min="2854" max="2854" width="15.7109375" customWidth="1"/>
    <col min="2860" max="2860" width="7.140625" customWidth="1"/>
    <col min="2861" max="2863" width="8.5703125" customWidth="1"/>
    <col min="2864" max="2864" width="1.7109375" customWidth="1"/>
    <col min="3108" max="3108" width="1.7109375" customWidth="1"/>
    <col min="3109" max="3109" width="3.28515625" customWidth="1"/>
    <col min="3110" max="3110" width="15.7109375" customWidth="1"/>
    <col min="3116" max="3116" width="7.140625" customWidth="1"/>
    <col min="3117" max="3119" width="8.5703125" customWidth="1"/>
    <col min="3120" max="3120" width="1.7109375" customWidth="1"/>
    <col min="3364" max="3364" width="1.7109375" customWidth="1"/>
    <col min="3365" max="3365" width="3.28515625" customWidth="1"/>
    <col min="3366" max="3366" width="15.7109375" customWidth="1"/>
    <col min="3372" max="3372" width="7.140625" customWidth="1"/>
    <col min="3373" max="3375" width="8.5703125" customWidth="1"/>
    <col min="3376" max="3376" width="1.7109375" customWidth="1"/>
    <col min="3620" max="3620" width="1.7109375" customWidth="1"/>
    <col min="3621" max="3621" width="3.28515625" customWidth="1"/>
    <col min="3622" max="3622" width="15.7109375" customWidth="1"/>
    <col min="3628" max="3628" width="7.140625" customWidth="1"/>
    <col min="3629" max="3631" width="8.5703125" customWidth="1"/>
    <col min="3632" max="3632" width="1.7109375" customWidth="1"/>
    <col min="3876" max="3876" width="1.7109375" customWidth="1"/>
    <col min="3877" max="3877" width="3.28515625" customWidth="1"/>
    <col min="3878" max="3878" width="15.7109375" customWidth="1"/>
    <col min="3884" max="3884" width="7.140625" customWidth="1"/>
    <col min="3885" max="3887" width="8.5703125" customWidth="1"/>
    <col min="3888" max="3888" width="1.7109375" customWidth="1"/>
    <col min="4132" max="4132" width="1.7109375" customWidth="1"/>
    <col min="4133" max="4133" width="3.28515625" customWidth="1"/>
    <col min="4134" max="4134" width="15.7109375" customWidth="1"/>
    <col min="4140" max="4140" width="7.140625" customWidth="1"/>
    <col min="4141" max="4143" width="8.5703125" customWidth="1"/>
    <col min="4144" max="4144" width="1.7109375" customWidth="1"/>
    <col min="4388" max="4388" width="1.7109375" customWidth="1"/>
    <col min="4389" max="4389" width="3.28515625" customWidth="1"/>
    <col min="4390" max="4390" width="15.7109375" customWidth="1"/>
    <col min="4396" max="4396" width="7.140625" customWidth="1"/>
    <col min="4397" max="4399" width="8.5703125" customWidth="1"/>
    <col min="4400" max="4400" width="1.7109375" customWidth="1"/>
    <col min="4644" max="4644" width="1.7109375" customWidth="1"/>
    <col min="4645" max="4645" width="3.28515625" customWidth="1"/>
    <col min="4646" max="4646" width="15.7109375" customWidth="1"/>
    <col min="4652" max="4652" width="7.140625" customWidth="1"/>
    <col min="4653" max="4655" width="8.5703125" customWidth="1"/>
    <col min="4656" max="4656" width="1.7109375" customWidth="1"/>
    <col min="4900" max="4900" width="1.7109375" customWidth="1"/>
    <col min="4901" max="4901" width="3.28515625" customWidth="1"/>
    <col min="4902" max="4902" width="15.7109375" customWidth="1"/>
    <col min="4908" max="4908" width="7.140625" customWidth="1"/>
    <col min="4909" max="4911" width="8.5703125" customWidth="1"/>
    <col min="4912" max="4912" width="1.7109375" customWidth="1"/>
    <col min="5156" max="5156" width="1.7109375" customWidth="1"/>
    <col min="5157" max="5157" width="3.28515625" customWidth="1"/>
    <col min="5158" max="5158" width="15.7109375" customWidth="1"/>
    <col min="5164" max="5164" width="7.140625" customWidth="1"/>
    <col min="5165" max="5167" width="8.5703125" customWidth="1"/>
    <col min="5168" max="5168" width="1.7109375" customWidth="1"/>
    <col min="5412" max="5412" width="1.7109375" customWidth="1"/>
    <col min="5413" max="5413" width="3.28515625" customWidth="1"/>
    <col min="5414" max="5414" width="15.7109375" customWidth="1"/>
    <col min="5420" max="5420" width="7.140625" customWidth="1"/>
    <col min="5421" max="5423" width="8.5703125" customWidth="1"/>
    <col min="5424" max="5424" width="1.7109375" customWidth="1"/>
    <col min="5668" max="5668" width="1.7109375" customWidth="1"/>
    <col min="5669" max="5669" width="3.28515625" customWidth="1"/>
    <col min="5670" max="5670" width="15.7109375" customWidth="1"/>
    <col min="5676" max="5676" width="7.140625" customWidth="1"/>
    <col min="5677" max="5679" width="8.5703125" customWidth="1"/>
    <col min="5680" max="5680" width="1.7109375" customWidth="1"/>
    <col min="5924" max="5924" width="1.7109375" customWidth="1"/>
    <col min="5925" max="5925" width="3.28515625" customWidth="1"/>
    <col min="5926" max="5926" width="15.7109375" customWidth="1"/>
    <col min="5932" max="5932" width="7.140625" customWidth="1"/>
    <col min="5933" max="5935" width="8.5703125" customWidth="1"/>
    <col min="5936" max="5936" width="1.7109375" customWidth="1"/>
    <col min="6180" max="6180" width="1.7109375" customWidth="1"/>
    <col min="6181" max="6181" width="3.28515625" customWidth="1"/>
    <col min="6182" max="6182" width="15.7109375" customWidth="1"/>
    <col min="6188" max="6188" width="7.140625" customWidth="1"/>
    <col min="6189" max="6191" width="8.5703125" customWidth="1"/>
    <col min="6192" max="6192" width="1.7109375" customWidth="1"/>
    <col min="6436" max="6436" width="1.7109375" customWidth="1"/>
    <col min="6437" max="6437" width="3.28515625" customWidth="1"/>
    <col min="6438" max="6438" width="15.7109375" customWidth="1"/>
    <col min="6444" max="6444" width="7.140625" customWidth="1"/>
    <col min="6445" max="6447" width="8.5703125" customWidth="1"/>
    <col min="6448" max="6448" width="1.7109375" customWidth="1"/>
    <col min="6692" max="6692" width="1.7109375" customWidth="1"/>
    <col min="6693" max="6693" width="3.28515625" customWidth="1"/>
    <col min="6694" max="6694" width="15.7109375" customWidth="1"/>
    <col min="6700" max="6700" width="7.140625" customWidth="1"/>
    <col min="6701" max="6703" width="8.5703125" customWidth="1"/>
    <col min="6704" max="6704" width="1.7109375" customWidth="1"/>
    <col min="6948" max="6948" width="1.7109375" customWidth="1"/>
    <col min="6949" max="6949" width="3.28515625" customWidth="1"/>
    <col min="6950" max="6950" width="15.7109375" customWidth="1"/>
    <col min="6956" max="6956" width="7.140625" customWidth="1"/>
    <col min="6957" max="6959" width="8.5703125" customWidth="1"/>
    <col min="6960" max="6960" width="1.7109375" customWidth="1"/>
    <col min="7204" max="7204" width="1.7109375" customWidth="1"/>
    <col min="7205" max="7205" width="3.28515625" customWidth="1"/>
    <col min="7206" max="7206" width="15.7109375" customWidth="1"/>
    <col min="7212" max="7212" width="7.140625" customWidth="1"/>
    <col min="7213" max="7215" width="8.5703125" customWidth="1"/>
    <col min="7216" max="7216" width="1.7109375" customWidth="1"/>
    <col min="7460" max="7460" width="1.7109375" customWidth="1"/>
    <col min="7461" max="7461" width="3.28515625" customWidth="1"/>
    <col min="7462" max="7462" width="15.7109375" customWidth="1"/>
    <col min="7468" max="7468" width="7.140625" customWidth="1"/>
    <col min="7469" max="7471" width="8.5703125" customWidth="1"/>
    <col min="7472" max="7472" width="1.7109375" customWidth="1"/>
    <col min="7716" max="7716" width="1.7109375" customWidth="1"/>
    <col min="7717" max="7717" width="3.28515625" customWidth="1"/>
    <col min="7718" max="7718" width="15.7109375" customWidth="1"/>
    <col min="7724" max="7724" width="7.140625" customWidth="1"/>
    <col min="7725" max="7727" width="8.5703125" customWidth="1"/>
    <col min="7728" max="7728" width="1.7109375" customWidth="1"/>
    <col min="7972" max="7972" width="1.7109375" customWidth="1"/>
    <col min="7973" max="7973" width="3.28515625" customWidth="1"/>
    <col min="7974" max="7974" width="15.7109375" customWidth="1"/>
    <col min="7980" max="7980" width="7.140625" customWidth="1"/>
    <col min="7981" max="7983" width="8.5703125" customWidth="1"/>
    <col min="7984" max="7984" width="1.7109375" customWidth="1"/>
    <col min="8228" max="8228" width="1.7109375" customWidth="1"/>
    <col min="8229" max="8229" width="3.28515625" customWidth="1"/>
    <col min="8230" max="8230" width="15.7109375" customWidth="1"/>
    <col min="8236" max="8236" width="7.140625" customWidth="1"/>
    <col min="8237" max="8239" width="8.5703125" customWidth="1"/>
    <col min="8240" max="8240" width="1.7109375" customWidth="1"/>
    <col min="8484" max="8484" width="1.7109375" customWidth="1"/>
    <col min="8485" max="8485" width="3.28515625" customWidth="1"/>
    <col min="8486" max="8486" width="15.7109375" customWidth="1"/>
    <col min="8492" max="8492" width="7.140625" customWidth="1"/>
    <col min="8493" max="8495" width="8.5703125" customWidth="1"/>
    <col min="8496" max="8496" width="1.7109375" customWidth="1"/>
    <col min="8740" max="8740" width="1.7109375" customWidth="1"/>
    <col min="8741" max="8741" width="3.28515625" customWidth="1"/>
    <col min="8742" max="8742" width="15.7109375" customWidth="1"/>
    <col min="8748" max="8748" width="7.140625" customWidth="1"/>
    <col min="8749" max="8751" width="8.5703125" customWidth="1"/>
    <col min="8752" max="8752" width="1.7109375" customWidth="1"/>
    <col min="8996" max="8996" width="1.7109375" customWidth="1"/>
    <col min="8997" max="8997" width="3.28515625" customWidth="1"/>
    <col min="8998" max="8998" width="15.7109375" customWidth="1"/>
    <col min="9004" max="9004" width="7.140625" customWidth="1"/>
    <col min="9005" max="9007" width="8.5703125" customWidth="1"/>
    <col min="9008" max="9008" width="1.7109375" customWidth="1"/>
    <col min="9252" max="9252" width="1.7109375" customWidth="1"/>
    <col min="9253" max="9253" width="3.28515625" customWidth="1"/>
    <col min="9254" max="9254" width="15.7109375" customWidth="1"/>
    <col min="9260" max="9260" width="7.140625" customWidth="1"/>
    <col min="9261" max="9263" width="8.5703125" customWidth="1"/>
    <col min="9264" max="9264" width="1.7109375" customWidth="1"/>
    <col min="9508" max="9508" width="1.7109375" customWidth="1"/>
    <col min="9509" max="9509" width="3.28515625" customWidth="1"/>
    <col min="9510" max="9510" width="15.7109375" customWidth="1"/>
    <col min="9516" max="9516" width="7.140625" customWidth="1"/>
    <col min="9517" max="9519" width="8.5703125" customWidth="1"/>
    <col min="9520" max="9520" width="1.7109375" customWidth="1"/>
    <col min="9764" max="9764" width="1.7109375" customWidth="1"/>
    <col min="9765" max="9765" width="3.28515625" customWidth="1"/>
    <col min="9766" max="9766" width="15.7109375" customWidth="1"/>
    <col min="9772" max="9772" width="7.140625" customWidth="1"/>
    <col min="9773" max="9775" width="8.5703125" customWidth="1"/>
    <col min="9776" max="9776" width="1.7109375" customWidth="1"/>
    <col min="10020" max="10020" width="1.7109375" customWidth="1"/>
    <col min="10021" max="10021" width="3.28515625" customWidth="1"/>
    <col min="10022" max="10022" width="15.7109375" customWidth="1"/>
    <col min="10028" max="10028" width="7.140625" customWidth="1"/>
    <col min="10029" max="10031" width="8.5703125" customWidth="1"/>
    <col min="10032" max="10032" width="1.7109375" customWidth="1"/>
    <col min="10276" max="10276" width="1.7109375" customWidth="1"/>
    <col min="10277" max="10277" width="3.28515625" customWidth="1"/>
    <col min="10278" max="10278" width="15.7109375" customWidth="1"/>
    <col min="10284" max="10284" width="7.140625" customWidth="1"/>
    <col min="10285" max="10287" width="8.5703125" customWidth="1"/>
    <col min="10288" max="10288" width="1.7109375" customWidth="1"/>
    <col min="10532" max="10532" width="1.7109375" customWidth="1"/>
    <col min="10533" max="10533" width="3.28515625" customWidth="1"/>
    <col min="10534" max="10534" width="15.7109375" customWidth="1"/>
    <col min="10540" max="10540" width="7.140625" customWidth="1"/>
    <col min="10541" max="10543" width="8.5703125" customWidth="1"/>
    <col min="10544" max="10544" width="1.7109375" customWidth="1"/>
    <col min="10788" max="10788" width="1.7109375" customWidth="1"/>
    <col min="10789" max="10789" width="3.28515625" customWidth="1"/>
    <col min="10790" max="10790" width="15.7109375" customWidth="1"/>
    <col min="10796" max="10796" width="7.140625" customWidth="1"/>
    <col min="10797" max="10799" width="8.5703125" customWidth="1"/>
    <col min="10800" max="10800" width="1.7109375" customWidth="1"/>
    <col min="11044" max="11044" width="1.7109375" customWidth="1"/>
    <col min="11045" max="11045" width="3.28515625" customWidth="1"/>
    <col min="11046" max="11046" width="15.7109375" customWidth="1"/>
    <col min="11052" max="11052" width="7.140625" customWidth="1"/>
    <col min="11053" max="11055" width="8.5703125" customWidth="1"/>
    <col min="11056" max="11056" width="1.7109375" customWidth="1"/>
    <col min="11300" max="11300" width="1.7109375" customWidth="1"/>
    <col min="11301" max="11301" width="3.28515625" customWidth="1"/>
    <col min="11302" max="11302" width="15.7109375" customWidth="1"/>
    <col min="11308" max="11308" width="7.140625" customWidth="1"/>
    <col min="11309" max="11311" width="8.5703125" customWidth="1"/>
    <col min="11312" max="11312" width="1.7109375" customWidth="1"/>
    <col min="11556" max="11556" width="1.7109375" customWidth="1"/>
    <col min="11557" max="11557" width="3.28515625" customWidth="1"/>
    <col min="11558" max="11558" width="15.7109375" customWidth="1"/>
    <col min="11564" max="11564" width="7.140625" customWidth="1"/>
    <col min="11565" max="11567" width="8.5703125" customWidth="1"/>
    <col min="11568" max="11568" width="1.7109375" customWidth="1"/>
    <col min="11812" max="11812" width="1.7109375" customWidth="1"/>
    <col min="11813" max="11813" width="3.28515625" customWidth="1"/>
    <col min="11814" max="11814" width="15.7109375" customWidth="1"/>
    <col min="11820" max="11820" width="7.140625" customWidth="1"/>
    <col min="11821" max="11823" width="8.5703125" customWidth="1"/>
    <col min="11824" max="11824" width="1.7109375" customWidth="1"/>
    <col min="12068" max="12068" width="1.7109375" customWidth="1"/>
    <col min="12069" max="12069" width="3.28515625" customWidth="1"/>
    <col min="12070" max="12070" width="15.7109375" customWidth="1"/>
    <col min="12076" max="12076" width="7.140625" customWidth="1"/>
    <col min="12077" max="12079" width="8.5703125" customWidth="1"/>
    <col min="12080" max="12080" width="1.7109375" customWidth="1"/>
    <col min="12324" max="12324" width="1.7109375" customWidth="1"/>
    <col min="12325" max="12325" width="3.28515625" customWidth="1"/>
    <col min="12326" max="12326" width="15.7109375" customWidth="1"/>
    <col min="12332" max="12332" width="7.140625" customWidth="1"/>
    <col min="12333" max="12335" width="8.5703125" customWidth="1"/>
    <col min="12336" max="12336" width="1.7109375" customWidth="1"/>
    <col min="12580" max="12580" width="1.7109375" customWidth="1"/>
    <col min="12581" max="12581" width="3.28515625" customWidth="1"/>
    <col min="12582" max="12582" width="15.7109375" customWidth="1"/>
    <col min="12588" max="12588" width="7.140625" customWidth="1"/>
    <col min="12589" max="12591" width="8.5703125" customWidth="1"/>
    <col min="12592" max="12592" width="1.7109375" customWidth="1"/>
    <col min="12836" max="12836" width="1.7109375" customWidth="1"/>
    <col min="12837" max="12837" width="3.28515625" customWidth="1"/>
    <col min="12838" max="12838" width="15.7109375" customWidth="1"/>
    <col min="12844" max="12844" width="7.140625" customWidth="1"/>
    <col min="12845" max="12847" width="8.5703125" customWidth="1"/>
    <col min="12848" max="12848" width="1.7109375" customWidth="1"/>
    <col min="13092" max="13092" width="1.7109375" customWidth="1"/>
    <col min="13093" max="13093" width="3.28515625" customWidth="1"/>
    <col min="13094" max="13094" width="15.7109375" customWidth="1"/>
    <col min="13100" max="13100" width="7.140625" customWidth="1"/>
    <col min="13101" max="13103" width="8.5703125" customWidth="1"/>
    <col min="13104" max="13104" width="1.7109375" customWidth="1"/>
    <col min="13348" max="13348" width="1.7109375" customWidth="1"/>
    <col min="13349" max="13349" width="3.28515625" customWidth="1"/>
    <col min="13350" max="13350" width="15.7109375" customWidth="1"/>
    <col min="13356" max="13356" width="7.140625" customWidth="1"/>
    <col min="13357" max="13359" width="8.5703125" customWidth="1"/>
    <col min="13360" max="13360" width="1.7109375" customWidth="1"/>
    <col min="13604" max="13604" width="1.7109375" customWidth="1"/>
    <col min="13605" max="13605" width="3.28515625" customWidth="1"/>
    <col min="13606" max="13606" width="15.7109375" customWidth="1"/>
    <col min="13612" max="13612" width="7.140625" customWidth="1"/>
    <col min="13613" max="13615" width="8.5703125" customWidth="1"/>
    <col min="13616" max="13616" width="1.7109375" customWidth="1"/>
    <col min="13860" max="13860" width="1.7109375" customWidth="1"/>
    <col min="13861" max="13861" width="3.28515625" customWidth="1"/>
    <col min="13862" max="13862" width="15.7109375" customWidth="1"/>
    <col min="13868" max="13868" width="7.140625" customWidth="1"/>
    <col min="13869" max="13871" width="8.5703125" customWidth="1"/>
    <col min="13872" max="13872" width="1.7109375" customWidth="1"/>
    <col min="14116" max="14116" width="1.7109375" customWidth="1"/>
    <col min="14117" max="14117" width="3.28515625" customWidth="1"/>
    <col min="14118" max="14118" width="15.7109375" customWidth="1"/>
    <col min="14124" max="14124" width="7.140625" customWidth="1"/>
    <col min="14125" max="14127" width="8.5703125" customWidth="1"/>
    <col min="14128" max="14128" width="1.7109375" customWidth="1"/>
    <col min="14372" max="14372" width="1.7109375" customWidth="1"/>
    <col min="14373" max="14373" width="3.28515625" customWidth="1"/>
    <col min="14374" max="14374" width="15.7109375" customWidth="1"/>
    <col min="14380" max="14380" width="7.140625" customWidth="1"/>
    <col min="14381" max="14383" width="8.5703125" customWidth="1"/>
    <col min="14384" max="14384" width="1.7109375" customWidth="1"/>
    <col min="14628" max="14628" width="1.7109375" customWidth="1"/>
    <col min="14629" max="14629" width="3.28515625" customWidth="1"/>
    <col min="14630" max="14630" width="15.7109375" customWidth="1"/>
    <col min="14636" max="14636" width="7.140625" customWidth="1"/>
    <col min="14637" max="14639" width="8.5703125" customWidth="1"/>
    <col min="14640" max="14640" width="1.7109375" customWidth="1"/>
    <col min="14884" max="14884" width="1.7109375" customWidth="1"/>
    <col min="14885" max="14885" width="3.28515625" customWidth="1"/>
    <col min="14886" max="14886" width="15.7109375" customWidth="1"/>
    <col min="14892" max="14892" width="7.140625" customWidth="1"/>
    <col min="14893" max="14895" width="8.5703125" customWidth="1"/>
    <col min="14896" max="14896" width="1.7109375" customWidth="1"/>
    <col min="15140" max="15140" width="1.7109375" customWidth="1"/>
    <col min="15141" max="15141" width="3.28515625" customWidth="1"/>
    <col min="15142" max="15142" width="15.7109375" customWidth="1"/>
    <col min="15148" max="15148" width="7.140625" customWidth="1"/>
    <col min="15149" max="15151" width="8.5703125" customWidth="1"/>
    <col min="15152" max="15152" width="1.7109375" customWidth="1"/>
    <col min="15396" max="15396" width="1.7109375" customWidth="1"/>
    <col min="15397" max="15397" width="3.28515625" customWidth="1"/>
    <col min="15398" max="15398" width="15.7109375" customWidth="1"/>
    <col min="15404" max="15404" width="7.140625" customWidth="1"/>
    <col min="15405" max="15407" width="8.5703125" customWidth="1"/>
    <col min="15408" max="15408" width="1.7109375" customWidth="1"/>
    <col min="15652" max="15652" width="1.7109375" customWidth="1"/>
    <col min="15653" max="15653" width="3.28515625" customWidth="1"/>
    <col min="15654" max="15654" width="15.7109375" customWidth="1"/>
    <col min="15660" max="15660" width="7.140625" customWidth="1"/>
    <col min="15661" max="15663" width="8.5703125" customWidth="1"/>
    <col min="15664" max="15664" width="1.7109375" customWidth="1"/>
    <col min="15908" max="15908" width="1.7109375" customWidth="1"/>
    <col min="15909" max="15909" width="3.28515625" customWidth="1"/>
    <col min="15910" max="15910" width="15.7109375" customWidth="1"/>
    <col min="15916" max="15916" width="7.140625" customWidth="1"/>
    <col min="15917" max="15919" width="8.5703125" customWidth="1"/>
    <col min="15920" max="15920" width="1.7109375" customWidth="1"/>
    <col min="16164" max="16164" width="1.7109375" customWidth="1"/>
    <col min="16165" max="16165" width="3.28515625" customWidth="1"/>
    <col min="16166" max="16166" width="15.7109375" customWidth="1"/>
    <col min="16172" max="16172" width="7.140625" customWidth="1"/>
    <col min="16173" max="16175" width="8.5703125" customWidth="1"/>
    <col min="16176" max="16176" width="1.7109375" customWidth="1"/>
  </cols>
  <sheetData>
    <row r="1" spans="1:59" ht="4.5" customHeight="1" thickBot="1" x14ac:dyDescent="0.3"/>
    <row r="2" spans="1:59"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2"/>
    </row>
    <row r="3" spans="1:59" ht="11.25" customHeight="1" x14ac:dyDescent="0.5">
      <c r="A3" s="1"/>
      <c r="B3" s="13"/>
      <c r="C3" s="2"/>
      <c r="D3" s="2"/>
      <c r="E3" s="2"/>
      <c r="F3" s="2"/>
      <c r="G3" s="2"/>
      <c r="H3" s="3"/>
      <c r="I3" s="2"/>
      <c r="J3" s="2"/>
      <c r="K3" s="20"/>
      <c r="L3" s="2"/>
      <c r="M3" s="21"/>
      <c r="N3" s="21"/>
      <c r="O3" s="2"/>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5"/>
      <c r="BE3" s="5"/>
      <c r="BF3" s="4"/>
      <c r="BG3" s="14"/>
    </row>
    <row r="4" spans="1:59" ht="63" x14ac:dyDescent="0.25">
      <c r="A4" s="1"/>
      <c r="B4" s="471" t="s">
        <v>142</v>
      </c>
      <c r="C4" s="472"/>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3"/>
    </row>
    <row r="5" spans="1:59" ht="18.75" customHeight="1" x14ac:dyDescent="0.25">
      <c r="A5" s="1"/>
      <c r="B5" s="474" t="s">
        <v>143</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3"/>
    </row>
    <row r="6" spans="1:59" ht="35.25" customHeight="1" x14ac:dyDescent="0.35">
      <c r="A6" s="1"/>
      <c r="B6" s="13"/>
      <c r="C6" s="6"/>
      <c r="D6" s="6"/>
      <c r="E6" s="2"/>
      <c r="F6" s="2"/>
      <c r="G6" s="2"/>
      <c r="H6" s="6"/>
      <c r="I6" s="19"/>
      <c r="J6" s="19"/>
      <c r="K6" s="22"/>
      <c r="L6" s="22"/>
      <c r="M6" s="22"/>
      <c r="N6" s="22"/>
      <c r="O6" s="2"/>
      <c r="P6" s="6"/>
      <c r="Q6" s="2"/>
      <c r="R6" s="2"/>
      <c r="S6" s="2"/>
      <c r="T6" s="22"/>
      <c r="U6" s="2"/>
      <c r="V6" s="2"/>
      <c r="W6" s="5"/>
      <c r="X6" s="22"/>
      <c r="Y6" s="2"/>
      <c r="Z6" s="2"/>
      <c r="AA6" s="5"/>
      <c r="AB6" s="22"/>
      <c r="AC6" s="2"/>
      <c r="AD6" s="2"/>
      <c r="AE6" s="5"/>
      <c r="AF6" s="22"/>
      <c r="AG6" s="2"/>
      <c r="AH6" s="2"/>
      <c r="AI6" s="5"/>
      <c r="AJ6" s="5"/>
      <c r="AK6" s="5"/>
      <c r="AL6" s="5"/>
      <c r="AM6" s="5"/>
      <c r="AN6" s="22"/>
      <c r="AO6" s="2"/>
      <c r="AP6" s="2"/>
      <c r="AQ6" s="5"/>
      <c r="AR6" s="22"/>
      <c r="AS6" s="2"/>
      <c r="AT6" s="2"/>
      <c r="AU6" s="5"/>
      <c r="AV6" s="22"/>
      <c r="AW6" s="2"/>
      <c r="AX6" s="2"/>
      <c r="AY6" s="5"/>
      <c r="AZ6" s="22"/>
      <c r="BA6" s="2"/>
      <c r="BB6" s="2"/>
      <c r="BC6" s="5"/>
      <c r="BD6" s="5"/>
      <c r="BE6" s="5"/>
      <c r="BF6" s="4"/>
      <c r="BG6" s="14"/>
    </row>
    <row r="7" spans="1:59" ht="4.5" customHeight="1" thickBot="1" x14ac:dyDescent="0.3">
      <c r="B7" s="386"/>
      <c r="C7" s="387"/>
      <c r="D7" s="387"/>
      <c r="E7" s="387"/>
      <c r="F7" s="387"/>
      <c r="G7" s="387"/>
      <c r="H7" s="387"/>
      <c r="I7" s="387"/>
      <c r="J7" s="387"/>
      <c r="K7" s="387"/>
      <c r="L7" s="387"/>
      <c r="M7" s="387"/>
      <c r="N7" s="387"/>
      <c r="O7" s="38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8"/>
    </row>
    <row r="8" spans="1:59" ht="24.95" customHeight="1" thickTop="1" thickBot="1" x14ac:dyDescent="0.3">
      <c r="B8" s="430" t="s">
        <v>401</v>
      </c>
      <c r="C8" s="475"/>
      <c r="D8" s="469" t="str">
        <f>'0.  MAIN INDEX'!D19</f>
        <v>September 2018</v>
      </c>
      <c r="E8" s="470"/>
      <c r="F8" s="467" t="str">
        <f>'0.  MAIN INDEX'!D20</f>
        <v>Wilgerdraai</v>
      </c>
      <c r="G8" s="468"/>
      <c r="H8" s="469" t="str">
        <f>'0.  MAIN INDEX'!D22</f>
        <v>October 2018</v>
      </c>
      <c r="I8" s="470"/>
      <c r="J8" s="467" t="str">
        <f>'0.  MAIN INDEX'!D23</f>
        <v>Biermans</v>
      </c>
      <c r="K8" s="468"/>
      <c r="L8" s="469" t="str">
        <f>'0.  MAIN INDEX'!D25</f>
        <v>November 2018</v>
      </c>
      <c r="M8" s="470"/>
      <c r="N8" s="467" t="str">
        <f>'0.  MAIN INDEX'!D26</f>
        <v>Parkentons</v>
      </c>
      <c r="O8" s="468"/>
      <c r="P8" s="469" t="str">
        <f>'0.  MAIN INDEX'!D28</f>
        <v>December 2018</v>
      </c>
      <c r="Q8" s="470"/>
      <c r="R8" s="467" t="str">
        <f>'0.  MAIN INDEX'!D29</f>
        <v>Kees</v>
      </c>
      <c r="S8" s="468"/>
      <c r="T8" s="469" t="str">
        <f>'0.  MAIN INDEX'!D31</f>
        <v>January 2019</v>
      </c>
      <c r="U8" s="470"/>
      <c r="V8" s="467" t="str">
        <f>'0.  MAIN INDEX'!D32</f>
        <v>Tago</v>
      </c>
      <c r="W8" s="468"/>
      <c r="X8" s="469" t="str">
        <f>'0.  MAIN INDEX'!D34</f>
        <v>February 2019</v>
      </c>
      <c r="Y8" s="470"/>
      <c r="Z8" s="467" t="str">
        <f>'0.  MAIN INDEX'!D35</f>
        <v>Cilliers</v>
      </c>
      <c r="AA8" s="468"/>
      <c r="AB8" s="469" t="str">
        <f>'0.  MAIN INDEX'!D37</f>
        <v>March 2019</v>
      </c>
      <c r="AC8" s="470"/>
      <c r="AD8" s="467" t="str">
        <f>'0.  MAIN INDEX'!D38</f>
        <v>Boschkop</v>
      </c>
      <c r="AE8" s="468"/>
      <c r="AF8" s="469" t="str">
        <f>'0.  MAIN INDEX'!D40</f>
        <v>April 2019</v>
      </c>
      <c r="AG8" s="470"/>
      <c r="AH8" s="467" t="str">
        <f>'0.  MAIN INDEX'!D41</f>
        <v>Koppies</v>
      </c>
      <c r="AI8" s="468"/>
      <c r="AJ8" s="477" t="s">
        <v>544</v>
      </c>
      <c r="AK8" s="478"/>
      <c r="AL8" s="479" t="str">
        <f>'0.  MAIN INDEX'!D41</f>
        <v>Koppies</v>
      </c>
      <c r="AM8" s="480"/>
      <c r="AN8" s="469" t="str">
        <f>'0.  MAIN INDEX'!D46</f>
        <v>May 2019</v>
      </c>
      <c r="AO8" s="470"/>
      <c r="AP8" s="467" t="str">
        <f>'0.  MAIN INDEX'!D47</f>
        <v>Venue</v>
      </c>
      <c r="AQ8" s="468"/>
      <c r="AR8" s="469" t="str">
        <f>'0.  MAIN INDEX'!D49</f>
        <v>June 2019</v>
      </c>
      <c r="AS8" s="470"/>
      <c r="AT8" s="467" t="str">
        <f>'0.  MAIN INDEX'!D50</f>
        <v>Venue</v>
      </c>
      <c r="AU8" s="468"/>
      <c r="AV8" s="469" t="str">
        <f>'0.  MAIN INDEX'!D52</f>
        <v>July 2019</v>
      </c>
      <c r="AW8" s="470"/>
      <c r="AX8" s="467" t="str">
        <f>'0.  MAIN INDEX'!D53</f>
        <v>Venue</v>
      </c>
      <c r="AY8" s="468"/>
      <c r="AZ8" s="469" t="str">
        <f>'0.  MAIN INDEX'!D55</f>
        <v>August 2019</v>
      </c>
      <c r="BA8" s="470"/>
      <c r="BB8" s="467" t="str">
        <f>'0.  MAIN INDEX'!D56</f>
        <v>Venue</v>
      </c>
      <c r="BC8" s="468"/>
      <c r="BD8" s="464" t="s">
        <v>41</v>
      </c>
      <c r="BE8" s="465"/>
      <c r="BF8" s="466"/>
      <c r="BG8" s="50" t="s">
        <v>47</v>
      </c>
    </row>
    <row r="9" spans="1:59" ht="15.95" customHeight="1" thickBot="1" x14ac:dyDescent="0.3">
      <c r="B9" s="452"/>
      <c r="C9" s="476"/>
      <c r="D9" s="38" t="s">
        <v>36</v>
      </c>
      <c r="E9" s="39" t="s">
        <v>38</v>
      </c>
      <c r="F9" s="40" t="s">
        <v>39</v>
      </c>
      <c r="G9" s="175" t="s">
        <v>141</v>
      </c>
      <c r="H9" s="38" t="s">
        <v>36</v>
      </c>
      <c r="I9" s="39" t="s">
        <v>38</v>
      </c>
      <c r="J9" s="40" t="s">
        <v>39</v>
      </c>
      <c r="K9" s="175" t="s">
        <v>141</v>
      </c>
      <c r="L9" s="38" t="s">
        <v>36</v>
      </c>
      <c r="M9" s="39" t="s">
        <v>38</v>
      </c>
      <c r="N9" s="40" t="s">
        <v>39</v>
      </c>
      <c r="O9" s="175" t="s">
        <v>141</v>
      </c>
      <c r="P9" s="38" t="s">
        <v>36</v>
      </c>
      <c r="Q9" s="39" t="s">
        <v>38</v>
      </c>
      <c r="R9" s="40" t="s">
        <v>39</v>
      </c>
      <c r="S9" s="175" t="s">
        <v>141</v>
      </c>
      <c r="T9" s="38" t="s">
        <v>36</v>
      </c>
      <c r="U9" s="39" t="s">
        <v>38</v>
      </c>
      <c r="V9" s="40" t="s">
        <v>39</v>
      </c>
      <c r="W9" s="175" t="s">
        <v>141</v>
      </c>
      <c r="X9" s="38" t="s">
        <v>36</v>
      </c>
      <c r="Y9" s="39" t="s">
        <v>38</v>
      </c>
      <c r="Z9" s="40" t="s">
        <v>39</v>
      </c>
      <c r="AA9" s="175" t="s">
        <v>141</v>
      </c>
      <c r="AB9" s="38" t="s">
        <v>36</v>
      </c>
      <c r="AC9" s="39" t="s">
        <v>38</v>
      </c>
      <c r="AD9" s="40" t="s">
        <v>39</v>
      </c>
      <c r="AE9" s="175" t="s">
        <v>141</v>
      </c>
      <c r="AF9" s="38" t="s">
        <v>36</v>
      </c>
      <c r="AG9" s="39" t="s">
        <v>38</v>
      </c>
      <c r="AH9" s="40" t="s">
        <v>39</v>
      </c>
      <c r="AI9" s="175" t="s">
        <v>141</v>
      </c>
      <c r="AJ9" s="38" t="s">
        <v>36</v>
      </c>
      <c r="AK9" s="39" t="s">
        <v>38</v>
      </c>
      <c r="AL9" s="40" t="s">
        <v>39</v>
      </c>
      <c r="AM9" s="175" t="s">
        <v>141</v>
      </c>
      <c r="AN9" s="38" t="s">
        <v>36</v>
      </c>
      <c r="AO9" s="39" t="s">
        <v>38</v>
      </c>
      <c r="AP9" s="40" t="s">
        <v>39</v>
      </c>
      <c r="AQ9" s="175" t="s">
        <v>141</v>
      </c>
      <c r="AR9" s="38" t="s">
        <v>36</v>
      </c>
      <c r="AS9" s="39" t="s">
        <v>38</v>
      </c>
      <c r="AT9" s="40" t="s">
        <v>39</v>
      </c>
      <c r="AU9" s="175" t="s">
        <v>141</v>
      </c>
      <c r="AV9" s="38" t="s">
        <v>36</v>
      </c>
      <c r="AW9" s="39" t="s">
        <v>38</v>
      </c>
      <c r="AX9" s="40" t="s">
        <v>39</v>
      </c>
      <c r="AY9" s="175" t="s">
        <v>141</v>
      </c>
      <c r="AZ9" s="38" t="s">
        <v>36</v>
      </c>
      <c r="BA9" s="39" t="s">
        <v>38</v>
      </c>
      <c r="BB9" s="40" t="s">
        <v>39</v>
      </c>
      <c r="BC9" s="175" t="s">
        <v>141</v>
      </c>
      <c r="BD9" s="176" t="s">
        <v>36</v>
      </c>
      <c r="BE9" s="177" t="s">
        <v>38</v>
      </c>
      <c r="BF9" s="178" t="s">
        <v>39</v>
      </c>
      <c r="BG9" s="58" t="s">
        <v>48</v>
      </c>
    </row>
    <row r="10" spans="1:59" ht="4.5" customHeight="1" thickTop="1" thickBot="1" x14ac:dyDescent="0.3">
      <c r="B10" s="396"/>
      <c r="C10" s="397"/>
      <c r="D10" s="387"/>
      <c r="E10" s="387"/>
      <c r="F10" s="387"/>
      <c r="G10" s="387"/>
      <c r="H10" s="387"/>
      <c r="I10" s="387"/>
      <c r="J10" s="387"/>
      <c r="K10" s="387"/>
      <c r="L10" s="387"/>
      <c r="M10" s="387"/>
      <c r="N10" s="387"/>
      <c r="O10" s="38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8"/>
    </row>
    <row r="11" spans="1:59" ht="9.75" hidden="1" customHeight="1" thickBot="1" x14ac:dyDescent="0.3">
      <c r="B11" s="23"/>
      <c r="C11" s="24"/>
      <c r="D11" s="24"/>
      <c r="E11" s="24"/>
      <c r="F11" s="24"/>
      <c r="G11" s="24"/>
      <c r="H11" s="24"/>
      <c r="I11" s="24"/>
      <c r="J11" s="24"/>
      <c r="K11" s="24"/>
      <c r="L11" s="24"/>
      <c r="M11" s="24"/>
      <c r="N11" s="24"/>
      <c r="O11" s="24"/>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8"/>
    </row>
    <row r="12" spans="1:59" s="61" customFormat="1" ht="15.95" customHeight="1" thickBot="1" x14ac:dyDescent="0.3">
      <c r="B12" s="62"/>
      <c r="C12" s="63"/>
      <c r="D12" s="64"/>
      <c r="E12" s="65"/>
      <c r="F12" s="65"/>
      <c r="G12" s="65"/>
      <c r="H12" s="64"/>
      <c r="I12" s="64"/>
      <c r="J12" s="64"/>
      <c r="K12" s="64"/>
      <c r="L12" s="64"/>
      <c r="M12" s="65"/>
      <c r="N12" s="65"/>
      <c r="O12" s="65"/>
      <c r="P12" s="64"/>
      <c r="Q12" s="65"/>
      <c r="R12" s="65"/>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6"/>
    </row>
    <row r="13" spans="1:59"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179"/>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6"/>
    </row>
    <row r="14" spans="1:59"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179"/>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6"/>
    </row>
    <row r="15" spans="1:59" s="61" customFormat="1" ht="15.95" customHeight="1" thickBot="1" x14ac:dyDescent="0.3">
      <c r="B15" s="72"/>
      <c r="C15" s="73"/>
      <c r="D15" s="74"/>
      <c r="E15" s="75"/>
      <c r="F15" s="75"/>
      <c r="G15" s="75"/>
      <c r="H15" s="74"/>
      <c r="I15" s="74"/>
      <c r="J15" s="74"/>
      <c r="K15" s="74"/>
      <c r="L15" s="74"/>
      <c r="M15" s="75"/>
      <c r="N15" s="75"/>
      <c r="O15" s="75"/>
      <c r="P15" s="74"/>
      <c r="Q15" s="75"/>
      <c r="R15" s="75"/>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6"/>
    </row>
    <row r="16" spans="1:59"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60"/>
    </row>
    <row r="17" spans="2:59"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c r="AL17" s="428"/>
      <c r="AM17" s="428"/>
      <c r="AN17" s="428"/>
      <c r="AO17" s="428"/>
      <c r="AP17" s="428"/>
      <c r="AQ17" s="428"/>
      <c r="AR17" s="428"/>
      <c r="AS17" s="428"/>
      <c r="AT17" s="428"/>
      <c r="AU17" s="428"/>
      <c r="AV17" s="428"/>
      <c r="AW17" s="428"/>
      <c r="AX17" s="428"/>
      <c r="AY17" s="428"/>
      <c r="AZ17" s="428"/>
      <c r="BA17" s="428"/>
      <c r="BB17" s="428"/>
      <c r="BC17" s="428"/>
      <c r="BD17" s="428"/>
      <c r="BE17" s="428"/>
      <c r="BF17" s="428"/>
      <c r="BG17" s="429"/>
    </row>
    <row r="18" spans="2:59" s="8" customFormat="1" ht="15.95" customHeight="1" x14ac:dyDescent="0.25">
      <c r="B18" s="27">
        <f>'1.  SEPTEMBER'!B18</f>
        <v>1</v>
      </c>
      <c r="C18" s="44" t="str">
        <f>'1.  SEPTEMBER'!C18</f>
        <v>Abrie L</v>
      </c>
      <c r="D18" s="45">
        <f>'1.  SEPTEMBER'!V18</f>
        <v>0</v>
      </c>
      <c r="E18" s="37">
        <f>'1.  SEPTEMBER'!W18</f>
        <v>0</v>
      </c>
      <c r="F18" s="174">
        <f>'1.  SEPTEMBER'!X18</f>
        <v>0</v>
      </c>
      <c r="G18" s="188">
        <f>'1.  SEPTEMBER'!Y18</f>
        <v>18</v>
      </c>
      <c r="H18" s="28">
        <f>'2.  OCTOBER'!V18</f>
        <v>0</v>
      </c>
      <c r="I18" s="37">
        <f>'2.  OCTOBER'!W18</f>
        <v>0</v>
      </c>
      <c r="J18" s="174">
        <f>'2.  OCTOBER'!X18</f>
        <v>0</v>
      </c>
      <c r="K18" s="192">
        <f>'2.  OCTOBER'!Y18</f>
        <v>18</v>
      </c>
      <c r="L18" s="45">
        <f>'3.  NOVEMBER'!V18</f>
        <v>0</v>
      </c>
      <c r="M18" s="37">
        <f>'3.  NOVEMBER'!W18</f>
        <v>0</v>
      </c>
      <c r="N18" s="174">
        <f>'3.  NOVEMBER'!X18</f>
        <v>0</v>
      </c>
      <c r="O18" s="188">
        <f>'3.  NOVEMBER'!Y18</f>
        <v>18</v>
      </c>
      <c r="P18" s="28">
        <f>'4.  DECEMBER'!V18</f>
        <v>0</v>
      </c>
      <c r="Q18" s="37">
        <f>'4.  DECEMBER'!W18</f>
        <v>0</v>
      </c>
      <c r="R18" s="174">
        <f>'4.  DECEMBER'!X18</f>
        <v>0</v>
      </c>
      <c r="S18" s="192">
        <f>'4.  DECEMBER'!Y18</f>
        <v>18</v>
      </c>
      <c r="T18" s="45">
        <f>'5.  JANUARY'!V18</f>
        <v>0</v>
      </c>
      <c r="U18" s="37">
        <f>'5.  JANUARY'!W18</f>
        <v>0</v>
      </c>
      <c r="V18" s="174">
        <f>'5.  JANUARY'!X18</f>
        <v>0</v>
      </c>
      <c r="W18" s="196">
        <f>'5.  JANUARY'!Y18</f>
        <v>18</v>
      </c>
      <c r="X18" s="45">
        <f>'6.  FEBRUARY'!V18</f>
        <v>0</v>
      </c>
      <c r="Y18" s="37">
        <f>'6.  FEBRUARY'!W18</f>
        <v>0</v>
      </c>
      <c r="Z18" s="174">
        <f>'6.  FEBRUARY'!X18</f>
        <v>0</v>
      </c>
      <c r="AA18" s="196">
        <f>'6.  FEBRUARY'!Y18</f>
        <v>18</v>
      </c>
      <c r="AB18" s="45">
        <f>'7.  MARCH'!V18</f>
        <v>0</v>
      </c>
      <c r="AC18" s="37">
        <f>'7.  MARCH'!W18</f>
        <v>0</v>
      </c>
      <c r="AD18" s="174">
        <f>'7.  MARCH'!X18</f>
        <v>0</v>
      </c>
      <c r="AE18" s="196">
        <f>'7.  MARCH'!Y18</f>
        <v>18</v>
      </c>
      <c r="AF18" s="45">
        <f>'8.  APRIL'!V18</f>
        <v>0</v>
      </c>
      <c r="AG18" s="37">
        <f>'8.  APRIL'!W18</f>
        <v>0</v>
      </c>
      <c r="AH18" s="174">
        <f>'8.  APRIL'!X18</f>
        <v>0</v>
      </c>
      <c r="AI18" s="196">
        <f>'8.  APRIL'!Y18</f>
        <v>18</v>
      </c>
      <c r="AJ18" s="45">
        <f>'8.  APRIL WEEKEND COMP'!V18</f>
        <v>0</v>
      </c>
      <c r="AK18" s="37">
        <f>'8.  APRIL WEEKEND COMP'!W18</f>
        <v>0</v>
      </c>
      <c r="AL18" s="338">
        <f>'8.  APRIL WEEKEND COMP'!X18</f>
        <v>0</v>
      </c>
      <c r="AM18" s="196">
        <f>'8.  APRIL WEEKEND COMP'!Y18</f>
        <v>18</v>
      </c>
      <c r="AN18" s="45">
        <f>'9.  MAY'!V18</f>
        <v>0</v>
      </c>
      <c r="AO18" s="37">
        <f>'9.  MAY'!W18</f>
        <v>0</v>
      </c>
      <c r="AP18" s="174">
        <f>'9.  MAY'!X18</f>
        <v>0</v>
      </c>
      <c r="AQ18" s="196">
        <f>'9.  MAY'!Y18</f>
        <v>0</v>
      </c>
      <c r="AR18" s="45">
        <f>'10.  JUNE'!V18</f>
        <v>0</v>
      </c>
      <c r="AS18" s="37">
        <f>'10.  JUNE'!W18</f>
        <v>0</v>
      </c>
      <c r="AT18" s="174">
        <f>'10.  JUNE'!X18</f>
        <v>0</v>
      </c>
      <c r="AU18" s="196">
        <f>'10.  JUNE'!Y18</f>
        <v>0</v>
      </c>
      <c r="AV18" s="45">
        <f>'11.  JULY'!V18</f>
        <v>0</v>
      </c>
      <c r="AW18" s="37">
        <f>'11.  JULY'!W18</f>
        <v>0</v>
      </c>
      <c r="AX18" s="174">
        <f>'11.  JULY'!X18</f>
        <v>0</v>
      </c>
      <c r="AY18" s="196">
        <f>'11.  JULY'!Y18</f>
        <v>0</v>
      </c>
      <c r="AZ18" s="45">
        <f>'12.  AUGUST'!V18</f>
        <v>0</v>
      </c>
      <c r="BA18" s="37">
        <f>'12.  AUGUST'!W18</f>
        <v>0</v>
      </c>
      <c r="BB18" s="174">
        <f>'12.  AUGUST'!X18</f>
        <v>0</v>
      </c>
      <c r="BC18" s="196">
        <f>'12.  AUGUST'!Y18</f>
        <v>0</v>
      </c>
      <c r="BD18" s="180">
        <f>D18+H18+L18+P18+T18+X18+AB18+AF18+AJ18+AN18+AR18+AV18+AZ18</f>
        <v>0</v>
      </c>
      <c r="BE18" s="181">
        <f>E18+I18+M18+Q18+U18+Y18+AC18+AG18+AK18+AO18+AS18+AW18+BA18</f>
        <v>0</v>
      </c>
      <c r="BF18" s="182">
        <f>F18+J18+N18+R18+V18+Z18+AD18+AH18+AL18+AP18+AT18+AX18+BB18</f>
        <v>0</v>
      </c>
      <c r="BG18" s="197">
        <f>G18+K18+O18+S18+W18+AA18+AE18+AI18+AM18+AQ18+AU18+BC18</f>
        <v>162</v>
      </c>
    </row>
    <row r="19" spans="2:59" s="8" customFormat="1" ht="15.95" customHeight="1" x14ac:dyDescent="0.25">
      <c r="B19" s="27">
        <f>'1.  SEPTEMBER'!B19</f>
        <v>2</v>
      </c>
      <c r="C19" s="44" t="str">
        <f>'1.  SEPTEMBER'!C19</f>
        <v>Appelcryn PJ</v>
      </c>
      <c r="D19" s="45">
        <f>'1.  SEPTEMBER'!V19</f>
        <v>12</v>
      </c>
      <c r="E19" s="37">
        <f>'1.  SEPTEMBER'!W19</f>
        <v>4.4300000000000006</v>
      </c>
      <c r="F19" s="174">
        <f>'1.  SEPTEMBER'!X19</f>
        <v>164.3</v>
      </c>
      <c r="G19" s="188">
        <f>'1.  SEPTEMBER'!Y19</f>
        <v>4</v>
      </c>
      <c r="H19" s="28">
        <f>'2.  OCTOBER'!V19</f>
        <v>0</v>
      </c>
      <c r="I19" s="37">
        <f>'2.  OCTOBER'!W19</f>
        <v>0</v>
      </c>
      <c r="J19" s="174">
        <f>'2.  OCTOBER'!X19</f>
        <v>0</v>
      </c>
      <c r="K19" s="192">
        <f>'2.  OCTOBER'!Y19</f>
        <v>18</v>
      </c>
      <c r="L19" s="45">
        <f>'3.  NOVEMBER'!V19</f>
        <v>34</v>
      </c>
      <c r="M19" s="37">
        <f>'3.  NOVEMBER'!W19</f>
        <v>14.9</v>
      </c>
      <c r="N19" s="174">
        <f>'3.  NOVEMBER'!X19</f>
        <v>489</v>
      </c>
      <c r="O19" s="188">
        <f>'3.  NOVEMBER'!Y19</f>
        <v>1</v>
      </c>
      <c r="P19" s="28">
        <f>'4.  DECEMBER'!V19</f>
        <v>48</v>
      </c>
      <c r="Q19" s="37">
        <f>'4.  DECEMBER'!W19</f>
        <v>19.399999999999999</v>
      </c>
      <c r="R19" s="174">
        <f>'4.  DECEMBER'!X19</f>
        <v>674</v>
      </c>
      <c r="S19" s="192">
        <f>'4.  DECEMBER'!Y19</f>
        <v>5</v>
      </c>
      <c r="T19" s="45">
        <f>'5.  JANUARY'!V19</f>
        <v>11</v>
      </c>
      <c r="U19" s="37">
        <f>'5.  JANUARY'!W19</f>
        <v>4.1500000000000004</v>
      </c>
      <c r="V19" s="174">
        <f>'5.  JANUARY'!X19</f>
        <v>151.5</v>
      </c>
      <c r="W19" s="196">
        <f>'5.  JANUARY'!Y19</f>
        <v>6</v>
      </c>
      <c r="X19" s="45">
        <f>'6.  FEBRUARY'!V19</f>
        <v>0</v>
      </c>
      <c r="Y19" s="37">
        <f>'6.  FEBRUARY'!W19</f>
        <v>0</v>
      </c>
      <c r="Z19" s="174">
        <f>'6.  FEBRUARY'!X19</f>
        <v>0</v>
      </c>
      <c r="AA19" s="196">
        <f>'6.  FEBRUARY'!Y19</f>
        <v>18</v>
      </c>
      <c r="AB19" s="45">
        <f>'7.  MARCH'!V19</f>
        <v>0</v>
      </c>
      <c r="AC19" s="37">
        <f>'7.  MARCH'!W19</f>
        <v>0</v>
      </c>
      <c r="AD19" s="174">
        <f>'7.  MARCH'!X19</f>
        <v>0</v>
      </c>
      <c r="AE19" s="196">
        <f>'7.  MARCH'!Y19</f>
        <v>18</v>
      </c>
      <c r="AF19" s="45">
        <f>'8.  APRIL'!V19</f>
        <v>0</v>
      </c>
      <c r="AG19" s="37">
        <f>'8.  APRIL'!W19</f>
        <v>0</v>
      </c>
      <c r="AH19" s="174">
        <f>'8.  APRIL'!X19</f>
        <v>0</v>
      </c>
      <c r="AI19" s="196">
        <f>'8.  APRIL'!Y19</f>
        <v>18</v>
      </c>
      <c r="AJ19" s="45">
        <f>'8.  APRIL WEEKEND COMP'!V19</f>
        <v>0</v>
      </c>
      <c r="AK19" s="37">
        <f>'8.  APRIL WEEKEND COMP'!W19</f>
        <v>0</v>
      </c>
      <c r="AL19" s="338">
        <f>'8.  APRIL WEEKEND COMP'!X19</f>
        <v>0</v>
      </c>
      <c r="AM19" s="196">
        <f>'8.  APRIL WEEKEND COMP'!Y19</f>
        <v>18</v>
      </c>
      <c r="AN19" s="45">
        <f>'9.  MAY'!V19</f>
        <v>0</v>
      </c>
      <c r="AO19" s="37">
        <f>'9.  MAY'!W19</f>
        <v>0</v>
      </c>
      <c r="AP19" s="174">
        <f>'9.  MAY'!X19</f>
        <v>0</v>
      </c>
      <c r="AQ19" s="196">
        <f>'9.  MAY'!Y19</f>
        <v>0</v>
      </c>
      <c r="AR19" s="45">
        <f>'10.  JUNE'!V19</f>
        <v>0</v>
      </c>
      <c r="AS19" s="37">
        <f>'10.  JUNE'!W19</f>
        <v>0</v>
      </c>
      <c r="AT19" s="174">
        <f>'10.  JUNE'!X19</f>
        <v>0</v>
      </c>
      <c r="AU19" s="196">
        <f>'10.  JUNE'!Y19</f>
        <v>0</v>
      </c>
      <c r="AV19" s="45">
        <f>'11.  JULY'!V19</f>
        <v>0</v>
      </c>
      <c r="AW19" s="37">
        <f>'11.  JULY'!W19</f>
        <v>0</v>
      </c>
      <c r="AX19" s="174">
        <f>'11.  JULY'!X19</f>
        <v>0</v>
      </c>
      <c r="AY19" s="196">
        <f>'11.  JULY'!Y19</f>
        <v>0</v>
      </c>
      <c r="AZ19" s="45">
        <f>'12.  AUGUST'!V19</f>
        <v>0</v>
      </c>
      <c r="BA19" s="37">
        <f>'12.  AUGUST'!W19</f>
        <v>0</v>
      </c>
      <c r="BB19" s="174">
        <f>'12.  AUGUST'!X19</f>
        <v>0</v>
      </c>
      <c r="BC19" s="196">
        <f>'12.  AUGUST'!Y19</f>
        <v>0</v>
      </c>
      <c r="BD19" s="180">
        <f t="shared" ref="BD19:BD52" si="0">D19+H19+L19+P19+T19+X19+AB19+AF19+AJ19+AN19+AR19+AV19+AZ19</f>
        <v>105</v>
      </c>
      <c r="BE19" s="181">
        <f t="shared" ref="BE19:BE52" si="1">E19+I19+M19+Q19+U19+Y19+AC19+AG19+AK19+AO19+AS19+AW19+BA19</f>
        <v>42.88</v>
      </c>
      <c r="BF19" s="182">
        <f t="shared" ref="BF19:BF52" si="2">F19+J19+N19+R19+V19+Z19+AD19+AH19+AL19+AP19+AT19+AX19+BB19</f>
        <v>1478.8</v>
      </c>
      <c r="BG19" s="197">
        <f t="shared" ref="BG19:BG52" si="3">G19+K19+O19+S19+W19+AA19+AE19+AI19+AM19+AQ19+AU19+BC19</f>
        <v>106</v>
      </c>
    </row>
    <row r="20" spans="2:59" s="8" customFormat="1" ht="15.95" customHeight="1" x14ac:dyDescent="0.25">
      <c r="B20" s="27">
        <f>'1.  SEPTEMBER'!B20</f>
        <v>3</v>
      </c>
      <c r="C20" s="44" t="str">
        <f>'1.  SEPTEMBER'!C20</f>
        <v>Bloem D  (H-16)</v>
      </c>
      <c r="D20" s="45">
        <f>'1.  SEPTEMBER'!V20</f>
        <v>10</v>
      </c>
      <c r="E20" s="37">
        <f>'1.  SEPTEMBER'!W20</f>
        <v>2.5700000000000003</v>
      </c>
      <c r="F20" s="174">
        <f>'1.  SEPTEMBER'!X20</f>
        <v>125.7</v>
      </c>
      <c r="G20" s="188">
        <f>'1.  SEPTEMBER'!Y20</f>
        <v>6</v>
      </c>
      <c r="H20" s="28">
        <f>'2.  OCTOBER'!V20</f>
        <v>19</v>
      </c>
      <c r="I20" s="37">
        <f>'2.  OCTOBER'!W20</f>
        <v>8.7099999999999991</v>
      </c>
      <c r="J20" s="174">
        <f>'2.  OCTOBER'!X20</f>
        <v>277.10000000000002</v>
      </c>
      <c r="K20" s="192">
        <f>'2.  OCTOBER'!Y20</f>
        <v>3</v>
      </c>
      <c r="L20" s="45">
        <f>'3.  NOVEMBER'!V20</f>
        <v>25</v>
      </c>
      <c r="M20" s="37">
        <f>'3.  NOVEMBER'!W20</f>
        <v>17.259999999999998</v>
      </c>
      <c r="N20" s="174">
        <f>'3.  NOVEMBER'!X20</f>
        <v>422.59999999999997</v>
      </c>
      <c r="O20" s="188">
        <f>'3.  NOVEMBER'!Y20</f>
        <v>2</v>
      </c>
      <c r="P20" s="28">
        <f>'4.  DECEMBER'!V20</f>
        <v>71</v>
      </c>
      <c r="Q20" s="37">
        <f>'4.  DECEMBER'!W20</f>
        <v>32.300000000000004</v>
      </c>
      <c r="R20" s="174">
        <f>'4.  DECEMBER'!X20</f>
        <v>1033</v>
      </c>
      <c r="S20" s="192">
        <f>'4.  DECEMBER'!Y20</f>
        <v>1</v>
      </c>
      <c r="T20" s="45">
        <f>'5.  JANUARY'!V20</f>
        <v>20</v>
      </c>
      <c r="U20" s="37">
        <f>'5.  JANUARY'!W20</f>
        <v>11.28</v>
      </c>
      <c r="V20" s="174">
        <f>'5.  JANUARY'!X20</f>
        <v>312.8</v>
      </c>
      <c r="W20" s="196">
        <f>'5.  JANUARY'!Y20</f>
        <v>2</v>
      </c>
      <c r="X20" s="45">
        <f>'6.  FEBRUARY'!V20</f>
        <v>35</v>
      </c>
      <c r="Y20" s="37">
        <f>'6.  FEBRUARY'!W20</f>
        <v>11.379999999999999</v>
      </c>
      <c r="Z20" s="174">
        <f>'6.  FEBRUARY'!X20</f>
        <v>463.79999999999995</v>
      </c>
      <c r="AA20" s="196">
        <f>'6.  FEBRUARY'!Y20</f>
        <v>2</v>
      </c>
      <c r="AB20" s="45">
        <f>'7.  MARCH'!V20</f>
        <v>0</v>
      </c>
      <c r="AC20" s="37">
        <f>'7.  MARCH'!W20</f>
        <v>0</v>
      </c>
      <c r="AD20" s="174">
        <f>'7.  MARCH'!X20</f>
        <v>0</v>
      </c>
      <c r="AE20" s="196">
        <f>'7.  MARCH'!Y20</f>
        <v>18</v>
      </c>
      <c r="AF20" s="45">
        <f>'8.  APRIL'!V20</f>
        <v>13</v>
      </c>
      <c r="AG20" s="37">
        <f>'8.  APRIL'!W20</f>
        <v>10.16</v>
      </c>
      <c r="AH20" s="174">
        <f>'8.  APRIL'!X20</f>
        <v>231.6</v>
      </c>
      <c r="AI20" s="196">
        <f>'8.  APRIL'!Y20</f>
        <v>2</v>
      </c>
      <c r="AJ20" s="45">
        <f>'8.  APRIL WEEKEND COMP'!V20</f>
        <v>9</v>
      </c>
      <c r="AK20" s="37">
        <f>'8.  APRIL WEEKEND COMP'!W20</f>
        <v>6.34</v>
      </c>
      <c r="AL20" s="338">
        <f>'8.  APRIL WEEKEND COMP'!X20</f>
        <v>153.4</v>
      </c>
      <c r="AM20" s="196">
        <f>'8.  APRIL WEEKEND COMP'!Y20</f>
        <v>6</v>
      </c>
      <c r="AN20" s="45">
        <f>'9.  MAY'!V20</f>
        <v>0</v>
      </c>
      <c r="AO20" s="37">
        <f>'9.  MAY'!W20</f>
        <v>0</v>
      </c>
      <c r="AP20" s="174">
        <f>'9.  MAY'!X20</f>
        <v>0</v>
      </c>
      <c r="AQ20" s="196">
        <f>'9.  MAY'!Y20</f>
        <v>0</v>
      </c>
      <c r="AR20" s="45">
        <f>'10.  JUNE'!V20</f>
        <v>0</v>
      </c>
      <c r="AS20" s="37">
        <f>'10.  JUNE'!W20</f>
        <v>0</v>
      </c>
      <c r="AT20" s="174">
        <f>'10.  JUNE'!X20</f>
        <v>0</v>
      </c>
      <c r="AU20" s="196">
        <f>'10.  JUNE'!Y20</f>
        <v>0</v>
      </c>
      <c r="AV20" s="45">
        <f>'11.  JULY'!V20</f>
        <v>0</v>
      </c>
      <c r="AW20" s="37">
        <f>'11.  JULY'!W20</f>
        <v>0</v>
      </c>
      <c r="AX20" s="174">
        <f>'11.  JULY'!X20</f>
        <v>0</v>
      </c>
      <c r="AY20" s="196">
        <f>'11.  JULY'!Y20</f>
        <v>0</v>
      </c>
      <c r="AZ20" s="45">
        <f>'12.  AUGUST'!V20</f>
        <v>0</v>
      </c>
      <c r="BA20" s="37">
        <f>'12.  AUGUST'!W20</f>
        <v>0</v>
      </c>
      <c r="BB20" s="174">
        <f>'12.  AUGUST'!X20</f>
        <v>0</v>
      </c>
      <c r="BC20" s="196">
        <f>'12.  AUGUST'!Y20</f>
        <v>0</v>
      </c>
      <c r="BD20" s="180">
        <f t="shared" si="0"/>
        <v>202</v>
      </c>
      <c r="BE20" s="181">
        <f t="shared" si="1"/>
        <v>100</v>
      </c>
      <c r="BF20" s="182">
        <f t="shared" si="2"/>
        <v>3020</v>
      </c>
      <c r="BG20" s="197">
        <f t="shared" si="3"/>
        <v>42</v>
      </c>
    </row>
    <row r="21" spans="2:59" s="8" customFormat="1" ht="15.95" customHeight="1" x14ac:dyDescent="0.25">
      <c r="B21" s="27">
        <f>'1.  SEPTEMBER'!B21</f>
        <v>4</v>
      </c>
      <c r="C21" s="44" t="str">
        <f>'1.  SEPTEMBER'!C21</f>
        <v>Booysen G</v>
      </c>
      <c r="D21" s="45">
        <f>'1.  SEPTEMBER'!V21</f>
        <v>4</v>
      </c>
      <c r="E21" s="37">
        <f>'1.  SEPTEMBER'!W21</f>
        <v>1.22</v>
      </c>
      <c r="F21" s="174">
        <f>'1.  SEPTEMBER'!X21</f>
        <v>52.199999999999996</v>
      </c>
      <c r="G21" s="188">
        <f>'1.  SEPTEMBER'!Y21</f>
        <v>13</v>
      </c>
      <c r="H21" s="28">
        <f>'2.  OCTOBER'!V21</f>
        <v>0</v>
      </c>
      <c r="I21" s="37">
        <f>'2.  OCTOBER'!W21</f>
        <v>0</v>
      </c>
      <c r="J21" s="174">
        <f>'2.  OCTOBER'!X21</f>
        <v>0</v>
      </c>
      <c r="K21" s="192">
        <f>'2.  OCTOBER'!Y21</f>
        <v>18</v>
      </c>
      <c r="L21" s="45">
        <f>'3.  NOVEMBER'!V21</f>
        <v>0</v>
      </c>
      <c r="M21" s="37">
        <f>'3.  NOVEMBER'!W21</f>
        <v>0</v>
      </c>
      <c r="N21" s="174">
        <f>'3.  NOVEMBER'!X21</f>
        <v>0</v>
      </c>
      <c r="O21" s="188">
        <f>'3.  NOVEMBER'!Y21</f>
        <v>18</v>
      </c>
      <c r="P21" s="28">
        <f>'4.  DECEMBER'!V21</f>
        <v>0</v>
      </c>
      <c r="Q21" s="37">
        <f>'4.  DECEMBER'!W21</f>
        <v>0</v>
      </c>
      <c r="R21" s="174">
        <f>'4.  DECEMBER'!X21</f>
        <v>0</v>
      </c>
      <c r="S21" s="192">
        <f>'4.  DECEMBER'!Y21</f>
        <v>18</v>
      </c>
      <c r="T21" s="45">
        <f>'5.  JANUARY'!V21</f>
        <v>0</v>
      </c>
      <c r="U21" s="37">
        <f>'5.  JANUARY'!W21</f>
        <v>0</v>
      </c>
      <c r="V21" s="174">
        <f>'5.  JANUARY'!X21</f>
        <v>0</v>
      </c>
      <c r="W21" s="196">
        <f>'5.  JANUARY'!Y21</f>
        <v>18</v>
      </c>
      <c r="X21" s="45">
        <f>'6.  FEBRUARY'!V21</f>
        <v>18</v>
      </c>
      <c r="Y21" s="37">
        <f>'6.  FEBRUARY'!W21</f>
        <v>5.76</v>
      </c>
      <c r="Z21" s="174">
        <f>'6.  FEBRUARY'!X21</f>
        <v>237.59999999999997</v>
      </c>
      <c r="AA21" s="196">
        <f>'6.  FEBRUARY'!Y21</f>
        <v>5</v>
      </c>
      <c r="AB21" s="45">
        <f>'7.  MARCH'!V21</f>
        <v>0</v>
      </c>
      <c r="AC21" s="37">
        <f>'7.  MARCH'!W21</f>
        <v>0</v>
      </c>
      <c r="AD21" s="174">
        <f>'7.  MARCH'!X21</f>
        <v>0</v>
      </c>
      <c r="AE21" s="196">
        <f>'7.  MARCH'!Y21</f>
        <v>18</v>
      </c>
      <c r="AF21" s="45">
        <f>'8.  APRIL'!V21</f>
        <v>4</v>
      </c>
      <c r="AG21" s="37">
        <f>'8.  APRIL'!W21</f>
        <v>1.82</v>
      </c>
      <c r="AH21" s="174">
        <f>'8.  APRIL'!X21</f>
        <v>58.2</v>
      </c>
      <c r="AI21" s="196">
        <f>'8.  APRIL'!Y21</f>
        <v>6</v>
      </c>
      <c r="AJ21" s="45">
        <f>'8.  APRIL WEEKEND COMP'!V21</f>
        <v>4</v>
      </c>
      <c r="AK21" s="37">
        <f>'8.  APRIL WEEKEND COMP'!W21</f>
        <v>3.27</v>
      </c>
      <c r="AL21" s="338">
        <f>'8.  APRIL WEEKEND COMP'!X21</f>
        <v>72.699999999999989</v>
      </c>
      <c r="AM21" s="196">
        <f>'8.  APRIL WEEKEND COMP'!Y21</f>
        <v>8</v>
      </c>
      <c r="AN21" s="45">
        <f>'9.  MAY'!V21</f>
        <v>0</v>
      </c>
      <c r="AO21" s="37">
        <f>'9.  MAY'!W21</f>
        <v>0</v>
      </c>
      <c r="AP21" s="174">
        <f>'9.  MAY'!X21</f>
        <v>0</v>
      </c>
      <c r="AQ21" s="196">
        <f>'9.  MAY'!Y21</f>
        <v>0</v>
      </c>
      <c r="AR21" s="45">
        <f>'10.  JUNE'!V21</f>
        <v>0</v>
      </c>
      <c r="AS21" s="37">
        <f>'10.  JUNE'!W21</f>
        <v>0</v>
      </c>
      <c r="AT21" s="174">
        <f>'10.  JUNE'!X21</f>
        <v>0</v>
      </c>
      <c r="AU21" s="196">
        <f>'10.  JUNE'!Y21</f>
        <v>0</v>
      </c>
      <c r="AV21" s="45">
        <f>'11.  JULY'!V21</f>
        <v>0</v>
      </c>
      <c r="AW21" s="37">
        <f>'11.  JULY'!W21</f>
        <v>0</v>
      </c>
      <c r="AX21" s="174">
        <f>'11.  JULY'!X21</f>
        <v>0</v>
      </c>
      <c r="AY21" s="196">
        <f>'11.  JULY'!Y21</f>
        <v>0</v>
      </c>
      <c r="AZ21" s="45">
        <f>'12.  AUGUST'!V21</f>
        <v>0</v>
      </c>
      <c r="BA21" s="37">
        <f>'12.  AUGUST'!W21</f>
        <v>0</v>
      </c>
      <c r="BB21" s="174">
        <f>'12.  AUGUST'!X21</f>
        <v>0</v>
      </c>
      <c r="BC21" s="196">
        <f>'12.  AUGUST'!Y21</f>
        <v>0</v>
      </c>
      <c r="BD21" s="180">
        <f t="shared" si="0"/>
        <v>30</v>
      </c>
      <c r="BE21" s="181">
        <f t="shared" si="1"/>
        <v>12.069999999999999</v>
      </c>
      <c r="BF21" s="182">
        <f t="shared" si="2"/>
        <v>420.69999999999993</v>
      </c>
      <c r="BG21" s="197">
        <f t="shared" si="3"/>
        <v>122</v>
      </c>
    </row>
    <row r="22" spans="2:59" s="8" customFormat="1" ht="15.95" customHeight="1" x14ac:dyDescent="0.25">
      <c r="B22" s="27">
        <f>'1.  SEPTEMBER'!B22</f>
        <v>5</v>
      </c>
      <c r="C22" s="44" t="str">
        <f>'1.  SEPTEMBER'!C22</f>
        <v>Booysen J  (H-18)</v>
      </c>
      <c r="D22" s="45">
        <f>'1.  SEPTEMBER'!V22</f>
        <v>16</v>
      </c>
      <c r="E22" s="37">
        <f>'1.  SEPTEMBER'!W22</f>
        <v>4.28</v>
      </c>
      <c r="F22" s="174">
        <f>'1.  SEPTEMBER'!X22</f>
        <v>202.8</v>
      </c>
      <c r="G22" s="188">
        <f>'1.  SEPTEMBER'!Y22</f>
        <v>3</v>
      </c>
      <c r="H22" s="28">
        <f>'2.  OCTOBER'!V22</f>
        <v>0</v>
      </c>
      <c r="I22" s="37">
        <f>'2.  OCTOBER'!W22</f>
        <v>0</v>
      </c>
      <c r="J22" s="174">
        <f>'2.  OCTOBER'!X22</f>
        <v>0</v>
      </c>
      <c r="K22" s="192">
        <f>'2.  OCTOBER'!Y22</f>
        <v>18</v>
      </c>
      <c r="L22" s="45">
        <f>'3.  NOVEMBER'!V22</f>
        <v>0</v>
      </c>
      <c r="M22" s="37">
        <f>'3.  NOVEMBER'!W22</f>
        <v>0</v>
      </c>
      <c r="N22" s="174">
        <f>'3.  NOVEMBER'!X22</f>
        <v>0</v>
      </c>
      <c r="O22" s="188">
        <f>'3.  NOVEMBER'!Y22</f>
        <v>18</v>
      </c>
      <c r="P22" s="28">
        <f>'4.  DECEMBER'!V22</f>
        <v>45</v>
      </c>
      <c r="Q22" s="37">
        <f>'4.  DECEMBER'!W22</f>
        <v>19.2</v>
      </c>
      <c r="R22" s="174">
        <f>'4.  DECEMBER'!X22</f>
        <v>642</v>
      </c>
      <c r="S22" s="192">
        <f>'4.  DECEMBER'!Y22</f>
        <v>6</v>
      </c>
      <c r="T22" s="45">
        <f>'5.  JANUARY'!V22</f>
        <v>7</v>
      </c>
      <c r="U22" s="37">
        <f>'5.  JANUARY'!W22</f>
        <v>2.95</v>
      </c>
      <c r="V22" s="174">
        <f>'5.  JANUARY'!X22</f>
        <v>99.5</v>
      </c>
      <c r="W22" s="196">
        <f>'5.  JANUARY'!Y22</f>
        <v>8</v>
      </c>
      <c r="X22" s="45">
        <f>'6.  FEBRUARY'!V22</f>
        <v>35</v>
      </c>
      <c r="Y22" s="37">
        <f>'6.  FEBRUARY'!W22</f>
        <v>10.210000000000001</v>
      </c>
      <c r="Z22" s="174">
        <f>'6.  FEBRUARY'!X22</f>
        <v>452.1</v>
      </c>
      <c r="AA22" s="196">
        <f>'6.  FEBRUARY'!Y22</f>
        <v>3</v>
      </c>
      <c r="AB22" s="45">
        <f>'7.  MARCH'!V22</f>
        <v>0</v>
      </c>
      <c r="AC22" s="37">
        <f>'7.  MARCH'!W22</f>
        <v>0</v>
      </c>
      <c r="AD22" s="174">
        <f>'7.  MARCH'!X22</f>
        <v>0</v>
      </c>
      <c r="AE22" s="196">
        <f>'7.  MARCH'!Y22</f>
        <v>18</v>
      </c>
      <c r="AF22" s="45">
        <f>'8.  APRIL'!V22</f>
        <v>9</v>
      </c>
      <c r="AG22" s="37">
        <f>'8.  APRIL'!W22</f>
        <v>25.3</v>
      </c>
      <c r="AH22" s="174">
        <f>'8.  APRIL'!X22</f>
        <v>343</v>
      </c>
      <c r="AI22" s="196">
        <f>'8.  APRIL'!Y22</f>
        <v>1</v>
      </c>
      <c r="AJ22" s="45">
        <f>'8.  APRIL WEEKEND COMP'!V22</f>
        <v>21</v>
      </c>
      <c r="AK22" s="37">
        <f>'8.  APRIL WEEKEND COMP'!W22</f>
        <v>15.9</v>
      </c>
      <c r="AL22" s="338">
        <f>'8.  APRIL WEEKEND COMP'!X22</f>
        <v>369</v>
      </c>
      <c r="AM22" s="196">
        <f>'8.  APRIL WEEKEND COMP'!Y22</f>
        <v>1</v>
      </c>
      <c r="AN22" s="45">
        <f>'9.  MAY'!V22</f>
        <v>0</v>
      </c>
      <c r="AO22" s="37">
        <f>'9.  MAY'!W22</f>
        <v>0</v>
      </c>
      <c r="AP22" s="174">
        <f>'9.  MAY'!X22</f>
        <v>0</v>
      </c>
      <c r="AQ22" s="196">
        <f>'9.  MAY'!Y22</f>
        <v>0</v>
      </c>
      <c r="AR22" s="45">
        <f>'10.  JUNE'!V22</f>
        <v>0</v>
      </c>
      <c r="AS22" s="37">
        <f>'10.  JUNE'!W22</f>
        <v>0</v>
      </c>
      <c r="AT22" s="174">
        <f>'10.  JUNE'!X22</f>
        <v>0</v>
      </c>
      <c r="AU22" s="196">
        <f>'10.  JUNE'!Y22</f>
        <v>0</v>
      </c>
      <c r="AV22" s="45">
        <f>'11.  JULY'!V22</f>
        <v>0</v>
      </c>
      <c r="AW22" s="37">
        <f>'11.  JULY'!W22</f>
        <v>0</v>
      </c>
      <c r="AX22" s="174">
        <f>'11.  JULY'!X22</f>
        <v>0</v>
      </c>
      <c r="AY22" s="196">
        <f>'11.  JULY'!Y22</f>
        <v>0</v>
      </c>
      <c r="AZ22" s="45">
        <f>'12.  AUGUST'!V22</f>
        <v>0</v>
      </c>
      <c r="BA22" s="37">
        <f>'12.  AUGUST'!W22</f>
        <v>0</v>
      </c>
      <c r="BB22" s="174">
        <f>'12.  AUGUST'!X22</f>
        <v>0</v>
      </c>
      <c r="BC22" s="196">
        <f>'12.  AUGUST'!Y22</f>
        <v>0</v>
      </c>
      <c r="BD22" s="180">
        <f t="shared" si="0"/>
        <v>133</v>
      </c>
      <c r="BE22" s="181">
        <f t="shared" si="1"/>
        <v>77.84</v>
      </c>
      <c r="BF22" s="182">
        <f t="shared" si="2"/>
        <v>2108.4</v>
      </c>
      <c r="BG22" s="197">
        <f t="shared" si="3"/>
        <v>76</v>
      </c>
    </row>
    <row r="23" spans="2:59" s="8" customFormat="1" ht="15.95" customHeight="1" x14ac:dyDescent="0.25">
      <c r="B23" s="27">
        <f>'1.  SEPTEMBER'!B23</f>
        <v>6</v>
      </c>
      <c r="C23" s="44" t="str">
        <f>'1.  SEPTEMBER'!C23</f>
        <v>Booysen JNR</v>
      </c>
      <c r="D23" s="45">
        <f>'1.  SEPTEMBER'!V23</f>
        <v>6</v>
      </c>
      <c r="E23" s="37">
        <f>'1.  SEPTEMBER'!W23</f>
        <v>2.35</v>
      </c>
      <c r="F23" s="174">
        <f>'1.  SEPTEMBER'!X23</f>
        <v>83.5</v>
      </c>
      <c r="G23" s="188">
        <f>'1.  SEPTEMBER'!Y23</f>
        <v>8</v>
      </c>
      <c r="H23" s="28">
        <f>'2.  OCTOBER'!V23</f>
        <v>0</v>
      </c>
      <c r="I23" s="37">
        <f>'2.  OCTOBER'!W23</f>
        <v>0</v>
      </c>
      <c r="J23" s="174">
        <f>'2.  OCTOBER'!X23</f>
        <v>0</v>
      </c>
      <c r="K23" s="192">
        <f>'2.  OCTOBER'!Y23</f>
        <v>18</v>
      </c>
      <c r="L23" s="45">
        <f>'3.  NOVEMBER'!V23</f>
        <v>0</v>
      </c>
      <c r="M23" s="37">
        <f>'3.  NOVEMBER'!W23</f>
        <v>0</v>
      </c>
      <c r="N23" s="174">
        <f>'3.  NOVEMBER'!X23</f>
        <v>0</v>
      </c>
      <c r="O23" s="188">
        <f>'3.  NOVEMBER'!Y23</f>
        <v>18</v>
      </c>
      <c r="P23" s="28">
        <f>'4.  DECEMBER'!V23</f>
        <v>0</v>
      </c>
      <c r="Q23" s="37">
        <f>'4.  DECEMBER'!W23</f>
        <v>0</v>
      </c>
      <c r="R23" s="174">
        <f>'4.  DECEMBER'!X23</f>
        <v>0</v>
      </c>
      <c r="S23" s="192">
        <f>'4.  DECEMBER'!Y23</f>
        <v>18</v>
      </c>
      <c r="T23" s="45">
        <f>'5.  JANUARY'!V23</f>
        <v>0</v>
      </c>
      <c r="U23" s="37">
        <f>'5.  JANUARY'!W23</f>
        <v>0</v>
      </c>
      <c r="V23" s="174">
        <f>'5.  JANUARY'!X23</f>
        <v>0</v>
      </c>
      <c r="W23" s="196">
        <f>'5.  JANUARY'!Y23</f>
        <v>18</v>
      </c>
      <c r="X23" s="45">
        <f>'6.  FEBRUARY'!V23</f>
        <v>0</v>
      </c>
      <c r="Y23" s="37">
        <f>'6.  FEBRUARY'!W23</f>
        <v>0</v>
      </c>
      <c r="Z23" s="174">
        <f>'6.  FEBRUARY'!X23</f>
        <v>0</v>
      </c>
      <c r="AA23" s="196">
        <f>'6.  FEBRUARY'!Y23</f>
        <v>18</v>
      </c>
      <c r="AB23" s="45">
        <f>'7.  MARCH'!V23</f>
        <v>0</v>
      </c>
      <c r="AC23" s="37">
        <f>'7.  MARCH'!W23</f>
        <v>0</v>
      </c>
      <c r="AD23" s="174">
        <f>'7.  MARCH'!X23</f>
        <v>0</v>
      </c>
      <c r="AE23" s="196">
        <f>'7.  MARCH'!Y23</f>
        <v>18</v>
      </c>
      <c r="AF23" s="45">
        <f>'8.  APRIL'!V23</f>
        <v>0</v>
      </c>
      <c r="AG23" s="37">
        <f>'8.  APRIL'!W23</f>
        <v>0</v>
      </c>
      <c r="AH23" s="174">
        <f>'8.  APRIL'!X23</f>
        <v>0</v>
      </c>
      <c r="AI23" s="196">
        <f>'8.  APRIL'!Y23</f>
        <v>18</v>
      </c>
      <c r="AJ23" s="45">
        <f>'8.  APRIL WEEKEND COMP'!V23</f>
        <v>0</v>
      </c>
      <c r="AK23" s="37">
        <f>'8.  APRIL WEEKEND COMP'!W23</f>
        <v>0</v>
      </c>
      <c r="AL23" s="338">
        <f>'8.  APRIL WEEKEND COMP'!X23</f>
        <v>0</v>
      </c>
      <c r="AM23" s="196">
        <f>'8.  APRIL WEEKEND COMP'!Y23</f>
        <v>18</v>
      </c>
      <c r="AN23" s="45">
        <f>'9.  MAY'!V23</f>
        <v>0</v>
      </c>
      <c r="AO23" s="37">
        <f>'9.  MAY'!W23</f>
        <v>0</v>
      </c>
      <c r="AP23" s="174">
        <f>'9.  MAY'!X23</f>
        <v>0</v>
      </c>
      <c r="AQ23" s="196">
        <f>'9.  MAY'!Y23</f>
        <v>0</v>
      </c>
      <c r="AR23" s="45">
        <f>'10.  JUNE'!V23</f>
        <v>0</v>
      </c>
      <c r="AS23" s="37">
        <f>'10.  JUNE'!W23</f>
        <v>0</v>
      </c>
      <c r="AT23" s="174">
        <f>'10.  JUNE'!X23</f>
        <v>0</v>
      </c>
      <c r="AU23" s="196">
        <f>'10.  JUNE'!Y23</f>
        <v>0</v>
      </c>
      <c r="AV23" s="45">
        <f>'11.  JULY'!V23</f>
        <v>0</v>
      </c>
      <c r="AW23" s="37">
        <f>'11.  JULY'!W23</f>
        <v>0</v>
      </c>
      <c r="AX23" s="174">
        <f>'11.  JULY'!X23</f>
        <v>0</v>
      </c>
      <c r="AY23" s="196">
        <f>'11.  JULY'!Y23</f>
        <v>0</v>
      </c>
      <c r="AZ23" s="45">
        <f>'12.  AUGUST'!V23</f>
        <v>0</v>
      </c>
      <c r="BA23" s="37">
        <f>'12.  AUGUST'!W23</f>
        <v>0</v>
      </c>
      <c r="BB23" s="174">
        <f>'12.  AUGUST'!X23</f>
        <v>0</v>
      </c>
      <c r="BC23" s="196">
        <f>'12.  AUGUST'!Y23</f>
        <v>0</v>
      </c>
      <c r="BD23" s="180">
        <f t="shared" si="0"/>
        <v>6</v>
      </c>
      <c r="BE23" s="181">
        <f t="shared" si="1"/>
        <v>2.35</v>
      </c>
      <c r="BF23" s="182">
        <f t="shared" si="2"/>
        <v>83.5</v>
      </c>
      <c r="BG23" s="197">
        <f t="shared" si="3"/>
        <v>152</v>
      </c>
    </row>
    <row r="24" spans="2:59" s="8" customFormat="1" ht="15.95" customHeight="1" x14ac:dyDescent="0.25">
      <c r="B24" s="27">
        <f>'1.  SEPTEMBER'!B24</f>
        <v>7</v>
      </c>
      <c r="C24" s="44" t="str">
        <f>'1.  SEPTEMBER'!C24</f>
        <v>Booysen W</v>
      </c>
      <c r="D24" s="45">
        <f>'1.  SEPTEMBER'!V24</f>
        <v>0</v>
      </c>
      <c r="E24" s="37">
        <f>'1.  SEPTEMBER'!W24</f>
        <v>0</v>
      </c>
      <c r="F24" s="174">
        <f>'1.  SEPTEMBER'!X24</f>
        <v>0</v>
      </c>
      <c r="G24" s="188">
        <f>'1.  SEPTEMBER'!Y24</f>
        <v>18</v>
      </c>
      <c r="H24" s="28">
        <f>'2.  OCTOBER'!V24</f>
        <v>0</v>
      </c>
      <c r="I24" s="37">
        <f>'2.  OCTOBER'!W24</f>
        <v>0</v>
      </c>
      <c r="J24" s="174">
        <f>'2.  OCTOBER'!X24</f>
        <v>0</v>
      </c>
      <c r="K24" s="192">
        <f>'2.  OCTOBER'!Y24</f>
        <v>18</v>
      </c>
      <c r="L24" s="45">
        <f>'3.  NOVEMBER'!V24</f>
        <v>11</v>
      </c>
      <c r="M24" s="37">
        <f>'3.  NOVEMBER'!W24</f>
        <v>8.1</v>
      </c>
      <c r="N24" s="174">
        <f>'3.  NOVEMBER'!X24</f>
        <v>191</v>
      </c>
      <c r="O24" s="188">
        <f>'3.  NOVEMBER'!Y24</f>
        <v>5</v>
      </c>
      <c r="P24" s="28">
        <f>'4.  DECEMBER'!V24</f>
        <v>14</v>
      </c>
      <c r="Q24" s="37">
        <f>'4.  DECEMBER'!W24</f>
        <v>6.1</v>
      </c>
      <c r="R24" s="174">
        <f>'4.  DECEMBER'!X24</f>
        <v>201</v>
      </c>
      <c r="S24" s="192">
        <f>'4.  DECEMBER'!Y24</f>
        <v>9</v>
      </c>
      <c r="T24" s="45">
        <f>'5.  JANUARY'!V24</f>
        <v>0</v>
      </c>
      <c r="U24" s="37">
        <f>'5.  JANUARY'!W24</f>
        <v>0</v>
      </c>
      <c r="V24" s="174">
        <f>'5.  JANUARY'!X24</f>
        <v>0</v>
      </c>
      <c r="W24" s="196">
        <f>'5.  JANUARY'!Y24</f>
        <v>18</v>
      </c>
      <c r="X24" s="45">
        <f>'6.  FEBRUARY'!V24</f>
        <v>0</v>
      </c>
      <c r="Y24" s="37">
        <f>'6.  FEBRUARY'!W24</f>
        <v>0</v>
      </c>
      <c r="Z24" s="174">
        <f>'6.  FEBRUARY'!X24</f>
        <v>0</v>
      </c>
      <c r="AA24" s="196">
        <f>'6.  FEBRUARY'!Y24</f>
        <v>18</v>
      </c>
      <c r="AB24" s="45">
        <f>'7.  MARCH'!V24</f>
        <v>0</v>
      </c>
      <c r="AC24" s="37">
        <f>'7.  MARCH'!W24</f>
        <v>0</v>
      </c>
      <c r="AD24" s="174">
        <f>'7.  MARCH'!X24</f>
        <v>0</v>
      </c>
      <c r="AE24" s="196">
        <f>'7.  MARCH'!Y24</f>
        <v>18</v>
      </c>
      <c r="AF24" s="45">
        <f>'8.  APRIL'!V24</f>
        <v>4</v>
      </c>
      <c r="AG24" s="37">
        <f>'8.  APRIL'!W24</f>
        <v>3.56</v>
      </c>
      <c r="AH24" s="174">
        <f>'8.  APRIL'!X24</f>
        <v>75.600000000000009</v>
      </c>
      <c r="AI24" s="196">
        <f>'8.  APRIL'!Y24</f>
        <v>7</v>
      </c>
      <c r="AJ24" s="45">
        <f>'8.  APRIL WEEKEND COMP'!V24</f>
        <v>6</v>
      </c>
      <c r="AK24" s="37">
        <f>'8.  APRIL WEEKEND COMP'!W24</f>
        <v>3</v>
      </c>
      <c r="AL24" s="338">
        <f>'8.  APRIL WEEKEND COMP'!X24</f>
        <v>90</v>
      </c>
      <c r="AM24" s="196">
        <f>'8.  APRIL WEEKEND COMP'!Y24</f>
        <v>7</v>
      </c>
      <c r="AN24" s="45">
        <f>'9.  MAY'!V24</f>
        <v>0</v>
      </c>
      <c r="AO24" s="37">
        <f>'9.  MAY'!W24</f>
        <v>0</v>
      </c>
      <c r="AP24" s="174">
        <f>'9.  MAY'!X24</f>
        <v>0</v>
      </c>
      <c r="AQ24" s="196">
        <f>'9.  MAY'!Y24</f>
        <v>0</v>
      </c>
      <c r="AR24" s="45">
        <f>'10.  JUNE'!V24</f>
        <v>0</v>
      </c>
      <c r="AS24" s="37">
        <f>'10.  JUNE'!W24</f>
        <v>0</v>
      </c>
      <c r="AT24" s="174">
        <f>'10.  JUNE'!X24</f>
        <v>0</v>
      </c>
      <c r="AU24" s="196">
        <f>'10.  JUNE'!Y24</f>
        <v>0</v>
      </c>
      <c r="AV24" s="45">
        <f>'11.  JULY'!V24</f>
        <v>0</v>
      </c>
      <c r="AW24" s="37">
        <f>'11.  JULY'!W24</f>
        <v>0</v>
      </c>
      <c r="AX24" s="174">
        <f>'11.  JULY'!X24</f>
        <v>0</v>
      </c>
      <c r="AY24" s="196">
        <f>'11.  JULY'!Y24</f>
        <v>0</v>
      </c>
      <c r="AZ24" s="45">
        <f>'12.  AUGUST'!V24</f>
        <v>0</v>
      </c>
      <c r="BA24" s="37">
        <f>'12.  AUGUST'!W24</f>
        <v>0</v>
      </c>
      <c r="BB24" s="174">
        <f>'12.  AUGUST'!X24</f>
        <v>0</v>
      </c>
      <c r="BC24" s="196">
        <f>'12.  AUGUST'!Y24</f>
        <v>0</v>
      </c>
      <c r="BD24" s="180">
        <f t="shared" si="0"/>
        <v>35</v>
      </c>
      <c r="BE24" s="181">
        <f t="shared" si="1"/>
        <v>20.759999999999998</v>
      </c>
      <c r="BF24" s="182">
        <f t="shared" si="2"/>
        <v>557.6</v>
      </c>
      <c r="BG24" s="197">
        <f t="shared" si="3"/>
        <v>118</v>
      </c>
    </row>
    <row r="25" spans="2:59" s="8" customFormat="1" ht="15.95" customHeight="1" x14ac:dyDescent="0.25">
      <c r="B25" s="27">
        <f>'1.  SEPTEMBER'!B25</f>
        <v>8</v>
      </c>
      <c r="C25" s="44" t="str">
        <f>'1.  SEPTEMBER'!C25</f>
        <v>Botha PF</v>
      </c>
      <c r="D25" s="45">
        <f>'1.  SEPTEMBER'!V25</f>
        <v>0</v>
      </c>
      <c r="E25" s="37">
        <f>'1.  SEPTEMBER'!W25</f>
        <v>0</v>
      </c>
      <c r="F25" s="174">
        <f>'1.  SEPTEMBER'!X25</f>
        <v>0</v>
      </c>
      <c r="G25" s="188">
        <f>'1.  SEPTEMBER'!Y25</f>
        <v>18</v>
      </c>
      <c r="H25" s="28">
        <f>'2.  OCTOBER'!V25</f>
        <v>0</v>
      </c>
      <c r="I25" s="37">
        <f>'2.  OCTOBER'!W25</f>
        <v>0</v>
      </c>
      <c r="J25" s="174">
        <f>'2.  OCTOBER'!X25</f>
        <v>0</v>
      </c>
      <c r="K25" s="192">
        <f>'2.  OCTOBER'!Y25</f>
        <v>18</v>
      </c>
      <c r="L25" s="45">
        <f>'3.  NOVEMBER'!V25</f>
        <v>0</v>
      </c>
      <c r="M25" s="37">
        <f>'3.  NOVEMBER'!W25</f>
        <v>0</v>
      </c>
      <c r="N25" s="174">
        <f>'3.  NOVEMBER'!X25</f>
        <v>0</v>
      </c>
      <c r="O25" s="188">
        <f>'3.  NOVEMBER'!Y25</f>
        <v>18</v>
      </c>
      <c r="P25" s="28">
        <f>'4.  DECEMBER'!V25</f>
        <v>0</v>
      </c>
      <c r="Q25" s="37">
        <f>'4.  DECEMBER'!W25</f>
        <v>0</v>
      </c>
      <c r="R25" s="174">
        <f>'4.  DECEMBER'!X25</f>
        <v>0</v>
      </c>
      <c r="S25" s="192">
        <f>'4.  DECEMBER'!Y25</f>
        <v>18</v>
      </c>
      <c r="T25" s="45">
        <f>'5.  JANUARY'!V25</f>
        <v>0</v>
      </c>
      <c r="U25" s="37">
        <f>'5.  JANUARY'!W25</f>
        <v>0</v>
      </c>
      <c r="V25" s="174">
        <f>'5.  JANUARY'!X25</f>
        <v>0</v>
      </c>
      <c r="W25" s="196">
        <f>'5.  JANUARY'!Y25</f>
        <v>18</v>
      </c>
      <c r="X25" s="45">
        <f>'6.  FEBRUARY'!V25</f>
        <v>0</v>
      </c>
      <c r="Y25" s="37">
        <f>'6.  FEBRUARY'!W25</f>
        <v>0</v>
      </c>
      <c r="Z25" s="174">
        <f>'6.  FEBRUARY'!X25</f>
        <v>0</v>
      </c>
      <c r="AA25" s="196">
        <f>'6.  FEBRUARY'!Y25</f>
        <v>18</v>
      </c>
      <c r="AB25" s="45">
        <f>'7.  MARCH'!V25</f>
        <v>0</v>
      </c>
      <c r="AC25" s="37">
        <f>'7.  MARCH'!W25</f>
        <v>0</v>
      </c>
      <c r="AD25" s="174">
        <f>'7.  MARCH'!X25</f>
        <v>0</v>
      </c>
      <c r="AE25" s="196">
        <f>'7.  MARCH'!Y25</f>
        <v>18</v>
      </c>
      <c r="AF25" s="45">
        <f>'8.  APRIL'!V25</f>
        <v>0</v>
      </c>
      <c r="AG25" s="37">
        <f>'8.  APRIL'!W25</f>
        <v>0</v>
      </c>
      <c r="AH25" s="174">
        <f>'8.  APRIL'!X25</f>
        <v>0</v>
      </c>
      <c r="AI25" s="196">
        <f>'8.  APRIL'!Y25</f>
        <v>18</v>
      </c>
      <c r="AJ25" s="45">
        <f>'8.  APRIL WEEKEND COMP'!V25</f>
        <v>0</v>
      </c>
      <c r="AK25" s="37">
        <f>'8.  APRIL WEEKEND COMP'!W25</f>
        <v>0</v>
      </c>
      <c r="AL25" s="338">
        <f>'8.  APRIL WEEKEND COMP'!X25</f>
        <v>0</v>
      </c>
      <c r="AM25" s="196">
        <f>'8.  APRIL WEEKEND COMP'!Y25</f>
        <v>18</v>
      </c>
      <c r="AN25" s="45">
        <f>'9.  MAY'!V25</f>
        <v>0</v>
      </c>
      <c r="AO25" s="37">
        <f>'9.  MAY'!W25</f>
        <v>0</v>
      </c>
      <c r="AP25" s="174">
        <f>'9.  MAY'!X25</f>
        <v>0</v>
      </c>
      <c r="AQ25" s="196">
        <f>'9.  MAY'!Y25</f>
        <v>0</v>
      </c>
      <c r="AR25" s="45">
        <f>'10.  JUNE'!V25</f>
        <v>0</v>
      </c>
      <c r="AS25" s="37">
        <f>'10.  JUNE'!W25</f>
        <v>0</v>
      </c>
      <c r="AT25" s="174">
        <f>'10.  JUNE'!X25</f>
        <v>0</v>
      </c>
      <c r="AU25" s="196">
        <f>'10.  JUNE'!Y25</f>
        <v>0</v>
      </c>
      <c r="AV25" s="45">
        <f>'11.  JULY'!V25</f>
        <v>0</v>
      </c>
      <c r="AW25" s="37">
        <f>'11.  JULY'!W25</f>
        <v>0</v>
      </c>
      <c r="AX25" s="174">
        <f>'11.  JULY'!X25</f>
        <v>0</v>
      </c>
      <c r="AY25" s="196">
        <f>'11.  JULY'!Y25</f>
        <v>0</v>
      </c>
      <c r="AZ25" s="45">
        <f>'12.  AUGUST'!V25</f>
        <v>0</v>
      </c>
      <c r="BA25" s="37">
        <f>'12.  AUGUST'!W25</f>
        <v>0</v>
      </c>
      <c r="BB25" s="174">
        <f>'12.  AUGUST'!X25</f>
        <v>0</v>
      </c>
      <c r="BC25" s="196">
        <f>'12.  AUGUST'!Y25</f>
        <v>0</v>
      </c>
      <c r="BD25" s="180">
        <f t="shared" si="0"/>
        <v>0</v>
      </c>
      <c r="BE25" s="181">
        <f t="shared" si="1"/>
        <v>0</v>
      </c>
      <c r="BF25" s="182">
        <f t="shared" si="2"/>
        <v>0</v>
      </c>
      <c r="BG25" s="197">
        <f t="shared" si="3"/>
        <v>162</v>
      </c>
    </row>
    <row r="26" spans="2:59" s="8" customFormat="1" ht="15.95" customHeight="1" x14ac:dyDescent="0.25">
      <c r="B26" s="27">
        <f>'1.  SEPTEMBER'!B26</f>
        <v>9</v>
      </c>
      <c r="C26" s="44" t="str">
        <f>'1.  SEPTEMBER'!C26</f>
        <v>Brits T</v>
      </c>
      <c r="D26" s="45">
        <f>'1.  SEPTEMBER'!V26</f>
        <v>11</v>
      </c>
      <c r="E26" s="37">
        <f>'1.  SEPTEMBER'!W26</f>
        <v>3.4099999999999997</v>
      </c>
      <c r="F26" s="174">
        <f>'1.  SEPTEMBER'!X26</f>
        <v>144.1</v>
      </c>
      <c r="G26" s="188">
        <f>'1.  SEPTEMBER'!Y26</f>
        <v>5</v>
      </c>
      <c r="H26" s="28">
        <f>'2.  OCTOBER'!V26</f>
        <v>21</v>
      </c>
      <c r="I26" s="37">
        <f>'2.  OCTOBER'!W26</f>
        <v>10.290000000000001</v>
      </c>
      <c r="J26" s="174">
        <f>'2.  OCTOBER'!X26</f>
        <v>312.89999999999998</v>
      </c>
      <c r="K26" s="192">
        <f>'2.  OCTOBER'!Y26</f>
        <v>1</v>
      </c>
      <c r="L26" s="45">
        <f>'3.  NOVEMBER'!V26</f>
        <v>0</v>
      </c>
      <c r="M26" s="37">
        <f>'3.  NOVEMBER'!W26</f>
        <v>0</v>
      </c>
      <c r="N26" s="174">
        <f>'3.  NOVEMBER'!X26</f>
        <v>0</v>
      </c>
      <c r="O26" s="188">
        <f>'3.  NOVEMBER'!Y26</f>
        <v>18</v>
      </c>
      <c r="P26" s="28">
        <f>'4.  DECEMBER'!V26</f>
        <v>0</v>
      </c>
      <c r="Q26" s="37">
        <f>'4.  DECEMBER'!W26</f>
        <v>0</v>
      </c>
      <c r="R26" s="174">
        <f>'4.  DECEMBER'!X26</f>
        <v>0</v>
      </c>
      <c r="S26" s="192">
        <f>'4.  DECEMBER'!Y26</f>
        <v>18</v>
      </c>
      <c r="T26" s="45">
        <f>'5.  JANUARY'!V26</f>
        <v>0</v>
      </c>
      <c r="U26" s="37">
        <f>'5.  JANUARY'!W26</f>
        <v>0</v>
      </c>
      <c r="V26" s="174">
        <f>'5.  JANUARY'!X26</f>
        <v>0</v>
      </c>
      <c r="W26" s="196">
        <f>'5.  JANUARY'!Y26</f>
        <v>18</v>
      </c>
      <c r="X26" s="45">
        <f>'6.  FEBRUARY'!V26</f>
        <v>0</v>
      </c>
      <c r="Y26" s="37">
        <f>'6.  FEBRUARY'!W26</f>
        <v>0</v>
      </c>
      <c r="Z26" s="174">
        <f>'6.  FEBRUARY'!X26</f>
        <v>0</v>
      </c>
      <c r="AA26" s="196">
        <f>'6.  FEBRUARY'!Y26</f>
        <v>18</v>
      </c>
      <c r="AB26" s="45">
        <f>'7.  MARCH'!V26</f>
        <v>0</v>
      </c>
      <c r="AC26" s="37">
        <f>'7.  MARCH'!W26</f>
        <v>0</v>
      </c>
      <c r="AD26" s="174">
        <f>'7.  MARCH'!X26</f>
        <v>0</v>
      </c>
      <c r="AE26" s="196">
        <f>'7.  MARCH'!Y26</f>
        <v>18</v>
      </c>
      <c r="AF26" s="45">
        <f>'8.  APRIL'!V26</f>
        <v>0</v>
      </c>
      <c r="AG26" s="37">
        <f>'8.  APRIL'!W26</f>
        <v>0</v>
      </c>
      <c r="AH26" s="174">
        <f>'8.  APRIL'!X26</f>
        <v>0</v>
      </c>
      <c r="AI26" s="196">
        <f>'8.  APRIL'!Y26</f>
        <v>18</v>
      </c>
      <c r="AJ26" s="45">
        <f>'8.  APRIL WEEKEND COMP'!V26</f>
        <v>0</v>
      </c>
      <c r="AK26" s="37">
        <f>'8.  APRIL WEEKEND COMP'!W26</f>
        <v>0</v>
      </c>
      <c r="AL26" s="338">
        <f>'8.  APRIL WEEKEND COMP'!X26</f>
        <v>0</v>
      </c>
      <c r="AM26" s="196">
        <f>'8.  APRIL WEEKEND COMP'!Y26</f>
        <v>18</v>
      </c>
      <c r="AN26" s="45">
        <f>'9.  MAY'!V26</f>
        <v>0</v>
      </c>
      <c r="AO26" s="37">
        <f>'9.  MAY'!W26</f>
        <v>0</v>
      </c>
      <c r="AP26" s="174">
        <f>'9.  MAY'!X26</f>
        <v>0</v>
      </c>
      <c r="AQ26" s="196">
        <f>'9.  MAY'!Y26</f>
        <v>0</v>
      </c>
      <c r="AR26" s="45">
        <f>'10.  JUNE'!V26</f>
        <v>0</v>
      </c>
      <c r="AS26" s="37">
        <f>'10.  JUNE'!W26</f>
        <v>0</v>
      </c>
      <c r="AT26" s="174">
        <f>'10.  JUNE'!X26</f>
        <v>0</v>
      </c>
      <c r="AU26" s="196">
        <f>'10.  JUNE'!Y26</f>
        <v>0</v>
      </c>
      <c r="AV26" s="45">
        <f>'11.  JULY'!V26</f>
        <v>0</v>
      </c>
      <c r="AW26" s="37">
        <f>'11.  JULY'!W26</f>
        <v>0</v>
      </c>
      <c r="AX26" s="174">
        <f>'11.  JULY'!X26</f>
        <v>0</v>
      </c>
      <c r="AY26" s="196">
        <f>'11.  JULY'!Y26</f>
        <v>0</v>
      </c>
      <c r="AZ26" s="45">
        <f>'12.  AUGUST'!V26</f>
        <v>0</v>
      </c>
      <c r="BA26" s="37">
        <f>'12.  AUGUST'!W26</f>
        <v>0</v>
      </c>
      <c r="BB26" s="174">
        <f>'12.  AUGUST'!X26</f>
        <v>0</v>
      </c>
      <c r="BC26" s="196">
        <f>'12.  AUGUST'!Y26</f>
        <v>0</v>
      </c>
      <c r="BD26" s="180">
        <f t="shared" si="0"/>
        <v>32</v>
      </c>
      <c r="BE26" s="181">
        <f t="shared" si="1"/>
        <v>13.700000000000001</v>
      </c>
      <c r="BF26" s="182">
        <f t="shared" si="2"/>
        <v>457</v>
      </c>
      <c r="BG26" s="197">
        <f t="shared" si="3"/>
        <v>132</v>
      </c>
    </row>
    <row r="27" spans="2:59" s="8" customFormat="1" ht="15.95" customHeight="1" x14ac:dyDescent="0.25">
      <c r="B27" s="27">
        <f>'1.  SEPTEMBER'!B27</f>
        <v>10</v>
      </c>
      <c r="C27" s="44" t="str">
        <f>'1.  SEPTEMBER'!C27</f>
        <v>Campher J</v>
      </c>
      <c r="D27" s="45">
        <f>'1.  SEPTEMBER'!V27</f>
        <v>0</v>
      </c>
      <c r="E27" s="37">
        <f>'1.  SEPTEMBER'!W27</f>
        <v>0</v>
      </c>
      <c r="F27" s="174">
        <f>'1.  SEPTEMBER'!X27</f>
        <v>0</v>
      </c>
      <c r="G27" s="188">
        <f>'1.  SEPTEMBER'!Y27</f>
        <v>18</v>
      </c>
      <c r="H27" s="28">
        <f>'2.  OCTOBER'!V27</f>
        <v>5</v>
      </c>
      <c r="I27" s="37">
        <f>'2.  OCTOBER'!W27</f>
        <v>2.5499999999999998</v>
      </c>
      <c r="J27" s="174">
        <f>'2.  OCTOBER'!X27</f>
        <v>75.5</v>
      </c>
      <c r="K27" s="192">
        <f>'2.  OCTOBER'!Y27</f>
        <v>7</v>
      </c>
      <c r="L27" s="45">
        <f>'3.  NOVEMBER'!V27</f>
        <v>0</v>
      </c>
      <c r="M27" s="37">
        <f>'3.  NOVEMBER'!W27</f>
        <v>0</v>
      </c>
      <c r="N27" s="174">
        <f>'3.  NOVEMBER'!X27</f>
        <v>0</v>
      </c>
      <c r="O27" s="188">
        <f>'3.  NOVEMBER'!Y27</f>
        <v>18</v>
      </c>
      <c r="P27" s="28">
        <f>'4.  DECEMBER'!V27</f>
        <v>0</v>
      </c>
      <c r="Q27" s="37">
        <f>'4.  DECEMBER'!W27</f>
        <v>0</v>
      </c>
      <c r="R27" s="174">
        <f>'4.  DECEMBER'!X27</f>
        <v>0</v>
      </c>
      <c r="S27" s="192">
        <f>'4.  DECEMBER'!Y27</f>
        <v>18</v>
      </c>
      <c r="T27" s="45">
        <f>'5.  JANUARY'!V27</f>
        <v>0</v>
      </c>
      <c r="U27" s="37">
        <f>'5.  JANUARY'!W27</f>
        <v>0</v>
      </c>
      <c r="V27" s="174">
        <f>'5.  JANUARY'!X27</f>
        <v>0</v>
      </c>
      <c r="W27" s="196">
        <f>'5.  JANUARY'!Y27</f>
        <v>18</v>
      </c>
      <c r="X27" s="45">
        <f>'6.  FEBRUARY'!V27</f>
        <v>0</v>
      </c>
      <c r="Y27" s="37">
        <f>'6.  FEBRUARY'!W27</f>
        <v>0</v>
      </c>
      <c r="Z27" s="174">
        <f>'6.  FEBRUARY'!X27</f>
        <v>0</v>
      </c>
      <c r="AA27" s="196">
        <f>'6.  FEBRUARY'!Y27</f>
        <v>18</v>
      </c>
      <c r="AB27" s="45">
        <f>'7.  MARCH'!V27</f>
        <v>0</v>
      </c>
      <c r="AC27" s="37">
        <f>'7.  MARCH'!W27</f>
        <v>0</v>
      </c>
      <c r="AD27" s="174">
        <f>'7.  MARCH'!X27</f>
        <v>0</v>
      </c>
      <c r="AE27" s="196">
        <f>'7.  MARCH'!Y27</f>
        <v>18</v>
      </c>
      <c r="AF27" s="45">
        <f>'8.  APRIL'!V27</f>
        <v>0</v>
      </c>
      <c r="AG27" s="37">
        <f>'8.  APRIL'!W27</f>
        <v>0</v>
      </c>
      <c r="AH27" s="174">
        <f>'8.  APRIL'!X27</f>
        <v>0</v>
      </c>
      <c r="AI27" s="196">
        <f>'8.  APRIL'!Y27</f>
        <v>18</v>
      </c>
      <c r="AJ27" s="45">
        <f>'8.  APRIL WEEKEND COMP'!V27</f>
        <v>0</v>
      </c>
      <c r="AK27" s="37">
        <f>'8.  APRIL WEEKEND COMP'!W27</f>
        <v>0</v>
      </c>
      <c r="AL27" s="338">
        <f>'8.  APRIL WEEKEND COMP'!X27</f>
        <v>0</v>
      </c>
      <c r="AM27" s="196">
        <f>'8.  APRIL WEEKEND COMP'!Y27</f>
        <v>18</v>
      </c>
      <c r="AN27" s="45">
        <f>'9.  MAY'!V27</f>
        <v>0</v>
      </c>
      <c r="AO27" s="37">
        <f>'9.  MAY'!W27</f>
        <v>0</v>
      </c>
      <c r="AP27" s="174">
        <f>'9.  MAY'!X27</f>
        <v>0</v>
      </c>
      <c r="AQ27" s="196">
        <f>'9.  MAY'!Y27</f>
        <v>0</v>
      </c>
      <c r="AR27" s="45">
        <f>'10.  JUNE'!V27</f>
        <v>0</v>
      </c>
      <c r="AS27" s="37">
        <f>'10.  JUNE'!W27</f>
        <v>0</v>
      </c>
      <c r="AT27" s="174">
        <f>'10.  JUNE'!X27</f>
        <v>0</v>
      </c>
      <c r="AU27" s="196">
        <f>'10.  JUNE'!Y27</f>
        <v>0</v>
      </c>
      <c r="AV27" s="45">
        <f>'11.  JULY'!V27</f>
        <v>0</v>
      </c>
      <c r="AW27" s="37">
        <f>'11.  JULY'!W27</f>
        <v>0</v>
      </c>
      <c r="AX27" s="174">
        <f>'11.  JULY'!X27</f>
        <v>0</v>
      </c>
      <c r="AY27" s="196">
        <f>'11.  JULY'!Y27</f>
        <v>0</v>
      </c>
      <c r="AZ27" s="45">
        <f>'12.  AUGUST'!V27</f>
        <v>0</v>
      </c>
      <c r="BA27" s="37">
        <f>'12.  AUGUST'!W27</f>
        <v>0</v>
      </c>
      <c r="BB27" s="174">
        <f>'12.  AUGUST'!X27</f>
        <v>0</v>
      </c>
      <c r="BC27" s="196">
        <f>'12.  AUGUST'!Y27</f>
        <v>0</v>
      </c>
      <c r="BD27" s="180">
        <f t="shared" si="0"/>
        <v>5</v>
      </c>
      <c r="BE27" s="181">
        <f t="shared" si="1"/>
        <v>2.5499999999999998</v>
      </c>
      <c r="BF27" s="182">
        <f t="shared" si="2"/>
        <v>75.5</v>
      </c>
      <c r="BG27" s="197">
        <f t="shared" si="3"/>
        <v>151</v>
      </c>
    </row>
    <row r="28" spans="2:59" s="8" customFormat="1" ht="15.95" customHeight="1" x14ac:dyDescent="0.25">
      <c r="B28" s="27">
        <f>'1.  SEPTEMBER'!B28</f>
        <v>11</v>
      </c>
      <c r="C28" s="44" t="str">
        <f>'1.  SEPTEMBER'!C28</f>
        <v>du Toit J</v>
      </c>
      <c r="D28" s="45">
        <f>'1.  SEPTEMBER'!V28</f>
        <v>0</v>
      </c>
      <c r="E28" s="37">
        <f>'1.  SEPTEMBER'!W28</f>
        <v>0</v>
      </c>
      <c r="F28" s="174">
        <f>'1.  SEPTEMBER'!X28</f>
        <v>0</v>
      </c>
      <c r="G28" s="188">
        <f>'1.  SEPTEMBER'!Y28</f>
        <v>18</v>
      </c>
      <c r="H28" s="28">
        <f>'2.  OCTOBER'!V28</f>
        <v>0</v>
      </c>
      <c r="I28" s="37">
        <f>'2.  OCTOBER'!W28</f>
        <v>0</v>
      </c>
      <c r="J28" s="174">
        <f>'2.  OCTOBER'!X28</f>
        <v>0</v>
      </c>
      <c r="K28" s="192">
        <f>'2.  OCTOBER'!Y28</f>
        <v>18</v>
      </c>
      <c r="L28" s="45">
        <f>'3.  NOVEMBER'!V28</f>
        <v>0</v>
      </c>
      <c r="M28" s="37">
        <f>'3.  NOVEMBER'!W28</f>
        <v>0</v>
      </c>
      <c r="N28" s="174">
        <f>'3.  NOVEMBER'!X28</f>
        <v>0</v>
      </c>
      <c r="O28" s="188">
        <f>'3.  NOVEMBER'!Y28</f>
        <v>18</v>
      </c>
      <c r="P28" s="28">
        <f>'4.  DECEMBER'!V28</f>
        <v>19</v>
      </c>
      <c r="Q28" s="37">
        <f>'4.  DECEMBER'!W28</f>
        <v>8.8800000000000008</v>
      </c>
      <c r="R28" s="174">
        <f>'4.  DECEMBER'!X28</f>
        <v>278.8</v>
      </c>
      <c r="S28" s="192">
        <f>'4.  DECEMBER'!Y28</f>
        <v>8</v>
      </c>
      <c r="T28" s="45">
        <f>'5.  JANUARY'!V28</f>
        <v>0</v>
      </c>
      <c r="U28" s="37">
        <f>'5.  JANUARY'!W28</f>
        <v>0</v>
      </c>
      <c r="V28" s="174">
        <f>'5.  JANUARY'!X28</f>
        <v>0</v>
      </c>
      <c r="W28" s="196">
        <f>'5.  JANUARY'!Y28</f>
        <v>18</v>
      </c>
      <c r="X28" s="45">
        <f>'6.  FEBRUARY'!V28</f>
        <v>0</v>
      </c>
      <c r="Y28" s="37">
        <f>'6.  FEBRUARY'!W28</f>
        <v>0</v>
      </c>
      <c r="Z28" s="174">
        <f>'6.  FEBRUARY'!X28</f>
        <v>0</v>
      </c>
      <c r="AA28" s="196">
        <f>'6.  FEBRUARY'!Y28</f>
        <v>18</v>
      </c>
      <c r="AB28" s="45">
        <f>'7.  MARCH'!V28</f>
        <v>0</v>
      </c>
      <c r="AC28" s="37">
        <f>'7.  MARCH'!W28</f>
        <v>0</v>
      </c>
      <c r="AD28" s="174">
        <f>'7.  MARCH'!X28</f>
        <v>0</v>
      </c>
      <c r="AE28" s="196">
        <f>'7.  MARCH'!Y28</f>
        <v>18</v>
      </c>
      <c r="AF28" s="45">
        <f>'8.  APRIL'!V28</f>
        <v>0</v>
      </c>
      <c r="AG28" s="37">
        <f>'8.  APRIL'!W28</f>
        <v>0</v>
      </c>
      <c r="AH28" s="174">
        <f>'8.  APRIL'!X28</f>
        <v>0</v>
      </c>
      <c r="AI28" s="196">
        <f>'8.  APRIL'!Y28</f>
        <v>18</v>
      </c>
      <c r="AJ28" s="45">
        <f>'8.  APRIL WEEKEND COMP'!V28</f>
        <v>0</v>
      </c>
      <c r="AK28" s="37">
        <f>'8.  APRIL WEEKEND COMP'!W28</f>
        <v>0</v>
      </c>
      <c r="AL28" s="338">
        <f>'8.  APRIL WEEKEND COMP'!X28</f>
        <v>0</v>
      </c>
      <c r="AM28" s="196">
        <f>'8.  APRIL WEEKEND COMP'!Y28</f>
        <v>18</v>
      </c>
      <c r="AN28" s="45">
        <f>'9.  MAY'!V28</f>
        <v>0</v>
      </c>
      <c r="AO28" s="37">
        <f>'9.  MAY'!W28</f>
        <v>0</v>
      </c>
      <c r="AP28" s="174">
        <f>'9.  MAY'!X28</f>
        <v>0</v>
      </c>
      <c r="AQ28" s="196">
        <f>'9.  MAY'!Y28</f>
        <v>0</v>
      </c>
      <c r="AR28" s="45">
        <f>'10.  JUNE'!V28</f>
        <v>0</v>
      </c>
      <c r="AS28" s="37">
        <f>'10.  JUNE'!W28</f>
        <v>0</v>
      </c>
      <c r="AT28" s="174">
        <f>'10.  JUNE'!X28</f>
        <v>0</v>
      </c>
      <c r="AU28" s="196">
        <f>'10.  JUNE'!Y28</f>
        <v>0</v>
      </c>
      <c r="AV28" s="45">
        <f>'11.  JULY'!V28</f>
        <v>0</v>
      </c>
      <c r="AW28" s="37">
        <f>'11.  JULY'!W28</f>
        <v>0</v>
      </c>
      <c r="AX28" s="174">
        <f>'11.  JULY'!X28</f>
        <v>0</v>
      </c>
      <c r="AY28" s="196">
        <f>'11.  JULY'!Y28</f>
        <v>0</v>
      </c>
      <c r="AZ28" s="45">
        <f>'12.  AUGUST'!V28</f>
        <v>0</v>
      </c>
      <c r="BA28" s="37">
        <f>'12.  AUGUST'!W28</f>
        <v>0</v>
      </c>
      <c r="BB28" s="174">
        <f>'12.  AUGUST'!X28</f>
        <v>0</v>
      </c>
      <c r="BC28" s="196">
        <f>'12.  AUGUST'!Y28</f>
        <v>0</v>
      </c>
      <c r="BD28" s="180">
        <f t="shared" si="0"/>
        <v>19</v>
      </c>
      <c r="BE28" s="181">
        <f t="shared" si="1"/>
        <v>8.8800000000000008</v>
      </c>
      <c r="BF28" s="182">
        <f t="shared" si="2"/>
        <v>278.8</v>
      </c>
      <c r="BG28" s="197">
        <f t="shared" si="3"/>
        <v>152</v>
      </c>
    </row>
    <row r="29" spans="2:59" s="8" customFormat="1" ht="15.95" customHeight="1" x14ac:dyDescent="0.25">
      <c r="B29" s="27">
        <f>'1.  SEPTEMBER'!B29</f>
        <v>12</v>
      </c>
      <c r="C29" s="44" t="str">
        <f>'1.  SEPTEMBER'!C29</f>
        <v>Engelbrecht A</v>
      </c>
      <c r="D29" s="45">
        <f>'1.  SEPTEMBER'!V29</f>
        <v>17</v>
      </c>
      <c r="E29" s="37">
        <f>'1.  SEPTEMBER'!W29</f>
        <v>6.45</v>
      </c>
      <c r="F29" s="174">
        <f>'1.  SEPTEMBER'!X29</f>
        <v>234.5</v>
      </c>
      <c r="G29" s="188">
        <f>'1.  SEPTEMBER'!Y29</f>
        <v>1</v>
      </c>
      <c r="H29" s="28">
        <f>'2.  OCTOBER'!V29</f>
        <v>0</v>
      </c>
      <c r="I29" s="37">
        <f>'2.  OCTOBER'!W29</f>
        <v>0</v>
      </c>
      <c r="J29" s="174">
        <f>'2.  OCTOBER'!X29</f>
        <v>0</v>
      </c>
      <c r="K29" s="192">
        <f>'2.  OCTOBER'!Y29</f>
        <v>18</v>
      </c>
      <c r="L29" s="45">
        <f>'3.  NOVEMBER'!V29</f>
        <v>19</v>
      </c>
      <c r="M29" s="37">
        <f>'3.  NOVEMBER'!W29</f>
        <v>7.05</v>
      </c>
      <c r="N29" s="174">
        <f>'3.  NOVEMBER'!X29</f>
        <v>260.5</v>
      </c>
      <c r="O29" s="188">
        <f>'3.  NOVEMBER'!Y29</f>
        <v>3</v>
      </c>
      <c r="P29" s="28">
        <f>'4.  DECEMBER'!V29</f>
        <v>50</v>
      </c>
      <c r="Q29" s="37">
        <f>'4.  DECEMBER'!W29</f>
        <v>21.2</v>
      </c>
      <c r="R29" s="174">
        <f>'4.  DECEMBER'!X29</f>
        <v>712</v>
      </c>
      <c r="S29" s="192">
        <f>'4.  DECEMBER'!Y29</f>
        <v>3</v>
      </c>
      <c r="T29" s="45">
        <f>'5.  JANUARY'!V29</f>
        <v>18</v>
      </c>
      <c r="U29" s="37">
        <f>'5.  JANUARY'!W29</f>
        <v>11.9</v>
      </c>
      <c r="V29" s="174">
        <f>'5.  JANUARY'!X29</f>
        <v>299</v>
      </c>
      <c r="W29" s="196">
        <f>'5.  JANUARY'!Y29</f>
        <v>3</v>
      </c>
      <c r="X29" s="45">
        <f>'6.  FEBRUARY'!V29</f>
        <v>0</v>
      </c>
      <c r="Y29" s="37">
        <f>'6.  FEBRUARY'!W29</f>
        <v>0</v>
      </c>
      <c r="Z29" s="174">
        <f>'6.  FEBRUARY'!X29</f>
        <v>0</v>
      </c>
      <c r="AA29" s="196">
        <f>'6.  FEBRUARY'!Y29</f>
        <v>18</v>
      </c>
      <c r="AB29" s="45">
        <f>'7.  MARCH'!V29</f>
        <v>0</v>
      </c>
      <c r="AC29" s="37">
        <f>'7.  MARCH'!W29</f>
        <v>0</v>
      </c>
      <c r="AD29" s="174">
        <f>'7.  MARCH'!X29</f>
        <v>0</v>
      </c>
      <c r="AE29" s="196">
        <f>'7.  MARCH'!Y29</f>
        <v>18</v>
      </c>
      <c r="AF29" s="45">
        <f>'8.  APRIL'!V29</f>
        <v>4</v>
      </c>
      <c r="AG29" s="37">
        <f>'8.  APRIL'!W29</f>
        <v>1.4900000000000002</v>
      </c>
      <c r="AH29" s="174">
        <f>'8.  APRIL'!X29</f>
        <v>54.900000000000006</v>
      </c>
      <c r="AI29" s="196">
        <f>'8.  APRIL'!Y29</f>
        <v>9</v>
      </c>
      <c r="AJ29" s="45">
        <f>'8.  APRIL WEEKEND COMP'!V29</f>
        <v>19</v>
      </c>
      <c r="AK29" s="37">
        <f>'8.  APRIL WEEKEND COMP'!W29</f>
        <v>10.270000000000001</v>
      </c>
      <c r="AL29" s="338">
        <f>'8.  APRIL WEEKEND COMP'!X29</f>
        <v>292.70000000000005</v>
      </c>
      <c r="AM29" s="196">
        <f>'8.  APRIL WEEKEND COMP'!Y29</f>
        <v>3</v>
      </c>
      <c r="AN29" s="45">
        <f>'9.  MAY'!V29</f>
        <v>0</v>
      </c>
      <c r="AO29" s="37">
        <f>'9.  MAY'!W29</f>
        <v>0</v>
      </c>
      <c r="AP29" s="174">
        <f>'9.  MAY'!X29</f>
        <v>0</v>
      </c>
      <c r="AQ29" s="196">
        <f>'9.  MAY'!Y29</f>
        <v>0</v>
      </c>
      <c r="AR29" s="45">
        <f>'10.  JUNE'!V29</f>
        <v>0</v>
      </c>
      <c r="AS29" s="37">
        <f>'10.  JUNE'!W29</f>
        <v>0</v>
      </c>
      <c r="AT29" s="174">
        <f>'10.  JUNE'!X29</f>
        <v>0</v>
      </c>
      <c r="AU29" s="196">
        <f>'10.  JUNE'!Y29</f>
        <v>0</v>
      </c>
      <c r="AV29" s="45">
        <f>'11.  JULY'!V29</f>
        <v>0</v>
      </c>
      <c r="AW29" s="37">
        <f>'11.  JULY'!W29</f>
        <v>0</v>
      </c>
      <c r="AX29" s="174">
        <f>'11.  JULY'!X29</f>
        <v>0</v>
      </c>
      <c r="AY29" s="196">
        <f>'11.  JULY'!Y29</f>
        <v>0</v>
      </c>
      <c r="AZ29" s="45">
        <f>'12.  AUGUST'!V29</f>
        <v>0</v>
      </c>
      <c r="BA29" s="37">
        <f>'12.  AUGUST'!W29</f>
        <v>0</v>
      </c>
      <c r="BB29" s="174">
        <f>'12.  AUGUST'!X29</f>
        <v>0</v>
      </c>
      <c r="BC29" s="196">
        <f>'12.  AUGUST'!Y29</f>
        <v>0</v>
      </c>
      <c r="BD29" s="180">
        <f t="shared" si="0"/>
        <v>127</v>
      </c>
      <c r="BE29" s="181">
        <f t="shared" si="1"/>
        <v>58.360000000000007</v>
      </c>
      <c r="BF29" s="182">
        <f t="shared" si="2"/>
        <v>1853.6000000000001</v>
      </c>
      <c r="BG29" s="197">
        <f t="shared" si="3"/>
        <v>76</v>
      </c>
    </row>
    <row r="30" spans="2:59" s="8" customFormat="1" ht="15.95" customHeight="1" x14ac:dyDescent="0.25">
      <c r="B30" s="27">
        <f>'1.  SEPTEMBER'!B30</f>
        <v>13</v>
      </c>
      <c r="C30" s="44" t="str">
        <f>'1.  SEPTEMBER'!C30</f>
        <v>Fourie R  (H-29)</v>
      </c>
      <c r="D30" s="45">
        <f>'1.  SEPTEMBER'!V30</f>
        <v>4</v>
      </c>
      <c r="E30" s="37">
        <f>'1.  SEPTEMBER'!W30</f>
        <v>1.42</v>
      </c>
      <c r="F30" s="174">
        <f>'1.  SEPTEMBER'!X30</f>
        <v>54.2</v>
      </c>
      <c r="G30" s="188">
        <f>'1.  SEPTEMBER'!Y30</f>
        <v>12</v>
      </c>
      <c r="H30" s="28">
        <f>'2.  OCTOBER'!V30</f>
        <v>18</v>
      </c>
      <c r="I30" s="37">
        <f>'2.  OCTOBER'!W30</f>
        <v>9.0399999999999991</v>
      </c>
      <c r="J30" s="174">
        <f>'2.  OCTOBER'!X30</f>
        <v>270.39999999999998</v>
      </c>
      <c r="K30" s="192">
        <f>'2.  OCTOBER'!Y30</f>
        <v>4</v>
      </c>
      <c r="L30" s="45">
        <f>'3.  NOVEMBER'!V30</f>
        <v>8</v>
      </c>
      <c r="M30" s="37">
        <f>'3.  NOVEMBER'!W30</f>
        <v>4.16</v>
      </c>
      <c r="N30" s="174">
        <f>'3.  NOVEMBER'!X30</f>
        <v>121.6</v>
      </c>
      <c r="O30" s="188">
        <f>'3.  NOVEMBER'!Y30</f>
        <v>7</v>
      </c>
      <c r="P30" s="28">
        <f>'4.  DECEMBER'!V30</f>
        <v>0</v>
      </c>
      <c r="Q30" s="37">
        <f>'4.  DECEMBER'!W30</f>
        <v>0</v>
      </c>
      <c r="R30" s="174">
        <f>'4.  DECEMBER'!X30</f>
        <v>0</v>
      </c>
      <c r="S30" s="192">
        <f>'4.  DECEMBER'!Y30</f>
        <v>18</v>
      </c>
      <c r="T30" s="45">
        <f>'5.  JANUARY'!V30</f>
        <v>17</v>
      </c>
      <c r="U30" s="37">
        <f>'5.  JANUARY'!W30</f>
        <v>5.2</v>
      </c>
      <c r="V30" s="174">
        <f>'5.  JANUARY'!X30</f>
        <v>222</v>
      </c>
      <c r="W30" s="196">
        <f>'5.  JANUARY'!Y30</f>
        <v>5</v>
      </c>
      <c r="X30" s="45">
        <f>'6.  FEBRUARY'!V30</f>
        <v>19</v>
      </c>
      <c r="Y30" s="37">
        <f>'6.  FEBRUARY'!W30</f>
        <v>5.83</v>
      </c>
      <c r="Z30" s="174">
        <f>'6.  FEBRUARY'!X30</f>
        <v>248.29999999999998</v>
      </c>
      <c r="AA30" s="196">
        <f>'6.  FEBRUARY'!Y30</f>
        <v>4</v>
      </c>
      <c r="AB30" s="45">
        <f>'7.  MARCH'!V30</f>
        <v>0</v>
      </c>
      <c r="AC30" s="37">
        <f>'7.  MARCH'!W30</f>
        <v>0</v>
      </c>
      <c r="AD30" s="174">
        <f>'7.  MARCH'!X30</f>
        <v>0</v>
      </c>
      <c r="AE30" s="196">
        <f>'7.  MARCH'!Y30</f>
        <v>18</v>
      </c>
      <c r="AF30" s="45">
        <f>'8.  APRIL'!V30</f>
        <v>6</v>
      </c>
      <c r="AG30" s="37">
        <f>'8.  APRIL'!W30</f>
        <v>3.2800000000000002</v>
      </c>
      <c r="AH30" s="174">
        <f>'8.  APRIL'!X30</f>
        <v>92.800000000000011</v>
      </c>
      <c r="AI30" s="196">
        <f>'8.  APRIL'!Y30</f>
        <v>5</v>
      </c>
      <c r="AJ30" s="45">
        <f>'8.  APRIL WEEKEND COMP'!V30</f>
        <v>18</v>
      </c>
      <c r="AK30" s="37">
        <f>'8.  APRIL WEEKEND COMP'!W30</f>
        <v>12.96</v>
      </c>
      <c r="AL30" s="338">
        <f>'8.  APRIL WEEKEND COMP'!X30</f>
        <v>309.60000000000002</v>
      </c>
      <c r="AM30" s="196">
        <f>'8.  APRIL WEEKEND COMP'!Y30</f>
        <v>2</v>
      </c>
      <c r="AN30" s="45">
        <f>'9.  MAY'!V30</f>
        <v>0</v>
      </c>
      <c r="AO30" s="37">
        <f>'9.  MAY'!W30</f>
        <v>0</v>
      </c>
      <c r="AP30" s="174">
        <f>'9.  MAY'!X30</f>
        <v>0</v>
      </c>
      <c r="AQ30" s="196">
        <f>'9.  MAY'!Y30</f>
        <v>0</v>
      </c>
      <c r="AR30" s="45">
        <f>'10.  JUNE'!V30</f>
        <v>0</v>
      </c>
      <c r="AS30" s="37">
        <f>'10.  JUNE'!W30</f>
        <v>0</v>
      </c>
      <c r="AT30" s="174">
        <f>'10.  JUNE'!X30</f>
        <v>0</v>
      </c>
      <c r="AU30" s="196">
        <f>'10.  JUNE'!Y30</f>
        <v>0</v>
      </c>
      <c r="AV30" s="45">
        <f>'11.  JULY'!V30</f>
        <v>0</v>
      </c>
      <c r="AW30" s="37">
        <f>'11.  JULY'!W30</f>
        <v>0</v>
      </c>
      <c r="AX30" s="174">
        <f>'11.  JULY'!X30</f>
        <v>0</v>
      </c>
      <c r="AY30" s="196">
        <f>'11.  JULY'!Y30</f>
        <v>0</v>
      </c>
      <c r="AZ30" s="45">
        <f>'12.  AUGUST'!V30</f>
        <v>0</v>
      </c>
      <c r="BA30" s="37">
        <f>'12.  AUGUST'!W30</f>
        <v>0</v>
      </c>
      <c r="BB30" s="174">
        <f>'12.  AUGUST'!X30</f>
        <v>0</v>
      </c>
      <c r="BC30" s="196">
        <f>'12.  AUGUST'!Y30</f>
        <v>0</v>
      </c>
      <c r="BD30" s="180">
        <f t="shared" si="0"/>
        <v>90</v>
      </c>
      <c r="BE30" s="181">
        <f t="shared" si="1"/>
        <v>41.89</v>
      </c>
      <c r="BF30" s="182">
        <f t="shared" si="2"/>
        <v>1318.9</v>
      </c>
      <c r="BG30" s="197">
        <f t="shared" si="3"/>
        <v>75</v>
      </c>
    </row>
    <row r="31" spans="2:59" s="8" customFormat="1" ht="15.95" customHeight="1" x14ac:dyDescent="0.25">
      <c r="B31" s="27">
        <f>'1.  SEPTEMBER'!B31</f>
        <v>14</v>
      </c>
      <c r="C31" s="44" t="str">
        <f>'1.  SEPTEMBER'!C31</f>
        <v>Kaizer S</v>
      </c>
      <c r="D31" s="45">
        <f>'1.  SEPTEMBER'!V31</f>
        <v>3</v>
      </c>
      <c r="E31" s="37">
        <f>'1.  SEPTEMBER'!W31</f>
        <v>0.83000000000000007</v>
      </c>
      <c r="F31" s="174">
        <f>'1.  SEPTEMBER'!X31</f>
        <v>38.299999999999997</v>
      </c>
      <c r="G31" s="188">
        <f>'1.  SEPTEMBER'!Y31</f>
        <v>14</v>
      </c>
      <c r="H31" s="28">
        <f>'2.  OCTOBER'!V31</f>
        <v>0</v>
      </c>
      <c r="I31" s="37">
        <f>'2.  OCTOBER'!W31</f>
        <v>0</v>
      </c>
      <c r="J31" s="174">
        <f>'2.  OCTOBER'!X31</f>
        <v>0</v>
      </c>
      <c r="K31" s="192">
        <f>'2.  OCTOBER'!Y31</f>
        <v>18</v>
      </c>
      <c r="L31" s="45">
        <f>'3.  NOVEMBER'!V31</f>
        <v>0</v>
      </c>
      <c r="M31" s="37">
        <f>'3.  NOVEMBER'!W31</f>
        <v>0</v>
      </c>
      <c r="N31" s="174">
        <f>'3.  NOVEMBER'!X31</f>
        <v>0</v>
      </c>
      <c r="O31" s="188">
        <f>'3.  NOVEMBER'!Y31</f>
        <v>18</v>
      </c>
      <c r="P31" s="28">
        <f>'4.  DECEMBER'!V31</f>
        <v>0</v>
      </c>
      <c r="Q31" s="37">
        <f>'4.  DECEMBER'!W31</f>
        <v>0</v>
      </c>
      <c r="R31" s="174">
        <f>'4.  DECEMBER'!X31</f>
        <v>0</v>
      </c>
      <c r="S31" s="192">
        <f>'4.  DECEMBER'!Y31</f>
        <v>18</v>
      </c>
      <c r="T31" s="45">
        <f>'5.  JANUARY'!V31</f>
        <v>0</v>
      </c>
      <c r="U31" s="37">
        <f>'5.  JANUARY'!W31</f>
        <v>0</v>
      </c>
      <c r="V31" s="174">
        <f>'5.  JANUARY'!X31</f>
        <v>0</v>
      </c>
      <c r="W31" s="196">
        <f>'5.  JANUARY'!Y31</f>
        <v>18</v>
      </c>
      <c r="X31" s="45">
        <f>'6.  FEBRUARY'!V31</f>
        <v>0</v>
      </c>
      <c r="Y31" s="37">
        <f>'6.  FEBRUARY'!W31</f>
        <v>0</v>
      </c>
      <c r="Z31" s="174">
        <f>'6.  FEBRUARY'!X31</f>
        <v>0</v>
      </c>
      <c r="AA31" s="196">
        <f>'6.  FEBRUARY'!Y31</f>
        <v>18</v>
      </c>
      <c r="AB31" s="45">
        <f>'7.  MARCH'!V31</f>
        <v>0</v>
      </c>
      <c r="AC31" s="37">
        <f>'7.  MARCH'!W31</f>
        <v>0</v>
      </c>
      <c r="AD31" s="174">
        <f>'7.  MARCH'!X31</f>
        <v>0</v>
      </c>
      <c r="AE31" s="196">
        <f>'7.  MARCH'!Y31</f>
        <v>18</v>
      </c>
      <c r="AF31" s="45">
        <f>'8.  APRIL'!V31</f>
        <v>0</v>
      </c>
      <c r="AG31" s="37">
        <f>'8.  APRIL'!W31</f>
        <v>0</v>
      </c>
      <c r="AH31" s="174">
        <f>'8.  APRIL'!X31</f>
        <v>0</v>
      </c>
      <c r="AI31" s="196">
        <f>'8.  APRIL'!Y31</f>
        <v>18</v>
      </c>
      <c r="AJ31" s="45">
        <f>'8.  APRIL WEEKEND COMP'!V31</f>
        <v>0</v>
      </c>
      <c r="AK31" s="37">
        <f>'8.  APRIL WEEKEND COMP'!W31</f>
        <v>0</v>
      </c>
      <c r="AL31" s="338">
        <f>'8.  APRIL WEEKEND COMP'!X31</f>
        <v>0</v>
      </c>
      <c r="AM31" s="196">
        <f>'8.  APRIL WEEKEND COMP'!Y31</f>
        <v>18</v>
      </c>
      <c r="AN31" s="45">
        <f>'9.  MAY'!V31</f>
        <v>0</v>
      </c>
      <c r="AO31" s="37">
        <f>'9.  MAY'!W31</f>
        <v>0</v>
      </c>
      <c r="AP31" s="174">
        <f>'9.  MAY'!X31</f>
        <v>0</v>
      </c>
      <c r="AQ31" s="196">
        <f>'9.  MAY'!Y31</f>
        <v>0</v>
      </c>
      <c r="AR31" s="45">
        <f>'10.  JUNE'!V31</f>
        <v>0</v>
      </c>
      <c r="AS31" s="37">
        <f>'10.  JUNE'!W31</f>
        <v>0</v>
      </c>
      <c r="AT31" s="174">
        <f>'10.  JUNE'!X31</f>
        <v>0</v>
      </c>
      <c r="AU31" s="196">
        <f>'10.  JUNE'!Y31</f>
        <v>0</v>
      </c>
      <c r="AV31" s="45">
        <f>'11.  JULY'!V31</f>
        <v>0</v>
      </c>
      <c r="AW31" s="37">
        <f>'11.  JULY'!W31</f>
        <v>0</v>
      </c>
      <c r="AX31" s="174">
        <f>'11.  JULY'!X31</f>
        <v>0</v>
      </c>
      <c r="AY31" s="196">
        <f>'11.  JULY'!Y31</f>
        <v>0</v>
      </c>
      <c r="AZ31" s="45">
        <f>'12.  AUGUST'!V31</f>
        <v>0</v>
      </c>
      <c r="BA31" s="37">
        <f>'12.  AUGUST'!W31</f>
        <v>0</v>
      </c>
      <c r="BB31" s="174">
        <f>'12.  AUGUST'!X31</f>
        <v>0</v>
      </c>
      <c r="BC31" s="196">
        <f>'12.  AUGUST'!Y31</f>
        <v>0</v>
      </c>
      <c r="BD31" s="180">
        <f t="shared" si="0"/>
        <v>3</v>
      </c>
      <c r="BE31" s="181">
        <f t="shared" si="1"/>
        <v>0.83000000000000007</v>
      </c>
      <c r="BF31" s="182">
        <f t="shared" si="2"/>
        <v>38.299999999999997</v>
      </c>
      <c r="BG31" s="197">
        <f t="shared" si="3"/>
        <v>158</v>
      </c>
    </row>
    <row r="32" spans="2:59" s="8" customFormat="1" ht="15.95" customHeight="1" x14ac:dyDescent="0.25">
      <c r="B32" s="27">
        <f>'1.  SEPTEMBER'!B32</f>
        <v>15</v>
      </c>
      <c r="C32" s="44" t="str">
        <f>'1.  SEPTEMBER'!C32</f>
        <v>Koekemoer G</v>
      </c>
      <c r="D32" s="45">
        <f>'1.  SEPTEMBER'!V32</f>
        <v>16</v>
      </c>
      <c r="E32" s="37">
        <f>'1.  SEPTEMBER'!W32</f>
        <v>5.2299999999999995</v>
      </c>
      <c r="F32" s="174">
        <f>'1.  SEPTEMBER'!X32</f>
        <v>212.3</v>
      </c>
      <c r="G32" s="188">
        <f>'1.  SEPTEMBER'!Y32</f>
        <v>2</v>
      </c>
      <c r="H32" s="28">
        <f>'2.  OCTOBER'!V32</f>
        <v>0</v>
      </c>
      <c r="I32" s="37">
        <f>'2.  OCTOBER'!W32</f>
        <v>0</v>
      </c>
      <c r="J32" s="174">
        <f>'2.  OCTOBER'!X32</f>
        <v>0</v>
      </c>
      <c r="K32" s="192">
        <f>'2.  OCTOBER'!Y32</f>
        <v>18</v>
      </c>
      <c r="L32" s="45">
        <f>'3.  NOVEMBER'!V32</f>
        <v>0</v>
      </c>
      <c r="M32" s="37">
        <f>'3.  NOVEMBER'!W32</f>
        <v>0</v>
      </c>
      <c r="N32" s="174">
        <f>'3.  NOVEMBER'!X32</f>
        <v>0</v>
      </c>
      <c r="O32" s="188">
        <f>'3.  NOVEMBER'!Y32</f>
        <v>18</v>
      </c>
      <c r="P32" s="28">
        <f>'4.  DECEMBER'!V32</f>
        <v>0</v>
      </c>
      <c r="Q32" s="37">
        <f>'4.  DECEMBER'!W32</f>
        <v>0</v>
      </c>
      <c r="R32" s="174">
        <f>'4.  DECEMBER'!X32</f>
        <v>0</v>
      </c>
      <c r="S32" s="192">
        <f>'4.  DECEMBER'!Y32</f>
        <v>18</v>
      </c>
      <c r="T32" s="45">
        <f>'5.  JANUARY'!V32</f>
        <v>0</v>
      </c>
      <c r="U32" s="37">
        <f>'5.  JANUARY'!W32</f>
        <v>0</v>
      </c>
      <c r="V32" s="174">
        <f>'5.  JANUARY'!X32</f>
        <v>0</v>
      </c>
      <c r="W32" s="196">
        <f>'5.  JANUARY'!Y32</f>
        <v>18</v>
      </c>
      <c r="X32" s="45">
        <f>'6.  FEBRUARY'!V32</f>
        <v>16</v>
      </c>
      <c r="Y32" s="37">
        <f>'6.  FEBRUARY'!W32</f>
        <v>5.09</v>
      </c>
      <c r="Z32" s="174">
        <f>'6.  FEBRUARY'!X32</f>
        <v>210.9</v>
      </c>
      <c r="AA32" s="196">
        <f>'6.  FEBRUARY'!Y32</f>
        <v>6</v>
      </c>
      <c r="AB32" s="45">
        <f>'7.  MARCH'!V32</f>
        <v>0</v>
      </c>
      <c r="AC32" s="37">
        <f>'7.  MARCH'!W32</f>
        <v>0</v>
      </c>
      <c r="AD32" s="174">
        <f>'7.  MARCH'!X32</f>
        <v>0</v>
      </c>
      <c r="AE32" s="196">
        <f>'7.  MARCH'!Y32</f>
        <v>18</v>
      </c>
      <c r="AF32" s="45">
        <f>'8.  APRIL'!V32</f>
        <v>0</v>
      </c>
      <c r="AG32" s="37">
        <f>'8.  APRIL'!W32</f>
        <v>0</v>
      </c>
      <c r="AH32" s="174">
        <f>'8.  APRIL'!X32</f>
        <v>0</v>
      </c>
      <c r="AI32" s="196">
        <f>'8.  APRIL'!Y32</f>
        <v>18</v>
      </c>
      <c r="AJ32" s="45">
        <f>'8.  APRIL WEEKEND COMP'!V32</f>
        <v>0</v>
      </c>
      <c r="AK32" s="37">
        <f>'8.  APRIL WEEKEND COMP'!W32</f>
        <v>0</v>
      </c>
      <c r="AL32" s="338">
        <f>'8.  APRIL WEEKEND COMP'!X32</f>
        <v>0</v>
      </c>
      <c r="AM32" s="196">
        <f>'8.  APRIL WEEKEND COMP'!Y32</f>
        <v>18</v>
      </c>
      <c r="AN32" s="45">
        <f>'9.  MAY'!V32</f>
        <v>0</v>
      </c>
      <c r="AO32" s="37">
        <f>'9.  MAY'!W32</f>
        <v>0</v>
      </c>
      <c r="AP32" s="174">
        <f>'9.  MAY'!X32</f>
        <v>0</v>
      </c>
      <c r="AQ32" s="196">
        <f>'9.  MAY'!Y32</f>
        <v>0</v>
      </c>
      <c r="AR32" s="45">
        <f>'10.  JUNE'!V32</f>
        <v>0</v>
      </c>
      <c r="AS32" s="37">
        <f>'10.  JUNE'!W32</f>
        <v>0</v>
      </c>
      <c r="AT32" s="174">
        <f>'10.  JUNE'!X32</f>
        <v>0</v>
      </c>
      <c r="AU32" s="196">
        <f>'10.  JUNE'!Y32</f>
        <v>0</v>
      </c>
      <c r="AV32" s="45">
        <f>'11.  JULY'!V32</f>
        <v>0</v>
      </c>
      <c r="AW32" s="37">
        <f>'11.  JULY'!W32</f>
        <v>0</v>
      </c>
      <c r="AX32" s="174">
        <f>'11.  JULY'!X32</f>
        <v>0</v>
      </c>
      <c r="AY32" s="196">
        <f>'11.  JULY'!Y32</f>
        <v>0</v>
      </c>
      <c r="AZ32" s="45">
        <f>'12.  AUGUST'!V32</f>
        <v>0</v>
      </c>
      <c r="BA32" s="37">
        <f>'12.  AUGUST'!W32</f>
        <v>0</v>
      </c>
      <c r="BB32" s="174">
        <f>'12.  AUGUST'!X32</f>
        <v>0</v>
      </c>
      <c r="BC32" s="196">
        <f>'12.  AUGUST'!Y32</f>
        <v>0</v>
      </c>
      <c r="BD32" s="180">
        <f t="shared" si="0"/>
        <v>32</v>
      </c>
      <c r="BE32" s="181">
        <f t="shared" si="1"/>
        <v>10.32</v>
      </c>
      <c r="BF32" s="182">
        <f t="shared" si="2"/>
        <v>423.20000000000005</v>
      </c>
      <c r="BG32" s="197">
        <f t="shared" si="3"/>
        <v>134</v>
      </c>
    </row>
    <row r="33" spans="2:59" s="8" customFormat="1" ht="15.95" customHeight="1" x14ac:dyDescent="0.25">
      <c r="B33" s="27">
        <f>'1.  SEPTEMBER'!B33</f>
        <v>16</v>
      </c>
      <c r="C33" s="44" t="str">
        <f>'1.  SEPTEMBER'!C33</f>
        <v>Melony J</v>
      </c>
      <c r="D33" s="45">
        <f>'1.  SEPTEMBER'!V33</f>
        <v>6</v>
      </c>
      <c r="E33" s="37">
        <f>'1.  SEPTEMBER'!W33</f>
        <v>4.8100000000000005</v>
      </c>
      <c r="F33" s="174">
        <f>'1.  SEPTEMBER'!X33</f>
        <v>108.10000000000001</v>
      </c>
      <c r="G33" s="188">
        <f>'1.  SEPTEMBER'!Y33</f>
        <v>7</v>
      </c>
      <c r="H33" s="28">
        <f>'2.  OCTOBER'!V33</f>
        <v>0</v>
      </c>
      <c r="I33" s="37">
        <f>'2.  OCTOBER'!W33</f>
        <v>0</v>
      </c>
      <c r="J33" s="174">
        <f>'2.  OCTOBER'!X33</f>
        <v>0</v>
      </c>
      <c r="K33" s="192">
        <f>'2.  OCTOBER'!Y33</f>
        <v>18</v>
      </c>
      <c r="L33" s="45">
        <f>'3.  NOVEMBER'!V33</f>
        <v>0</v>
      </c>
      <c r="M33" s="37">
        <f>'3.  NOVEMBER'!W33</f>
        <v>0</v>
      </c>
      <c r="N33" s="174">
        <f>'3.  NOVEMBER'!X33</f>
        <v>0</v>
      </c>
      <c r="O33" s="188">
        <f>'3.  NOVEMBER'!Y33</f>
        <v>18</v>
      </c>
      <c r="P33" s="28">
        <f>'4.  DECEMBER'!V33</f>
        <v>0</v>
      </c>
      <c r="Q33" s="37">
        <f>'4.  DECEMBER'!W33</f>
        <v>0</v>
      </c>
      <c r="R33" s="174">
        <f>'4.  DECEMBER'!X33</f>
        <v>0</v>
      </c>
      <c r="S33" s="192">
        <f>'4.  DECEMBER'!Y33</f>
        <v>18</v>
      </c>
      <c r="T33" s="45">
        <f>'5.  JANUARY'!V33</f>
        <v>0</v>
      </c>
      <c r="U33" s="37">
        <f>'5.  JANUARY'!W33</f>
        <v>0</v>
      </c>
      <c r="V33" s="174">
        <f>'5.  JANUARY'!X33</f>
        <v>0</v>
      </c>
      <c r="W33" s="196">
        <f>'5.  JANUARY'!Y33</f>
        <v>18</v>
      </c>
      <c r="X33" s="45">
        <f>'6.  FEBRUARY'!V33</f>
        <v>0</v>
      </c>
      <c r="Y33" s="37">
        <f>'6.  FEBRUARY'!W33</f>
        <v>0</v>
      </c>
      <c r="Z33" s="174">
        <f>'6.  FEBRUARY'!X33</f>
        <v>0</v>
      </c>
      <c r="AA33" s="196">
        <f>'6.  FEBRUARY'!Y33</f>
        <v>18</v>
      </c>
      <c r="AB33" s="45">
        <f>'7.  MARCH'!V33</f>
        <v>23</v>
      </c>
      <c r="AC33" s="37">
        <f>'7.  MARCH'!W33</f>
        <v>8.06</v>
      </c>
      <c r="AD33" s="174">
        <f>'7.  MARCH'!X33</f>
        <v>310.60000000000002</v>
      </c>
      <c r="AE33" s="196">
        <f>'7.  MARCH'!Y33</f>
        <v>2</v>
      </c>
      <c r="AF33" s="45">
        <f>'8.  APRIL'!V33</f>
        <v>0</v>
      </c>
      <c r="AG33" s="37">
        <f>'8.  APRIL'!W33</f>
        <v>0</v>
      </c>
      <c r="AH33" s="174">
        <f>'8.  APRIL'!X33</f>
        <v>0</v>
      </c>
      <c r="AI33" s="196">
        <f>'8.  APRIL'!Y33</f>
        <v>18</v>
      </c>
      <c r="AJ33" s="45">
        <f>'8.  APRIL WEEKEND COMP'!V33</f>
        <v>0</v>
      </c>
      <c r="AK33" s="37">
        <f>'8.  APRIL WEEKEND COMP'!W33</f>
        <v>0</v>
      </c>
      <c r="AL33" s="338">
        <f>'8.  APRIL WEEKEND COMP'!X33</f>
        <v>0</v>
      </c>
      <c r="AM33" s="196">
        <f>'8.  APRIL WEEKEND COMP'!Y33</f>
        <v>18</v>
      </c>
      <c r="AN33" s="45">
        <f>'9.  MAY'!V33</f>
        <v>0</v>
      </c>
      <c r="AO33" s="37">
        <f>'9.  MAY'!W33</f>
        <v>0</v>
      </c>
      <c r="AP33" s="174">
        <f>'9.  MAY'!X33</f>
        <v>0</v>
      </c>
      <c r="AQ33" s="196">
        <f>'9.  MAY'!Y33</f>
        <v>0</v>
      </c>
      <c r="AR33" s="45">
        <f>'10.  JUNE'!V33</f>
        <v>0</v>
      </c>
      <c r="AS33" s="37">
        <f>'10.  JUNE'!W33</f>
        <v>0</v>
      </c>
      <c r="AT33" s="174">
        <f>'10.  JUNE'!X33</f>
        <v>0</v>
      </c>
      <c r="AU33" s="196">
        <f>'10.  JUNE'!Y33</f>
        <v>0</v>
      </c>
      <c r="AV33" s="45">
        <f>'11.  JULY'!V33</f>
        <v>0</v>
      </c>
      <c r="AW33" s="37">
        <f>'11.  JULY'!W33</f>
        <v>0</v>
      </c>
      <c r="AX33" s="174">
        <f>'11.  JULY'!X33</f>
        <v>0</v>
      </c>
      <c r="AY33" s="196">
        <f>'11.  JULY'!Y33</f>
        <v>0</v>
      </c>
      <c r="AZ33" s="45">
        <f>'12.  AUGUST'!V33</f>
        <v>0</v>
      </c>
      <c r="BA33" s="37">
        <f>'12.  AUGUST'!W33</f>
        <v>0</v>
      </c>
      <c r="BB33" s="174">
        <f>'12.  AUGUST'!X33</f>
        <v>0</v>
      </c>
      <c r="BC33" s="196">
        <f>'12.  AUGUST'!Y33</f>
        <v>0</v>
      </c>
      <c r="BD33" s="180">
        <f t="shared" si="0"/>
        <v>29</v>
      </c>
      <c r="BE33" s="181">
        <f t="shared" si="1"/>
        <v>12.870000000000001</v>
      </c>
      <c r="BF33" s="182">
        <f t="shared" si="2"/>
        <v>418.70000000000005</v>
      </c>
      <c r="BG33" s="197">
        <f t="shared" si="3"/>
        <v>135</v>
      </c>
    </row>
    <row r="34" spans="2:59" s="8" customFormat="1" ht="15.95" customHeight="1" x14ac:dyDescent="0.25">
      <c r="B34" s="27">
        <f>'1.  SEPTEMBER'!B34</f>
        <v>17</v>
      </c>
      <c r="C34" s="44" t="str">
        <f>'1.  SEPTEMBER'!C34</f>
        <v>Opperman T</v>
      </c>
      <c r="D34" s="45">
        <f>'1.  SEPTEMBER'!V34</f>
        <v>0</v>
      </c>
      <c r="E34" s="37">
        <f>'1.  SEPTEMBER'!W34</f>
        <v>0</v>
      </c>
      <c r="F34" s="174">
        <f>'1.  SEPTEMBER'!X34</f>
        <v>0</v>
      </c>
      <c r="G34" s="188">
        <f>'1.  SEPTEMBER'!Y34</f>
        <v>18</v>
      </c>
      <c r="H34" s="28">
        <f>'2.  OCTOBER'!V34</f>
        <v>0</v>
      </c>
      <c r="I34" s="37">
        <f>'2.  OCTOBER'!W34</f>
        <v>0</v>
      </c>
      <c r="J34" s="174">
        <f>'2.  OCTOBER'!X34</f>
        <v>0</v>
      </c>
      <c r="K34" s="192">
        <f>'2.  OCTOBER'!Y34</f>
        <v>15</v>
      </c>
      <c r="L34" s="45">
        <f>'3.  NOVEMBER'!V34</f>
        <v>0</v>
      </c>
      <c r="M34" s="37">
        <f>'3.  NOVEMBER'!W34</f>
        <v>0</v>
      </c>
      <c r="N34" s="174">
        <f>'3.  NOVEMBER'!X34</f>
        <v>0</v>
      </c>
      <c r="O34" s="188">
        <f>'3.  NOVEMBER'!Y34</f>
        <v>18</v>
      </c>
      <c r="P34" s="28">
        <f>'4.  DECEMBER'!V34</f>
        <v>0</v>
      </c>
      <c r="Q34" s="37">
        <f>'4.  DECEMBER'!W34</f>
        <v>0</v>
      </c>
      <c r="R34" s="174">
        <f>'4.  DECEMBER'!X34</f>
        <v>0</v>
      </c>
      <c r="S34" s="192">
        <f>'4.  DECEMBER'!Y34</f>
        <v>18</v>
      </c>
      <c r="T34" s="45">
        <f>'5.  JANUARY'!V34</f>
        <v>0</v>
      </c>
      <c r="U34" s="37">
        <f>'5.  JANUARY'!W34</f>
        <v>0</v>
      </c>
      <c r="V34" s="174">
        <f>'5.  JANUARY'!X34</f>
        <v>0</v>
      </c>
      <c r="W34" s="196">
        <f>'5.  JANUARY'!Y34</f>
        <v>18</v>
      </c>
      <c r="X34" s="45">
        <f>'6.  FEBRUARY'!V34</f>
        <v>0</v>
      </c>
      <c r="Y34" s="37">
        <f>'6.  FEBRUARY'!W34</f>
        <v>0</v>
      </c>
      <c r="Z34" s="174">
        <f>'6.  FEBRUARY'!X34</f>
        <v>0</v>
      </c>
      <c r="AA34" s="196">
        <f>'6.  FEBRUARY'!Y34</f>
        <v>18</v>
      </c>
      <c r="AB34" s="45">
        <f>'7.  MARCH'!V34</f>
        <v>0</v>
      </c>
      <c r="AC34" s="37">
        <f>'7.  MARCH'!W34</f>
        <v>0</v>
      </c>
      <c r="AD34" s="174">
        <f>'7.  MARCH'!X34</f>
        <v>0</v>
      </c>
      <c r="AE34" s="196">
        <f>'7.  MARCH'!Y34</f>
        <v>18</v>
      </c>
      <c r="AF34" s="45">
        <f>'8.  APRIL'!V34</f>
        <v>0</v>
      </c>
      <c r="AG34" s="37">
        <f>'8.  APRIL'!W34</f>
        <v>0</v>
      </c>
      <c r="AH34" s="174">
        <f>'8.  APRIL'!X34</f>
        <v>0</v>
      </c>
      <c r="AI34" s="196">
        <f>'8.  APRIL'!Y34</f>
        <v>18</v>
      </c>
      <c r="AJ34" s="45">
        <f>'8.  APRIL WEEKEND COMP'!V34</f>
        <v>0</v>
      </c>
      <c r="AK34" s="37">
        <f>'8.  APRIL WEEKEND COMP'!W34</f>
        <v>0</v>
      </c>
      <c r="AL34" s="338">
        <f>'8.  APRIL WEEKEND COMP'!X34</f>
        <v>0</v>
      </c>
      <c r="AM34" s="196">
        <f>'8.  APRIL WEEKEND COMP'!Y34</f>
        <v>18</v>
      </c>
      <c r="AN34" s="45">
        <f>'9.  MAY'!V34</f>
        <v>0</v>
      </c>
      <c r="AO34" s="37">
        <f>'9.  MAY'!W34</f>
        <v>0</v>
      </c>
      <c r="AP34" s="174">
        <f>'9.  MAY'!X34</f>
        <v>0</v>
      </c>
      <c r="AQ34" s="196">
        <f>'9.  MAY'!Y34</f>
        <v>0</v>
      </c>
      <c r="AR34" s="45">
        <f>'10.  JUNE'!V34</f>
        <v>0</v>
      </c>
      <c r="AS34" s="37">
        <f>'10.  JUNE'!W34</f>
        <v>0</v>
      </c>
      <c r="AT34" s="174">
        <f>'10.  JUNE'!X34</f>
        <v>0</v>
      </c>
      <c r="AU34" s="196">
        <f>'10.  JUNE'!Y34</f>
        <v>0</v>
      </c>
      <c r="AV34" s="45">
        <f>'11.  JULY'!V34</f>
        <v>0</v>
      </c>
      <c r="AW34" s="37">
        <f>'11.  JULY'!W34</f>
        <v>0</v>
      </c>
      <c r="AX34" s="174">
        <f>'11.  JULY'!X34</f>
        <v>0</v>
      </c>
      <c r="AY34" s="196">
        <f>'11.  JULY'!Y34</f>
        <v>0</v>
      </c>
      <c r="AZ34" s="45">
        <f>'12.  AUGUST'!V34</f>
        <v>0</v>
      </c>
      <c r="BA34" s="37">
        <f>'12.  AUGUST'!W34</f>
        <v>0</v>
      </c>
      <c r="BB34" s="174">
        <f>'12.  AUGUST'!X34</f>
        <v>0</v>
      </c>
      <c r="BC34" s="196">
        <f>'12.  AUGUST'!Y34</f>
        <v>0</v>
      </c>
      <c r="BD34" s="180">
        <f t="shared" si="0"/>
        <v>0</v>
      </c>
      <c r="BE34" s="181">
        <f t="shared" si="1"/>
        <v>0</v>
      </c>
      <c r="BF34" s="182">
        <f t="shared" si="2"/>
        <v>0</v>
      </c>
      <c r="BG34" s="197">
        <f t="shared" si="3"/>
        <v>159</v>
      </c>
    </row>
    <row r="35" spans="2:59" s="8" customFormat="1" ht="15.95" customHeight="1" x14ac:dyDescent="0.25">
      <c r="B35" s="27">
        <f>'1.  SEPTEMBER'!B35</f>
        <v>18</v>
      </c>
      <c r="C35" s="44" t="str">
        <f>'1.  SEPTEMBER'!C35</f>
        <v>Roberts A</v>
      </c>
      <c r="D35" s="45">
        <f>'1.  SEPTEMBER'!V35</f>
        <v>0</v>
      </c>
      <c r="E35" s="37">
        <f>'1.  SEPTEMBER'!W35</f>
        <v>0</v>
      </c>
      <c r="F35" s="174">
        <f>'1.  SEPTEMBER'!X35</f>
        <v>0</v>
      </c>
      <c r="G35" s="188">
        <f>'1.  SEPTEMBER'!Y35</f>
        <v>18</v>
      </c>
      <c r="H35" s="28">
        <f>'2.  OCTOBER'!V35</f>
        <v>0</v>
      </c>
      <c r="I35" s="37">
        <f>'2.  OCTOBER'!W35</f>
        <v>0</v>
      </c>
      <c r="J35" s="174">
        <f>'2.  OCTOBER'!X35</f>
        <v>0</v>
      </c>
      <c r="K35" s="192">
        <f>'2.  OCTOBER'!Y35</f>
        <v>18</v>
      </c>
      <c r="L35" s="45">
        <f>'3.  NOVEMBER'!V35</f>
        <v>0</v>
      </c>
      <c r="M35" s="37">
        <f>'3.  NOVEMBER'!W35</f>
        <v>0</v>
      </c>
      <c r="N35" s="174">
        <f>'3.  NOVEMBER'!X35</f>
        <v>0</v>
      </c>
      <c r="O35" s="188">
        <f>'3.  NOVEMBER'!Y35</f>
        <v>18</v>
      </c>
      <c r="P35" s="28">
        <f>'4.  DECEMBER'!V35</f>
        <v>0</v>
      </c>
      <c r="Q35" s="37">
        <f>'4.  DECEMBER'!W35</f>
        <v>0</v>
      </c>
      <c r="R35" s="174">
        <f>'4.  DECEMBER'!X35</f>
        <v>0</v>
      </c>
      <c r="S35" s="192">
        <f>'4.  DECEMBER'!Y35</f>
        <v>18</v>
      </c>
      <c r="T35" s="45">
        <f>'5.  JANUARY'!V35</f>
        <v>0</v>
      </c>
      <c r="U35" s="37">
        <f>'5.  JANUARY'!W35</f>
        <v>0</v>
      </c>
      <c r="V35" s="174">
        <f>'5.  JANUARY'!X35</f>
        <v>0</v>
      </c>
      <c r="W35" s="196">
        <f>'5.  JANUARY'!Y35</f>
        <v>18</v>
      </c>
      <c r="X35" s="45">
        <f>'6.  FEBRUARY'!V35</f>
        <v>0</v>
      </c>
      <c r="Y35" s="37">
        <f>'6.  FEBRUARY'!W35</f>
        <v>0</v>
      </c>
      <c r="Z35" s="174">
        <f>'6.  FEBRUARY'!X35</f>
        <v>0</v>
      </c>
      <c r="AA35" s="196">
        <f>'6.  FEBRUARY'!Y35</f>
        <v>18</v>
      </c>
      <c r="AB35" s="45">
        <f>'7.  MARCH'!V35</f>
        <v>0</v>
      </c>
      <c r="AC35" s="37">
        <f>'7.  MARCH'!W35</f>
        <v>0</v>
      </c>
      <c r="AD35" s="174">
        <f>'7.  MARCH'!X35</f>
        <v>0</v>
      </c>
      <c r="AE35" s="196">
        <f>'7.  MARCH'!Y35</f>
        <v>18</v>
      </c>
      <c r="AF35" s="45">
        <f>'8.  APRIL'!V35</f>
        <v>0</v>
      </c>
      <c r="AG35" s="37">
        <f>'8.  APRIL'!W35</f>
        <v>0</v>
      </c>
      <c r="AH35" s="174">
        <f>'8.  APRIL'!X35</f>
        <v>0</v>
      </c>
      <c r="AI35" s="196">
        <f>'8.  APRIL'!Y35</f>
        <v>18</v>
      </c>
      <c r="AJ35" s="45">
        <f>'8.  APRIL WEEKEND COMP'!V35</f>
        <v>0</v>
      </c>
      <c r="AK35" s="37">
        <f>'8.  APRIL WEEKEND COMP'!W35</f>
        <v>0</v>
      </c>
      <c r="AL35" s="338">
        <f>'8.  APRIL WEEKEND COMP'!X35</f>
        <v>0</v>
      </c>
      <c r="AM35" s="196">
        <f>'8.  APRIL WEEKEND COMP'!Y35</f>
        <v>18</v>
      </c>
      <c r="AN35" s="45">
        <f>'9.  MAY'!V35</f>
        <v>0</v>
      </c>
      <c r="AO35" s="37">
        <f>'9.  MAY'!W35</f>
        <v>0</v>
      </c>
      <c r="AP35" s="174">
        <f>'9.  MAY'!X35</f>
        <v>0</v>
      </c>
      <c r="AQ35" s="196">
        <f>'9.  MAY'!Y35</f>
        <v>0</v>
      </c>
      <c r="AR35" s="45">
        <f>'10.  JUNE'!V35</f>
        <v>0</v>
      </c>
      <c r="AS35" s="37">
        <f>'10.  JUNE'!W35</f>
        <v>0</v>
      </c>
      <c r="AT35" s="174">
        <f>'10.  JUNE'!X35</f>
        <v>0</v>
      </c>
      <c r="AU35" s="196">
        <f>'10.  JUNE'!Y35</f>
        <v>0</v>
      </c>
      <c r="AV35" s="45">
        <f>'11.  JULY'!V35</f>
        <v>0</v>
      </c>
      <c r="AW35" s="37">
        <f>'11.  JULY'!W35</f>
        <v>0</v>
      </c>
      <c r="AX35" s="174">
        <f>'11.  JULY'!X35</f>
        <v>0</v>
      </c>
      <c r="AY35" s="196">
        <f>'11.  JULY'!Y35</f>
        <v>0</v>
      </c>
      <c r="AZ35" s="45">
        <f>'12.  AUGUST'!V35</f>
        <v>0</v>
      </c>
      <c r="BA35" s="37">
        <f>'12.  AUGUST'!W35</f>
        <v>0</v>
      </c>
      <c r="BB35" s="174">
        <f>'12.  AUGUST'!X35</f>
        <v>0</v>
      </c>
      <c r="BC35" s="196">
        <f>'12.  AUGUST'!Y35</f>
        <v>0</v>
      </c>
      <c r="BD35" s="180">
        <f t="shared" si="0"/>
        <v>0</v>
      </c>
      <c r="BE35" s="181">
        <f t="shared" si="1"/>
        <v>0</v>
      </c>
      <c r="BF35" s="182">
        <f t="shared" si="2"/>
        <v>0</v>
      </c>
      <c r="BG35" s="197">
        <f t="shared" si="3"/>
        <v>162</v>
      </c>
    </row>
    <row r="36" spans="2:59" s="8" customFormat="1" ht="15.95" customHeight="1" x14ac:dyDescent="0.25">
      <c r="B36" s="27">
        <f>'1.  SEPTEMBER'!B36</f>
        <v>19</v>
      </c>
      <c r="C36" s="44" t="str">
        <f>'1.  SEPTEMBER'!C36</f>
        <v>Roberts JF</v>
      </c>
      <c r="D36" s="45">
        <f>'1.  SEPTEMBER'!V36</f>
        <v>0</v>
      </c>
      <c r="E36" s="37">
        <f>'1.  SEPTEMBER'!W36</f>
        <v>0</v>
      </c>
      <c r="F36" s="174">
        <f>'1.  SEPTEMBER'!X36</f>
        <v>0</v>
      </c>
      <c r="G36" s="188">
        <f>'1.  SEPTEMBER'!Y36</f>
        <v>18</v>
      </c>
      <c r="H36" s="28">
        <f>'2.  OCTOBER'!V36</f>
        <v>0</v>
      </c>
      <c r="I36" s="37">
        <f>'2.  OCTOBER'!W36</f>
        <v>0</v>
      </c>
      <c r="J36" s="174">
        <f>'2.  OCTOBER'!X36</f>
        <v>0</v>
      </c>
      <c r="K36" s="192">
        <f>'2.  OCTOBER'!Y36</f>
        <v>18</v>
      </c>
      <c r="L36" s="45">
        <f>'3.  NOVEMBER'!V36</f>
        <v>0</v>
      </c>
      <c r="M36" s="37">
        <f>'3.  NOVEMBER'!W36</f>
        <v>0</v>
      </c>
      <c r="N36" s="174">
        <f>'3.  NOVEMBER'!X36</f>
        <v>0</v>
      </c>
      <c r="O36" s="188">
        <f>'3.  NOVEMBER'!Y36</f>
        <v>18</v>
      </c>
      <c r="P36" s="28">
        <f>'4.  DECEMBER'!V36</f>
        <v>0</v>
      </c>
      <c r="Q36" s="37">
        <f>'4.  DECEMBER'!W36</f>
        <v>0</v>
      </c>
      <c r="R36" s="174">
        <f>'4.  DECEMBER'!X36</f>
        <v>0</v>
      </c>
      <c r="S36" s="192">
        <f>'4.  DECEMBER'!Y36</f>
        <v>18</v>
      </c>
      <c r="T36" s="45">
        <f>'5.  JANUARY'!V36</f>
        <v>0</v>
      </c>
      <c r="U36" s="37">
        <f>'5.  JANUARY'!W36</f>
        <v>0</v>
      </c>
      <c r="V36" s="174">
        <f>'5.  JANUARY'!X36</f>
        <v>0</v>
      </c>
      <c r="W36" s="196">
        <f>'5.  JANUARY'!Y36</f>
        <v>18</v>
      </c>
      <c r="X36" s="45">
        <f>'6.  FEBRUARY'!V36</f>
        <v>0</v>
      </c>
      <c r="Y36" s="37">
        <f>'6.  FEBRUARY'!W36</f>
        <v>0</v>
      </c>
      <c r="Z36" s="174">
        <f>'6.  FEBRUARY'!X36</f>
        <v>0</v>
      </c>
      <c r="AA36" s="196">
        <f>'6.  FEBRUARY'!Y36</f>
        <v>18</v>
      </c>
      <c r="AB36" s="45">
        <f>'7.  MARCH'!V36</f>
        <v>0</v>
      </c>
      <c r="AC36" s="37">
        <f>'7.  MARCH'!W36</f>
        <v>0</v>
      </c>
      <c r="AD36" s="174">
        <f>'7.  MARCH'!X36</f>
        <v>0</v>
      </c>
      <c r="AE36" s="196">
        <f>'7.  MARCH'!Y36</f>
        <v>18</v>
      </c>
      <c r="AF36" s="45">
        <f>'8.  APRIL'!V36</f>
        <v>0</v>
      </c>
      <c r="AG36" s="37">
        <f>'8.  APRIL'!W36</f>
        <v>0</v>
      </c>
      <c r="AH36" s="174">
        <f>'8.  APRIL'!X36</f>
        <v>0</v>
      </c>
      <c r="AI36" s="196">
        <f>'8.  APRIL'!Y36</f>
        <v>18</v>
      </c>
      <c r="AJ36" s="45">
        <f>'8.  APRIL WEEKEND COMP'!V36</f>
        <v>0</v>
      </c>
      <c r="AK36" s="37">
        <f>'8.  APRIL WEEKEND COMP'!W36</f>
        <v>0</v>
      </c>
      <c r="AL36" s="338">
        <f>'8.  APRIL WEEKEND COMP'!X36</f>
        <v>0</v>
      </c>
      <c r="AM36" s="196">
        <f>'8.  APRIL WEEKEND COMP'!Y36</f>
        <v>18</v>
      </c>
      <c r="AN36" s="45">
        <f>'9.  MAY'!V36</f>
        <v>0</v>
      </c>
      <c r="AO36" s="37">
        <f>'9.  MAY'!W36</f>
        <v>0</v>
      </c>
      <c r="AP36" s="174">
        <f>'9.  MAY'!X36</f>
        <v>0</v>
      </c>
      <c r="AQ36" s="196">
        <f>'9.  MAY'!Y36</f>
        <v>0</v>
      </c>
      <c r="AR36" s="45">
        <f>'10.  JUNE'!V36</f>
        <v>0</v>
      </c>
      <c r="AS36" s="37">
        <f>'10.  JUNE'!W36</f>
        <v>0</v>
      </c>
      <c r="AT36" s="174">
        <f>'10.  JUNE'!X36</f>
        <v>0</v>
      </c>
      <c r="AU36" s="196">
        <f>'10.  JUNE'!Y36</f>
        <v>0</v>
      </c>
      <c r="AV36" s="45">
        <f>'11.  JULY'!V36</f>
        <v>0</v>
      </c>
      <c r="AW36" s="37">
        <f>'11.  JULY'!W36</f>
        <v>0</v>
      </c>
      <c r="AX36" s="174">
        <f>'11.  JULY'!X36</f>
        <v>0</v>
      </c>
      <c r="AY36" s="196">
        <f>'11.  JULY'!Y36</f>
        <v>0</v>
      </c>
      <c r="AZ36" s="45">
        <f>'12.  AUGUST'!V36</f>
        <v>0</v>
      </c>
      <c r="BA36" s="37">
        <f>'12.  AUGUST'!W36</f>
        <v>0</v>
      </c>
      <c r="BB36" s="174">
        <f>'12.  AUGUST'!X36</f>
        <v>0</v>
      </c>
      <c r="BC36" s="196">
        <f>'12.  AUGUST'!Y36</f>
        <v>0</v>
      </c>
      <c r="BD36" s="180">
        <f t="shared" si="0"/>
        <v>0</v>
      </c>
      <c r="BE36" s="181">
        <f t="shared" si="1"/>
        <v>0</v>
      </c>
      <c r="BF36" s="182">
        <f t="shared" si="2"/>
        <v>0</v>
      </c>
      <c r="BG36" s="197">
        <f t="shared" si="3"/>
        <v>162</v>
      </c>
    </row>
    <row r="37" spans="2:59" s="8" customFormat="1" ht="15.95" customHeight="1" x14ac:dyDescent="0.25">
      <c r="B37" s="27">
        <f>'1.  SEPTEMBER'!B37</f>
        <v>20</v>
      </c>
      <c r="C37" s="44" t="str">
        <f>'1.  SEPTEMBER'!C37</f>
        <v>Smit AJ  (H-10)</v>
      </c>
      <c r="D37" s="45">
        <f>'1.  SEPTEMBER'!V37</f>
        <v>5</v>
      </c>
      <c r="E37" s="37">
        <f>'1.  SEPTEMBER'!W37</f>
        <v>1.71</v>
      </c>
      <c r="F37" s="174">
        <f>'1.  SEPTEMBER'!X37</f>
        <v>67.099999999999994</v>
      </c>
      <c r="G37" s="188">
        <f>'1.  SEPTEMBER'!Y37</f>
        <v>11</v>
      </c>
      <c r="H37" s="28">
        <f>'2.  OCTOBER'!V37</f>
        <v>14</v>
      </c>
      <c r="I37" s="37">
        <f>'2.  OCTOBER'!W37</f>
        <v>5.58</v>
      </c>
      <c r="J37" s="174">
        <f>'2.  OCTOBER'!X37</f>
        <v>195.79999999999998</v>
      </c>
      <c r="K37" s="192">
        <f>'2.  OCTOBER'!Y37</f>
        <v>6</v>
      </c>
      <c r="L37" s="45">
        <f>'3.  NOVEMBER'!V37</f>
        <v>0</v>
      </c>
      <c r="M37" s="37">
        <f>'3.  NOVEMBER'!W37</f>
        <v>0</v>
      </c>
      <c r="N37" s="174">
        <f>'3.  NOVEMBER'!X37</f>
        <v>0</v>
      </c>
      <c r="O37" s="188">
        <f>'3.  NOVEMBER'!Y37</f>
        <v>18</v>
      </c>
      <c r="P37" s="28">
        <f>'4.  DECEMBER'!V37</f>
        <v>0</v>
      </c>
      <c r="Q37" s="37">
        <f>'4.  DECEMBER'!W37</f>
        <v>0</v>
      </c>
      <c r="R37" s="174">
        <f>'4.  DECEMBER'!X37</f>
        <v>0</v>
      </c>
      <c r="S37" s="192">
        <f>'4.  DECEMBER'!Y37</f>
        <v>18</v>
      </c>
      <c r="T37" s="45">
        <f>'5.  JANUARY'!V37</f>
        <v>0</v>
      </c>
      <c r="U37" s="37">
        <f>'5.  JANUARY'!W37</f>
        <v>0</v>
      </c>
      <c r="V37" s="174">
        <f>'5.  JANUARY'!X37</f>
        <v>0</v>
      </c>
      <c r="W37" s="196">
        <f>'5.  JANUARY'!Y37</f>
        <v>18</v>
      </c>
      <c r="X37" s="45">
        <f>'6.  FEBRUARY'!V37</f>
        <v>16</v>
      </c>
      <c r="Y37" s="37">
        <f>'6.  FEBRUARY'!W37</f>
        <v>4.8499999999999996</v>
      </c>
      <c r="Z37" s="174">
        <f>'6.  FEBRUARY'!X37</f>
        <v>208.5</v>
      </c>
      <c r="AA37" s="196">
        <f>'6.  FEBRUARY'!Y37</f>
        <v>7</v>
      </c>
      <c r="AB37" s="45">
        <f>'7.  MARCH'!V37</f>
        <v>0</v>
      </c>
      <c r="AC37" s="37">
        <f>'7.  MARCH'!W37</f>
        <v>0</v>
      </c>
      <c r="AD37" s="174">
        <f>'7.  MARCH'!X37</f>
        <v>0</v>
      </c>
      <c r="AE37" s="196">
        <f>'7.  MARCH'!Y37</f>
        <v>18</v>
      </c>
      <c r="AF37" s="45">
        <f>'8.  APRIL'!V37</f>
        <v>0</v>
      </c>
      <c r="AG37" s="37">
        <f>'8.  APRIL'!W37</f>
        <v>0</v>
      </c>
      <c r="AH37" s="174">
        <f>'8.  APRIL'!X37</f>
        <v>0</v>
      </c>
      <c r="AI37" s="196">
        <f>'8.  APRIL'!Y37</f>
        <v>18</v>
      </c>
      <c r="AJ37" s="45">
        <f>'8.  APRIL WEEKEND COMP'!V37</f>
        <v>0</v>
      </c>
      <c r="AK37" s="37">
        <f>'8.  APRIL WEEKEND COMP'!W37</f>
        <v>0</v>
      </c>
      <c r="AL37" s="338">
        <f>'8.  APRIL WEEKEND COMP'!X37</f>
        <v>0</v>
      </c>
      <c r="AM37" s="196">
        <f>'8.  APRIL WEEKEND COMP'!Y37</f>
        <v>18</v>
      </c>
      <c r="AN37" s="45">
        <f>'9.  MAY'!V37</f>
        <v>0</v>
      </c>
      <c r="AO37" s="37">
        <f>'9.  MAY'!W37</f>
        <v>0</v>
      </c>
      <c r="AP37" s="174">
        <f>'9.  MAY'!X37</f>
        <v>0</v>
      </c>
      <c r="AQ37" s="196">
        <f>'9.  MAY'!Y37</f>
        <v>0</v>
      </c>
      <c r="AR37" s="45">
        <f>'10.  JUNE'!V37</f>
        <v>0</v>
      </c>
      <c r="AS37" s="37">
        <f>'10.  JUNE'!W37</f>
        <v>0</v>
      </c>
      <c r="AT37" s="174">
        <f>'10.  JUNE'!X37</f>
        <v>0</v>
      </c>
      <c r="AU37" s="196">
        <f>'10.  JUNE'!Y37</f>
        <v>0</v>
      </c>
      <c r="AV37" s="45">
        <f>'11.  JULY'!V37</f>
        <v>0</v>
      </c>
      <c r="AW37" s="37">
        <f>'11.  JULY'!W37</f>
        <v>0</v>
      </c>
      <c r="AX37" s="174">
        <f>'11.  JULY'!X37</f>
        <v>0</v>
      </c>
      <c r="AY37" s="196">
        <f>'11.  JULY'!Y37</f>
        <v>0</v>
      </c>
      <c r="AZ37" s="45">
        <f>'12.  AUGUST'!V37</f>
        <v>0</v>
      </c>
      <c r="BA37" s="37">
        <f>'12.  AUGUST'!W37</f>
        <v>0</v>
      </c>
      <c r="BB37" s="174">
        <f>'12.  AUGUST'!X37</f>
        <v>0</v>
      </c>
      <c r="BC37" s="196">
        <f>'12.  AUGUST'!Y37</f>
        <v>0</v>
      </c>
      <c r="BD37" s="180">
        <f t="shared" si="0"/>
        <v>35</v>
      </c>
      <c r="BE37" s="181">
        <f t="shared" si="1"/>
        <v>12.14</v>
      </c>
      <c r="BF37" s="182">
        <f t="shared" si="2"/>
        <v>471.4</v>
      </c>
      <c r="BG37" s="197">
        <f t="shared" si="3"/>
        <v>132</v>
      </c>
    </row>
    <row r="38" spans="2:59" s="8" customFormat="1" ht="15.95" customHeight="1" x14ac:dyDescent="0.25">
      <c r="B38" s="27">
        <f>'1.  SEPTEMBER'!B38</f>
        <v>21</v>
      </c>
      <c r="C38" s="44" t="str">
        <f>'1.  SEPTEMBER'!C38</f>
        <v>Steyn C  (H-3)</v>
      </c>
      <c r="D38" s="45">
        <f>'1.  SEPTEMBER'!V38</f>
        <v>6</v>
      </c>
      <c r="E38" s="37">
        <f>'1.  SEPTEMBER'!W38</f>
        <v>1.7300000000000002</v>
      </c>
      <c r="F38" s="174">
        <f>'1.  SEPTEMBER'!X38</f>
        <v>77.300000000000011</v>
      </c>
      <c r="G38" s="188">
        <f>'1.  SEPTEMBER'!Y38</f>
        <v>10</v>
      </c>
      <c r="H38" s="28">
        <f>'2.  OCTOBER'!V38</f>
        <v>0</v>
      </c>
      <c r="I38" s="37">
        <f>'2.  OCTOBER'!W38</f>
        <v>0</v>
      </c>
      <c r="J38" s="174">
        <f>'2.  OCTOBER'!X38</f>
        <v>0</v>
      </c>
      <c r="K38" s="192">
        <f>'2.  OCTOBER'!Y38</f>
        <v>18</v>
      </c>
      <c r="L38" s="45">
        <f>'3.  NOVEMBER'!V38</f>
        <v>10</v>
      </c>
      <c r="M38" s="37">
        <f>'3.  NOVEMBER'!W38</f>
        <v>4.13</v>
      </c>
      <c r="N38" s="174">
        <f>'3.  NOVEMBER'!X38</f>
        <v>141.29999999999998</v>
      </c>
      <c r="O38" s="188">
        <f>'3.  NOVEMBER'!Y38</f>
        <v>6</v>
      </c>
      <c r="P38" s="28">
        <f>'4.  DECEMBER'!V38</f>
        <v>36</v>
      </c>
      <c r="Q38" s="37">
        <f>'4.  DECEMBER'!W38</f>
        <v>18.84</v>
      </c>
      <c r="R38" s="174">
        <f>'4.  DECEMBER'!X38</f>
        <v>548.40000000000009</v>
      </c>
      <c r="S38" s="192">
        <f>'4.  DECEMBER'!Y38</f>
        <v>7</v>
      </c>
      <c r="T38" s="45">
        <f>'5.  JANUARY'!V38</f>
        <v>20</v>
      </c>
      <c r="U38" s="37">
        <f>'5.  JANUARY'!W38</f>
        <v>8.61</v>
      </c>
      <c r="V38" s="174">
        <f>'5.  JANUARY'!X38</f>
        <v>286.10000000000002</v>
      </c>
      <c r="W38" s="196">
        <f>'5.  JANUARY'!Y38</f>
        <v>4</v>
      </c>
      <c r="X38" s="45">
        <f>'6.  FEBRUARY'!V38</f>
        <v>8</v>
      </c>
      <c r="Y38" s="37">
        <f>'6.  FEBRUARY'!W38</f>
        <v>3.48</v>
      </c>
      <c r="Z38" s="174">
        <f>'6.  FEBRUARY'!X38</f>
        <v>114.80000000000001</v>
      </c>
      <c r="AA38" s="196">
        <f>'6.  FEBRUARY'!Y38</f>
        <v>8</v>
      </c>
      <c r="AB38" s="45">
        <f>'7.  MARCH'!V38</f>
        <v>18</v>
      </c>
      <c r="AC38" s="37">
        <f>'7.  MARCH'!W38</f>
        <v>5.9599999999999991</v>
      </c>
      <c r="AD38" s="174">
        <f>'7.  MARCH'!X38</f>
        <v>239.60000000000002</v>
      </c>
      <c r="AE38" s="196">
        <f>'7.  MARCH'!Y38</f>
        <v>3</v>
      </c>
      <c r="AF38" s="45">
        <f>'8.  APRIL'!V38</f>
        <v>6</v>
      </c>
      <c r="AG38" s="37">
        <f>'8.  APRIL'!W38</f>
        <v>5.29</v>
      </c>
      <c r="AH38" s="174">
        <f>'8.  APRIL'!X38</f>
        <v>112.89999999999999</v>
      </c>
      <c r="AI38" s="196">
        <f>'8.  APRIL'!Y38</f>
        <v>4</v>
      </c>
      <c r="AJ38" s="45">
        <f>'8.  APRIL WEEKEND COMP'!V38</f>
        <v>0</v>
      </c>
      <c r="AK38" s="37">
        <f>'8.  APRIL WEEKEND COMP'!W38</f>
        <v>0</v>
      </c>
      <c r="AL38" s="338">
        <f>'8.  APRIL WEEKEND COMP'!X38</f>
        <v>0</v>
      </c>
      <c r="AM38" s="196">
        <f>'8.  APRIL WEEKEND COMP'!Y38</f>
        <v>18</v>
      </c>
      <c r="AN38" s="45">
        <f>'9.  MAY'!V38</f>
        <v>0</v>
      </c>
      <c r="AO38" s="37">
        <f>'9.  MAY'!W38</f>
        <v>0</v>
      </c>
      <c r="AP38" s="174">
        <f>'9.  MAY'!X38</f>
        <v>0</v>
      </c>
      <c r="AQ38" s="196">
        <f>'9.  MAY'!Y38</f>
        <v>0</v>
      </c>
      <c r="AR38" s="45">
        <f>'10.  JUNE'!V38</f>
        <v>0</v>
      </c>
      <c r="AS38" s="37">
        <f>'10.  JUNE'!W38</f>
        <v>0</v>
      </c>
      <c r="AT38" s="174">
        <f>'10.  JUNE'!X38</f>
        <v>0</v>
      </c>
      <c r="AU38" s="196">
        <f>'10.  JUNE'!Y38</f>
        <v>0</v>
      </c>
      <c r="AV38" s="45">
        <f>'11.  JULY'!V38</f>
        <v>0</v>
      </c>
      <c r="AW38" s="37">
        <f>'11.  JULY'!W38</f>
        <v>0</v>
      </c>
      <c r="AX38" s="174">
        <f>'11.  JULY'!X38</f>
        <v>0</v>
      </c>
      <c r="AY38" s="196">
        <f>'11.  JULY'!Y38</f>
        <v>0</v>
      </c>
      <c r="AZ38" s="45">
        <f>'12.  AUGUST'!V38</f>
        <v>0</v>
      </c>
      <c r="BA38" s="37">
        <f>'12.  AUGUST'!W38</f>
        <v>0</v>
      </c>
      <c r="BB38" s="174">
        <f>'12.  AUGUST'!X38</f>
        <v>0</v>
      </c>
      <c r="BC38" s="196">
        <f>'12.  AUGUST'!Y38</f>
        <v>0</v>
      </c>
      <c r="BD38" s="180">
        <f t="shared" si="0"/>
        <v>104</v>
      </c>
      <c r="BE38" s="181">
        <f t="shared" si="1"/>
        <v>48.04</v>
      </c>
      <c r="BF38" s="182">
        <f t="shared" si="2"/>
        <v>1520.4</v>
      </c>
      <c r="BG38" s="197">
        <f t="shared" si="3"/>
        <v>78</v>
      </c>
    </row>
    <row r="39" spans="2:59" s="8" customFormat="1" ht="15.95" customHeight="1" x14ac:dyDescent="0.25">
      <c r="B39" s="27">
        <f>'1.  SEPTEMBER'!B39</f>
        <v>22</v>
      </c>
      <c r="C39" s="44" t="str">
        <f>'1.  SEPTEMBER'!C39</f>
        <v>Stols C</v>
      </c>
      <c r="D39" s="45">
        <f>'1.  SEPTEMBER'!V39</f>
        <v>0</v>
      </c>
      <c r="E39" s="37">
        <f>'1.  SEPTEMBER'!W39</f>
        <v>0</v>
      </c>
      <c r="F39" s="174">
        <f>'1.  SEPTEMBER'!X39</f>
        <v>0</v>
      </c>
      <c r="G39" s="188">
        <f>'1.  SEPTEMBER'!Y39</f>
        <v>18</v>
      </c>
      <c r="H39" s="28">
        <f>'2.  OCTOBER'!V39</f>
        <v>0</v>
      </c>
      <c r="I39" s="37">
        <f>'2.  OCTOBER'!W39</f>
        <v>0</v>
      </c>
      <c r="J39" s="174">
        <f>'2.  OCTOBER'!X39</f>
        <v>0</v>
      </c>
      <c r="K39" s="192">
        <f>'2.  OCTOBER'!Y39</f>
        <v>18</v>
      </c>
      <c r="L39" s="45">
        <f>'3.  NOVEMBER'!V39</f>
        <v>0</v>
      </c>
      <c r="M39" s="37">
        <f>'3.  NOVEMBER'!W39</f>
        <v>0</v>
      </c>
      <c r="N39" s="174">
        <f>'3.  NOVEMBER'!X39</f>
        <v>0</v>
      </c>
      <c r="O39" s="188">
        <f>'3.  NOVEMBER'!Y39</f>
        <v>18</v>
      </c>
      <c r="P39" s="28">
        <f>'4.  DECEMBER'!V39</f>
        <v>61</v>
      </c>
      <c r="Q39" s="37">
        <f>'4.  DECEMBER'!W39</f>
        <v>26.58</v>
      </c>
      <c r="R39" s="174">
        <f>'4.  DECEMBER'!X39</f>
        <v>875.8</v>
      </c>
      <c r="S39" s="192">
        <f>'4.  DECEMBER'!Y39</f>
        <v>2</v>
      </c>
      <c r="T39" s="45">
        <f>'5.  JANUARY'!V39</f>
        <v>0</v>
      </c>
      <c r="U39" s="37">
        <f>'5.  JANUARY'!W39</f>
        <v>0</v>
      </c>
      <c r="V39" s="174">
        <f>'5.  JANUARY'!X39</f>
        <v>0</v>
      </c>
      <c r="W39" s="196">
        <f>'5.  JANUARY'!Y39</f>
        <v>18</v>
      </c>
      <c r="X39" s="45">
        <f>'6.  FEBRUARY'!V39</f>
        <v>0</v>
      </c>
      <c r="Y39" s="37">
        <f>'6.  FEBRUARY'!W39</f>
        <v>0</v>
      </c>
      <c r="Z39" s="174">
        <f>'6.  FEBRUARY'!X39</f>
        <v>0</v>
      </c>
      <c r="AA39" s="196">
        <f>'6.  FEBRUARY'!Y39</f>
        <v>18</v>
      </c>
      <c r="AB39" s="45">
        <f>'7.  MARCH'!V39</f>
        <v>0</v>
      </c>
      <c r="AC39" s="37">
        <f>'7.  MARCH'!W39</f>
        <v>0</v>
      </c>
      <c r="AD39" s="174">
        <f>'7.  MARCH'!X39</f>
        <v>0</v>
      </c>
      <c r="AE39" s="196">
        <f>'7.  MARCH'!Y39</f>
        <v>18</v>
      </c>
      <c r="AF39" s="45">
        <f>'8.  APRIL'!V39</f>
        <v>0</v>
      </c>
      <c r="AG39" s="37">
        <f>'8.  APRIL'!W39</f>
        <v>0</v>
      </c>
      <c r="AH39" s="174">
        <f>'8.  APRIL'!X39</f>
        <v>0</v>
      </c>
      <c r="AI39" s="196">
        <f>'8.  APRIL'!Y39</f>
        <v>18</v>
      </c>
      <c r="AJ39" s="45">
        <f>'8.  APRIL WEEKEND COMP'!V39</f>
        <v>9</v>
      </c>
      <c r="AK39" s="37">
        <f>'8.  APRIL WEEKEND COMP'!W39</f>
        <v>9.5399999999999991</v>
      </c>
      <c r="AL39" s="338">
        <f>'8.  APRIL WEEKEND COMP'!X39</f>
        <v>185.39999999999998</v>
      </c>
      <c r="AM39" s="196">
        <f>'8.  APRIL WEEKEND COMP'!Y39</f>
        <v>5</v>
      </c>
      <c r="AN39" s="45">
        <f>'9.  MAY'!V39</f>
        <v>0</v>
      </c>
      <c r="AO39" s="37">
        <f>'9.  MAY'!W39</f>
        <v>0</v>
      </c>
      <c r="AP39" s="174">
        <f>'9.  MAY'!X39</f>
        <v>0</v>
      </c>
      <c r="AQ39" s="196">
        <f>'9.  MAY'!Y39</f>
        <v>0</v>
      </c>
      <c r="AR39" s="45">
        <f>'10.  JUNE'!V39</f>
        <v>0</v>
      </c>
      <c r="AS39" s="37">
        <f>'10.  JUNE'!W39</f>
        <v>0</v>
      </c>
      <c r="AT39" s="174">
        <f>'10.  JUNE'!X39</f>
        <v>0</v>
      </c>
      <c r="AU39" s="196">
        <f>'10.  JUNE'!Y39</f>
        <v>0</v>
      </c>
      <c r="AV39" s="45">
        <f>'11.  JULY'!V39</f>
        <v>0</v>
      </c>
      <c r="AW39" s="37">
        <f>'11.  JULY'!W39</f>
        <v>0</v>
      </c>
      <c r="AX39" s="174">
        <f>'11.  JULY'!X39</f>
        <v>0</v>
      </c>
      <c r="AY39" s="196">
        <f>'11.  JULY'!Y39</f>
        <v>0</v>
      </c>
      <c r="AZ39" s="45">
        <f>'12.  AUGUST'!V39</f>
        <v>0</v>
      </c>
      <c r="BA39" s="37">
        <f>'12.  AUGUST'!W39</f>
        <v>0</v>
      </c>
      <c r="BB39" s="174">
        <f>'12.  AUGUST'!X39</f>
        <v>0</v>
      </c>
      <c r="BC39" s="196">
        <f>'12.  AUGUST'!Y39</f>
        <v>0</v>
      </c>
      <c r="BD39" s="180">
        <f t="shared" si="0"/>
        <v>70</v>
      </c>
      <c r="BE39" s="181">
        <f t="shared" si="1"/>
        <v>36.119999999999997</v>
      </c>
      <c r="BF39" s="182">
        <f t="shared" si="2"/>
        <v>1061.1999999999998</v>
      </c>
      <c r="BG39" s="197">
        <f t="shared" si="3"/>
        <v>133</v>
      </c>
    </row>
    <row r="40" spans="2:59" s="8" customFormat="1" ht="15.95" customHeight="1" x14ac:dyDescent="0.25">
      <c r="B40" s="27">
        <f>'1.  SEPTEMBER'!B40</f>
        <v>23</v>
      </c>
      <c r="C40" s="44" t="str">
        <f>'1.  SEPTEMBER'!C40</f>
        <v>Stoltz K</v>
      </c>
      <c r="D40" s="45">
        <f>'1.  SEPTEMBER'!V40</f>
        <v>6</v>
      </c>
      <c r="E40" s="37">
        <f>'1.  SEPTEMBER'!W40</f>
        <v>1.88</v>
      </c>
      <c r="F40" s="174">
        <f>'1.  SEPTEMBER'!X40</f>
        <v>78.8</v>
      </c>
      <c r="G40" s="188">
        <f>'1.  SEPTEMBER'!Y40</f>
        <v>9</v>
      </c>
      <c r="H40" s="28">
        <f>'2.  OCTOBER'!V40</f>
        <v>15</v>
      </c>
      <c r="I40" s="37">
        <f>'2.  OCTOBER'!W40</f>
        <v>8.06</v>
      </c>
      <c r="J40" s="174">
        <f>'2.  OCTOBER'!X40</f>
        <v>230.60000000000002</v>
      </c>
      <c r="K40" s="192">
        <f>'2.  OCTOBER'!Y40</f>
        <v>5</v>
      </c>
      <c r="L40" s="45">
        <f>'3.  NOVEMBER'!V40</f>
        <v>0</v>
      </c>
      <c r="M40" s="37">
        <f>'3.  NOVEMBER'!W40</f>
        <v>0</v>
      </c>
      <c r="N40" s="174">
        <f>'3.  NOVEMBER'!X40</f>
        <v>0</v>
      </c>
      <c r="O40" s="188">
        <f>'3.  NOVEMBER'!Y40</f>
        <v>18</v>
      </c>
      <c r="P40" s="28">
        <f>'4.  DECEMBER'!V40</f>
        <v>0</v>
      </c>
      <c r="Q40" s="37">
        <f>'4.  DECEMBER'!W40</f>
        <v>0</v>
      </c>
      <c r="R40" s="174">
        <f>'4.  DECEMBER'!X40</f>
        <v>0</v>
      </c>
      <c r="S40" s="192">
        <f>'4.  DECEMBER'!Y40</f>
        <v>18</v>
      </c>
      <c r="T40" s="45">
        <f>'5.  JANUARY'!V40</f>
        <v>29</v>
      </c>
      <c r="U40" s="37">
        <f>'5.  JANUARY'!W40</f>
        <v>12.42</v>
      </c>
      <c r="V40" s="174">
        <f>'5.  JANUARY'!X40</f>
        <v>414.20000000000005</v>
      </c>
      <c r="W40" s="196">
        <f>'5.  JANUARY'!Y40</f>
        <v>1</v>
      </c>
      <c r="X40" s="45">
        <f>'6.  FEBRUARY'!V40</f>
        <v>39</v>
      </c>
      <c r="Y40" s="37">
        <f>'6.  FEBRUARY'!W40</f>
        <v>15.61</v>
      </c>
      <c r="Z40" s="174">
        <f>'6.  FEBRUARY'!X40</f>
        <v>546.1</v>
      </c>
      <c r="AA40" s="196">
        <f>'6.  FEBRUARY'!Y40</f>
        <v>1</v>
      </c>
      <c r="AB40" s="45">
        <f>'7.  MARCH'!V40</f>
        <v>27</v>
      </c>
      <c r="AC40" s="37">
        <f>'7.  MARCH'!W40</f>
        <v>8.0500000000000007</v>
      </c>
      <c r="AD40" s="174">
        <f>'7.  MARCH'!X40</f>
        <v>350.5</v>
      </c>
      <c r="AE40" s="196">
        <f>'7.  MARCH'!Y40</f>
        <v>1</v>
      </c>
      <c r="AF40" s="45">
        <f>'8.  APRIL'!V40</f>
        <v>5</v>
      </c>
      <c r="AG40" s="37">
        <f>'8.  APRIL'!W40</f>
        <v>3.21</v>
      </c>
      <c r="AH40" s="174">
        <f>'8.  APRIL'!X40</f>
        <v>82.100000000000009</v>
      </c>
      <c r="AI40" s="196">
        <f>'8.  APRIL'!Y40</f>
        <v>6</v>
      </c>
      <c r="AJ40" s="45">
        <f>'8.  APRIL WEEKEND COMP'!V40</f>
        <v>0</v>
      </c>
      <c r="AK40" s="37">
        <f>'8.  APRIL WEEKEND COMP'!W40</f>
        <v>0</v>
      </c>
      <c r="AL40" s="338">
        <f>'8.  APRIL WEEKEND COMP'!X40</f>
        <v>0</v>
      </c>
      <c r="AM40" s="196">
        <f>'8.  APRIL WEEKEND COMP'!Y40</f>
        <v>18</v>
      </c>
      <c r="AN40" s="45">
        <f>'9.  MAY'!V40</f>
        <v>0</v>
      </c>
      <c r="AO40" s="37">
        <f>'9.  MAY'!W40</f>
        <v>0</v>
      </c>
      <c r="AP40" s="174">
        <f>'9.  MAY'!X40</f>
        <v>0</v>
      </c>
      <c r="AQ40" s="196">
        <f>'9.  MAY'!Y40</f>
        <v>0</v>
      </c>
      <c r="AR40" s="45">
        <f>'10.  JUNE'!V40</f>
        <v>0</v>
      </c>
      <c r="AS40" s="37">
        <f>'10.  JUNE'!W40</f>
        <v>0</v>
      </c>
      <c r="AT40" s="174">
        <f>'10.  JUNE'!X40</f>
        <v>0</v>
      </c>
      <c r="AU40" s="196">
        <f>'10.  JUNE'!Y40</f>
        <v>0</v>
      </c>
      <c r="AV40" s="45">
        <f>'11.  JULY'!V40</f>
        <v>0</v>
      </c>
      <c r="AW40" s="37">
        <f>'11.  JULY'!W40</f>
        <v>0</v>
      </c>
      <c r="AX40" s="174">
        <f>'11.  JULY'!X40</f>
        <v>0</v>
      </c>
      <c r="AY40" s="196">
        <f>'11.  JULY'!Y40</f>
        <v>0</v>
      </c>
      <c r="AZ40" s="45">
        <f>'12.  AUGUST'!V40</f>
        <v>0</v>
      </c>
      <c r="BA40" s="37">
        <f>'12.  AUGUST'!W40</f>
        <v>0</v>
      </c>
      <c r="BB40" s="174">
        <f>'12.  AUGUST'!X40</f>
        <v>0</v>
      </c>
      <c r="BC40" s="196">
        <f>'12.  AUGUST'!Y40</f>
        <v>0</v>
      </c>
      <c r="BD40" s="180">
        <f t="shared" si="0"/>
        <v>121</v>
      </c>
      <c r="BE40" s="181">
        <f t="shared" si="1"/>
        <v>49.23</v>
      </c>
      <c r="BF40" s="182">
        <f t="shared" si="2"/>
        <v>1702.3000000000002</v>
      </c>
      <c r="BG40" s="197">
        <f t="shared" si="3"/>
        <v>77</v>
      </c>
    </row>
    <row r="41" spans="2:59" s="8" customFormat="1" ht="15.95" customHeight="1" x14ac:dyDescent="0.25">
      <c r="B41" s="27">
        <f>'1.  SEPTEMBER'!B41</f>
        <v>24</v>
      </c>
      <c r="C41" s="44" t="str">
        <f>'1.  SEPTEMBER'!C41</f>
        <v>van der Vyver W  (H-5)</v>
      </c>
      <c r="D41" s="45">
        <f>'1.  SEPTEMBER'!V41</f>
        <v>0</v>
      </c>
      <c r="E41" s="37">
        <f>'1.  SEPTEMBER'!W41</f>
        <v>0</v>
      </c>
      <c r="F41" s="174">
        <f>'1.  SEPTEMBER'!X41</f>
        <v>0</v>
      </c>
      <c r="G41" s="188">
        <f>'1.  SEPTEMBER'!Y41</f>
        <v>18</v>
      </c>
      <c r="H41" s="28">
        <f>'2.  OCTOBER'!V41</f>
        <v>0</v>
      </c>
      <c r="I41" s="37">
        <f>'2.  OCTOBER'!W41</f>
        <v>0</v>
      </c>
      <c r="J41" s="174">
        <f>'2.  OCTOBER'!X41</f>
        <v>0</v>
      </c>
      <c r="K41" s="192">
        <f>'2.  OCTOBER'!Y41</f>
        <v>18</v>
      </c>
      <c r="L41" s="45">
        <f>'3.  NOVEMBER'!V41</f>
        <v>11</v>
      </c>
      <c r="M41" s="37">
        <f>'3.  NOVEMBER'!W41</f>
        <v>8.2199999999999989</v>
      </c>
      <c r="N41" s="174">
        <f>'3.  NOVEMBER'!X41</f>
        <v>192.2</v>
      </c>
      <c r="O41" s="188">
        <f>'3.  NOVEMBER'!Y41</f>
        <v>4</v>
      </c>
      <c r="P41" s="28">
        <f>'4.  DECEMBER'!V41</f>
        <v>50</v>
      </c>
      <c r="Q41" s="37">
        <f>'4.  DECEMBER'!W41</f>
        <v>20.74</v>
      </c>
      <c r="R41" s="174">
        <f>'4.  DECEMBER'!X41</f>
        <v>707.4</v>
      </c>
      <c r="S41" s="192">
        <f>'4.  DECEMBER'!Y41</f>
        <v>4</v>
      </c>
      <c r="T41" s="45">
        <f>'5.  JANUARY'!V41</f>
        <v>7</v>
      </c>
      <c r="U41" s="37">
        <f>'5.  JANUARY'!W41</f>
        <v>4.0999999999999996</v>
      </c>
      <c r="V41" s="174">
        <f>'5.  JANUARY'!X41</f>
        <v>111</v>
      </c>
      <c r="W41" s="196">
        <f>'5.  JANUARY'!Y41</f>
        <v>7</v>
      </c>
      <c r="X41" s="45">
        <f>'6.  FEBRUARY'!V41</f>
        <v>4</v>
      </c>
      <c r="Y41" s="37">
        <f>'6.  FEBRUARY'!W41</f>
        <v>2.25</v>
      </c>
      <c r="Z41" s="174">
        <f>'6.  FEBRUARY'!X41</f>
        <v>62.5</v>
      </c>
      <c r="AA41" s="196">
        <f>'6.  FEBRUARY'!Y41</f>
        <v>9</v>
      </c>
      <c r="AB41" s="45">
        <f>'7.  MARCH'!V41</f>
        <v>0</v>
      </c>
      <c r="AC41" s="37">
        <f>'7.  MARCH'!W41</f>
        <v>0</v>
      </c>
      <c r="AD41" s="174">
        <f>'7.  MARCH'!X41</f>
        <v>0</v>
      </c>
      <c r="AE41" s="196">
        <f>'7.  MARCH'!Y41</f>
        <v>18</v>
      </c>
      <c r="AF41" s="45">
        <f>'8.  APRIL'!V41</f>
        <v>8</v>
      </c>
      <c r="AG41" s="37">
        <f>'8.  APRIL'!W41</f>
        <v>3.58</v>
      </c>
      <c r="AH41" s="174">
        <f>'8.  APRIL'!X41</f>
        <v>115.8</v>
      </c>
      <c r="AI41" s="196">
        <f>'8.  APRIL'!Y41</f>
        <v>3</v>
      </c>
      <c r="AJ41" s="45">
        <f>'8.  APRIL WEEKEND COMP'!V41</f>
        <v>13</v>
      </c>
      <c r="AK41" s="37">
        <f>'8.  APRIL WEEKEND COMP'!W41</f>
        <v>9.91</v>
      </c>
      <c r="AL41" s="338">
        <f>'8.  APRIL WEEKEND COMP'!X41</f>
        <v>229.1</v>
      </c>
      <c r="AM41" s="196">
        <f>'8.  APRIL WEEKEND COMP'!Y41</f>
        <v>4</v>
      </c>
      <c r="AN41" s="45">
        <f>'9.  MAY'!V41</f>
        <v>0</v>
      </c>
      <c r="AO41" s="37">
        <f>'9.  MAY'!W41</f>
        <v>0</v>
      </c>
      <c r="AP41" s="174">
        <f>'9.  MAY'!X41</f>
        <v>0</v>
      </c>
      <c r="AQ41" s="196">
        <f>'9.  MAY'!Y41</f>
        <v>0</v>
      </c>
      <c r="AR41" s="45">
        <f>'10.  JUNE'!V41</f>
        <v>0</v>
      </c>
      <c r="AS41" s="37">
        <f>'10.  JUNE'!W41</f>
        <v>0</v>
      </c>
      <c r="AT41" s="174">
        <f>'10.  JUNE'!X41</f>
        <v>0</v>
      </c>
      <c r="AU41" s="196">
        <f>'10.  JUNE'!Y41</f>
        <v>0</v>
      </c>
      <c r="AV41" s="45">
        <f>'11.  JULY'!V41</f>
        <v>0</v>
      </c>
      <c r="AW41" s="37">
        <f>'11.  JULY'!W41</f>
        <v>0</v>
      </c>
      <c r="AX41" s="174">
        <f>'11.  JULY'!X41</f>
        <v>0</v>
      </c>
      <c r="AY41" s="196">
        <f>'11.  JULY'!Y41</f>
        <v>0</v>
      </c>
      <c r="AZ41" s="45">
        <f>'12.  AUGUST'!V41</f>
        <v>0</v>
      </c>
      <c r="BA41" s="37">
        <f>'12.  AUGUST'!W41</f>
        <v>0</v>
      </c>
      <c r="BB41" s="174">
        <f>'12.  AUGUST'!X41</f>
        <v>0</v>
      </c>
      <c r="BC41" s="196">
        <f>'12.  AUGUST'!Y41</f>
        <v>0</v>
      </c>
      <c r="BD41" s="180">
        <f t="shared" si="0"/>
        <v>93</v>
      </c>
      <c r="BE41" s="181">
        <f t="shared" si="1"/>
        <v>48.8</v>
      </c>
      <c r="BF41" s="182">
        <f t="shared" si="2"/>
        <v>1417.9999999999998</v>
      </c>
      <c r="BG41" s="197">
        <f t="shared" si="3"/>
        <v>85</v>
      </c>
    </row>
    <row r="42" spans="2:59" s="8" customFormat="1" ht="15.95" customHeight="1" x14ac:dyDescent="0.25">
      <c r="B42" s="27">
        <f>'1.  SEPTEMBER'!B42</f>
        <v>25</v>
      </c>
      <c r="C42" s="44" t="str">
        <f>'1.  SEPTEMBER'!C42</f>
        <v>van Rensburg AM</v>
      </c>
      <c r="D42" s="45">
        <f>'1.  SEPTEMBER'!V42</f>
        <v>0</v>
      </c>
      <c r="E42" s="37">
        <f>'1.  SEPTEMBER'!W42</f>
        <v>0</v>
      </c>
      <c r="F42" s="174">
        <f>'1.  SEPTEMBER'!X42</f>
        <v>0</v>
      </c>
      <c r="G42" s="188">
        <f>'1.  SEPTEMBER'!Y42</f>
        <v>18</v>
      </c>
      <c r="H42" s="28">
        <f>'2.  OCTOBER'!V42</f>
        <v>21</v>
      </c>
      <c r="I42" s="37">
        <f>'2.  OCTOBER'!W42</f>
        <v>8.73</v>
      </c>
      <c r="J42" s="174">
        <f>'2.  OCTOBER'!X42</f>
        <v>297.3</v>
      </c>
      <c r="K42" s="192">
        <f>'2.  OCTOBER'!Y42</f>
        <v>2</v>
      </c>
      <c r="L42" s="45">
        <f>'3.  NOVEMBER'!V42</f>
        <v>0</v>
      </c>
      <c r="M42" s="37">
        <f>'3.  NOVEMBER'!W42</f>
        <v>0</v>
      </c>
      <c r="N42" s="174">
        <f>'3.  NOVEMBER'!X42</f>
        <v>0</v>
      </c>
      <c r="O42" s="188">
        <f>'3.  NOVEMBER'!Y42</f>
        <v>18</v>
      </c>
      <c r="P42" s="28">
        <f>'4.  DECEMBER'!V42</f>
        <v>0</v>
      </c>
      <c r="Q42" s="37">
        <f>'4.  DECEMBER'!W42</f>
        <v>0</v>
      </c>
      <c r="R42" s="174">
        <f>'4.  DECEMBER'!X42</f>
        <v>0</v>
      </c>
      <c r="S42" s="192">
        <f>'4.  DECEMBER'!Y42</f>
        <v>18</v>
      </c>
      <c r="T42" s="45">
        <f>'5.  JANUARY'!V42</f>
        <v>0</v>
      </c>
      <c r="U42" s="37">
        <f>'5.  JANUARY'!W42</f>
        <v>0</v>
      </c>
      <c r="V42" s="174">
        <f>'5.  JANUARY'!X42</f>
        <v>0</v>
      </c>
      <c r="W42" s="196">
        <f>'5.  JANUARY'!Y42</f>
        <v>18</v>
      </c>
      <c r="X42" s="45">
        <f>'6.  FEBRUARY'!V42</f>
        <v>0</v>
      </c>
      <c r="Y42" s="37">
        <f>'6.  FEBRUARY'!W42</f>
        <v>0</v>
      </c>
      <c r="Z42" s="174">
        <f>'6.  FEBRUARY'!X42</f>
        <v>0</v>
      </c>
      <c r="AA42" s="196">
        <f>'6.  FEBRUARY'!Y42</f>
        <v>18</v>
      </c>
      <c r="AB42" s="45">
        <f>'7.  MARCH'!V42</f>
        <v>12</v>
      </c>
      <c r="AC42" s="37">
        <f>'7.  MARCH'!W42</f>
        <v>5.7</v>
      </c>
      <c r="AD42" s="174">
        <f>'7.  MARCH'!X42</f>
        <v>177</v>
      </c>
      <c r="AE42" s="196">
        <f>'7.  MARCH'!Y42</f>
        <v>4</v>
      </c>
      <c r="AF42" s="45">
        <f>'8.  APRIL'!V42</f>
        <v>0</v>
      </c>
      <c r="AG42" s="37">
        <f>'8.  APRIL'!W42</f>
        <v>0</v>
      </c>
      <c r="AH42" s="174">
        <f>'8.  APRIL'!X42</f>
        <v>0</v>
      </c>
      <c r="AI42" s="196">
        <f>'8.  APRIL'!Y42</f>
        <v>18</v>
      </c>
      <c r="AJ42" s="45">
        <f>'8.  APRIL WEEKEND COMP'!V42</f>
        <v>0</v>
      </c>
      <c r="AK42" s="37">
        <f>'8.  APRIL WEEKEND COMP'!W42</f>
        <v>0</v>
      </c>
      <c r="AL42" s="338">
        <f>'8.  APRIL WEEKEND COMP'!X42</f>
        <v>0</v>
      </c>
      <c r="AM42" s="196">
        <f>'8.  APRIL WEEKEND COMP'!Y42</f>
        <v>18</v>
      </c>
      <c r="AN42" s="45">
        <f>'9.  MAY'!V42</f>
        <v>0</v>
      </c>
      <c r="AO42" s="37">
        <f>'9.  MAY'!W42</f>
        <v>0</v>
      </c>
      <c r="AP42" s="174">
        <f>'9.  MAY'!X42</f>
        <v>0</v>
      </c>
      <c r="AQ42" s="196">
        <f>'9.  MAY'!Y42</f>
        <v>0</v>
      </c>
      <c r="AR42" s="45">
        <f>'10.  JUNE'!V42</f>
        <v>0</v>
      </c>
      <c r="AS42" s="37">
        <f>'10.  JUNE'!W42</f>
        <v>0</v>
      </c>
      <c r="AT42" s="174">
        <f>'10.  JUNE'!X42</f>
        <v>0</v>
      </c>
      <c r="AU42" s="196">
        <f>'10.  JUNE'!Y42</f>
        <v>0</v>
      </c>
      <c r="AV42" s="45">
        <f>'11.  JULY'!V42</f>
        <v>0</v>
      </c>
      <c r="AW42" s="37">
        <f>'11.  JULY'!W42</f>
        <v>0</v>
      </c>
      <c r="AX42" s="174">
        <f>'11.  JULY'!X42</f>
        <v>0</v>
      </c>
      <c r="AY42" s="196">
        <f>'11.  JULY'!Y42</f>
        <v>0</v>
      </c>
      <c r="AZ42" s="45">
        <f>'12.  AUGUST'!V42</f>
        <v>0</v>
      </c>
      <c r="BA42" s="37">
        <f>'12.  AUGUST'!W42</f>
        <v>0</v>
      </c>
      <c r="BB42" s="174">
        <f>'12.  AUGUST'!X42</f>
        <v>0</v>
      </c>
      <c r="BC42" s="196">
        <f>'12.  AUGUST'!Y42</f>
        <v>0</v>
      </c>
      <c r="BD42" s="180">
        <f t="shared" si="0"/>
        <v>33</v>
      </c>
      <c r="BE42" s="181">
        <f t="shared" si="1"/>
        <v>14.43</v>
      </c>
      <c r="BF42" s="182">
        <f t="shared" si="2"/>
        <v>474.3</v>
      </c>
      <c r="BG42" s="197">
        <f t="shared" si="3"/>
        <v>132</v>
      </c>
    </row>
    <row r="43" spans="2:59" s="8" customFormat="1" ht="15.95" customHeight="1" x14ac:dyDescent="0.25">
      <c r="B43" s="27">
        <f>'1.  SEPTEMBER'!B43</f>
        <v>26</v>
      </c>
      <c r="C43" s="44">
        <f>'1.  SEPTEMBER'!C43</f>
        <v>0</v>
      </c>
      <c r="D43" s="45">
        <f>'1.  SEPTEMBER'!V43</f>
        <v>0</v>
      </c>
      <c r="E43" s="37">
        <f>'1.  SEPTEMBER'!W43</f>
        <v>0</v>
      </c>
      <c r="F43" s="174">
        <f>'1.  SEPTEMBER'!X43</f>
        <v>0</v>
      </c>
      <c r="G43" s="188">
        <f>'1.  SEPTEMBER'!Y43</f>
        <v>0</v>
      </c>
      <c r="H43" s="28">
        <f>'2.  OCTOBER'!V43</f>
        <v>0</v>
      </c>
      <c r="I43" s="37">
        <f>'2.  OCTOBER'!W43</f>
        <v>0</v>
      </c>
      <c r="J43" s="174">
        <f>'2.  OCTOBER'!X43</f>
        <v>0</v>
      </c>
      <c r="K43" s="192">
        <f>'2.  OCTOBER'!Y43</f>
        <v>0</v>
      </c>
      <c r="L43" s="45">
        <f>'3.  NOVEMBER'!V43</f>
        <v>0</v>
      </c>
      <c r="M43" s="37">
        <f>'3.  NOVEMBER'!W43</f>
        <v>0</v>
      </c>
      <c r="N43" s="174">
        <f>'3.  NOVEMBER'!X43</f>
        <v>0</v>
      </c>
      <c r="O43" s="188">
        <f>'3.  NOVEMBER'!Y43</f>
        <v>0</v>
      </c>
      <c r="P43" s="28">
        <f>'4.  DECEMBER'!V43</f>
        <v>0</v>
      </c>
      <c r="Q43" s="37">
        <f>'4.  DECEMBER'!W43</f>
        <v>0</v>
      </c>
      <c r="R43" s="174">
        <f>'4.  DECEMBER'!X43</f>
        <v>0</v>
      </c>
      <c r="S43" s="192">
        <f>'4.  DECEMBER'!Y43</f>
        <v>0</v>
      </c>
      <c r="T43" s="45">
        <f>'5.  JANUARY'!V43</f>
        <v>0</v>
      </c>
      <c r="U43" s="37">
        <f>'5.  JANUARY'!W43</f>
        <v>0</v>
      </c>
      <c r="V43" s="174">
        <f>'5.  JANUARY'!X43</f>
        <v>0</v>
      </c>
      <c r="W43" s="196">
        <f>'5.  JANUARY'!Y43</f>
        <v>0</v>
      </c>
      <c r="X43" s="45">
        <f>'6.  FEBRUARY'!V43</f>
        <v>0</v>
      </c>
      <c r="Y43" s="37">
        <f>'6.  FEBRUARY'!W43</f>
        <v>0</v>
      </c>
      <c r="Z43" s="174">
        <f>'6.  FEBRUARY'!X43</f>
        <v>0</v>
      </c>
      <c r="AA43" s="196">
        <f>'6.  FEBRUARY'!Y43</f>
        <v>0</v>
      </c>
      <c r="AB43" s="45">
        <f>'7.  MARCH'!V43</f>
        <v>0</v>
      </c>
      <c r="AC43" s="37">
        <f>'7.  MARCH'!W43</f>
        <v>0</v>
      </c>
      <c r="AD43" s="174">
        <f>'7.  MARCH'!X43</f>
        <v>0</v>
      </c>
      <c r="AE43" s="196">
        <f>'7.  MARCH'!Y43</f>
        <v>0</v>
      </c>
      <c r="AF43" s="45">
        <f>'8.  APRIL'!V43</f>
        <v>0</v>
      </c>
      <c r="AG43" s="37">
        <f>'8.  APRIL'!W43</f>
        <v>0</v>
      </c>
      <c r="AH43" s="174">
        <f>'8.  APRIL'!X43</f>
        <v>0</v>
      </c>
      <c r="AI43" s="196">
        <f>'8.  APRIL'!Y43</f>
        <v>0</v>
      </c>
      <c r="AJ43" s="45">
        <f>'8.  APRIL WEEKEND COMP'!V43</f>
        <v>0</v>
      </c>
      <c r="AK43" s="37">
        <f>'8.  APRIL WEEKEND COMP'!W43</f>
        <v>0</v>
      </c>
      <c r="AL43" s="338">
        <f>'8.  APRIL WEEKEND COMP'!X43</f>
        <v>0</v>
      </c>
      <c r="AM43" s="196">
        <f>'8.  APRIL WEEKEND COMP'!Y43</f>
        <v>0</v>
      </c>
      <c r="AN43" s="45">
        <f>'9.  MAY'!V43</f>
        <v>0</v>
      </c>
      <c r="AO43" s="37">
        <f>'9.  MAY'!W43</f>
        <v>0</v>
      </c>
      <c r="AP43" s="174">
        <f>'9.  MAY'!X43</f>
        <v>0</v>
      </c>
      <c r="AQ43" s="196">
        <f>'9.  MAY'!Y43</f>
        <v>0</v>
      </c>
      <c r="AR43" s="45">
        <f>'10.  JUNE'!V43</f>
        <v>0</v>
      </c>
      <c r="AS43" s="37">
        <f>'10.  JUNE'!W43</f>
        <v>0</v>
      </c>
      <c r="AT43" s="174">
        <f>'10.  JUNE'!X43</f>
        <v>0</v>
      </c>
      <c r="AU43" s="196">
        <f>'10.  JUNE'!Y43</f>
        <v>0</v>
      </c>
      <c r="AV43" s="45">
        <f>'11.  JULY'!V43</f>
        <v>0</v>
      </c>
      <c r="AW43" s="37">
        <f>'11.  JULY'!W43</f>
        <v>0</v>
      </c>
      <c r="AX43" s="174">
        <f>'11.  JULY'!X43</f>
        <v>0</v>
      </c>
      <c r="AY43" s="196">
        <f>'11.  JULY'!Y43</f>
        <v>0</v>
      </c>
      <c r="AZ43" s="45">
        <f>'12.  AUGUST'!V43</f>
        <v>0</v>
      </c>
      <c r="BA43" s="37">
        <f>'12.  AUGUST'!W43</f>
        <v>0</v>
      </c>
      <c r="BB43" s="174">
        <f>'12.  AUGUST'!X43</f>
        <v>0</v>
      </c>
      <c r="BC43" s="196">
        <f>'12.  AUGUST'!Y43</f>
        <v>0</v>
      </c>
      <c r="BD43" s="180">
        <f t="shared" si="0"/>
        <v>0</v>
      </c>
      <c r="BE43" s="181">
        <f t="shared" si="1"/>
        <v>0</v>
      </c>
      <c r="BF43" s="182">
        <f t="shared" si="2"/>
        <v>0</v>
      </c>
      <c r="BG43" s="197">
        <f t="shared" si="3"/>
        <v>0</v>
      </c>
    </row>
    <row r="44" spans="2:59" s="8" customFormat="1" ht="15.95" customHeight="1" x14ac:dyDescent="0.25">
      <c r="B44" s="27">
        <f>'1.  SEPTEMBER'!B44</f>
        <v>27</v>
      </c>
      <c r="C44" s="44">
        <f>'1.  SEPTEMBER'!C44</f>
        <v>0</v>
      </c>
      <c r="D44" s="45">
        <f>'1.  SEPTEMBER'!V44</f>
        <v>0</v>
      </c>
      <c r="E44" s="37">
        <f>'1.  SEPTEMBER'!W44</f>
        <v>0</v>
      </c>
      <c r="F44" s="174">
        <f>'1.  SEPTEMBER'!X44</f>
        <v>0</v>
      </c>
      <c r="G44" s="188">
        <f>'1.  SEPTEMBER'!Y44</f>
        <v>0</v>
      </c>
      <c r="H44" s="28">
        <f>'2.  OCTOBER'!V44</f>
        <v>0</v>
      </c>
      <c r="I44" s="37">
        <f>'2.  OCTOBER'!W44</f>
        <v>0</v>
      </c>
      <c r="J44" s="174">
        <f>'2.  OCTOBER'!X44</f>
        <v>0</v>
      </c>
      <c r="K44" s="192">
        <f>'2.  OCTOBER'!Y44</f>
        <v>0</v>
      </c>
      <c r="L44" s="45">
        <f>'3.  NOVEMBER'!V44</f>
        <v>0</v>
      </c>
      <c r="M44" s="37">
        <f>'3.  NOVEMBER'!W44</f>
        <v>0</v>
      </c>
      <c r="N44" s="174">
        <f>'3.  NOVEMBER'!X44</f>
        <v>0</v>
      </c>
      <c r="O44" s="188">
        <f>'3.  NOVEMBER'!Y44</f>
        <v>0</v>
      </c>
      <c r="P44" s="28">
        <f>'4.  DECEMBER'!V44</f>
        <v>0</v>
      </c>
      <c r="Q44" s="37">
        <f>'4.  DECEMBER'!W44</f>
        <v>0</v>
      </c>
      <c r="R44" s="174">
        <f>'4.  DECEMBER'!X44</f>
        <v>0</v>
      </c>
      <c r="S44" s="192">
        <f>'4.  DECEMBER'!Y44</f>
        <v>0</v>
      </c>
      <c r="T44" s="45">
        <f>'5.  JANUARY'!V44</f>
        <v>0</v>
      </c>
      <c r="U44" s="37">
        <f>'5.  JANUARY'!W44</f>
        <v>0</v>
      </c>
      <c r="V44" s="174">
        <f>'5.  JANUARY'!X44</f>
        <v>0</v>
      </c>
      <c r="W44" s="196">
        <f>'5.  JANUARY'!Y44</f>
        <v>0</v>
      </c>
      <c r="X44" s="45">
        <f>'6.  FEBRUARY'!V44</f>
        <v>0</v>
      </c>
      <c r="Y44" s="37">
        <f>'6.  FEBRUARY'!W44</f>
        <v>0</v>
      </c>
      <c r="Z44" s="174">
        <f>'6.  FEBRUARY'!X44</f>
        <v>0</v>
      </c>
      <c r="AA44" s="196">
        <f>'6.  FEBRUARY'!Y44</f>
        <v>0</v>
      </c>
      <c r="AB44" s="45">
        <f>'7.  MARCH'!V44</f>
        <v>0</v>
      </c>
      <c r="AC44" s="37">
        <f>'7.  MARCH'!W44</f>
        <v>0</v>
      </c>
      <c r="AD44" s="174">
        <f>'7.  MARCH'!X44</f>
        <v>0</v>
      </c>
      <c r="AE44" s="196">
        <f>'7.  MARCH'!Y44</f>
        <v>0</v>
      </c>
      <c r="AF44" s="45">
        <f>'8.  APRIL'!V44</f>
        <v>0</v>
      </c>
      <c r="AG44" s="37">
        <f>'8.  APRIL'!W44</f>
        <v>0</v>
      </c>
      <c r="AH44" s="174">
        <f>'8.  APRIL'!X44</f>
        <v>0</v>
      </c>
      <c r="AI44" s="196">
        <f>'8.  APRIL'!Y44</f>
        <v>0</v>
      </c>
      <c r="AJ44" s="45">
        <f>'8.  APRIL WEEKEND COMP'!V44</f>
        <v>0</v>
      </c>
      <c r="AK44" s="37">
        <f>'8.  APRIL WEEKEND COMP'!W44</f>
        <v>0</v>
      </c>
      <c r="AL44" s="338">
        <f>'8.  APRIL WEEKEND COMP'!X44</f>
        <v>0</v>
      </c>
      <c r="AM44" s="196">
        <f>'8.  APRIL WEEKEND COMP'!Y44</f>
        <v>0</v>
      </c>
      <c r="AN44" s="45">
        <f>'9.  MAY'!V44</f>
        <v>0</v>
      </c>
      <c r="AO44" s="37">
        <f>'9.  MAY'!W44</f>
        <v>0</v>
      </c>
      <c r="AP44" s="174">
        <f>'9.  MAY'!X44</f>
        <v>0</v>
      </c>
      <c r="AQ44" s="196">
        <f>'9.  MAY'!Y44</f>
        <v>0</v>
      </c>
      <c r="AR44" s="45">
        <f>'10.  JUNE'!V44</f>
        <v>0</v>
      </c>
      <c r="AS44" s="37">
        <f>'10.  JUNE'!W44</f>
        <v>0</v>
      </c>
      <c r="AT44" s="174">
        <f>'10.  JUNE'!X44</f>
        <v>0</v>
      </c>
      <c r="AU44" s="196">
        <f>'10.  JUNE'!Y44</f>
        <v>0</v>
      </c>
      <c r="AV44" s="45">
        <f>'11.  JULY'!V44</f>
        <v>0</v>
      </c>
      <c r="AW44" s="37">
        <f>'11.  JULY'!W44</f>
        <v>0</v>
      </c>
      <c r="AX44" s="174">
        <f>'11.  JULY'!X44</f>
        <v>0</v>
      </c>
      <c r="AY44" s="196">
        <f>'11.  JULY'!Y44</f>
        <v>0</v>
      </c>
      <c r="AZ44" s="45">
        <f>'12.  AUGUST'!V44</f>
        <v>0</v>
      </c>
      <c r="BA44" s="37">
        <f>'12.  AUGUST'!W44</f>
        <v>0</v>
      </c>
      <c r="BB44" s="174">
        <f>'12.  AUGUST'!X44</f>
        <v>0</v>
      </c>
      <c r="BC44" s="196">
        <f>'12.  AUGUST'!Y44</f>
        <v>0</v>
      </c>
      <c r="BD44" s="180">
        <f t="shared" si="0"/>
        <v>0</v>
      </c>
      <c r="BE44" s="181">
        <f t="shared" si="1"/>
        <v>0</v>
      </c>
      <c r="BF44" s="182">
        <f t="shared" si="2"/>
        <v>0</v>
      </c>
      <c r="BG44" s="197">
        <f t="shared" si="3"/>
        <v>0</v>
      </c>
    </row>
    <row r="45" spans="2:59" s="8" customFormat="1" ht="15.95" customHeight="1" x14ac:dyDescent="0.25">
      <c r="B45" s="27">
        <f>'1.  SEPTEMBER'!B45</f>
        <v>28</v>
      </c>
      <c r="C45" s="44">
        <f>'1.  SEPTEMBER'!C45</f>
        <v>0</v>
      </c>
      <c r="D45" s="45">
        <f>'1.  SEPTEMBER'!V45</f>
        <v>0</v>
      </c>
      <c r="E45" s="37">
        <f>'1.  SEPTEMBER'!W45</f>
        <v>0</v>
      </c>
      <c r="F45" s="174">
        <f>'1.  SEPTEMBER'!X45</f>
        <v>0</v>
      </c>
      <c r="G45" s="188">
        <f>'1.  SEPTEMBER'!Y45</f>
        <v>0</v>
      </c>
      <c r="H45" s="28">
        <f>'2.  OCTOBER'!V45</f>
        <v>0</v>
      </c>
      <c r="I45" s="37">
        <f>'2.  OCTOBER'!W45</f>
        <v>0</v>
      </c>
      <c r="J45" s="174">
        <f>'2.  OCTOBER'!X45</f>
        <v>0</v>
      </c>
      <c r="K45" s="192">
        <f>'2.  OCTOBER'!Y45</f>
        <v>0</v>
      </c>
      <c r="L45" s="45">
        <f>'3.  NOVEMBER'!V45</f>
        <v>0</v>
      </c>
      <c r="M45" s="37">
        <f>'3.  NOVEMBER'!W45</f>
        <v>0</v>
      </c>
      <c r="N45" s="174">
        <f>'3.  NOVEMBER'!X45</f>
        <v>0</v>
      </c>
      <c r="O45" s="188">
        <f>'3.  NOVEMBER'!Y45</f>
        <v>0</v>
      </c>
      <c r="P45" s="28">
        <f>'4.  DECEMBER'!V45</f>
        <v>0</v>
      </c>
      <c r="Q45" s="37">
        <f>'4.  DECEMBER'!W45</f>
        <v>0</v>
      </c>
      <c r="R45" s="174">
        <f>'4.  DECEMBER'!X45</f>
        <v>0</v>
      </c>
      <c r="S45" s="192">
        <f>'4.  DECEMBER'!Y45</f>
        <v>0</v>
      </c>
      <c r="T45" s="45">
        <f>'5.  JANUARY'!V45</f>
        <v>0</v>
      </c>
      <c r="U45" s="37">
        <f>'5.  JANUARY'!W45</f>
        <v>0</v>
      </c>
      <c r="V45" s="174">
        <f>'5.  JANUARY'!X45</f>
        <v>0</v>
      </c>
      <c r="W45" s="196">
        <f>'5.  JANUARY'!Y45</f>
        <v>0</v>
      </c>
      <c r="X45" s="45">
        <f>'6.  FEBRUARY'!V45</f>
        <v>0</v>
      </c>
      <c r="Y45" s="37">
        <f>'6.  FEBRUARY'!W45</f>
        <v>0</v>
      </c>
      <c r="Z45" s="174">
        <f>'6.  FEBRUARY'!X45</f>
        <v>0</v>
      </c>
      <c r="AA45" s="196">
        <f>'6.  FEBRUARY'!Y45</f>
        <v>0</v>
      </c>
      <c r="AB45" s="45">
        <f>'7.  MARCH'!V45</f>
        <v>0</v>
      </c>
      <c r="AC45" s="37">
        <f>'7.  MARCH'!W45</f>
        <v>0</v>
      </c>
      <c r="AD45" s="174">
        <f>'7.  MARCH'!X45</f>
        <v>0</v>
      </c>
      <c r="AE45" s="196">
        <f>'7.  MARCH'!Y45</f>
        <v>0</v>
      </c>
      <c r="AF45" s="45">
        <f>'8.  APRIL'!V45</f>
        <v>0</v>
      </c>
      <c r="AG45" s="37">
        <f>'8.  APRIL'!W45</f>
        <v>0</v>
      </c>
      <c r="AH45" s="174">
        <f>'8.  APRIL'!X45</f>
        <v>0</v>
      </c>
      <c r="AI45" s="196">
        <f>'8.  APRIL'!Y45</f>
        <v>0</v>
      </c>
      <c r="AJ45" s="45">
        <f>'8.  APRIL WEEKEND COMP'!V45</f>
        <v>0</v>
      </c>
      <c r="AK45" s="37">
        <f>'8.  APRIL WEEKEND COMP'!W45</f>
        <v>0</v>
      </c>
      <c r="AL45" s="338">
        <f>'8.  APRIL WEEKEND COMP'!X45</f>
        <v>0</v>
      </c>
      <c r="AM45" s="196">
        <f>'8.  APRIL WEEKEND COMP'!Y45</f>
        <v>0</v>
      </c>
      <c r="AN45" s="45">
        <f>'9.  MAY'!V45</f>
        <v>0</v>
      </c>
      <c r="AO45" s="37">
        <f>'9.  MAY'!W45</f>
        <v>0</v>
      </c>
      <c r="AP45" s="174">
        <f>'9.  MAY'!X45</f>
        <v>0</v>
      </c>
      <c r="AQ45" s="196">
        <f>'9.  MAY'!Y45</f>
        <v>0</v>
      </c>
      <c r="AR45" s="45">
        <f>'10.  JUNE'!V45</f>
        <v>0</v>
      </c>
      <c r="AS45" s="37">
        <f>'10.  JUNE'!W45</f>
        <v>0</v>
      </c>
      <c r="AT45" s="174">
        <f>'10.  JUNE'!X45</f>
        <v>0</v>
      </c>
      <c r="AU45" s="196">
        <f>'10.  JUNE'!Y45</f>
        <v>0</v>
      </c>
      <c r="AV45" s="45">
        <f>'11.  JULY'!V45</f>
        <v>0</v>
      </c>
      <c r="AW45" s="37">
        <f>'11.  JULY'!W45</f>
        <v>0</v>
      </c>
      <c r="AX45" s="174">
        <f>'11.  JULY'!X45</f>
        <v>0</v>
      </c>
      <c r="AY45" s="196">
        <f>'11.  JULY'!Y45</f>
        <v>0</v>
      </c>
      <c r="AZ45" s="45">
        <f>'12.  AUGUST'!V45</f>
        <v>0</v>
      </c>
      <c r="BA45" s="37">
        <f>'12.  AUGUST'!W45</f>
        <v>0</v>
      </c>
      <c r="BB45" s="174">
        <f>'12.  AUGUST'!X45</f>
        <v>0</v>
      </c>
      <c r="BC45" s="196">
        <f>'12.  AUGUST'!Y45</f>
        <v>0</v>
      </c>
      <c r="BD45" s="180">
        <f t="shared" si="0"/>
        <v>0</v>
      </c>
      <c r="BE45" s="181">
        <f t="shared" si="1"/>
        <v>0</v>
      </c>
      <c r="BF45" s="182">
        <f t="shared" si="2"/>
        <v>0</v>
      </c>
      <c r="BG45" s="197">
        <f t="shared" si="3"/>
        <v>0</v>
      </c>
    </row>
    <row r="46" spans="2:59" s="8" customFormat="1" ht="15.95" customHeight="1" x14ac:dyDescent="0.25">
      <c r="B46" s="27">
        <f>'1.  SEPTEMBER'!B46</f>
        <v>29</v>
      </c>
      <c r="C46" s="44">
        <f>'1.  SEPTEMBER'!C46</f>
        <v>0</v>
      </c>
      <c r="D46" s="45">
        <f>'1.  SEPTEMBER'!V46</f>
        <v>0</v>
      </c>
      <c r="E46" s="37">
        <f>'1.  SEPTEMBER'!W46</f>
        <v>0</v>
      </c>
      <c r="F46" s="174">
        <f>'1.  SEPTEMBER'!X46</f>
        <v>0</v>
      </c>
      <c r="G46" s="188">
        <f>'1.  SEPTEMBER'!Y46</f>
        <v>0</v>
      </c>
      <c r="H46" s="28">
        <f>'2.  OCTOBER'!V46</f>
        <v>0</v>
      </c>
      <c r="I46" s="37">
        <f>'2.  OCTOBER'!W46</f>
        <v>0</v>
      </c>
      <c r="J46" s="174">
        <f>'2.  OCTOBER'!X46</f>
        <v>0</v>
      </c>
      <c r="K46" s="192">
        <f>'2.  OCTOBER'!Y46</f>
        <v>0</v>
      </c>
      <c r="L46" s="45">
        <f>'3.  NOVEMBER'!V46</f>
        <v>0</v>
      </c>
      <c r="M46" s="37">
        <f>'3.  NOVEMBER'!W46</f>
        <v>0</v>
      </c>
      <c r="N46" s="174">
        <f>'3.  NOVEMBER'!X46</f>
        <v>0</v>
      </c>
      <c r="O46" s="188">
        <f>'3.  NOVEMBER'!Y46</f>
        <v>0</v>
      </c>
      <c r="P46" s="28">
        <f>'4.  DECEMBER'!V46</f>
        <v>0</v>
      </c>
      <c r="Q46" s="37">
        <f>'4.  DECEMBER'!W46</f>
        <v>0</v>
      </c>
      <c r="R46" s="174">
        <f>'4.  DECEMBER'!X46</f>
        <v>0</v>
      </c>
      <c r="S46" s="192">
        <f>'4.  DECEMBER'!Y46</f>
        <v>0</v>
      </c>
      <c r="T46" s="45">
        <f>'5.  JANUARY'!V46</f>
        <v>0</v>
      </c>
      <c r="U46" s="37">
        <f>'5.  JANUARY'!W46</f>
        <v>0</v>
      </c>
      <c r="V46" s="174">
        <f>'5.  JANUARY'!X46</f>
        <v>0</v>
      </c>
      <c r="W46" s="196">
        <f>'5.  JANUARY'!Y46</f>
        <v>0</v>
      </c>
      <c r="X46" s="45">
        <f>'6.  FEBRUARY'!V46</f>
        <v>0</v>
      </c>
      <c r="Y46" s="37">
        <f>'6.  FEBRUARY'!W46</f>
        <v>0</v>
      </c>
      <c r="Z46" s="174">
        <f>'6.  FEBRUARY'!X46</f>
        <v>0</v>
      </c>
      <c r="AA46" s="196">
        <f>'6.  FEBRUARY'!Y46</f>
        <v>0</v>
      </c>
      <c r="AB46" s="45">
        <f>'7.  MARCH'!V46</f>
        <v>0</v>
      </c>
      <c r="AC46" s="37">
        <f>'7.  MARCH'!W46</f>
        <v>0</v>
      </c>
      <c r="AD46" s="174">
        <f>'7.  MARCH'!X46</f>
        <v>0</v>
      </c>
      <c r="AE46" s="196">
        <f>'7.  MARCH'!Y46</f>
        <v>0</v>
      </c>
      <c r="AF46" s="45">
        <f>'8.  APRIL'!V46</f>
        <v>0</v>
      </c>
      <c r="AG46" s="37">
        <f>'8.  APRIL'!W46</f>
        <v>0</v>
      </c>
      <c r="AH46" s="174">
        <f>'8.  APRIL'!X46</f>
        <v>0</v>
      </c>
      <c r="AI46" s="196">
        <f>'8.  APRIL'!Y46</f>
        <v>0</v>
      </c>
      <c r="AJ46" s="45">
        <f>'8.  APRIL WEEKEND COMP'!V46</f>
        <v>0</v>
      </c>
      <c r="AK46" s="37">
        <f>'8.  APRIL WEEKEND COMP'!W46</f>
        <v>0</v>
      </c>
      <c r="AL46" s="338">
        <f>'8.  APRIL WEEKEND COMP'!X46</f>
        <v>0</v>
      </c>
      <c r="AM46" s="196">
        <f>'8.  APRIL WEEKEND COMP'!Y46</f>
        <v>0</v>
      </c>
      <c r="AN46" s="45">
        <f>'9.  MAY'!V46</f>
        <v>0</v>
      </c>
      <c r="AO46" s="37">
        <f>'9.  MAY'!W46</f>
        <v>0</v>
      </c>
      <c r="AP46" s="174">
        <f>'9.  MAY'!X46</f>
        <v>0</v>
      </c>
      <c r="AQ46" s="196">
        <f>'9.  MAY'!Y46</f>
        <v>0</v>
      </c>
      <c r="AR46" s="45">
        <f>'10.  JUNE'!V46</f>
        <v>0</v>
      </c>
      <c r="AS46" s="37">
        <f>'10.  JUNE'!W46</f>
        <v>0</v>
      </c>
      <c r="AT46" s="174">
        <f>'10.  JUNE'!X46</f>
        <v>0</v>
      </c>
      <c r="AU46" s="196">
        <f>'10.  JUNE'!Y46</f>
        <v>0</v>
      </c>
      <c r="AV46" s="45">
        <f>'11.  JULY'!V46</f>
        <v>0</v>
      </c>
      <c r="AW46" s="37">
        <f>'11.  JULY'!W46</f>
        <v>0</v>
      </c>
      <c r="AX46" s="174">
        <f>'11.  JULY'!X46</f>
        <v>0</v>
      </c>
      <c r="AY46" s="196">
        <f>'11.  JULY'!Y46</f>
        <v>0</v>
      </c>
      <c r="AZ46" s="45">
        <f>'12.  AUGUST'!V46</f>
        <v>0</v>
      </c>
      <c r="BA46" s="37">
        <f>'12.  AUGUST'!W46</f>
        <v>0</v>
      </c>
      <c r="BB46" s="174">
        <f>'12.  AUGUST'!X46</f>
        <v>0</v>
      </c>
      <c r="BC46" s="196">
        <f>'12.  AUGUST'!Y46</f>
        <v>0</v>
      </c>
      <c r="BD46" s="180">
        <f t="shared" si="0"/>
        <v>0</v>
      </c>
      <c r="BE46" s="181">
        <f t="shared" si="1"/>
        <v>0</v>
      </c>
      <c r="BF46" s="182">
        <f t="shared" si="2"/>
        <v>0</v>
      </c>
      <c r="BG46" s="197">
        <f t="shared" si="3"/>
        <v>0</v>
      </c>
    </row>
    <row r="47" spans="2:59" s="8" customFormat="1" ht="15.95" customHeight="1" x14ac:dyDescent="0.25">
      <c r="B47" s="27">
        <f>'1.  SEPTEMBER'!B47</f>
        <v>30</v>
      </c>
      <c r="C47" s="44">
        <f>'1.  SEPTEMBER'!C47</f>
        <v>0</v>
      </c>
      <c r="D47" s="45">
        <f>'1.  SEPTEMBER'!V47</f>
        <v>0</v>
      </c>
      <c r="E47" s="37">
        <f>'1.  SEPTEMBER'!W47</f>
        <v>0</v>
      </c>
      <c r="F47" s="174">
        <f>'1.  SEPTEMBER'!X47</f>
        <v>0</v>
      </c>
      <c r="G47" s="188">
        <f>'1.  SEPTEMBER'!Y47</f>
        <v>0</v>
      </c>
      <c r="H47" s="28">
        <f>'2.  OCTOBER'!V47</f>
        <v>0</v>
      </c>
      <c r="I47" s="37">
        <f>'2.  OCTOBER'!W47</f>
        <v>0</v>
      </c>
      <c r="J47" s="174">
        <f>'2.  OCTOBER'!X47</f>
        <v>0</v>
      </c>
      <c r="K47" s="192">
        <f>'2.  OCTOBER'!Y47</f>
        <v>0</v>
      </c>
      <c r="L47" s="45">
        <f>'3.  NOVEMBER'!V47</f>
        <v>0</v>
      </c>
      <c r="M47" s="37">
        <f>'3.  NOVEMBER'!W47</f>
        <v>0</v>
      </c>
      <c r="N47" s="174">
        <f>'3.  NOVEMBER'!X47</f>
        <v>0</v>
      </c>
      <c r="O47" s="188">
        <f>'3.  NOVEMBER'!Y47</f>
        <v>0</v>
      </c>
      <c r="P47" s="28">
        <f>'4.  DECEMBER'!V47</f>
        <v>0</v>
      </c>
      <c r="Q47" s="37">
        <f>'4.  DECEMBER'!W47</f>
        <v>0</v>
      </c>
      <c r="R47" s="174">
        <f>'4.  DECEMBER'!X47</f>
        <v>0</v>
      </c>
      <c r="S47" s="192">
        <f>'4.  DECEMBER'!Y47</f>
        <v>0</v>
      </c>
      <c r="T47" s="45">
        <f>'5.  JANUARY'!V47</f>
        <v>0</v>
      </c>
      <c r="U47" s="37">
        <f>'5.  JANUARY'!W47</f>
        <v>0</v>
      </c>
      <c r="V47" s="174">
        <f>'5.  JANUARY'!X47</f>
        <v>0</v>
      </c>
      <c r="W47" s="196">
        <f>'5.  JANUARY'!Y47</f>
        <v>0</v>
      </c>
      <c r="X47" s="45">
        <f>'6.  FEBRUARY'!V47</f>
        <v>0</v>
      </c>
      <c r="Y47" s="37">
        <f>'6.  FEBRUARY'!W47</f>
        <v>0</v>
      </c>
      <c r="Z47" s="174">
        <f>'6.  FEBRUARY'!X47</f>
        <v>0</v>
      </c>
      <c r="AA47" s="196">
        <f>'6.  FEBRUARY'!Y47</f>
        <v>0</v>
      </c>
      <c r="AB47" s="45">
        <f>'7.  MARCH'!V47</f>
        <v>0</v>
      </c>
      <c r="AC47" s="37">
        <f>'7.  MARCH'!W47</f>
        <v>0</v>
      </c>
      <c r="AD47" s="174">
        <f>'7.  MARCH'!X47</f>
        <v>0</v>
      </c>
      <c r="AE47" s="196">
        <f>'7.  MARCH'!Y47</f>
        <v>0</v>
      </c>
      <c r="AF47" s="45">
        <f>'8.  APRIL'!V47</f>
        <v>0</v>
      </c>
      <c r="AG47" s="37">
        <f>'8.  APRIL'!W47</f>
        <v>0</v>
      </c>
      <c r="AH47" s="174">
        <f>'8.  APRIL'!X47</f>
        <v>0</v>
      </c>
      <c r="AI47" s="196">
        <f>'8.  APRIL'!Y47</f>
        <v>0</v>
      </c>
      <c r="AJ47" s="45">
        <f>'8.  APRIL WEEKEND COMP'!V47</f>
        <v>0</v>
      </c>
      <c r="AK47" s="37">
        <f>'8.  APRIL WEEKEND COMP'!W47</f>
        <v>0</v>
      </c>
      <c r="AL47" s="338">
        <f>'8.  APRIL WEEKEND COMP'!X47</f>
        <v>0</v>
      </c>
      <c r="AM47" s="196">
        <f>'8.  APRIL WEEKEND COMP'!Y47</f>
        <v>0</v>
      </c>
      <c r="AN47" s="45">
        <f>'9.  MAY'!V47</f>
        <v>0</v>
      </c>
      <c r="AO47" s="37">
        <f>'9.  MAY'!W47</f>
        <v>0</v>
      </c>
      <c r="AP47" s="174">
        <f>'9.  MAY'!X47</f>
        <v>0</v>
      </c>
      <c r="AQ47" s="196">
        <f>'9.  MAY'!Y47</f>
        <v>0</v>
      </c>
      <c r="AR47" s="45">
        <f>'10.  JUNE'!V47</f>
        <v>0</v>
      </c>
      <c r="AS47" s="37">
        <f>'10.  JUNE'!W47</f>
        <v>0</v>
      </c>
      <c r="AT47" s="174">
        <f>'10.  JUNE'!X47</f>
        <v>0</v>
      </c>
      <c r="AU47" s="196">
        <f>'10.  JUNE'!Y47</f>
        <v>0</v>
      </c>
      <c r="AV47" s="45">
        <f>'11.  JULY'!V47</f>
        <v>0</v>
      </c>
      <c r="AW47" s="37">
        <f>'11.  JULY'!W47</f>
        <v>0</v>
      </c>
      <c r="AX47" s="174">
        <f>'11.  JULY'!X47</f>
        <v>0</v>
      </c>
      <c r="AY47" s="196">
        <f>'11.  JULY'!Y47</f>
        <v>0</v>
      </c>
      <c r="AZ47" s="45">
        <f>'12.  AUGUST'!V47</f>
        <v>0</v>
      </c>
      <c r="BA47" s="37">
        <f>'12.  AUGUST'!W47</f>
        <v>0</v>
      </c>
      <c r="BB47" s="174">
        <f>'12.  AUGUST'!X47</f>
        <v>0</v>
      </c>
      <c r="BC47" s="196">
        <f>'12.  AUGUST'!Y47</f>
        <v>0</v>
      </c>
      <c r="BD47" s="180">
        <f t="shared" si="0"/>
        <v>0</v>
      </c>
      <c r="BE47" s="181">
        <f t="shared" si="1"/>
        <v>0</v>
      </c>
      <c r="BF47" s="182">
        <f t="shared" si="2"/>
        <v>0</v>
      </c>
      <c r="BG47" s="197">
        <f t="shared" si="3"/>
        <v>0</v>
      </c>
    </row>
    <row r="48" spans="2:59" s="8" customFormat="1" ht="15.95" customHeight="1" x14ac:dyDescent="0.25">
      <c r="B48" s="27">
        <f>'1.  SEPTEMBER'!B48</f>
        <v>31</v>
      </c>
      <c r="C48" s="44">
        <f>'1.  SEPTEMBER'!C48</f>
        <v>0</v>
      </c>
      <c r="D48" s="45">
        <f>'1.  SEPTEMBER'!V48</f>
        <v>0</v>
      </c>
      <c r="E48" s="37">
        <f>'1.  SEPTEMBER'!W48</f>
        <v>0</v>
      </c>
      <c r="F48" s="174">
        <f>'1.  SEPTEMBER'!X48</f>
        <v>0</v>
      </c>
      <c r="G48" s="188">
        <f>'1.  SEPTEMBER'!Y48</f>
        <v>0</v>
      </c>
      <c r="H48" s="28">
        <f>'2.  OCTOBER'!V48</f>
        <v>0</v>
      </c>
      <c r="I48" s="37">
        <f>'2.  OCTOBER'!W48</f>
        <v>0</v>
      </c>
      <c r="J48" s="174">
        <f>'2.  OCTOBER'!X48</f>
        <v>0</v>
      </c>
      <c r="K48" s="192">
        <f>'2.  OCTOBER'!Y48</f>
        <v>0</v>
      </c>
      <c r="L48" s="45">
        <f>'3.  NOVEMBER'!V48</f>
        <v>0</v>
      </c>
      <c r="M48" s="37">
        <f>'3.  NOVEMBER'!W48</f>
        <v>0</v>
      </c>
      <c r="N48" s="174">
        <f>'3.  NOVEMBER'!X48</f>
        <v>0</v>
      </c>
      <c r="O48" s="188">
        <f>'3.  NOVEMBER'!Y48</f>
        <v>0</v>
      </c>
      <c r="P48" s="28">
        <f>'4.  DECEMBER'!V48</f>
        <v>0</v>
      </c>
      <c r="Q48" s="37">
        <f>'4.  DECEMBER'!W48</f>
        <v>0</v>
      </c>
      <c r="R48" s="174">
        <f>'4.  DECEMBER'!X48</f>
        <v>0</v>
      </c>
      <c r="S48" s="192">
        <f>'4.  DECEMBER'!Y48</f>
        <v>0</v>
      </c>
      <c r="T48" s="45">
        <f>'5.  JANUARY'!V48</f>
        <v>0</v>
      </c>
      <c r="U48" s="37">
        <f>'5.  JANUARY'!W48</f>
        <v>0</v>
      </c>
      <c r="V48" s="174">
        <f>'5.  JANUARY'!X48</f>
        <v>0</v>
      </c>
      <c r="W48" s="196">
        <f>'5.  JANUARY'!Y48</f>
        <v>0</v>
      </c>
      <c r="X48" s="45">
        <f>'6.  FEBRUARY'!V48</f>
        <v>0</v>
      </c>
      <c r="Y48" s="37">
        <f>'6.  FEBRUARY'!W48</f>
        <v>0</v>
      </c>
      <c r="Z48" s="174">
        <f>'6.  FEBRUARY'!X48</f>
        <v>0</v>
      </c>
      <c r="AA48" s="196">
        <f>'6.  FEBRUARY'!Y48</f>
        <v>0</v>
      </c>
      <c r="AB48" s="45">
        <f>'7.  MARCH'!V48</f>
        <v>0</v>
      </c>
      <c r="AC48" s="37">
        <f>'7.  MARCH'!W48</f>
        <v>0</v>
      </c>
      <c r="AD48" s="174">
        <f>'7.  MARCH'!X48</f>
        <v>0</v>
      </c>
      <c r="AE48" s="196">
        <f>'7.  MARCH'!Y48</f>
        <v>0</v>
      </c>
      <c r="AF48" s="45">
        <f>'8.  APRIL'!V48</f>
        <v>0</v>
      </c>
      <c r="AG48" s="37">
        <f>'8.  APRIL'!W48</f>
        <v>0</v>
      </c>
      <c r="AH48" s="174">
        <f>'8.  APRIL'!X48</f>
        <v>0</v>
      </c>
      <c r="AI48" s="196">
        <f>'8.  APRIL'!Y48</f>
        <v>0</v>
      </c>
      <c r="AJ48" s="45">
        <f>'8.  APRIL WEEKEND COMP'!V48</f>
        <v>0</v>
      </c>
      <c r="AK48" s="37">
        <f>'8.  APRIL WEEKEND COMP'!W48</f>
        <v>0</v>
      </c>
      <c r="AL48" s="338">
        <f>'8.  APRIL WEEKEND COMP'!X48</f>
        <v>0</v>
      </c>
      <c r="AM48" s="196">
        <f>'8.  APRIL WEEKEND COMP'!Y48</f>
        <v>0</v>
      </c>
      <c r="AN48" s="45">
        <f>'9.  MAY'!V48</f>
        <v>0</v>
      </c>
      <c r="AO48" s="37">
        <f>'9.  MAY'!W48</f>
        <v>0</v>
      </c>
      <c r="AP48" s="174">
        <f>'9.  MAY'!X48</f>
        <v>0</v>
      </c>
      <c r="AQ48" s="196">
        <f>'9.  MAY'!Y48</f>
        <v>0</v>
      </c>
      <c r="AR48" s="45">
        <f>'10.  JUNE'!V48</f>
        <v>0</v>
      </c>
      <c r="AS48" s="37">
        <f>'10.  JUNE'!W48</f>
        <v>0</v>
      </c>
      <c r="AT48" s="174">
        <f>'10.  JUNE'!X48</f>
        <v>0</v>
      </c>
      <c r="AU48" s="196">
        <f>'10.  JUNE'!Y48</f>
        <v>0</v>
      </c>
      <c r="AV48" s="45">
        <f>'11.  JULY'!V48</f>
        <v>0</v>
      </c>
      <c r="AW48" s="37">
        <f>'11.  JULY'!W48</f>
        <v>0</v>
      </c>
      <c r="AX48" s="174">
        <f>'11.  JULY'!X48</f>
        <v>0</v>
      </c>
      <c r="AY48" s="196">
        <f>'11.  JULY'!Y48</f>
        <v>0</v>
      </c>
      <c r="AZ48" s="45">
        <f>'12.  AUGUST'!V48</f>
        <v>0</v>
      </c>
      <c r="BA48" s="37">
        <f>'12.  AUGUST'!W48</f>
        <v>0</v>
      </c>
      <c r="BB48" s="174">
        <f>'12.  AUGUST'!X48</f>
        <v>0</v>
      </c>
      <c r="BC48" s="196">
        <f>'12.  AUGUST'!Y48</f>
        <v>0</v>
      </c>
      <c r="BD48" s="180">
        <f t="shared" si="0"/>
        <v>0</v>
      </c>
      <c r="BE48" s="181">
        <f t="shared" si="1"/>
        <v>0</v>
      </c>
      <c r="BF48" s="182">
        <f t="shared" si="2"/>
        <v>0</v>
      </c>
      <c r="BG48" s="197">
        <f t="shared" si="3"/>
        <v>0</v>
      </c>
    </row>
    <row r="49" spans="2:59" s="8" customFormat="1" ht="15.95" customHeight="1" x14ac:dyDescent="0.25">
      <c r="B49" s="27">
        <f>'1.  SEPTEMBER'!B49</f>
        <v>32</v>
      </c>
      <c r="C49" s="44">
        <f>'1.  SEPTEMBER'!C49</f>
        <v>0</v>
      </c>
      <c r="D49" s="45">
        <f>'1.  SEPTEMBER'!V49</f>
        <v>0</v>
      </c>
      <c r="E49" s="37">
        <f>'1.  SEPTEMBER'!W49</f>
        <v>0</v>
      </c>
      <c r="F49" s="174">
        <f>'1.  SEPTEMBER'!X49</f>
        <v>0</v>
      </c>
      <c r="G49" s="188">
        <f>'1.  SEPTEMBER'!Y49</f>
        <v>0</v>
      </c>
      <c r="H49" s="28">
        <f>'2.  OCTOBER'!V49</f>
        <v>0</v>
      </c>
      <c r="I49" s="37">
        <f>'2.  OCTOBER'!W49</f>
        <v>0</v>
      </c>
      <c r="J49" s="174">
        <f>'2.  OCTOBER'!X49</f>
        <v>0</v>
      </c>
      <c r="K49" s="192">
        <f>'2.  OCTOBER'!Y49</f>
        <v>0</v>
      </c>
      <c r="L49" s="45">
        <f>'3.  NOVEMBER'!V49</f>
        <v>0</v>
      </c>
      <c r="M49" s="37">
        <f>'3.  NOVEMBER'!W49</f>
        <v>0</v>
      </c>
      <c r="N49" s="174">
        <f>'3.  NOVEMBER'!X49</f>
        <v>0</v>
      </c>
      <c r="O49" s="188">
        <f>'3.  NOVEMBER'!Y49</f>
        <v>0</v>
      </c>
      <c r="P49" s="28">
        <f>'4.  DECEMBER'!V49</f>
        <v>0</v>
      </c>
      <c r="Q49" s="37">
        <f>'4.  DECEMBER'!W49</f>
        <v>0</v>
      </c>
      <c r="R49" s="174">
        <f>'4.  DECEMBER'!X49</f>
        <v>0</v>
      </c>
      <c r="S49" s="192">
        <f>'4.  DECEMBER'!Y49</f>
        <v>0</v>
      </c>
      <c r="T49" s="45">
        <f>'5.  JANUARY'!V49</f>
        <v>0</v>
      </c>
      <c r="U49" s="37">
        <f>'5.  JANUARY'!W49</f>
        <v>0</v>
      </c>
      <c r="V49" s="174">
        <f>'5.  JANUARY'!X49</f>
        <v>0</v>
      </c>
      <c r="W49" s="196">
        <f>'5.  JANUARY'!Y49</f>
        <v>0</v>
      </c>
      <c r="X49" s="45">
        <f>'6.  FEBRUARY'!V49</f>
        <v>0</v>
      </c>
      <c r="Y49" s="37">
        <f>'6.  FEBRUARY'!W49</f>
        <v>0</v>
      </c>
      <c r="Z49" s="174">
        <f>'6.  FEBRUARY'!X49</f>
        <v>0</v>
      </c>
      <c r="AA49" s="196">
        <f>'6.  FEBRUARY'!Y49</f>
        <v>0</v>
      </c>
      <c r="AB49" s="45">
        <f>'7.  MARCH'!V49</f>
        <v>0</v>
      </c>
      <c r="AC49" s="37">
        <f>'7.  MARCH'!W49</f>
        <v>0</v>
      </c>
      <c r="AD49" s="174">
        <f>'7.  MARCH'!X49</f>
        <v>0</v>
      </c>
      <c r="AE49" s="196">
        <f>'7.  MARCH'!Y49</f>
        <v>0</v>
      </c>
      <c r="AF49" s="45">
        <f>'8.  APRIL'!V49</f>
        <v>0</v>
      </c>
      <c r="AG49" s="37">
        <f>'8.  APRIL'!W49</f>
        <v>0</v>
      </c>
      <c r="AH49" s="174">
        <f>'8.  APRIL'!X49</f>
        <v>0</v>
      </c>
      <c r="AI49" s="196">
        <f>'8.  APRIL'!Y49</f>
        <v>0</v>
      </c>
      <c r="AJ49" s="45">
        <f>'8.  APRIL WEEKEND COMP'!V49</f>
        <v>0</v>
      </c>
      <c r="AK49" s="37">
        <f>'8.  APRIL WEEKEND COMP'!W49</f>
        <v>0</v>
      </c>
      <c r="AL49" s="338">
        <f>'8.  APRIL WEEKEND COMP'!X49</f>
        <v>0</v>
      </c>
      <c r="AM49" s="196">
        <f>'8.  APRIL WEEKEND COMP'!Y49</f>
        <v>0</v>
      </c>
      <c r="AN49" s="45">
        <f>'9.  MAY'!V49</f>
        <v>0</v>
      </c>
      <c r="AO49" s="37">
        <f>'9.  MAY'!W49</f>
        <v>0</v>
      </c>
      <c r="AP49" s="174">
        <f>'9.  MAY'!X49</f>
        <v>0</v>
      </c>
      <c r="AQ49" s="196">
        <f>'9.  MAY'!Y49</f>
        <v>0</v>
      </c>
      <c r="AR49" s="45">
        <f>'10.  JUNE'!V49</f>
        <v>0</v>
      </c>
      <c r="AS49" s="37">
        <f>'10.  JUNE'!W49</f>
        <v>0</v>
      </c>
      <c r="AT49" s="174">
        <f>'10.  JUNE'!X49</f>
        <v>0</v>
      </c>
      <c r="AU49" s="196">
        <f>'10.  JUNE'!Y49</f>
        <v>0</v>
      </c>
      <c r="AV49" s="45">
        <f>'11.  JULY'!V49</f>
        <v>0</v>
      </c>
      <c r="AW49" s="37">
        <f>'11.  JULY'!W49</f>
        <v>0</v>
      </c>
      <c r="AX49" s="174">
        <f>'11.  JULY'!X49</f>
        <v>0</v>
      </c>
      <c r="AY49" s="196">
        <f>'11.  JULY'!Y49</f>
        <v>0</v>
      </c>
      <c r="AZ49" s="45">
        <f>'12.  AUGUST'!V49</f>
        <v>0</v>
      </c>
      <c r="BA49" s="37">
        <f>'12.  AUGUST'!W49</f>
        <v>0</v>
      </c>
      <c r="BB49" s="174">
        <f>'12.  AUGUST'!X49</f>
        <v>0</v>
      </c>
      <c r="BC49" s="196">
        <f>'12.  AUGUST'!Y49</f>
        <v>0</v>
      </c>
      <c r="BD49" s="180">
        <f t="shared" si="0"/>
        <v>0</v>
      </c>
      <c r="BE49" s="181">
        <f t="shared" si="1"/>
        <v>0</v>
      </c>
      <c r="BF49" s="182">
        <f t="shared" si="2"/>
        <v>0</v>
      </c>
      <c r="BG49" s="197">
        <f t="shared" si="3"/>
        <v>0</v>
      </c>
    </row>
    <row r="50" spans="2:59" s="8" customFormat="1" ht="15.95" customHeight="1" x14ac:dyDescent="0.25">
      <c r="B50" s="27">
        <f>'1.  SEPTEMBER'!B50</f>
        <v>33</v>
      </c>
      <c r="C50" s="44">
        <f>'1.  SEPTEMBER'!C50</f>
        <v>0</v>
      </c>
      <c r="D50" s="45">
        <f>'1.  SEPTEMBER'!V50</f>
        <v>0</v>
      </c>
      <c r="E50" s="37">
        <f>'1.  SEPTEMBER'!W50</f>
        <v>0</v>
      </c>
      <c r="F50" s="174">
        <f>'1.  SEPTEMBER'!X50</f>
        <v>0</v>
      </c>
      <c r="G50" s="188">
        <f>'1.  SEPTEMBER'!Y50</f>
        <v>0</v>
      </c>
      <c r="H50" s="28">
        <f>'2.  OCTOBER'!V50</f>
        <v>0</v>
      </c>
      <c r="I50" s="37">
        <f>'2.  OCTOBER'!W50</f>
        <v>0</v>
      </c>
      <c r="J50" s="174">
        <f>'2.  OCTOBER'!X50</f>
        <v>0</v>
      </c>
      <c r="K50" s="192">
        <f>'2.  OCTOBER'!Y50</f>
        <v>0</v>
      </c>
      <c r="L50" s="45">
        <f>'3.  NOVEMBER'!V50</f>
        <v>0</v>
      </c>
      <c r="M50" s="37">
        <f>'3.  NOVEMBER'!W50</f>
        <v>0</v>
      </c>
      <c r="N50" s="174">
        <f>'3.  NOVEMBER'!X50</f>
        <v>0</v>
      </c>
      <c r="O50" s="188">
        <f>'3.  NOVEMBER'!Y50</f>
        <v>0</v>
      </c>
      <c r="P50" s="28">
        <f>'4.  DECEMBER'!V50</f>
        <v>0</v>
      </c>
      <c r="Q50" s="37">
        <f>'4.  DECEMBER'!W50</f>
        <v>0</v>
      </c>
      <c r="R50" s="174">
        <f>'4.  DECEMBER'!X50</f>
        <v>0</v>
      </c>
      <c r="S50" s="192">
        <f>'4.  DECEMBER'!Y50</f>
        <v>0</v>
      </c>
      <c r="T50" s="45">
        <f>'5.  JANUARY'!V50</f>
        <v>0</v>
      </c>
      <c r="U50" s="37">
        <f>'5.  JANUARY'!W50</f>
        <v>0</v>
      </c>
      <c r="V50" s="174">
        <f>'5.  JANUARY'!X50</f>
        <v>0</v>
      </c>
      <c r="W50" s="196">
        <f>'5.  JANUARY'!Y50</f>
        <v>0</v>
      </c>
      <c r="X50" s="45">
        <f>'6.  FEBRUARY'!V50</f>
        <v>0</v>
      </c>
      <c r="Y50" s="37">
        <f>'6.  FEBRUARY'!W50</f>
        <v>0</v>
      </c>
      <c r="Z50" s="174">
        <f>'6.  FEBRUARY'!X50</f>
        <v>0</v>
      </c>
      <c r="AA50" s="196">
        <f>'6.  FEBRUARY'!Y50</f>
        <v>0</v>
      </c>
      <c r="AB50" s="45">
        <f>'7.  MARCH'!V50</f>
        <v>0</v>
      </c>
      <c r="AC50" s="37">
        <f>'7.  MARCH'!W50</f>
        <v>0</v>
      </c>
      <c r="AD50" s="174">
        <f>'7.  MARCH'!X50</f>
        <v>0</v>
      </c>
      <c r="AE50" s="196">
        <f>'7.  MARCH'!Y50</f>
        <v>0</v>
      </c>
      <c r="AF50" s="45">
        <f>'8.  APRIL'!V50</f>
        <v>0</v>
      </c>
      <c r="AG50" s="37">
        <f>'8.  APRIL'!W50</f>
        <v>0</v>
      </c>
      <c r="AH50" s="174">
        <f>'8.  APRIL'!X50</f>
        <v>0</v>
      </c>
      <c r="AI50" s="196">
        <f>'8.  APRIL'!Y50</f>
        <v>0</v>
      </c>
      <c r="AJ50" s="45">
        <f>'8.  APRIL WEEKEND COMP'!V50</f>
        <v>0</v>
      </c>
      <c r="AK50" s="37">
        <f>'8.  APRIL WEEKEND COMP'!W50</f>
        <v>0</v>
      </c>
      <c r="AL50" s="338">
        <f>'8.  APRIL WEEKEND COMP'!X50</f>
        <v>0</v>
      </c>
      <c r="AM50" s="196">
        <f>'8.  APRIL WEEKEND COMP'!Y50</f>
        <v>0</v>
      </c>
      <c r="AN50" s="45">
        <f>'9.  MAY'!V50</f>
        <v>0</v>
      </c>
      <c r="AO50" s="37">
        <f>'9.  MAY'!W50</f>
        <v>0</v>
      </c>
      <c r="AP50" s="174">
        <f>'9.  MAY'!X50</f>
        <v>0</v>
      </c>
      <c r="AQ50" s="196">
        <f>'9.  MAY'!Y50</f>
        <v>0</v>
      </c>
      <c r="AR50" s="45">
        <f>'10.  JUNE'!V50</f>
        <v>0</v>
      </c>
      <c r="AS50" s="37">
        <f>'10.  JUNE'!W50</f>
        <v>0</v>
      </c>
      <c r="AT50" s="174">
        <f>'10.  JUNE'!X50</f>
        <v>0</v>
      </c>
      <c r="AU50" s="196">
        <f>'10.  JUNE'!Y50</f>
        <v>0</v>
      </c>
      <c r="AV50" s="45">
        <f>'11.  JULY'!V50</f>
        <v>0</v>
      </c>
      <c r="AW50" s="37">
        <f>'11.  JULY'!W50</f>
        <v>0</v>
      </c>
      <c r="AX50" s="174">
        <f>'11.  JULY'!X50</f>
        <v>0</v>
      </c>
      <c r="AY50" s="196">
        <f>'11.  JULY'!Y50</f>
        <v>0</v>
      </c>
      <c r="AZ50" s="45">
        <f>'12.  AUGUST'!V50</f>
        <v>0</v>
      </c>
      <c r="BA50" s="37">
        <f>'12.  AUGUST'!W50</f>
        <v>0</v>
      </c>
      <c r="BB50" s="174">
        <f>'12.  AUGUST'!X50</f>
        <v>0</v>
      </c>
      <c r="BC50" s="196">
        <f>'12.  AUGUST'!Y50</f>
        <v>0</v>
      </c>
      <c r="BD50" s="180">
        <f t="shared" si="0"/>
        <v>0</v>
      </c>
      <c r="BE50" s="181">
        <f t="shared" si="1"/>
        <v>0</v>
      </c>
      <c r="BF50" s="182">
        <f t="shared" si="2"/>
        <v>0</v>
      </c>
      <c r="BG50" s="197">
        <f t="shared" si="3"/>
        <v>0</v>
      </c>
    </row>
    <row r="51" spans="2:59" s="8" customFormat="1" ht="15.95" customHeight="1" x14ac:dyDescent="0.25">
      <c r="B51" s="27">
        <f>'1.  SEPTEMBER'!B51</f>
        <v>34</v>
      </c>
      <c r="C51" s="44">
        <f>'1.  SEPTEMBER'!C51</f>
        <v>0</v>
      </c>
      <c r="D51" s="45">
        <f>'1.  SEPTEMBER'!V51</f>
        <v>0</v>
      </c>
      <c r="E51" s="37">
        <f>'1.  SEPTEMBER'!W51</f>
        <v>0</v>
      </c>
      <c r="F51" s="174">
        <f>'1.  SEPTEMBER'!X51</f>
        <v>0</v>
      </c>
      <c r="G51" s="188">
        <f>'1.  SEPTEMBER'!Y51</f>
        <v>0</v>
      </c>
      <c r="H51" s="28">
        <f>'2.  OCTOBER'!V51</f>
        <v>0</v>
      </c>
      <c r="I51" s="37">
        <f>'2.  OCTOBER'!W51</f>
        <v>0</v>
      </c>
      <c r="J51" s="174">
        <f>'2.  OCTOBER'!X51</f>
        <v>0</v>
      </c>
      <c r="K51" s="192">
        <f>'2.  OCTOBER'!Y51</f>
        <v>0</v>
      </c>
      <c r="L51" s="45">
        <f>'3.  NOVEMBER'!V51</f>
        <v>0</v>
      </c>
      <c r="M51" s="37">
        <f>'3.  NOVEMBER'!W51</f>
        <v>0</v>
      </c>
      <c r="N51" s="174">
        <f>'3.  NOVEMBER'!X51</f>
        <v>0</v>
      </c>
      <c r="O51" s="188">
        <f>'3.  NOVEMBER'!Y51</f>
        <v>0</v>
      </c>
      <c r="P51" s="28">
        <f>'4.  DECEMBER'!V51</f>
        <v>0</v>
      </c>
      <c r="Q51" s="37">
        <f>'4.  DECEMBER'!W51</f>
        <v>0</v>
      </c>
      <c r="R51" s="174">
        <f>'4.  DECEMBER'!X51</f>
        <v>0</v>
      </c>
      <c r="S51" s="192">
        <f>'4.  DECEMBER'!Y51</f>
        <v>0</v>
      </c>
      <c r="T51" s="45">
        <f>'5.  JANUARY'!V51</f>
        <v>0</v>
      </c>
      <c r="U51" s="37">
        <f>'5.  JANUARY'!W51</f>
        <v>0</v>
      </c>
      <c r="V51" s="174">
        <f>'5.  JANUARY'!X51</f>
        <v>0</v>
      </c>
      <c r="W51" s="196">
        <f>'5.  JANUARY'!Y51</f>
        <v>0</v>
      </c>
      <c r="X51" s="45">
        <f>'6.  FEBRUARY'!V51</f>
        <v>0</v>
      </c>
      <c r="Y51" s="37">
        <f>'6.  FEBRUARY'!W51</f>
        <v>0</v>
      </c>
      <c r="Z51" s="174">
        <f>'6.  FEBRUARY'!X51</f>
        <v>0</v>
      </c>
      <c r="AA51" s="196">
        <f>'6.  FEBRUARY'!Y51</f>
        <v>0</v>
      </c>
      <c r="AB51" s="45">
        <f>'7.  MARCH'!V51</f>
        <v>0</v>
      </c>
      <c r="AC51" s="37">
        <f>'7.  MARCH'!W51</f>
        <v>0</v>
      </c>
      <c r="AD51" s="174">
        <f>'7.  MARCH'!X51</f>
        <v>0</v>
      </c>
      <c r="AE51" s="196">
        <f>'7.  MARCH'!Y51</f>
        <v>0</v>
      </c>
      <c r="AF51" s="45">
        <f>'8.  APRIL'!V51</f>
        <v>0</v>
      </c>
      <c r="AG51" s="37">
        <f>'8.  APRIL'!W51</f>
        <v>0</v>
      </c>
      <c r="AH51" s="174">
        <f>'8.  APRIL'!X51</f>
        <v>0</v>
      </c>
      <c r="AI51" s="196">
        <f>'8.  APRIL'!Y51</f>
        <v>0</v>
      </c>
      <c r="AJ51" s="45">
        <f>'8.  APRIL WEEKEND COMP'!V51</f>
        <v>0</v>
      </c>
      <c r="AK51" s="37">
        <f>'8.  APRIL WEEKEND COMP'!W51</f>
        <v>0</v>
      </c>
      <c r="AL51" s="338">
        <f>'8.  APRIL WEEKEND COMP'!X51</f>
        <v>0</v>
      </c>
      <c r="AM51" s="196">
        <f>'8.  APRIL WEEKEND COMP'!Y51</f>
        <v>0</v>
      </c>
      <c r="AN51" s="45">
        <f>'9.  MAY'!V51</f>
        <v>0</v>
      </c>
      <c r="AO51" s="37">
        <f>'9.  MAY'!W51</f>
        <v>0</v>
      </c>
      <c r="AP51" s="174">
        <f>'9.  MAY'!X51</f>
        <v>0</v>
      </c>
      <c r="AQ51" s="196">
        <f>'9.  MAY'!Y51</f>
        <v>0</v>
      </c>
      <c r="AR51" s="45">
        <f>'10.  JUNE'!V51</f>
        <v>0</v>
      </c>
      <c r="AS51" s="37">
        <f>'10.  JUNE'!W51</f>
        <v>0</v>
      </c>
      <c r="AT51" s="174">
        <f>'10.  JUNE'!X51</f>
        <v>0</v>
      </c>
      <c r="AU51" s="196">
        <f>'10.  JUNE'!Y51</f>
        <v>0</v>
      </c>
      <c r="AV51" s="45">
        <f>'11.  JULY'!V51</f>
        <v>0</v>
      </c>
      <c r="AW51" s="37">
        <f>'11.  JULY'!W51</f>
        <v>0</v>
      </c>
      <c r="AX51" s="174">
        <f>'11.  JULY'!X51</f>
        <v>0</v>
      </c>
      <c r="AY51" s="196">
        <f>'11.  JULY'!Y51</f>
        <v>0</v>
      </c>
      <c r="AZ51" s="45">
        <f>'12.  AUGUST'!V51</f>
        <v>0</v>
      </c>
      <c r="BA51" s="37">
        <f>'12.  AUGUST'!W51</f>
        <v>0</v>
      </c>
      <c r="BB51" s="174">
        <f>'12.  AUGUST'!X51</f>
        <v>0</v>
      </c>
      <c r="BC51" s="196">
        <f>'12.  AUGUST'!Y51</f>
        <v>0</v>
      </c>
      <c r="BD51" s="180">
        <f t="shared" si="0"/>
        <v>0</v>
      </c>
      <c r="BE51" s="181">
        <f t="shared" si="1"/>
        <v>0</v>
      </c>
      <c r="BF51" s="182">
        <f t="shared" si="2"/>
        <v>0</v>
      </c>
      <c r="BG51" s="197">
        <f t="shared" si="3"/>
        <v>0</v>
      </c>
    </row>
    <row r="52" spans="2:59" s="8" customFormat="1" ht="15.95" customHeight="1" x14ac:dyDescent="0.25">
      <c r="B52" s="27">
        <f>'1.  SEPTEMBER'!B52</f>
        <v>35</v>
      </c>
      <c r="C52" s="44">
        <f>'1.  SEPTEMBER'!C52</f>
        <v>0</v>
      </c>
      <c r="D52" s="45">
        <f>'1.  SEPTEMBER'!V52</f>
        <v>0</v>
      </c>
      <c r="E52" s="37">
        <f>'1.  SEPTEMBER'!W52</f>
        <v>0</v>
      </c>
      <c r="F52" s="174">
        <f>'1.  SEPTEMBER'!X52</f>
        <v>0</v>
      </c>
      <c r="G52" s="188">
        <f>'1.  SEPTEMBER'!Y52</f>
        <v>0</v>
      </c>
      <c r="H52" s="28">
        <f>'2.  OCTOBER'!V52</f>
        <v>0</v>
      </c>
      <c r="I52" s="37">
        <f>'2.  OCTOBER'!W52</f>
        <v>0</v>
      </c>
      <c r="J52" s="174">
        <f>'2.  OCTOBER'!X52</f>
        <v>0</v>
      </c>
      <c r="K52" s="192">
        <f>'2.  OCTOBER'!Y52</f>
        <v>0</v>
      </c>
      <c r="L52" s="45">
        <f>'3.  NOVEMBER'!V52</f>
        <v>0</v>
      </c>
      <c r="M52" s="37">
        <f>'3.  NOVEMBER'!W52</f>
        <v>0</v>
      </c>
      <c r="N52" s="174">
        <f>'3.  NOVEMBER'!X52</f>
        <v>0</v>
      </c>
      <c r="O52" s="188">
        <f>'3.  NOVEMBER'!Y52</f>
        <v>0</v>
      </c>
      <c r="P52" s="28">
        <f>'4.  DECEMBER'!V52</f>
        <v>0</v>
      </c>
      <c r="Q52" s="37">
        <f>'4.  DECEMBER'!W52</f>
        <v>0</v>
      </c>
      <c r="R52" s="174">
        <f>'4.  DECEMBER'!X52</f>
        <v>0</v>
      </c>
      <c r="S52" s="192">
        <f>'4.  DECEMBER'!Y52</f>
        <v>0</v>
      </c>
      <c r="T52" s="45">
        <f>'5.  JANUARY'!V52</f>
        <v>0</v>
      </c>
      <c r="U52" s="37">
        <f>'5.  JANUARY'!W52</f>
        <v>0</v>
      </c>
      <c r="V52" s="174">
        <f>'5.  JANUARY'!X52</f>
        <v>0</v>
      </c>
      <c r="W52" s="196">
        <f>'5.  JANUARY'!Y52</f>
        <v>0</v>
      </c>
      <c r="X52" s="45">
        <f>'6.  FEBRUARY'!V52</f>
        <v>0</v>
      </c>
      <c r="Y52" s="37">
        <f>'6.  FEBRUARY'!W52</f>
        <v>0</v>
      </c>
      <c r="Z52" s="174">
        <f>'6.  FEBRUARY'!X52</f>
        <v>0</v>
      </c>
      <c r="AA52" s="196">
        <f>'6.  FEBRUARY'!Y52</f>
        <v>0</v>
      </c>
      <c r="AB52" s="45">
        <f>'7.  MARCH'!V52</f>
        <v>0</v>
      </c>
      <c r="AC52" s="37">
        <f>'7.  MARCH'!W52</f>
        <v>0</v>
      </c>
      <c r="AD52" s="174">
        <f>'7.  MARCH'!X52</f>
        <v>0</v>
      </c>
      <c r="AE52" s="196">
        <f>'7.  MARCH'!Y52</f>
        <v>0</v>
      </c>
      <c r="AF52" s="45">
        <f>'8.  APRIL'!V52</f>
        <v>0</v>
      </c>
      <c r="AG52" s="37">
        <f>'8.  APRIL'!W52</f>
        <v>0</v>
      </c>
      <c r="AH52" s="174">
        <f>'8.  APRIL'!X52</f>
        <v>0</v>
      </c>
      <c r="AI52" s="196">
        <f>'8.  APRIL'!Y52</f>
        <v>0</v>
      </c>
      <c r="AJ52" s="45">
        <f>'8.  APRIL WEEKEND COMP'!V52</f>
        <v>0</v>
      </c>
      <c r="AK52" s="37">
        <f>'8.  APRIL WEEKEND COMP'!W52</f>
        <v>0</v>
      </c>
      <c r="AL52" s="338">
        <f>'8.  APRIL WEEKEND COMP'!X52</f>
        <v>0</v>
      </c>
      <c r="AM52" s="196">
        <f>'8.  APRIL WEEKEND COMP'!Y52</f>
        <v>0</v>
      </c>
      <c r="AN52" s="45">
        <f>'9.  MAY'!V52</f>
        <v>0</v>
      </c>
      <c r="AO52" s="37">
        <f>'9.  MAY'!W52</f>
        <v>0</v>
      </c>
      <c r="AP52" s="174">
        <f>'9.  MAY'!X52</f>
        <v>0</v>
      </c>
      <c r="AQ52" s="196">
        <f>'9.  MAY'!Y52</f>
        <v>0</v>
      </c>
      <c r="AR52" s="45">
        <f>'10.  JUNE'!V52</f>
        <v>0</v>
      </c>
      <c r="AS52" s="37">
        <f>'10.  JUNE'!W52</f>
        <v>0</v>
      </c>
      <c r="AT52" s="174">
        <f>'10.  JUNE'!X52</f>
        <v>0</v>
      </c>
      <c r="AU52" s="196">
        <f>'10.  JUNE'!Y52</f>
        <v>0</v>
      </c>
      <c r="AV52" s="45">
        <f>'11.  JULY'!V52</f>
        <v>0</v>
      </c>
      <c r="AW52" s="37">
        <f>'11.  JULY'!W52</f>
        <v>0</v>
      </c>
      <c r="AX52" s="174">
        <f>'11.  JULY'!X52</f>
        <v>0</v>
      </c>
      <c r="AY52" s="196">
        <f>'11.  JULY'!Y52</f>
        <v>0</v>
      </c>
      <c r="AZ52" s="45">
        <f>'12.  AUGUST'!V52</f>
        <v>0</v>
      </c>
      <c r="BA52" s="37">
        <f>'12.  AUGUST'!W52</f>
        <v>0</v>
      </c>
      <c r="BB52" s="174">
        <f>'12.  AUGUST'!X52</f>
        <v>0</v>
      </c>
      <c r="BC52" s="196">
        <f>'12.  AUGUST'!Y52</f>
        <v>0</v>
      </c>
      <c r="BD52" s="180">
        <f t="shared" si="0"/>
        <v>0</v>
      </c>
      <c r="BE52" s="181">
        <f t="shared" si="1"/>
        <v>0</v>
      </c>
      <c r="BF52" s="182">
        <f t="shared" si="2"/>
        <v>0</v>
      </c>
      <c r="BG52" s="197">
        <f t="shared" si="3"/>
        <v>0</v>
      </c>
    </row>
    <row r="53" spans="2:59" s="8" customFormat="1" ht="15.95" customHeight="1" x14ac:dyDescent="0.25">
      <c r="B53" s="25"/>
      <c r="C53" s="26"/>
      <c r="D53" s="15"/>
      <c r="E53" s="15"/>
      <c r="F53" s="15"/>
      <c r="G53" s="189"/>
      <c r="H53" s="15"/>
      <c r="I53" s="15"/>
      <c r="J53" s="15"/>
      <c r="K53" s="189"/>
      <c r="L53" s="15"/>
      <c r="M53" s="15"/>
      <c r="N53" s="15"/>
      <c r="O53" s="193"/>
      <c r="P53" s="15"/>
      <c r="Q53" s="15"/>
      <c r="R53" s="15"/>
      <c r="S53" s="189"/>
      <c r="T53" s="15"/>
      <c r="U53" s="15"/>
      <c r="V53" s="15"/>
      <c r="W53" s="189"/>
      <c r="X53" s="15"/>
      <c r="Y53" s="15"/>
      <c r="Z53" s="15"/>
      <c r="AA53" s="189"/>
      <c r="AB53" s="15"/>
      <c r="AC53" s="15"/>
      <c r="AD53" s="15"/>
      <c r="AE53" s="189"/>
      <c r="AF53" s="15"/>
      <c r="AG53" s="15"/>
      <c r="AH53" s="15"/>
      <c r="AI53" s="189"/>
      <c r="AJ53" s="189"/>
      <c r="AK53" s="189"/>
      <c r="AL53" s="189"/>
      <c r="AM53" s="189"/>
      <c r="AN53" s="15"/>
      <c r="AO53" s="15"/>
      <c r="AP53" s="15"/>
      <c r="AQ53" s="189"/>
      <c r="AR53" s="15"/>
      <c r="AS53" s="15"/>
      <c r="AT53" s="15"/>
      <c r="AU53" s="189"/>
      <c r="AV53" s="15"/>
      <c r="AW53" s="15"/>
      <c r="AX53" s="15"/>
      <c r="AY53" s="189"/>
      <c r="AZ53" s="15"/>
      <c r="BA53" s="15"/>
      <c r="BB53" s="15"/>
      <c r="BC53" s="189"/>
      <c r="BD53" s="15"/>
      <c r="BE53" s="15"/>
      <c r="BF53" s="15"/>
      <c r="BG53" s="198"/>
    </row>
    <row r="54" spans="2:59" s="8" customFormat="1" ht="15.95" customHeight="1" x14ac:dyDescent="0.25">
      <c r="B54" s="25"/>
      <c r="C54" s="26"/>
      <c r="D54" s="15"/>
      <c r="E54" s="15"/>
      <c r="F54" s="15"/>
      <c r="G54" s="189"/>
      <c r="H54" s="15"/>
      <c r="I54" s="15"/>
      <c r="J54" s="15"/>
      <c r="K54" s="189"/>
      <c r="L54" s="15"/>
      <c r="M54" s="15"/>
      <c r="N54" s="15"/>
      <c r="O54" s="193"/>
      <c r="P54" s="15"/>
      <c r="Q54" s="15"/>
      <c r="R54" s="15"/>
      <c r="S54" s="189"/>
      <c r="T54" s="15"/>
      <c r="U54" s="15"/>
      <c r="V54" s="15"/>
      <c r="W54" s="189"/>
      <c r="X54" s="15"/>
      <c r="Y54" s="15"/>
      <c r="Z54" s="15"/>
      <c r="AA54" s="189"/>
      <c r="AB54" s="15"/>
      <c r="AC54" s="15"/>
      <c r="AD54" s="15"/>
      <c r="AE54" s="189"/>
      <c r="AF54" s="15"/>
      <c r="AG54" s="15"/>
      <c r="AH54" s="15"/>
      <c r="AI54" s="189"/>
      <c r="AJ54" s="189"/>
      <c r="AK54" s="189"/>
      <c r="AL54" s="189"/>
      <c r="AM54" s="189"/>
      <c r="AN54" s="15"/>
      <c r="AO54" s="15"/>
      <c r="AP54" s="15"/>
      <c r="AQ54" s="189"/>
      <c r="AR54" s="15"/>
      <c r="AS54" s="15"/>
      <c r="AT54" s="15"/>
      <c r="AU54" s="189"/>
      <c r="AV54" s="15"/>
      <c r="AW54" s="15"/>
      <c r="AX54" s="15"/>
      <c r="AY54" s="189"/>
      <c r="AZ54" s="15"/>
      <c r="BA54" s="15"/>
      <c r="BB54" s="15"/>
      <c r="BC54" s="189"/>
      <c r="BD54" s="15"/>
      <c r="BE54" s="15"/>
      <c r="BF54" s="15"/>
      <c r="BG54" s="198"/>
    </row>
    <row r="55" spans="2:59" s="8" customFormat="1" ht="15.95" customHeight="1" x14ac:dyDescent="0.25">
      <c r="B55" s="25"/>
      <c r="C55" s="26"/>
      <c r="D55" s="15"/>
      <c r="E55" s="15"/>
      <c r="F55" s="15"/>
      <c r="G55" s="189"/>
      <c r="H55" s="15"/>
      <c r="I55" s="15"/>
      <c r="J55" s="15"/>
      <c r="K55" s="189"/>
      <c r="L55" s="15"/>
      <c r="M55" s="15"/>
      <c r="N55" s="15"/>
      <c r="O55" s="193"/>
      <c r="P55" s="15"/>
      <c r="Q55" s="15"/>
      <c r="R55" s="15"/>
      <c r="S55" s="189"/>
      <c r="T55" s="15"/>
      <c r="U55" s="15"/>
      <c r="V55" s="15"/>
      <c r="W55" s="189"/>
      <c r="X55" s="15"/>
      <c r="Y55" s="15"/>
      <c r="Z55" s="15"/>
      <c r="AA55" s="189"/>
      <c r="AB55" s="15"/>
      <c r="AC55" s="15"/>
      <c r="AD55" s="15"/>
      <c r="AE55" s="189"/>
      <c r="AF55" s="15"/>
      <c r="AG55" s="15"/>
      <c r="AH55" s="15"/>
      <c r="AI55" s="189"/>
      <c r="AJ55" s="189"/>
      <c r="AK55" s="189"/>
      <c r="AL55" s="189"/>
      <c r="AM55" s="189"/>
      <c r="AN55" s="15"/>
      <c r="AO55" s="15"/>
      <c r="AP55" s="15"/>
      <c r="AQ55" s="189"/>
      <c r="AR55" s="15"/>
      <c r="AS55" s="15"/>
      <c r="AT55" s="15"/>
      <c r="AU55" s="189"/>
      <c r="AV55" s="15"/>
      <c r="AW55" s="15"/>
      <c r="AX55" s="15"/>
      <c r="AY55" s="189"/>
      <c r="AZ55" s="15"/>
      <c r="BA55" s="15"/>
      <c r="BB55" s="15"/>
      <c r="BC55" s="189"/>
      <c r="BD55" s="15"/>
      <c r="BE55" s="15"/>
      <c r="BF55" s="15"/>
      <c r="BG55" s="198"/>
    </row>
    <row r="56" spans="2:59" s="8" customFormat="1" ht="15.95" customHeight="1" thickBot="1" x14ac:dyDescent="0.3">
      <c r="B56" s="25"/>
      <c r="C56" s="26"/>
      <c r="D56" s="15"/>
      <c r="E56" s="15"/>
      <c r="F56" s="15"/>
      <c r="G56" s="189"/>
      <c r="H56" s="15"/>
      <c r="I56" s="15"/>
      <c r="J56" s="15"/>
      <c r="K56" s="189"/>
      <c r="L56" s="15"/>
      <c r="M56" s="15"/>
      <c r="N56" s="15"/>
      <c r="O56" s="193"/>
      <c r="P56" s="15"/>
      <c r="Q56" s="15"/>
      <c r="R56" s="15"/>
      <c r="S56" s="189"/>
      <c r="T56" s="15"/>
      <c r="U56" s="15"/>
      <c r="V56" s="15"/>
      <c r="W56" s="189"/>
      <c r="X56" s="15"/>
      <c r="Y56" s="15"/>
      <c r="Z56" s="15"/>
      <c r="AA56" s="189"/>
      <c r="AB56" s="15"/>
      <c r="AC56" s="15"/>
      <c r="AD56" s="15"/>
      <c r="AE56" s="189"/>
      <c r="AF56" s="15"/>
      <c r="AG56" s="15"/>
      <c r="AH56" s="15"/>
      <c r="AI56" s="189"/>
      <c r="AJ56" s="189"/>
      <c r="AK56" s="189"/>
      <c r="AL56" s="189"/>
      <c r="AM56" s="189"/>
      <c r="AN56" s="15"/>
      <c r="AO56" s="15"/>
      <c r="AP56" s="15"/>
      <c r="AQ56" s="189"/>
      <c r="AR56" s="15"/>
      <c r="AS56" s="15"/>
      <c r="AT56" s="15"/>
      <c r="AU56" s="189"/>
      <c r="AV56" s="15"/>
      <c r="AW56" s="15"/>
      <c r="AX56" s="15"/>
      <c r="AY56" s="189"/>
      <c r="AZ56" s="15"/>
      <c r="BA56" s="15"/>
      <c r="BB56" s="15"/>
      <c r="BC56" s="189"/>
      <c r="BD56" s="15"/>
      <c r="BE56" s="15"/>
      <c r="BF56" s="15"/>
      <c r="BG56" s="198"/>
    </row>
    <row r="57" spans="2:59" s="8" customFormat="1" ht="26.1" customHeight="1" thickBot="1" x14ac:dyDescent="0.3">
      <c r="B57" s="424" t="s">
        <v>190</v>
      </c>
      <c r="C57" s="437"/>
      <c r="D57" s="438"/>
      <c r="E57" s="52"/>
      <c r="F57" s="52"/>
      <c r="G57" s="190"/>
      <c r="H57" s="52"/>
      <c r="I57" s="52"/>
      <c r="J57" s="52"/>
      <c r="K57" s="190"/>
      <c r="L57" s="52"/>
      <c r="M57" s="52"/>
      <c r="N57" s="52"/>
      <c r="O57" s="194"/>
      <c r="P57" s="52"/>
      <c r="Q57" s="52"/>
      <c r="R57" s="52"/>
      <c r="S57" s="190"/>
      <c r="T57" s="52"/>
      <c r="U57" s="52"/>
      <c r="V57" s="52"/>
      <c r="W57" s="190"/>
      <c r="X57" s="52"/>
      <c r="Y57" s="52"/>
      <c r="Z57" s="52"/>
      <c r="AA57" s="190"/>
      <c r="AB57" s="52"/>
      <c r="AC57" s="52"/>
      <c r="AD57" s="52"/>
      <c r="AE57" s="190"/>
      <c r="AF57" s="52"/>
      <c r="AG57" s="52"/>
      <c r="AH57" s="52"/>
      <c r="AI57" s="190"/>
      <c r="AJ57" s="190"/>
      <c r="AK57" s="190"/>
      <c r="AL57" s="190"/>
      <c r="AM57" s="190"/>
      <c r="AN57" s="52"/>
      <c r="AO57" s="52"/>
      <c r="AP57" s="52"/>
      <c r="AQ57" s="190"/>
      <c r="AR57" s="52"/>
      <c r="AS57" s="52"/>
      <c r="AT57" s="52"/>
      <c r="AU57" s="190"/>
      <c r="AV57" s="52"/>
      <c r="AW57" s="52"/>
      <c r="AX57" s="52"/>
      <c r="AY57" s="190"/>
      <c r="AZ57" s="52"/>
      <c r="BA57" s="52"/>
      <c r="BB57" s="52"/>
      <c r="BC57" s="190"/>
      <c r="BD57" s="52"/>
      <c r="BE57" s="52"/>
      <c r="BF57" s="52"/>
      <c r="BG57" s="199"/>
    </row>
    <row r="58" spans="2:59"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8"/>
      <c r="Z58" s="428"/>
      <c r="AA58" s="428"/>
      <c r="AB58" s="428"/>
      <c r="AC58" s="428"/>
      <c r="AD58" s="428"/>
      <c r="AE58" s="428"/>
      <c r="AF58" s="428"/>
      <c r="AG58" s="428"/>
      <c r="AH58" s="428"/>
      <c r="AI58" s="428"/>
      <c r="AJ58" s="428"/>
      <c r="AK58" s="428"/>
      <c r="AL58" s="428"/>
      <c r="AM58" s="428"/>
      <c r="AN58" s="428"/>
      <c r="AO58" s="428"/>
      <c r="AP58" s="428"/>
      <c r="AQ58" s="428"/>
      <c r="AR58" s="428"/>
      <c r="AS58" s="428"/>
      <c r="AT58" s="428"/>
      <c r="AU58" s="428"/>
      <c r="AV58" s="428"/>
      <c r="AW58" s="428"/>
      <c r="AX58" s="428"/>
      <c r="AY58" s="428"/>
      <c r="AZ58" s="428"/>
      <c r="BA58" s="428"/>
      <c r="BB58" s="428"/>
      <c r="BC58" s="428"/>
      <c r="BD58" s="428"/>
      <c r="BE58" s="428"/>
      <c r="BF58" s="428"/>
      <c r="BG58" s="429"/>
    </row>
    <row r="59" spans="2:59" s="8" customFormat="1" ht="15.95" customHeight="1" x14ac:dyDescent="0.25">
      <c r="B59" s="27">
        <f>'1.  SEPTEMBER'!B59</f>
        <v>1</v>
      </c>
      <c r="C59" s="44" t="str">
        <f>'1.  SEPTEMBER'!C59</f>
        <v>Anderson W  (H-8)</v>
      </c>
      <c r="D59" s="45">
        <f>'1.  SEPTEMBER'!V59</f>
        <v>10</v>
      </c>
      <c r="E59" s="37">
        <f>'1.  SEPTEMBER'!W59</f>
        <v>3.39</v>
      </c>
      <c r="F59" s="174">
        <f>'1.  SEPTEMBER'!X59</f>
        <v>133.9</v>
      </c>
      <c r="G59" s="188">
        <f>'1.  SEPTEMBER'!Y59</f>
        <v>3</v>
      </c>
      <c r="H59" s="28">
        <f>'2.  OCTOBER'!V59</f>
        <v>9</v>
      </c>
      <c r="I59" s="37">
        <f>'2.  OCTOBER'!W59</f>
        <v>4.1100000000000003</v>
      </c>
      <c r="J59" s="174">
        <f>'2.  OCTOBER'!X59</f>
        <v>131.1</v>
      </c>
      <c r="K59" s="192">
        <f>'2.  OCTOBER'!Y59</f>
        <v>13</v>
      </c>
      <c r="L59" s="45">
        <f>'3.  NOVEMBER'!V59</f>
        <v>21</v>
      </c>
      <c r="M59" s="37">
        <f>'3.  NOVEMBER'!W59</f>
        <v>9.93</v>
      </c>
      <c r="N59" s="174">
        <f>'3.  NOVEMBER'!X59</f>
        <v>309.3</v>
      </c>
      <c r="O59" s="188">
        <f>'3.  NOVEMBER'!Y59</f>
        <v>4</v>
      </c>
      <c r="P59" s="28">
        <f>'4.  DECEMBER'!V59</f>
        <v>46</v>
      </c>
      <c r="Q59" s="37">
        <f>'4.  DECEMBER'!W59</f>
        <v>18.64</v>
      </c>
      <c r="R59" s="174">
        <f>'4.  DECEMBER'!X59</f>
        <v>646.4</v>
      </c>
      <c r="S59" s="192">
        <f>'4.  DECEMBER'!Y59</f>
        <v>6</v>
      </c>
      <c r="T59" s="45">
        <f>'5.  JANUARY'!V59</f>
        <v>19</v>
      </c>
      <c r="U59" s="37">
        <f>'5.  JANUARY'!W59</f>
        <v>8.85</v>
      </c>
      <c r="V59" s="174">
        <f>'5.  JANUARY'!X59</f>
        <v>278.5</v>
      </c>
      <c r="W59" s="196">
        <f>'5.  JANUARY'!Y59</f>
        <v>6</v>
      </c>
      <c r="X59" s="45">
        <f>'6.  FEBRUARY'!V59</f>
        <v>16</v>
      </c>
      <c r="Y59" s="37">
        <f>'6.  FEBRUARY'!W59</f>
        <v>5.7</v>
      </c>
      <c r="Z59" s="174">
        <f>'6.  FEBRUARY'!X59</f>
        <v>217</v>
      </c>
      <c r="AA59" s="196">
        <f>'6.  FEBRUARY'!Y59</f>
        <v>4</v>
      </c>
      <c r="AB59" s="45">
        <f>'7.  MARCH'!V59</f>
        <v>0</v>
      </c>
      <c r="AC59" s="37">
        <f>'7.  MARCH'!W59</f>
        <v>0</v>
      </c>
      <c r="AD59" s="174">
        <f>'7.  MARCH'!X59</f>
        <v>0</v>
      </c>
      <c r="AE59" s="196">
        <f>'7.  MARCH'!Y59</f>
        <v>18</v>
      </c>
      <c r="AF59" s="45">
        <f>'8.  APRIL'!V59</f>
        <v>6</v>
      </c>
      <c r="AG59" s="37">
        <f>'8.  APRIL'!W59</f>
        <v>4.43</v>
      </c>
      <c r="AH59" s="174">
        <f>'8.  APRIL'!X59</f>
        <v>104.3</v>
      </c>
      <c r="AI59" s="196">
        <f>'8.  APRIL'!Y59</f>
        <v>3</v>
      </c>
      <c r="AJ59" s="45">
        <f>'8.  APRIL WEEKEND COMP'!V59</f>
        <v>10</v>
      </c>
      <c r="AK59" s="37">
        <f>'8.  APRIL WEEKEND COMP'!W59</f>
        <v>9.5200000000000014</v>
      </c>
      <c r="AL59" s="338">
        <f>'8.  APRIL WEEKEND COMP'!X59</f>
        <v>195.20000000000005</v>
      </c>
      <c r="AM59" s="196">
        <f>'8.  APRIL WEEKEND COMP'!Y59</f>
        <v>2</v>
      </c>
      <c r="AN59" s="45">
        <f>'9.  MAY'!V59</f>
        <v>0</v>
      </c>
      <c r="AO59" s="37">
        <f>'9.  MAY'!W59</f>
        <v>0</v>
      </c>
      <c r="AP59" s="174">
        <f>'9.  MAY'!X59</f>
        <v>0</v>
      </c>
      <c r="AQ59" s="196">
        <f>'9.  MAY'!Y59</f>
        <v>0</v>
      </c>
      <c r="AR59" s="45">
        <f>'10.  JUNE'!V59</f>
        <v>0</v>
      </c>
      <c r="AS59" s="37">
        <f>'10.  JUNE'!W59</f>
        <v>0</v>
      </c>
      <c r="AT59" s="174">
        <f>'10.  JUNE'!X59</f>
        <v>0</v>
      </c>
      <c r="AU59" s="196">
        <f>'10.  JUNE'!Y59</f>
        <v>0</v>
      </c>
      <c r="AV59" s="45">
        <f>'11.  JULY'!V59</f>
        <v>0</v>
      </c>
      <c r="AW59" s="37">
        <f>'11.  JULY'!W59</f>
        <v>0</v>
      </c>
      <c r="AX59" s="174">
        <f>'11.  JULY'!X59</f>
        <v>0</v>
      </c>
      <c r="AY59" s="196">
        <f>'11.  JULY'!Y59</f>
        <v>0</v>
      </c>
      <c r="AZ59" s="45">
        <f>'12.  AUGUST'!V59</f>
        <v>0</v>
      </c>
      <c r="BA59" s="37">
        <f>'12.  AUGUST'!W59</f>
        <v>0</v>
      </c>
      <c r="BB59" s="174">
        <f>'12.  AUGUST'!X59</f>
        <v>0</v>
      </c>
      <c r="BC59" s="196">
        <f>'12.  AUGUST'!Y59</f>
        <v>0</v>
      </c>
      <c r="BD59" s="180">
        <f>D59+H59+L59+P59+T59+X59+AB59+AF59+AJ59+AN59+AR59+AV59+AZ59</f>
        <v>137</v>
      </c>
      <c r="BE59" s="181">
        <f>E59+I59+M59+Q59+U59+Y59+AC59+AG59+AK59+AO59+AS59+AW59+BA59</f>
        <v>64.570000000000007</v>
      </c>
      <c r="BF59" s="182">
        <f>F59+J59+N59+R59+V59+Z59+AD59+AH59+AL59+AP59+AT59+AX59+BB59</f>
        <v>2015.6999999999998</v>
      </c>
      <c r="BG59" s="197">
        <f>G59+K59+O59+S59+W59+AA59+AE59+AI59+AM59+AQ59+AU59+BC59</f>
        <v>59</v>
      </c>
    </row>
    <row r="60" spans="2:59" s="8" customFormat="1" ht="15.95" customHeight="1" x14ac:dyDescent="0.25">
      <c r="B60" s="27">
        <f>'1.  SEPTEMBER'!B60</f>
        <v>2</v>
      </c>
      <c r="C60" s="44" t="str">
        <f>'1.  SEPTEMBER'!C60</f>
        <v>Barnard L  (H-33)</v>
      </c>
      <c r="D60" s="45">
        <f>'1.  SEPTEMBER'!V60</f>
        <v>0</v>
      </c>
      <c r="E60" s="37">
        <f>'1.  SEPTEMBER'!W60</f>
        <v>0</v>
      </c>
      <c r="F60" s="174">
        <f>'1.  SEPTEMBER'!X60</f>
        <v>0</v>
      </c>
      <c r="G60" s="188">
        <f>'1.  SEPTEMBER'!Y60</f>
        <v>18</v>
      </c>
      <c r="H60" s="28">
        <f>'2.  OCTOBER'!V60</f>
        <v>12</v>
      </c>
      <c r="I60" s="37">
        <f>'2.  OCTOBER'!W60</f>
        <v>4.62</v>
      </c>
      <c r="J60" s="174">
        <f>'2.  OCTOBER'!X60</f>
        <v>166.20000000000002</v>
      </c>
      <c r="K60" s="192">
        <f>'2.  OCTOBER'!Y60</f>
        <v>9</v>
      </c>
      <c r="L60" s="45">
        <f>'3.  NOVEMBER'!V60</f>
        <v>0</v>
      </c>
      <c r="M60" s="37">
        <f>'3.  NOVEMBER'!W60</f>
        <v>0</v>
      </c>
      <c r="N60" s="174">
        <f>'3.  NOVEMBER'!X60</f>
        <v>0</v>
      </c>
      <c r="O60" s="188">
        <f>'3.  NOVEMBER'!Y60</f>
        <v>18</v>
      </c>
      <c r="P60" s="28">
        <f>'4.  DECEMBER'!V60</f>
        <v>30</v>
      </c>
      <c r="Q60" s="37">
        <f>'4.  DECEMBER'!W60</f>
        <v>11.77</v>
      </c>
      <c r="R60" s="174">
        <f>'4.  DECEMBER'!X60</f>
        <v>417.69999999999993</v>
      </c>
      <c r="S60" s="192">
        <f>'4.  DECEMBER'!Y60</f>
        <v>11</v>
      </c>
      <c r="T60" s="45">
        <f>'5.  JANUARY'!V60</f>
        <v>0</v>
      </c>
      <c r="U60" s="37">
        <f>'5.  JANUARY'!W60</f>
        <v>0</v>
      </c>
      <c r="V60" s="174">
        <f>'5.  JANUARY'!X60</f>
        <v>0</v>
      </c>
      <c r="W60" s="196">
        <f>'5.  JANUARY'!Y60</f>
        <v>18</v>
      </c>
      <c r="X60" s="45">
        <f>'6.  FEBRUARY'!V60</f>
        <v>0</v>
      </c>
      <c r="Y60" s="37">
        <f>'6.  FEBRUARY'!W60</f>
        <v>0</v>
      </c>
      <c r="Z60" s="174">
        <f>'6.  FEBRUARY'!X60</f>
        <v>0</v>
      </c>
      <c r="AA60" s="196">
        <f>'6.  FEBRUARY'!Y60</f>
        <v>18</v>
      </c>
      <c r="AB60" s="45">
        <f>'7.  MARCH'!V60</f>
        <v>1</v>
      </c>
      <c r="AC60" s="37">
        <f>'7.  MARCH'!W60</f>
        <v>0.23</v>
      </c>
      <c r="AD60" s="174">
        <f>'7.  MARCH'!X60</f>
        <v>12.3</v>
      </c>
      <c r="AE60" s="196">
        <f>'7.  MARCH'!Y60</f>
        <v>11</v>
      </c>
      <c r="AF60" s="45">
        <f>'8.  APRIL'!V60</f>
        <v>0</v>
      </c>
      <c r="AG60" s="37">
        <f>'8.  APRIL'!W60</f>
        <v>0</v>
      </c>
      <c r="AH60" s="174">
        <f>'8.  APRIL'!X60</f>
        <v>0</v>
      </c>
      <c r="AI60" s="196">
        <f>'8.  APRIL'!Y60</f>
        <v>18</v>
      </c>
      <c r="AJ60" s="45">
        <f>'8.  APRIL WEEKEND COMP'!V60</f>
        <v>0</v>
      </c>
      <c r="AK60" s="37">
        <f>'8.  APRIL WEEKEND COMP'!W60</f>
        <v>0</v>
      </c>
      <c r="AL60" s="338">
        <f>'8.  APRIL WEEKEND COMP'!X60</f>
        <v>0</v>
      </c>
      <c r="AM60" s="196">
        <f>'8.  APRIL WEEKEND COMP'!Y60</f>
        <v>18</v>
      </c>
      <c r="AN60" s="45">
        <f>'9.  MAY'!V60</f>
        <v>0</v>
      </c>
      <c r="AO60" s="37">
        <f>'9.  MAY'!W60</f>
        <v>0</v>
      </c>
      <c r="AP60" s="174">
        <f>'9.  MAY'!X60</f>
        <v>0</v>
      </c>
      <c r="AQ60" s="196">
        <f>'9.  MAY'!Y60</f>
        <v>0</v>
      </c>
      <c r="AR60" s="45">
        <f>'10.  JUNE'!V60</f>
        <v>0</v>
      </c>
      <c r="AS60" s="37">
        <f>'10.  JUNE'!W60</f>
        <v>0</v>
      </c>
      <c r="AT60" s="174">
        <f>'10.  JUNE'!X60</f>
        <v>0</v>
      </c>
      <c r="AU60" s="196">
        <f>'10.  JUNE'!Y60</f>
        <v>0</v>
      </c>
      <c r="AV60" s="45">
        <f>'11.  JULY'!V60</f>
        <v>0</v>
      </c>
      <c r="AW60" s="37">
        <f>'11.  JULY'!W60</f>
        <v>0</v>
      </c>
      <c r="AX60" s="174">
        <f>'11.  JULY'!X60</f>
        <v>0</v>
      </c>
      <c r="AY60" s="196">
        <f>'11.  JULY'!Y60</f>
        <v>0</v>
      </c>
      <c r="AZ60" s="45">
        <f>'12.  AUGUST'!V60</f>
        <v>0</v>
      </c>
      <c r="BA60" s="37">
        <f>'12.  AUGUST'!W60</f>
        <v>0</v>
      </c>
      <c r="BB60" s="174">
        <f>'12.  AUGUST'!X60</f>
        <v>0</v>
      </c>
      <c r="BC60" s="196">
        <f>'12.  AUGUST'!Y60</f>
        <v>0</v>
      </c>
      <c r="BD60" s="180">
        <f t="shared" ref="BD60:BD118" si="4">D60+H60+L60+P60+T60+X60+AB60+AF60+AJ60+AN60+AR60+AV60+AZ60</f>
        <v>43</v>
      </c>
      <c r="BE60" s="181">
        <f t="shared" ref="BE60:BE118" si="5">E60+I60+M60+Q60+U60+Y60+AC60+AG60+AK60+AO60+AS60+AW60+BA60</f>
        <v>16.62</v>
      </c>
      <c r="BF60" s="182">
        <f t="shared" ref="BF60:BF118" si="6">F60+J60+N60+R60+V60+Z60+AD60+AH60+AL60+AP60+AT60+AX60+BB60</f>
        <v>596.19999999999993</v>
      </c>
      <c r="BG60" s="197">
        <f t="shared" ref="BG60:BG118" si="7">G60+K60+O60+S60+W60+AA60+AE60+AI60+AM60+AQ60+AU60+BC60</f>
        <v>139</v>
      </c>
    </row>
    <row r="61" spans="2:59" s="8" customFormat="1" ht="15.95" customHeight="1" x14ac:dyDescent="0.25">
      <c r="B61" s="27">
        <f>'1.  SEPTEMBER'!B61</f>
        <v>3</v>
      </c>
      <c r="C61" s="44" t="str">
        <f>'1.  SEPTEMBER'!C61</f>
        <v>Bezuidenhout FJ</v>
      </c>
      <c r="D61" s="45">
        <f>'1.  SEPTEMBER'!V61</f>
        <v>0</v>
      </c>
      <c r="E61" s="37">
        <f>'1.  SEPTEMBER'!W61</f>
        <v>0</v>
      </c>
      <c r="F61" s="174">
        <f>'1.  SEPTEMBER'!X61</f>
        <v>0</v>
      </c>
      <c r="G61" s="188">
        <f>'1.  SEPTEMBER'!Y61</f>
        <v>18</v>
      </c>
      <c r="H61" s="28">
        <f>'2.  OCTOBER'!V61</f>
        <v>0</v>
      </c>
      <c r="I61" s="37">
        <f>'2.  OCTOBER'!W61</f>
        <v>0</v>
      </c>
      <c r="J61" s="174">
        <f>'2.  OCTOBER'!X61</f>
        <v>0</v>
      </c>
      <c r="K61" s="192">
        <f>'2.  OCTOBER'!Y61</f>
        <v>18</v>
      </c>
      <c r="L61" s="45">
        <f>'3.  NOVEMBER'!V61</f>
        <v>0</v>
      </c>
      <c r="M61" s="37">
        <f>'3.  NOVEMBER'!W61</f>
        <v>0</v>
      </c>
      <c r="N61" s="174">
        <f>'3.  NOVEMBER'!X61</f>
        <v>0</v>
      </c>
      <c r="O61" s="188">
        <f>'3.  NOVEMBER'!Y61</f>
        <v>18</v>
      </c>
      <c r="P61" s="28">
        <f>'4.  DECEMBER'!V61</f>
        <v>0</v>
      </c>
      <c r="Q61" s="37">
        <f>'4.  DECEMBER'!W61</f>
        <v>0</v>
      </c>
      <c r="R61" s="174">
        <f>'4.  DECEMBER'!X61</f>
        <v>0</v>
      </c>
      <c r="S61" s="192">
        <f>'4.  DECEMBER'!Y61</f>
        <v>18</v>
      </c>
      <c r="T61" s="45">
        <f>'5.  JANUARY'!V61</f>
        <v>0</v>
      </c>
      <c r="U61" s="37">
        <f>'5.  JANUARY'!W61</f>
        <v>0</v>
      </c>
      <c r="V61" s="174">
        <f>'5.  JANUARY'!X61</f>
        <v>0</v>
      </c>
      <c r="W61" s="196">
        <f>'5.  JANUARY'!Y61</f>
        <v>18</v>
      </c>
      <c r="X61" s="45">
        <f>'6.  FEBRUARY'!V61</f>
        <v>0</v>
      </c>
      <c r="Y61" s="37">
        <f>'6.  FEBRUARY'!W61</f>
        <v>0</v>
      </c>
      <c r="Z61" s="174">
        <f>'6.  FEBRUARY'!X61</f>
        <v>0</v>
      </c>
      <c r="AA61" s="196">
        <f>'6.  FEBRUARY'!Y61</f>
        <v>18</v>
      </c>
      <c r="AB61" s="45">
        <f>'7.  MARCH'!V61</f>
        <v>0</v>
      </c>
      <c r="AC61" s="37">
        <f>'7.  MARCH'!W61</f>
        <v>0</v>
      </c>
      <c r="AD61" s="174">
        <f>'7.  MARCH'!X61</f>
        <v>0</v>
      </c>
      <c r="AE61" s="196">
        <f>'7.  MARCH'!Y61</f>
        <v>18</v>
      </c>
      <c r="AF61" s="45">
        <f>'8.  APRIL'!V61</f>
        <v>0</v>
      </c>
      <c r="AG61" s="37">
        <f>'8.  APRIL'!W61</f>
        <v>0</v>
      </c>
      <c r="AH61" s="174">
        <f>'8.  APRIL'!X61</f>
        <v>0</v>
      </c>
      <c r="AI61" s="196">
        <f>'8.  APRIL'!Y61</f>
        <v>18</v>
      </c>
      <c r="AJ61" s="45">
        <f>'8.  APRIL WEEKEND COMP'!V61</f>
        <v>0</v>
      </c>
      <c r="AK61" s="37">
        <f>'8.  APRIL WEEKEND COMP'!W61</f>
        <v>0</v>
      </c>
      <c r="AL61" s="338">
        <f>'8.  APRIL WEEKEND COMP'!X61</f>
        <v>0</v>
      </c>
      <c r="AM61" s="196">
        <f>'8.  APRIL WEEKEND COMP'!Y61</f>
        <v>18</v>
      </c>
      <c r="AN61" s="45">
        <f>'9.  MAY'!V61</f>
        <v>0</v>
      </c>
      <c r="AO61" s="37">
        <f>'9.  MAY'!W61</f>
        <v>0</v>
      </c>
      <c r="AP61" s="174">
        <f>'9.  MAY'!X61</f>
        <v>0</v>
      </c>
      <c r="AQ61" s="196">
        <f>'9.  MAY'!Y61</f>
        <v>0</v>
      </c>
      <c r="AR61" s="45">
        <f>'10.  JUNE'!V61</f>
        <v>0</v>
      </c>
      <c r="AS61" s="37">
        <f>'10.  JUNE'!W61</f>
        <v>0</v>
      </c>
      <c r="AT61" s="174">
        <f>'10.  JUNE'!X61</f>
        <v>0</v>
      </c>
      <c r="AU61" s="196">
        <f>'10.  JUNE'!Y61</f>
        <v>0</v>
      </c>
      <c r="AV61" s="45">
        <f>'11.  JULY'!V61</f>
        <v>0</v>
      </c>
      <c r="AW61" s="37">
        <f>'11.  JULY'!W61</f>
        <v>0</v>
      </c>
      <c r="AX61" s="174">
        <f>'11.  JULY'!X61</f>
        <v>0</v>
      </c>
      <c r="AY61" s="196">
        <f>'11.  JULY'!Y61</f>
        <v>0</v>
      </c>
      <c r="AZ61" s="45">
        <f>'12.  AUGUST'!V61</f>
        <v>0</v>
      </c>
      <c r="BA61" s="37">
        <f>'12.  AUGUST'!W61</f>
        <v>0</v>
      </c>
      <c r="BB61" s="174">
        <f>'12.  AUGUST'!X61</f>
        <v>0</v>
      </c>
      <c r="BC61" s="196">
        <f>'12.  AUGUST'!Y61</f>
        <v>0</v>
      </c>
      <c r="BD61" s="180">
        <f t="shared" si="4"/>
        <v>0</v>
      </c>
      <c r="BE61" s="181">
        <f t="shared" si="5"/>
        <v>0</v>
      </c>
      <c r="BF61" s="182">
        <f t="shared" si="6"/>
        <v>0</v>
      </c>
      <c r="BG61" s="197">
        <f t="shared" si="7"/>
        <v>162</v>
      </c>
    </row>
    <row r="62" spans="2:59" s="8" customFormat="1" ht="15.95" customHeight="1" x14ac:dyDescent="0.25">
      <c r="B62" s="27">
        <f>'1.  SEPTEMBER'!B62</f>
        <v>4</v>
      </c>
      <c r="C62" s="44" t="str">
        <f>'1.  SEPTEMBER'!C62</f>
        <v>Black S</v>
      </c>
      <c r="D62" s="45">
        <f>'1.  SEPTEMBER'!V62</f>
        <v>2</v>
      </c>
      <c r="E62" s="37">
        <f>'1.  SEPTEMBER'!W62</f>
        <v>0.92</v>
      </c>
      <c r="F62" s="174">
        <f>'1.  SEPTEMBER'!X62</f>
        <v>29.2</v>
      </c>
      <c r="G62" s="188">
        <f>'1.  SEPTEMBER'!Y62</f>
        <v>13</v>
      </c>
      <c r="H62" s="28">
        <f>'2.  OCTOBER'!V62</f>
        <v>10</v>
      </c>
      <c r="I62" s="37">
        <f>'2.  OCTOBER'!W62</f>
        <v>4.6399999999999997</v>
      </c>
      <c r="J62" s="174">
        <f>'2.  OCTOBER'!X62</f>
        <v>146.4</v>
      </c>
      <c r="K62" s="192">
        <f>'2.  OCTOBER'!Y62</f>
        <v>12</v>
      </c>
      <c r="L62" s="45">
        <f>'3.  NOVEMBER'!V62</f>
        <v>9</v>
      </c>
      <c r="M62" s="37">
        <f>'3.  NOVEMBER'!W62</f>
        <v>3.3</v>
      </c>
      <c r="N62" s="174">
        <f>'3.  NOVEMBER'!X62</f>
        <v>123</v>
      </c>
      <c r="O62" s="188">
        <f>'3.  NOVEMBER'!Y62</f>
        <v>7</v>
      </c>
      <c r="P62" s="28">
        <f>'4.  DECEMBER'!V62</f>
        <v>35</v>
      </c>
      <c r="Q62" s="37">
        <f>'4.  DECEMBER'!W62</f>
        <v>11.330000000000002</v>
      </c>
      <c r="R62" s="174">
        <f>'4.  DECEMBER'!X62</f>
        <v>463.29999999999995</v>
      </c>
      <c r="S62" s="192">
        <f>'4.  DECEMBER'!Y62</f>
        <v>10</v>
      </c>
      <c r="T62" s="45">
        <f>'5.  JANUARY'!V62</f>
        <v>9</v>
      </c>
      <c r="U62" s="37">
        <f>'5.  JANUARY'!W62</f>
        <v>4.2200000000000006</v>
      </c>
      <c r="V62" s="174">
        <f>'5.  JANUARY'!X62</f>
        <v>132.20000000000002</v>
      </c>
      <c r="W62" s="196">
        <f>'5.  JANUARY'!Y62</f>
        <v>12</v>
      </c>
      <c r="X62" s="45">
        <f>'6.  FEBRUARY'!V62</f>
        <v>8</v>
      </c>
      <c r="Y62" s="37">
        <f>'6.  FEBRUARY'!W62</f>
        <v>4.8600000000000003</v>
      </c>
      <c r="Z62" s="174">
        <f>'6.  FEBRUARY'!X62</f>
        <v>128.6</v>
      </c>
      <c r="AA62" s="196">
        <f>'6.  FEBRUARY'!Y62</f>
        <v>8</v>
      </c>
      <c r="AB62" s="45">
        <f>'7.  MARCH'!V62</f>
        <v>16</v>
      </c>
      <c r="AC62" s="37">
        <f>'7.  MARCH'!W62</f>
        <v>5.3999999999999995</v>
      </c>
      <c r="AD62" s="174">
        <f>'7.  MARCH'!X62</f>
        <v>214</v>
      </c>
      <c r="AE62" s="196">
        <f>'7.  MARCH'!Y62</f>
        <v>4</v>
      </c>
      <c r="AF62" s="45">
        <f>'8.  APRIL'!V62</f>
        <v>3</v>
      </c>
      <c r="AG62" s="37">
        <f>'8.  APRIL'!W62</f>
        <v>2.5</v>
      </c>
      <c r="AH62" s="174">
        <f>'8.  APRIL'!X62</f>
        <v>55</v>
      </c>
      <c r="AI62" s="196">
        <f>'8.  APRIL'!Y62</f>
        <v>7</v>
      </c>
      <c r="AJ62" s="45">
        <f>'8.  APRIL WEEKEND COMP'!V62</f>
        <v>2</v>
      </c>
      <c r="AK62" s="37">
        <f>'8.  APRIL WEEKEND COMP'!W62</f>
        <v>1.3</v>
      </c>
      <c r="AL62" s="338">
        <f>'8.  APRIL WEEKEND COMP'!X62</f>
        <v>33</v>
      </c>
      <c r="AM62" s="196">
        <f>'8.  APRIL WEEKEND COMP'!Y62</f>
        <v>10</v>
      </c>
      <c r="AN62" s="45">
        <f>'9.  MAY'!V62</f>
        <v>0</v>
      </c>
      <c r="AO62" s="37">
        <f>'9.  MAY'!W62</f>
        <v>0</v>
      </c>
      <c r="AP62" s="174">
        <f>'9.  MAY'!X62</f>
        <v>0</v>
      </c>
      <c r="AQ62" s="196">
        <f>'9.  MAY'!Y62</f>
        <v>0</v>
      </c>
      <c r="AR62" s="45">
        <f>'10.  JUNE'!V62</f>
        <v>0</v>
      </c>
      <c r="AS62" s="37">
        <f>'10.  JUNE'!W62</f>
        <v>0</v>
      </c>
      <c r="AT62" s="174">
        <f>'10.  JUNE'!X62</f>
        <v>0</v>
      </c>
      <c r="AU62" s="196">
        <f>'10.  JUNE'!Y62</f>
        <v>0</v>
      </c>
      <c r="AV62" s="45">
        <f>'11.  JULY'!V62</f>
        <v>0</v>
      </c>
      <c r="AW62" s="37">
        <f>'11.  JULY'!W62</f>
        <v>0</v>
      </c>
      <c r="AX62" s="174">
        <f>'11.  JULY'!X62</f>
        <v>0</v>
      </c>
      <c r="AY62" s="196">
        <f>'11.  JULY'!Y62</f>
        <v>0</v>
      </c>
      <c r="AZ62" s="45">
        <f>'12.  AUGUST'!V62</f>
        <v>0</v>
      </c>
      <c r="BA62" s="37">
        <f>'12.  AUGUST'!W62</f>
        <v>0</v>
      </c>
      <c r="BB62" s="174">
        <f>'12.  AUGUST'!X62</f>
        <v>0</v>
      </c>
      <c r="BC62" s="196">
        <f>'12.  AUGUST'!Y62</f>
        <v>0</v>
      </c>
      <c r="BD62" s="180">
        <f t="shared" si="4"/>
        <v>94</v>
      </c>
      <c r="BE62" s="181">
        <f t="shared" si="5"/>
        <v>38.47</v>
      </c>
      <c r="BF62" s="182">
        <f t="shared" si="6"/>
        <v>1324.7</v>
      </c>
      <c r="BG62" s="197">
        <f t="shared" si="7"/>
        <v>83</v>
      </c>
    </row>
    <row r="63" spans="2:59" s="8" customFormat="1" ht="15.95" customHeight="1" x14ac:dyDescent="0.25">
      <c r="B63" s="27">
        <f>'1.  SEPTEMBER'!B63</f>
        <v>5</v>
      </c>
      <c r="C63" s="44" t="str">
        <f>'1.  SEPTEMBER'!C63</f>
        <v>Booysen G (Jnr)</v>
      </c>
      <c r="D63" s="45">
        <f>'1.  SEPTEMBER'!V63</f>
        <v>0</v>
      </c>
      <c r="E63" s="37">
        <f>'1.  SEPTEMBER'!W63</f>
        <v>0</v>
      </c>
      <c r="F63" s="174">
        <f>'1.  SEPTEMBER'!X63</f>
        <v>0</v>
      </c>
      <c r="G63" s="188">
        <f>'1.  SEPTEMBER'!Y63</f>
        <v>18</v>
      </c>
      <c r="H63" s="28">
        <f>'2.  OCTOBER'!V63</f>
        <v>0</v>
      </c>
      <c r="I63" s="37">
        <f>'2.  OCTOBER'!W63</f>
        <v>0</v>
      </c>
      <c r="J63" s="174">
        <f>'2.  OCTOBER'!X63</f>
        <v>0</v>
      </c>
      <c r="K63" s="192">
        <f>'2.  OCTOBER'!Y63</f>
        <v>18</v>
      </c>
      <c r="L63" s="45">
        <f>'3.  NOVEMBER'!V63</f>
        <v>0</v>
      </c>
      <c r="M63" s="37">
        <f>'3.  NOVEMBER'!W63</f>
        <v>0</v>
      </c>
      <c r="N63" s="174">
        <f>'3.  NOVEMBER'!X63</f>
        <v>0</v>
      </c>
      <c r="O63" s="188">
        <f>'3.  NOVEMBER'!Y63</f>
        <v>18</v>
      </c>
      <c r="P63" s="28">
        <f>'4.  DECEMBER'!V63</f>
        <v>0</v>
      </c>
      <c r="Q63" s="37">
        <f>'4.  DECEMBER'!W63</f>
        <v>0</v>
      </c>
      <c r="R63" s="174">
        <f>'4.  DECEMBER'!X63</f>
        <v>0</v>
      </c>
      <c r="S63" s="192">
        <f>'4.  DECEMBER'!Y63</f>
        <v>18</v>
      </c>
      <c r="T63" s="45">
        <f>'5.  JANUARY'!V63</f>
        <v>0</v>
      </c>
      <c r="U63" s="37">
        <f>'5.  JANUARY'!W63</f>
        <v>0</v>
      </c>
      <c r="V63" s="174">
        <f>'5.  JANUARY'!X63</f>
        <v>0</v>
      </c>
      <c r="W63" s="196">
        <f>'5.  JANUARY'!Y63</f>
        <v>18</v>
      </c>
      <c r="X63" s="45">
        <f>'6.  FEBRUARY'!V63</f>
        <v>0</v>
      </c>
      <c r="Y63" s="37">
        <f>'6.  FEBRUARY'!W63</f>
        <v>0</v>
      </c>
      <c r="Z63" s="174">
        <f>'6.  FEBRUARY'!X63</f>
        <v>0</v>
      </c>
      <c r="AA63" s="196">
        <f>'6.  FEBRUARY'!Y63</f>
        <v>18</v>
      </c>
      <c r="AB63" s="45">
        <f>'7.  MARCH'!V63</f>
        <v>0</v>
      </c>
      <c r="AC63" s="37">
        <f>'7.  MARCH'!W63</f>
        <v>0</v>
      </c>
      <c r="AD63" s="174">
        <f>'7.  MARCH'!X63</f>
        <v>0</v>
      </c>
      <c r="AE63" s="196">
        <f>'7.  MARCH'!Y63</f>
        <v>18</v>
      </c>
      <c r="AF63" s="45">
        <f>'8.  APRIL'!V63</f>
        <v>0</v>
      </c>
      <c r="AG63" s="37">
        <f>'8.  APRIL'!W63</f>
        <v>0</v>
      </c>
      <c r="AH63" s="174">
        <f>'8.  APRIL'!X63</f>
        <v>0</v>
      </c>
      <c r="AI63" s="196">
        <f>'8.  APRIL'!Y63</f>
        <v>18</v>
      </c>
      <c r="AJ63" s="45">
        <f>'8.  APRIL WEEKEND COMP'!V63</f>
        <v>0</v>
      </c>
      <c r="AK63" s="37">
        <f>'8.  APRIL WEEKEND COMP'!W63</f>
        <v>0</v>
      </c>
      <c r="AL63" s="338">
        <f>'8.  APRIL WEEKEND COMP'!X63</f>
        <v>0</v>
      </c>
      <c r="AM63" s="196">
        <f>'8.  APRIL WEEKEND COMP'!Y63</f>
        <v>18</v>
      </c>
      <c r="AN63" s="45">
        <f>'9.  MAY'!V63</f>
        <v>0</v>
      </c>
      <c r="AO63" s="37">
        <f>'9.  MAY'!W63</f>
        <v>0</v>
      </c>
      <c r="AP63" s="174">
        <f>'9.  MAY'!X63</f>
        <v>0</v>
      </c>
      <c r="AQ63" s="196">
        <f>'9.  MAY'!Y63</f>
        <v>0</v>
      </c>
      <c r="AR63" s="45">
        <f>'10.  JUNE'!V63</f>
        <v>0</v>
      </c>
      <c r="AS63" s="37">
        <f>'10.  JUNE'!W63</f>
        <v>0</v>
      </c>
      <c r="AT63" s="174">
        <f>'10.  JUNE'!X63</f>
        <v>0</v>
      </c>
      <c r="AU63" s="196">
        <f>'10.  JUNE'!Y63</f>
        <v>0</v>
      </c>
      <c r="AV63" s="45">
        <f>'11.  JULY'!V63</f>
        <v>0</v>
      </c>
      <c r="AW63" s="37">
        <f>'11.  JULY'!W63</f>
        <v>0</v>
      </c>
      <c r="AX63" s="174">
        <f>'11.  JULY'!X63</f>
        <v>0</v>
      </c>
      <c r="AY63" s="196">
        <f>'11.  JULY'!Y63</f>
        <v>0</v>
      </c>
      <c r="AZ63" s="45">
        <f>'12.  AUGUST'!V63</f>
        <v>0</v>
      </c>
      <c r="BA63" s="37">
        <f>'12.  AUGUST'!W63</f>
        <v>0</v>
      </c>
      <c r="BB63" s="174">
        <f>'12.  AUGUST'!X63</f>
        <v>0</v>
      </c>
      <c r="BC63" s="196">
        <f>'12.  AUGUST'!Y63</f>
        <v>0</v>
      </c>
      <c r="BD63" s="180">
        <f t="shared" si="4"/>
        <v>0</v>
      </c>
      <c r="BE63" s="181">
        <f t="shared" si="5"/>
        <v>0</v>
      </c>
      <c r="BF63" s="182">
        <f t="shared" si="6"/>
        <v>0</v>
      </c>
      <c r="BG63" s="197">
        <f t="shared" si="7"/>
        <v>162</v>
      </c>
    </row>
    <row r="64" spans="2:59" s="8" customFormat="1" ht="15.95" customHeight="1" x14ac:dyDescent="0.25">
      <c r="B64" s="27">
        <f>'1.  SEPTEMBER'!B64</f>
        <v>6</v>
      </c>
      <c r="C64" s="44" t="str">
        <f>'1.  SEPTEMBER'!C64</f>
        <v>Botes P</v>
      </c>
      <c r="D64" s="45">
        <f>'1.  SEPTEMBER'!V64</f>
        <v>3</v>
      </c>
      <c r="E64" s="37">
        <f>'1.  SEPTEMBER'!W64</f>
        <v>1.1199999999999999</v>
      </c>
      <c r="F64" s="174">
        <f>'1.  SEPTEMBER'!X64</f>
        <v>41.2</v>
      </c>
      <c r="G64" s="188">
        <f>'1.  SEPTEMBER'!Y64</f>
        <v>9</v>
      </c>
      <c r="H64" s="28">
        <f>'2.  OCTOBER'!V64</f>
        <v>0</v>
      </c>
      <c r="I64" s="37">
        <f>'2.  OCTOBER'!W64</f>
        <v>0</v>
      </c>
      <c r="J64" s="174">
        <f>'2.  OCTOBER'!X64</f>
        <v>0</v>
      </c>
      <c r="K64" s="192">
        <f>'2.  OCTOBER'!Y64</f>
        <v>18</v>
      </c>
      <c r="L64" s="45">
        <f>'3.  NOVEMBER'!V64</f>
        <v>0</v>
      </c>
      <c r="M64" s="37">
        <f>'3.  NOVEMBER'!W64</f>
        <v>0</v>
      </c>
      <c r="N64" s="174">
        <f>'3.  NOVEMBER'!X64</f>
        <v>0</v>
      </c>
      <c r="O64" s="188">
        <f>'3.  NOVEMBER'!Y64</f>
        <v>18</v>
      </c>
      <c r="P64" s="28">
        <f>'4.  DECEMBER'!V64</f>
        <v>0</v>
      </c>
      <c r="Q64" s="37">
        <f>'4.  DECEMBER'!W64</f>
        <v>0</v>
      </c>
      <c r="R64" s="174">
        <f>'4.  DECEMBER'!X64</f>
        <v>0</v>
      </c>
      <c r="S64" s="192">
        <f>'4.  DECEMBER'!Y64</f>
        <v>18</v>
      </c>
      <c r="T64" s="45">
        <f>'5.  JANUARY'!V64</f>
        <v>0</v>
      </c>
      <c r="U64" s="37">
        <f>'5.  JANUARY'!W64</f>
        <v>0</v>
      </c>
      <c r="V64" s="174">
        <f>'5.  JANUARY'!X64</f>
        <v>0</v>
      </c>
      <c r="W64" s="196">
        <f>'5.  JANUARY'!Y64</f>
        <v>18</v>
      </c>
      <c r="X64" s="45">
        <f>'6.  FEBRUARY'!V64</f>
        <v>0</v>
      </c>
      <c r="Y64" s="37">
        <f>'6.  FEBRUARY'!W64</f>
        <v>0</v>
      </c>
      <c r="Z64" s="174">
        <f>'6.  FEBRUARY'!X64</f>
        <v>0</v>
      </c>
      <c r="AA64" s="196">
        <f>'6.  FEBRUARY'!Y64</f>
        <v>18</v>
      </c>
      <c r="AB64" s="45">
        <f>'7.  MARCH'!V64</f>
        <v>0</v>
      </c>
      <c r="AC64" s="37">
        <f>'7.  MARCH'!W64</f>
        <v>0</v>
      </c>
      <c r="AD64" s="174">
        <f>'7.  MARCH'!X64</f>
        <v>0</v>
      </c>
      <c r="AE64" s="196">
        <f>'7.  MARCH'!Y64</f>
        <v>18</v>
      </c>
      <c r="AF64" s="45">
        <f>'8.  APRIL'!V64</f>
        <v>0</v>
      </c>
      <c r="AG64" s="37">
        <f>'8.  APRIL'!W64</f>
        <v>0</v>
      </c>
      <c r="AH64" s="174">
        <f>'8.  APRIL'!X64</f>
        <v>0</v>
      </c>
      <c r="AI64" s="196">
        <f>'8.  APRIL'!Y64</f>
        <v>18</v>
      </c>
      <c r="AJ64" s="45">
        <f>'8.  APRIL WEEKEND COMP'!V64</f>
        <v>0</v>
      </c>
      <c r="AK64" s="37">
        <f>'8.  APRIL WEEKEND COMP'!W64</f>
        <v>0</v>
      </c>
      <c r="AL64" s="338">
        <f>'8.  APRIL WEEKEND COMP'!X64</f>
        <v>0</v>
      </c>
      <c r="AM64" s="196">
        <f>'8.  APRIL WEEKEND COMP'!Y64</f>
        <v>18</v>
      </c>
      <c r="AN64" s="45">
        <f>'9.  MAY'!V64</f>
        <v>0</v>
      </c>
      <c r="AO64" s="37">
        <f>'9.  MAY'!W64</f>
        <v>0</v>
      </c>
      <c r="AP64" s="174">
        <f>'9.  MAY'!X64</f>
        <v>0</v>
      </c>
      <c r="AQ64" s="196">
        <f>'9.  MAY'!Y64</f>
        <v>0</v>
      </c>
      <c r="AR64" s="45">
        <f>'10.  JUNE'!V64</f>
        <v>0</v>
      </c>
      <c r="AS64" s="37">
        <f>'10.  JUNE'!W64</f>
        <v>0</v>
      </c>
      <c r="AT64" s="174">
        <f>'10.  JUNE'!X64</f>
        <v>0</v>
      </c>
      <c r="AU64" s="196">
        <f>'10.  JUNE'!Y64</f>
        <v>0</v>
      </c>
      <c r="AV64" s="45">
        <f>'11.  JULY'!V64</f>
        <v>0</v>
      </c>
      <c r="AW64" s="37">
        <f>'11.  JULY'!W64</f>
        <v>0</v>
      </c>
      <c r="AX64" s="174">
        <f>'11.  JULY'!X64</f>
        <v>0</v>
      </c>
      <c r="AY64" s="196">
        <f>'11.  JULY'!Y64</f>
        <v>0</v>
      </c>
      <c r="AZ64" s="45">
        <f>'12.  AUGUST'!V64</f>
        <v>0</v>
      </c>
      <c r="BA64" s="37">
        <f>'12.  AUGUST'!W64</f>
        <v>0</v>
      </c>
      <c r="BB64" s="174">
        <f>'12.  AUGUST'!X64</f>
        <v>0</v>
      </c>
      <c r="BC64" s="196">
        <f>'12.  AUGUST'!Y64</f>
        <v>0</v>
      </c>
      <c r="BD64" s="180">
        <f t="shared" si="4"/>
        <v>3</v>
      </c>
      <c r="BE64" s="181">
        <f t="shared" si="5"/>
        <v>1.1199999999999999</v>
      </c>
      <c r="BF64" s="182">
        <f t="shared" si="6"/>
        <v>41.2</v>
      </c>
      <c r="BG64" s="197">
        <f t="shared" si="7"/>
        <v>153</v>
      </c>
    </row>
    <row r="65" spans="2:59" s="8" customFormat="1" ht="15.95" customHeight="1" x14ac:dyDescent="0.25">
      <c r="B65" s="27">
        <f>'1.  SEPTEMBER'!B65</f>
        <v>7</v>
      </c>
      <c r="C65" s="44" t="str">
        <f>'1.  SEPTEMBER'!C65</f>
        <v>Buitendag R</v>
      </c>
      <c r="D65" s="45">
        <f>'1.  SEPTEMBER'!V65</f>
        <v>0</v>
      </c>
      <c r="E65" s="37">
        <f>'1.  SEPTEMBER'!W65</f>
        <v>0</v>
      </c>
      <c r="F65" s="174">
        <f>'1.  SEPTEMBER'!X65</f>
        <v>0</v>
      </c>
      <c r="G65" s="188">
        <f>'1.  SEPTEMBER'!Y65</f>
        <v>18</v>
      </c>
      <c r="H65" s="28">
        <f>'2.  OCTOBER'!V65</f>
        <v>0</v>
      </c>
      <c r="I65" s="37">
        <f>'2.  OCTOBER'!W65</f>
        <v>0</v>
      </c>
      <c r="J65" s="174">
        <f>'2.  OCTOBER'!X65</f>
        <v>0</v>
      </c>
      <c r="K65" s="192">
        <f>'2.  OCTOBER'!Y65</f>
        <v>18</v>
      </c>
      <c r="L65" s="45">
        <f>'3.  NOVEMBER'!V65</f>
        <v>0</v>
      </c>
      <c r="M65" s="37">
        <f>'3.  NOVEMBER'!W65</f>
        <v>0</v>
      </c>
      <c r="N65" s="174">
        <f>'3.  NOVEMBER'!X65</f>
        <v>0</v>
      </c>
      <c r="O65" s="188">
        <f>'3.  NOVEMBER'!Y65</f>
        <v>18</v>
      </c>
      <c r="P65" s="28">
        <f>'4.  DECEMBER'!V65</f>
        <v>0</v>
      </c>
      <c r="Q65" s="37">
        <f>'4.  DECEMBER'!W65</f>
        <v>0</v>
      </c>
      <c r="R65" s="174">
        <f>'4.  DECEMBER'!X65</f>
        <v>0</v>
      </c>
      <c r="S65" s="192">
        <f>'4.  DECEMBER'!Y65</f>
        <v>18</v>
      </c>
      <c r="T65" s="45">
        <f>'5.  JANUARY'!V65</f>
        <v>0</v>
      </c>
      <c r="U65" s="37">
        <f>'5.  JANUARY'!W65</f>
        <v>0</v>
      </c>
      <c r="V65" s="174">
        <f>'5.  JANUARY'!X65</f>
        <v>0</v>
      </c>
      <c r="W65" s="196">
        <f>'5.  JANUARY'!Y65</f>
        <v>18</v>
      </c>
      <c r="X65" s="45">
        <f>'6.  FEBRUARY'!V65</f>
        <v>0</v>
      </c>
      <c r="Y65" s="37">
        <f>'6.  FEBRUARY'!W65</f>
        <v>0</v>
      </c>
      <c r="Z65" s="174">
        <f>'6.  FEBRUARY'!X65</f>
        <v>0</v>
      </c>
      <c r="AA65" s="196">
        <f>'6.  FEBRUARY'!Y65</f>
        <v>18</v>
      </c>
      <c r="AB65" s="45">
        <f>'7.  MARCH'!V65</f>
        <v>0</v>
      </c>
      <c r="AC65" s="37">
        <f>'7.  MARCH'!W65</f>
        <v>0</v>
      </c>
      <c r="AD65" s="174">
        <f>'7.  MARCH'!X65</f>
        <v>0</v>
      </c>
      <c r="AE65" s="196">
        <f>'7.  MARCH'!Y65</f>
        <v>18</v>
      </c>
      <c r="AF65" s="45">
        <f>'8.  APRIL'!V65</f>
        <v>0</v>
      </c>
      <c r="AG65" s="37">
        <f>'8.  APRIL'!W65</f>
        <v>0</v>
      </c>
      <c r="AH65" s="174">
        <f>'8.  APRIL'!X65</f>
        <v>0</v>
      </c>
      <c r="AI65" s="196">
        <f>'8.  APRIL'!Y65</f>
        <v>18</v>
      </c>
      <c r="AJ65" s="45">
        <f>'8.  APRIL WEEKEND COMP'!V65</f>
        <v>0</v>
      </c>
      <c r="AK65" s="37">
        <f>'8.  APRIL WEEKEND COMP'!W65</f>
        <v>0</v>
      </c>
      <c r="AL65" s="338">
        <f>'8.  APRIL WEEKEND COMP'!X65</f>
        <v>0</v>
      </c>
      <c r="AM65" s="196">
        <f>'8.  APRIL WEEKEND COMP'!Y65</f>
        <v>18</v>
      </c>
      <c r="AN65" s="45">
        <f>'9.  MAY'!V65</f>
        <v>0</v>
      </c>
      <c r="AO65" s="37">
        <f>'9.  MAY'!W65</f>
        <v>0</v>
      </c>
      <c r="AP65" s="174">
        <f>'9.  MAY'!X65</f>
        <v>0</v>
      </c>
      <c r="AQ65" s="196">
        <f>'9.  MAY'!Y65</f>
        <v>0</v>
      </c>
      <c r="AR65" s="45">
        <f>'10.  JUNE'!V65</f>
        <v>0</v>
      </c>
      <c r="AS65" s="37">
        <f>'10.  JUNE'!W65</f>
        <v>0</v>
      </c>
      <c r="AT65" s="174">
        <f>'10.  JUNE'!X65</f>
        <v>0</v>
      </c>
      <c r="AU65" s="196">
        <f>'10.  JUNE'!Y65</f>
        <v>0</v>
      </c>
      <c r="AV65" s="45">
        <f>'11.  JULY'!V65</f>
        <v>0</v>
      </c>
      <c r="AW65" s="37">
        <f>'11.  JULY'!W65</f>
        <v>0</v>
      </c>
      <c r="AX65" s="174">
        <f>'11.  JULY'!X65</f>
        <v>0</v>
      </c>
      <c r="AY65" s="196">
        <f>'11.  JULY'!Y65</f>
        <v>0</v>
      </c>
      <c r="AZ65" s="45">
        <f>'12.  AUGUST'!V65</f>
        <v>0</v>
      </c>
      <c r="BA65" s="37">
        <f>'12.  AUGUST'!W65</f>
        <v>0</v>
      </c>
      <c r="BB65" s="174">
        <f>'12.  AUGUST'!X65</f>
        <v>0</v>
      </c>
      <c r="BC65" s="196">
        <f>'12.  AUGUST'!Y65</f>
        <v>0</v>
      </c>
      <c r="BD65" s="180">
        <f t="shared" si="4"/>
        <v>0</v>
      </c>
      <c r="BE65" s="181">
        <f t="shared" si="5"/>
        <v>0</v>
      </c>
      <c r="BF65" s="182">
        <f t="shared" si="6"/>
        <v>0</v>
      </c>
      <c r="BG65" s="197">
        <f t="shared" si="7"/>
        <v>162</v>
      </c>
    </row>
    <row r="66" spans="2:59" s="8" customFormat="1" ht="15.95" customHeight="1" x14ac:dyDescent="0.25">
      <c r="B66" s="27">
        <f>'1.  SEPTEMBER'!B66</f>
        <v>8</v>
      </c>
      <c r="C66" s="44" t="str">
        <f>'1.  SEPTEMBER'!C66</f>
        <v>Curtis O</v>
      </c>
      <c r="D66" s="45">
        <f>'1.  SEPTEMBER'!V66</f>
        <v>0</v>
      </c>
      <c r="E66" s="37">
        <f>'1.  SEPTEMBER'!W66</f>
        <v>0</v>
      </c>
      <c r="F66" s="174">
        <f>'1.  SEPTEMBER'!X66</f>
        <v>0</v>
      </c>
      <c r="G66" s="188">
        <f>'1.  SEPTEMBER'!Y66</f>
        <v>18</v>
      </c>
      <c r="H66" s="28">
        <f>'2.  OCTOBER'!V66</f>
        <v>0</v>
      </c>
      <c r="I66" s="37">
        <f>'2.  OCTOBER'!W66</f>
        <v>0</v>
      </c>
      <c r="J66" s="174">
        <f>'2.  OCTOBER'!X66</f>
        <v>0</v>
      </c>
      <c r="K66" s="192">
        <f>'2.  OCTOBER'!Y66</f>
        <v>18</v>
      </c>
      <c r="L66" s="45">
        <f>'3.  NOVEMBER'!V66</f>
        <v>0</v>
      </c>
      <c r="M66" s="37">
        <f>'3.  NOVEMBER'!W66</f>
        <v>0</v>
      </c>
      <c r="N66" s="174">
        <f>'3.  NOVEMBER'!X66</f>
        <v>0</v>
      </c>
      <c r="O66" s="188">
        <f>'3.  NOVEMBER'!Y66</f>
        <v>18</v>
      </c>
      <c r="P66" s="28">
        <f>'4.  DECEMBER'!V66</f>
        <v>0</v>
      </c>
      <c r="Q66" s="37">
        <f>'4.  DECEMBER'!W66</f>
        <v>0</v>
      </c>
      <c r="R66" s="174">
        <f>'4.  DECEMBER'!X66</f>
        <v>0</v>
      </c>
      <c r="S66" s="192">
        <f>'4.  DECEMBER'!Y66</f>
        <v>18</v>
      </c>
      <c r="T66" s="45">
        <f>'5.  JANUARY'!V66</f>
        <v>0</v>
      </c>
      <c r="U66" s="37">
        <f>'5.  JANUARY'!W66</f>
        <v>0</v>
      </c>
      <c r="V66" s="174">
        <f>'5.  JANUARY'!X66</f>
        <v>0</v>
      </c>
      <c r="W66" s="196">
        <f>'5.  JANUARY'!Y66</f>
        <v>18</v>
      </c>
      <c r="X66" s="45">
        <f>'6.  FEBRUARY'!V66</f>
        <v>0</v>
      </c>
      <c r="Y66" s="37">
        <f>'6.  FEBRUARY'!W66</f>
        <v>0</v>
      </c>
      <c r="Z66" s="174">
        <f>'6.  FEBRUARY'!X66</f>
        <v>0</v>
      </c>
      <c r="AA66" s="196">
        <f>'6.  FEBRUARY'!Y66</f>
        <v>18</v>
      </c>
      <c r="AB66" s="45">
        <f>'7.  MARCH'!V66</f>
        <v>0</v>
      </c>
      <c r="AC66" s="37">
        <f>'7.  MARCH'!W66</f>
        <v>0</v>
      </c>
      <c r="AD66" s="174">
        <f>'7.  MARCH'!X66</f>
        <v>0</v>
      </c>
      <c r="AE66" s="196">
        <f>'7.  MARCH'!Y66</f>
        <v>18</v>
      </c>
      <c r="AF66" s="45">
        <f>'8.  APRIL'!V66</f>
        <v>0</v>
      </c>
      <c r="AG66" s="37">
        <f>'8.  APRIL'!W66</f>
        <v>0</v>
      </c>
      <c r="AH66" s="174">
        <f>'8.  APRIL'!X66</f>
        <v>0</v>
      </c>
      <c r="AI66" s="196">
        <f>'8.  APRIL'!Y66</f>
        <v>18</v>
      </c>
      <c r="AJ66" s="45">
        <f>'8.  APRIL WEEKEND COMP'!V66</f>
        <v>0</v>
      </c>
      <c r="AK66" s="37">
        <f>'8.  APRIL WEEKEND COMP'!W66</f>
        <v>0</v>
      </c>
      <c r="AL66" s="338">
        <f>'8.  APRIL WEEKEND COMP'!X66</f>
        <v>0</v>
      </c>
      <c r="AM66" s="196">
        <f>'8.  APRIL WEEKEND COMP'!Y66</f>
        <v>18</v>
      </c>
      <c r="AN66" s="45">
        <f>'9.  MAY'!V66</f>
        <v>0</v>
      </c>
      <c r="AO66" s="37">
        <f>'9.  MAY'!W66</f>
        <v>0</v>
      </c>
      <c r="AP66" s="174">
        <f>'9.  MAY'!X66</f>
        <v>0</v>
      </c>
      <c r="AQ66" s="196">
        <f>'9.  MAY'!Y66</f>
        <v>0</v>
      </c>
      <c r="AR66" s="45">
        <f>'10.  JUNE'!V66</f>
        <v>0</v>
      </c>
      <c r="AS66" s="37">
        <f>'10.  JUNE'!W66</f>
        <v>0</v>
      </c>
      <c r="AT66" s="174">
        <f>'10.  JUNE'!X66</f>
        <v>0</v>
      </c>
      <c r="AU66" s="196">
        <f>'10.  JUNE'!Y66</f>
        <v>0</v>
      </c>
      <c r="AV66" s="45">
        <f>'11.  JULY'!V66</f>
        <v>0</v>
      </c>
      <c r="AW66" s="37">
        <f>'11.  JULY'!W66</f>
        <v>0</v>
      </c>
      <c r="AX66" s="174">
        <f>'11.  JULY'!X66</f>
        <v>0</v>
      </c>
      <c r="AY66" s="196">
        <f>'11.  JULY'!Y66</f>
        <v>0</v>
      </c>
      <c r="AZ66" s="45">
        <f>'12.  AUGUST'!V66</f>
        <v>0</v>
      </c>
      <c r="BA66" s="37">
        <f>'12.  AUGUST'!W66</f>
        <v>0</v>
      </c>
      <c r="BB66" s="174">
        <f>'12.  AUGUST'!X66</f>
        <v>0</v>
      </c>
      <c r="BC66" s="196">
        <f>'12.  AUGUST'!Y66</f>
        <v>0</v>
      </c>
      <c r="BD66" s="180">
        <f t="shared" si="4"/>
        <v>0</v>
      </c>
      <c r="BE66" s="181">
        <f t="shared" si="5"/>
        <v>0</v>
      </c>
      <c r="BF66" s="182">
        <f t="shared" si="6"/>
        <v>0</v>
      </c>
      <c r="BG66" s="197">
        <f t="shared" si="7"/>
        <v>162</v>
      </c>
    </row>
    <row r="67" spans="2:59" s="8" customFormat="1" ht="15.95" customHeight="1" x14ac:dyDescent="0.25">
      <c r="B67" s="27">
        <f>'1.  SEPTEMBER'!B67</f>
        <v>9</v>
      </c>
      <c r="C67" s="44" t="str">
        <f>'1.  SEPTEMBER'!C67</f>
        <v>du Preez PA</v>
      </c>
      <c r="D67" s="45">
        <f>'1.  SEPTEMBER'!V67</f>
        <v>6</v>
      </c>
      <c r="E67" s="37">
        <f>'1.  SEPTEMBER'!W67</f>
        <v>1.36</v>
      </c>
      <c r="F67" s="174">
        <f>'1.  SEPTEMBER'!X67</f>
        <v>73.600000000000009</v>
      </c>
      <c r="G67" s="188">
        <f>'1.  SEPTEMBER'!Y67</f>
        <v>5</v>
      </c>
      <c r="H67" s="28">
        <f>'2.  OCTOBER'!V67</f>
        <v>8</v>
      </c>
      <c r="I67" s="37">
        <f>'2.  OCTOBER'!W67</f>
        <v>3.96</v>
      </c>
      <c r="J67" s="174">
        <f>'2.  OCTOBER'!X67</f>
        <v>119.60000000000001</v>
      </c>
      <c r="K67" s="192">
        <f>'2.  OCTOBER'!Y67</f>
        <v>14</v>
      </c>
      <c r="L67" s="45">
        <f>'3.  NOVEMBER'!V67</f>
        <v>4</v>
      </c>
      <c r="M67" s="37">
        <f>'3.  NOVEMBER'!W67</f>
        <v>1.77</v>
      </c>
      <c r="N67" s="174">
        <f>'3.  NOVEMBER'!X67</f>
        <v>57.699999999999996</v>
      </c>
      <c r="O67" s="188">
        <f>'3.  NOVEMBER'!Y67</f>
        <v>12</v>
      </c>
      <c r="P67" s="28">
        <f>'4.  DECEMBER'!V67</f>
        <v>12</v>
      </c>
      <c r="Q67" s="37">
        <f>'4.  DECEMBER'!W67</f>
        <v>4.24</v>
      </c>
      <c r="R67" s="174">
        <f>'4.  DECEMBER'!X67</f>
        <v>162.40000000000003</v>
      </c>
      <c r="S67" s="192">
        <f>'4.  DECEMBER'!Y67</f>
        <v>14</v>
      </c>
      <c r="T67" s="45">
        <f>'5.  JANUARY'!V67</f>
        <v>0</v>
      </c>
      <c r="U67" s="37">
        <f>'5.  JANUARY'!W67</f>
        <v>0</v>
      </c>
      <c r="V67" s="174">
        <f>'5.  JANUARY'!X67</f>
        <v>0</v>
      </c>
      <c r="W67" s="196">
        <f>'5.  JANUARY'!Y67</f>
        <v>18</v>
      </c>
      <c r="X67" s="45">
        <f>'6.  FEBRUARY'!V67</f>
        <v>1</v>
      </c>
      <c r="Y67" s="37">
        <f>'6.  FEBRUARY'!W67</f>
        <v>0.28000000000000003</v>
      </c>
      <c r="Z67" s="174">
        <f>'6.  FEBRUARY'!X67</f>
        <v>12.8</v>
      </c>
      <c r="AA67" s="196">
        <f>'6.  FEBRUARY'!Y67</f>
        <v>11</v>
      </c>
      <c r="AB67" s="45">
        <f>'7.  MARCH'!V67</f>
        <v>14</v>
      </c>
      <c r="AC67" s="37">
        <f>'7.  MARCH'!W67</f>
        <v>6</v>
      </c>
      <c r="AD67" s="174">
        <f>'7.  MARCH'!X67</f>
        <v>200</v>
      </c>
      <c r="AE67" s="196">
        <f>'7.  MARCH'!Y67</f>
        <v>6</v>
      </c>
      <c r="AF67" s="45">
        <f>'8.  APRIL'!V67</f>
        <v>3</v>
      </c>
      <c r="AG67" s="37">
        <f>'8.  APRIL'!W67</f>
        <v>1.82</v>
      </c>
      <c r="AH67" s="174">
        <f>'8.  APRIL'!X67</f>
        <v>48.2</v>
      </c>
      <c r="AI67" s="196">
        <f>'8.  APRIL'!Y67</f>
        <v>9</v>
      </c>
      <c r="AJ67" s="45">
        <f>'8.  APRIL WEEKEND COMP'!V67</f>
        <v>2</v>
      </c>
      <c r="AK67" s="37">
        <f>'8.  APRIL WEEKEND COMP'!W67</f>
        <v>1.1000000000000001</v>
      </c>
      <c r="AL67" s="338">
        <f>'8.  APRIL WEEKEND COMP'!X67</f>
        <v>31</v>
      </c>
      <c r="AM67" s="196">
        <f>'8.  APRIL WEEKEND COMP'!Y67</f>
        <v>11</v>
      </c>
      <c r="AN67" s="45">
        <f>'9.  MAY'!V67</f>
        <v>0</v>
      </c>
      <c r="AO67" s="37">
        <f>'9.  MAY'!W67</f>
        <v>0</v>
      </c>
      <c r="AP67" s="174">
        <f>'9.  MAY'!X67</f>
        <v>0</v>
      </c>
      <c r="AQ67" s="196">
        <f>'9.  MAY'!Y67</f>
        <v>0</v>
      </c>
      <c r="AR67" s="45">
        <f>'10.  JUNE'!V67</f>
        <v>0</v>
      </c>
      <c r="AS67" s="37">
        <f>'10.  JUNE'!W67</f>
        <v>0</v>
      </c>
      <c r="AT67" s="174">
        <f>'10.  JUNE'!X67</f>
        <v>0</v>
      </c>
      <c r="AU67" s="196">
        <f>'10.  JUNE'!Y67</f>
        <v>0</v>
      </c>
      <c r="AV67" s="45">
        <f>'11.  JULY'!V67</f>
        <v>0</v>
      </c>
      <c r="AW67" s="37">
        <f>'11.  JULY'!W67</f>
        <v>0</v>
      </c>
      <c r="AX67" s="174">
        <f>'11.  JULY'!X67</f>
        <v>0</v>
      </c>
      <c r="AY67" s="196">
        <f>'11.  JULY'!Y67</f>
        <v>0</v>
      </c>
      <c r="AZ67" s="45">
        <f>'12.  AUGUST'!V67</f>
        <v>0</v>
      </c>
      <c r="BA67" s="37">
        <f>'12.  AUGUST'!W67</f>
        <v>0</v>
      </c>
      <c r="BB67" s="174">
        <f>'12.  AUGUST'!X67</f>
        <v>0</v>
      </c>
      <c r="BC67" s="196">
        <f>'12.  AUGUST'!Y67</f>
        <v>0</v>
      </c>
      <c r="BD67" s="180">
        <f t="shared" si="4"/>
        <v>50</v>
      </c>
      <c r="BE67" s="181">
        <f t="shared" si="5"/>
        <v>20.53</v>
      </c>
      <c r="BF67" s="182">
        <f t="shared" si="6"/>
        <v>705.30000000000018</v>
      </c>
      <c r="BG67" s="197">
        <f t="shared" si="7"/>
        <v>100</v>
      </c>
    </row>
    <row r="68" spans="2:59" s="8" customFormat="1" ht="15.95" customHeight="1" x14ac:dyDescent="0.25">
      <c r="B68" s="27">
        <f>'1.  SEPTEMBER'!B68</f>
        <v>10</v>
      </c>
      <c r="C68" s="44" t="str">
        <f>'1.  SEPTEMBER'!C68</f>
        <v>Erasmus L</v>
      </c>
      <c r="D68" s="45">
        <f>'1.  SEPTEMBER'!V68</f>
        <v>0</v>
      </c>
      <c r="E68" s="37">
        <f>'1.  SEPTEMBER'!W68</f>
        <v>0</v>
      </c>
      <c r="F68" s="174">
        <f>'1.  SEPTEMBER'!X68</f>
        <v>0</v>
      </c>
      <c r="G68" s="188">
        <f>'1.  SEPTEMBER'!Y68</f>
        <v>18</v>
      </c>
      <c r="H68" s="28">
        <f>'2.  OCTOBER'!V68</f>
        <v>0</v>
      </c>
      <c r="I68" s="37">
        <f>'2.  OCTOBER'!W68</f>
        <v>0</v>
      </c>
      <c r="J68" s="174">
        <f>'2.  OCTOBER'!X68</f>
        <v>0</v>
      </c>
      <c r="K68" s="192">
        <f>'2.  OCTOBER'!Y68</f>
        <v>18</v>
      </c>
      <c r="L68" s="45">
        <f>'3.  NOVEMBER'!V68</f>
        <v>0</v>
      </c>
      <c r="M68" s="37">
        <f>'3.  NOVEMBER'!W68</f>
        <v>0</v>
      </c>
      <c r="N68" s="174">
        <f>'3.  NOVEMBER'!X68</f>
        <v>0</v>
      </c>
      <c r="O68" s="188">
        <f>'3.  NOVEMBER'!Y68</f>
        <v>18</v>
      </c>
      <c r="P68" s="28">
        <f>'4.  DECEMBER'!V68</f>
        <v>0</v>
      </c>
      <c r="Q68" s="37">
        <f>'4.  DECEMBER'!W68</f>
        <v>0</v>
      </c>
      <c r="R68" s="174">
        <f>'4.  DECEMBER'!X68</f>
        <v>0</v>
      </c>
      <c r="S68" s="192">
        <f>'4.  DECEMBER'!Y68</f>
        <v>18</v>
      </c>
      <c r="T68" s="45">
        <f>'5.  JANUARY'!V68</f>
        <v>0</v>
      </c>
      <c r="U68" s="37">
        <f>'5.  JANUARY'!W68</f>
        <v>0</v>
      </c>
      <c r="V68" s="174">
        <f>'5.  JANUARY'!X68</f>
        <v>0</v>
      </c>
      <c r="W68" s="196">
        <f>'5.  JANUARY'!Y68</f>
        <v>18</v>
      </c>
      <c r="X68" s="45">
        <f>'6.  FEBRUARY'!V68</f>
        <v>0</v>
      </c>
      <c r="Y68" s="37">
        <f>'6.  FEBRUARY'!W68</f>
        <v>0</v>
      </c>
      <c r="Z68" s="174">
        <f>'6.  FEBRUARY'!X68</f>
        <v>0</v>
      </c>
      <c r="AA68" s="196">
        <f>'6.  FEBRUARY'!Y68</f>
        <v>18</v>
      </c>
      <c r="AB68" s="45">
        <f>'7.  MARCH'!V68</f>
        <v>0</v>
      </c>
      <c r="AC68" s="37">
        <f>'7.  MARCH'!W68</f>
        <v>0</v>
      </c>
      <c r="AD68" s="174">
        <f>'7.  MARCH'!X68</f>
        <v>0</v>
      </c>
      <c r="AE68" s="196">
        <f>'7.  MARCH'!Y68</f>
        <v>18</v>
      </c>
      <c r="AF68" s="45">
        <f>'8.  APRIL'!V68</f>
        <v>0</v>
      </c>
      <c r="AG68" s="37">
        <f>'8.  APRIL'!W68</f>
        <v>0</v>
      </c>
      <c r="AH68" s="174">
        <f>'8.  APRIL'!X68</f>
        <v>0</v>
      </c>
      <c r="AI68" s="196">
        <f>'8.  APRIL'!Y68</f>
        <v>18</v>
      </c>
      <c r="AJ68" s="45">
        <f>'8.  APRIL WEEKEND COMP'!V68</f>
        <v>0</v>
      </c>
      <c r="AK68" s="37">
        <f>'8.  APRIL WEEKEND COMP'!W68</f>
        <v>0</v>
      </c>
      <c r="AL68" s="338">
        <f>'8.  APRIL WEEKEND COMP'!X68</f>
        <v>0</v>
      </c>
      <c r="AM68" s="196">
        <f>'8.  APRIL WEEKEND COMP'!Y68</f>
        <v>18</v>
      </c>
      <c r="AN68" s="45">
        <f>'9.  MAY'!V68</f>
        <v>0</v>
      </c>
      <c r="AO68" s="37">
        <f>'9.  MAY'!W68</f>
        <v>0</v>
      </c>
      <c r="AP68" s="174">
        <f>'9.  MAY'!X68</f>
        <v>0</v>
      </c>
      <c r="AQ68" s="196">
        <f>'9.  MAY'!Y68</f>
        <v>0</v>
      </c>
      <c r="AR68" s="45">
        <f>'10.  JUNE'!V68</f>
        <v>0</v>
      </c>
      <c r="AS68" s="37">
        <f>'10.  JUNE'!W68</f>
        <v>0</v>
      </c>
      <c r="AT68" s="174">
        <f>'10.  JUNE'!X68</f>
        <v>0</v>
      </c>
      <c r="AU68" s="196">
        <f>'10.  JUNE'!Y68</f>
        <v>0</v>
      </c>
      <c r="AV68" s="45">
        <f>'11.  JULY'!V68</f>
        <v>0</v>
      </c>
      <c r="AW68" s="37">
        <f>'11.  JULY'!W68</f>
        <v>0</v>
      </c>
      <c r="AX68" s="174">
        <f>'11.  JULY'!X68</f>
        <v>0</v>
      </c>
      <c r="AY68" s="196">
        <f>'11.  JULY'!Y68</f>
        <v>0</v>
      </c>
      <c r="AZ68" s="45">
        <f>'12.  AUGUST'!V68</f>
        <v>0</v>
      </c>
      <c r="BA68" s="37">
        <f>'12.  AUGUST'!W68</f>
        <v>0</v>
      </c>
      <c r="BB68" s="174">
        <f>'12.  AUGUST'!X68</f>
        <v>0</v>
      </c>
      <c r="BC68" s="196">
        <f>'12.  AUGUST'!Y68</f>
        <v>0</v>
      </c>
      <c r="BD68" s="180">
        <f t="shared" si="4"/>
        <v>0</v>
      </c>
      <c r="BE68" s="181">
        <f t="shared" si="5"/>
        <v>0</v>
      </c>
      <c r="BF68" s="182">
        <f t="shared" si="6"/>
        <v>0</v>
      </c>
      <c r="BG68" s="197">
        <f t="shared" si="7"/>
        <v>162</v>
      </c>
    </row>
    <row r="69" spans="2:59" s="8" customFormat="1" ht="15.95" customHeight="1" x14ac:dyDescent="0.25">
      <c r="B69" s="27">
        <f>'1.  SEPTEMBER'!B69</f>
        <v>11</v>
      </c>
      <c r="C69" s="44" t="str">
        <f>'1.  SEPTEMBER'!C69</f>
        <v>Fouche M  (H-26)</v>
      </c>
      <c r="D69" s="45">
        <f>'1.  SEPTEMBER'!V69</f>
        <v>0</v>
      </c>
      <c r="E69" s="37">
        <f>'1.  SEPTEMBER'!W69</f>
        <v>0</v>
      </c>
      <c r="F69" s="174">
        <f>'1.  SEPTEMBER'!X69</f>
        <v>0</v>
      </c>
      <c r="G69" s="188">
        <f>'1.  SEPTEMBER'!Y69</f>
        <v>18</v>
      </c>
      <c r="H69" s="28">
        <f>'2.  OCTOBER'!V69</f>
        <v>0</v>
      </c>
      <c r="I69" s="37">
        <f>'2.  OCTOBER'!W69</f>
        <v>0</v>
      </c>
      <c r="J69" s="174">
        <f>'2.  OCTOBER'!X69</f>
        <v>0</v>
      </c>
      <c r="K69" s="192">
        <f>'2.  OCTOBER'!Y69</f>
        <v>18</v>
      </c>
      <c r="L69" s="45">
        <f>'3.  NOVEMBER'!V69</f>
        <v>0</v>
      </c>
      <c r="M69" s="37">
        <f>'3.  NOVEMBER'!W69</f>
        <v>0</v>
      </c>
      <c r="N69" s="174">
        <f>'3.  NOVEMBER'!X69</f>
        <v>0</v>
      </c>
      <c r="O69" s="188">
        <f>'3.  NOVEMBER'!Y69</f>
        <v>18</v>
      </c>
      <c r="P69" s="28">
        <f>'4.  DECEMBER'!V69</f>
        <v>0</v>
      </c>
      <c r="Q69" s="37">
        <f>'4.  DECEMBER'!W69</f>
        <v>0</v>
      </c>
      <c r="R69" s="174">
        <f>'4.  DECEMBER'!X69</f>
        <v>0</v>
      </c>
      <c r="S69" s="192">
        <f>'4.  DECEMBER'!Y69</f>
        <v>18</v>
      </c>
      <c r="T69" s="45">
        <f>'5.  JANUARY'!V69</f>
        <v>0</v>
      </c>
      <c r="U69" s="37">
        <f>'5.  JANUARY'!W69</f>
        <v>0</v>
      </c>
      <c r="V69" s="174">
        <f>'5.  JANUARY'!X69</f>
        <v>0</v>
      </c>
      <c r="W69" s="196">
        <f>'5.  JANUARY'!Y69</f>
        <v>18</v>
      </c>
      <c r="X69" s="45">
        <f>'6.  FEBRUARY'!V69</f>
        <v>0</v>
      </c>
      <c r="Y69" s="37">
        <f>'6.  FEBRUARY'!W69</f>
        <v>0</v>
      </c>
      <c r="Z69" s="174">
        <f>'6.  FEBRUARY'!X69</f>
        <v>0</v>
      </c>
      <c r="AA69" s="196">
        <f>'6.  FEBRUARY'!Y69</f>
        <v>18</v>
      </c>
      <c r="AB69" s="45">
        <f>'7.  MARCH'!V69</f>
        <v>0</v>
      </c>
      <c r="AC69" s="37">
        <f>'7.  MARCH'!W69</f>
        <v>0</v>
      </c>
      <c r="AD69" s="174">
        <f>'7.  MARCH'!X69</f>
        <v>0</v>
      </c>
      <c r="AE69" s="196">
        <f>'7.  MARCH'!Y69</f>
        <v>18</v>
      </c>
      <c r="AF69" s="45">
        <f>'8.  APRIL'!V69</f>
        <v>0</v>
      </c>
      <c r="AG69" s="37">
        <f>'8.  APRIL'!W69</f>
        <v>0</v>
      </c>
      <c r="AH69" s="174">
        <f>'8.  APRIL'!X69</f>
        <v>0</v>
      </c>
      <c r="AI69" s="196">
        <f>'8.  APRIL'!Y69</f>
        <v>18</v>
      </c>
      <c r="AJ69" s="45">
        <f>'8.  APRIL WEEKEND COMP'!V69</f>
        <v>0</v>
      </c>
      <c r="AK69" s="37">
        <f>'8.  APRIL WEEKEND COMP'!W69</f>
        <v>0</v>
      </c>
      <c r="AL69" s="338">
        <f>'8.  APRIL WEEKEND COMP'!X69</f>
        <v>0</v>
      </c>
      <c r="AM69" s="196">
        <f>'8.  APRIL WEEKEND COMP'!Y69</f>
        <v>18</v>
      </c>
      <c r="AN69" s="45">
        <f>'9.  MAY'!V69</f>
        <v>0</v>
      </c>
      <c r="AO69" s="37">
        <f>'9.  MAY'!W69</f>
        <v>0</v>
      </c>
      <c r="AP69" s="174">
        <f>'9.  MAY'!X69</f>
        <v>0</v>
      </c>
      <c r="AQ69" s="196">
        <f>'9.  MAY'!Y69</f>
        <v>0</v>
      </c>
      <c r="AR69" s="45">
        <f>'10.  JUNE'!V69</f>
        <v>0</v>
      </c>
      <c r="AS69" s="37">
        <f>'10.  JUNE'!W69</f>
        <v>0</v>
      </c>
      <c r="AT69" s="174">
        <f>'10.  JUNE'!X69</f>
        <v>0</v>
      </c>
      <c r="AU69" s="196">
        <f>'10.  JUNE'!Y69</f>
        <v>0</v>
      </c>
      <c r="AV69" s="45">
        <f>'11.  JULY'!V69</f>
        <v>0</v>
      </c>
      <c r="AW69" s="37">
        <f>'11.  JULY'!W69</f>
        <v>0</v>
      </c>
      <c r="AX69" s="174">
        <f>'11.  JULY'!X69</f>
        <v>0</v>
      </c>
      <c r="AY69" s="196">
        <f>'11.  JULY'!Y69</f>
        <v>0</v>
      </c>
      <c r="AZ69" s="45">
        <f>'12.  AUGUST'!V69</f>
        <v>0</v>
      </c>
      <c r="BA69" s="37">
        <f>'12.  AUGUST'!W69</f>
        <v>0</v>
      </c>
      <c r="BB69" s="174">
        <f>'12.  AUGUST'!X69</f>
        <v>0</v>
      </c>
      <c r="BC69" s="196">
        <f>'12.  AUGUST'!Y69</f>
        <v>0</v>
      </c>
      <c r="BD69" s="180">
        <f t="shared" si="4"/>
        <v>0</v>
      </c>
      <c r="BE69" s="181">
        <f t="shared" si="5"/>
        <v>0</v>
      </c>
      <c r="BF69" s="182">
        <f t="shared" si="6"/>
        <v>0</v>
      </c>
      <c r="BG69" s="197">
        <f t="shared" si="7"/>
        <v>162</v>
      </c>
    </row>
    <row r="70" spans="2:59" s="8" customFormat="1" ht="15.95" customHeight="1" x14ac:dyDescent="0.25">
      <c r="B70" s="27">
        <f>'1.  SEPTEMBER'!B70</f>
        <v>12</v>
      </c>
      <c r="C70" s="44" t="str">
        <f>'1.  SEPTEMBER'!C70</f>
        <v>Galloway B</v>
      </c>
      <c r="D70" s="45">
        <f>'1.  SEPTEMBER'!V70</f>
        <v>0</v>
      </c>
      <c r="E70" s="37">
        <f>'1.  SEPTEMBER'!W70</f>
        <v>0</v>
      </c>
      <c r="F70" s="174">
        <f>'1.  SEPTEMBER'!X70</f>
        <v>0</v>
      </c>
      <c r="G70" s="188">
        <f>'1.  SEPTEMBER'!Y70</f>
        <v>18</v>
      </c>
      <c r="H70" s="28">
        <f>'2.  OCTOBER'!V70</f>
        <v>0</v>
      </c>
      <c r="I70" s="37">
        <f>'2.  OCTOBER'!W70</f>
        <v>0</v>
      </c>
      <c r="J70" s="174">
        <f>'2.  OCTOBER'!X70</f>
        <v>0</v>
      </c>
      <c r="K70" s="192">
        <f>'2.  OCTOBER'!Y70</f>
        <v>18</v>
      </c>
      <c r="L70" s="45">
        <f>'3.  NOVEMBER'!V70</f>
        <v>0</v>
      </c>
      <c r="M70" s="37">
        <f>'3.  NOVEMBER'!W70</f>
        <v>0</v>
      </c>
      <c r="N70" s="174">
        <f>'3.  NOVEMBER'!X70</f>
        <v>0</v>
      </c>
      <c r="O70" s="188">
        <f>'3.  NOVEMBER'!Y70</f>
        <v>18</v>
      </c>
      <c r="P70" s="28">
        <f>'4.  DECEMBER'!V70</f>
        <v>0</v>
      </c>
      <c r="Q70" s="37">
        <f>'4.  DECEMBER'!W70</f>
        <v>0</v>
      </c>
      <c r="R70" s="174">
        <f>'4.  DECEMBER'!X70</f>
        <v>0</v>
      </c>
      <c r="S70" s="192">
        <f>'4.  DECEMBER'!Y70</f>
        <v>18</v>
      </c>
      <c r="T70" s="45">
        <f>'5.  JANUARY'!V70</f>
        <v>0</v>
      </c>
      <c r="U70" s="37">
        <f>'5.  JANUARY'!W70</f>
        <v>0</v>
      </c>
      <c r="V70" s="174">
        <f>'5.  JANUARY'!X70</f>
        <v>0</v>
      </c>
      <c r="W70" s="196">
        <f>'5.  JANUARY'!Y70</f>
        <v>18</v>
      </c>
      <c r="X70" s="45">
        <f>'6.  FEBRUARY'!V70</f>
        <v>0</v>
      </c>
      <c r="Y70" s="37">
        <f>'6.  FEBRUARY'!W70</f>
        <v>0</v>
      </c>
      <c r="Z70" s="174">
        <f>'6.  FEBRUARY'!X70</f>
        <v>0</v>
      </c>
      <c r="AA70" s="196">
        <f>'6.  FEBRUARY'!Y70</f>
        <v>18</v>
      </c>
      <c r="AB70" s="45">
        <f>'7.  MARCH'!V70</f>
        <v>0</v>
      </c>
      <c r="AC70" s="37">
        <f>'7.  MARCH'!W70</f>
        <v>0</v>
      </c>
      <c r="AD70" s="174">
        <f>'7.  MARCH'!X70</f>
        <v>0</v>
      </c>
      <c r="AE70" s="196">
        <f>'7.  MARCH'!Y70</f>
        <v>18</v>
      </c>
      <c r="AF70" s="45">
        <f>'8.  APRIL'!V70</f>
        <v>0</v>
      </c>
      <c r="AG70" s="37">
        <f>'8.  APRIL'!W70</f>
        <v>0</v>
      </c>
      <c r="AH70" s="174">
        <f>'8.  APRIL'!X70</f>
        <v>0</v>
      </c>
      <c r="AI70" s="196">
        <f>'8.  APRIL'!Y70</f>
        <v>18</v>
      </c>
      <c r="AJ70" s="45">
        <f>'8.  APRIL WEEKEND COMP'!V70</f>
        <v>0</v>
      </c>
      <c r="AK70" s="37">
        <f>'8.  APRIL WEEKEND COMP'!W70</f>
        <v>0</v>
      </c>
      <c r="AL70" s="338">
        <f>'8.  APRIL WEEKEND COMP'!X70</f>
        <v>0</v>
      </c>
      <c r="AM70" s="196">
        <f>'8.  APRIL WEEKEND COMP'!Y70</f>
        <v>18</v>
      </c>
      <c r="AN70" s="45">
        <f>'9.  MAY'!V70</f>
        <v>0</v>
      </c>
      <c r="AO70" s="37">
        <f>'9.  MAY'!W70</f>
        <v>0</v>
      </c>
      <c r="AP70" s="174">
        <f>'9.  MAY'!X70</f>
        <v>0</v>
      </c>
      <c r="AQ70" s="196">
        <f>'9.  MAY'!Y70</f>
        <v>0</v>
      </c>
      <c r="AR70" s="45">
        <f>'10.  JUNE'!V70</f>
        <v>0</v>
      </c>
      <c r="AS70" s="37">
        <f>'10.  JUNE'!W70</f>
        <v>0</v>
      </c>
      <c r="AT70" s="174">
        <f>'10.  JUNE'!X70</f>
        <v>0</v>
      </c>
      <c r="AU70" s="196">
        <f>'10.  JUNE'!Y70</f>
        <v>0</v>
      </c>
      <c r="AV70" s="45">
        <f>'11.  JULY'!V70</f>
        <v>0</v>
      </c>
      <c r="AW70" s="37">
        <f>'11.  JULY'!W70</f>
        <v>0</v>
      </c>
      <c r="AX70" s="174">
        <f>'11.  JULY'!X70</f>
        <v>0</v>
      </c>
      <c r="AY70" s="196">
        <f>'11.  JULY'!Y70</f>
        <v>0</v>
      </c>
      <c r="AZ70" s="45">
        <f>'12.  AUGUST'!V70</f>
        <v>0</v>
      </c>
      <c r="BA70" s="37">
        <f>'12.  AUGUST'!W70</f>
        <v>0</v>
      </c>
      <c r="BB70" s="174">
        <f>'12.  AUGUST'!X70</f>
        <v>0</v>
      </c>
      <c r="BC70" s="196">
        <f>'12.  AUGUST'!Y70</f>
        <v>0</v>
      </c>
      <c r="BD70" s="180">
        <f t="shared" si="4"/>
        <v>0</v>
      </c>
      <c r="BE70" s="181">
        <f t="shared" si="5"/>
        <v>0</v>
      </c>
      <c r="BF70" s="182">
        <f t="shared" si="6"/>
        <v>0</v>
      </c>
      <c r="BG70" s="197">
        <f t="shared" si="7"/>
        <v>162</v>
      </c>
    </row>
    <row r="71" spans="2:59" s="8" customFormat="1" ht="15.95" customHeight="1" x14ac:dyDescent="0.25">
      <c r="B71" s="27">
        <f>'1.  SEPTEMBER'!B71</f>
        <v>13</v>
      </c>
      <c r="C71" s="44" t="str">
        <f>'1.  SEPTEMBER'!C71</f>
        <v>Galloway G</v>
      </c>
      <c r="D71" s="45">
        <f>'1.  SEPTEMBER'!V71</f>
        <v>0</v>
      </c>
      <c r="E71" s="37">
        <f>'1.  SEPTEMBER'!W71</f>
        <v>0</v>
      </c>
      <c r="F71" s="174">
        <f>'1.  SEPTEMBER'!X71</f>
        <v>0</v>
      </c>
      <c r="G71" s="188">
        <f>'1.  SEPTEMBER'!Y71</f>
        <v>18</v>
      </c>
      <c r="H71" s="28">
        <f>'2.  OCTOBER'!V71</f>
        <v>0</v>
      </c>
      <c r="I71" s="37">
        <f>'2.  OCTOBER'!W71</f>
        <v>0</v>
      </c>
      <c r="J71" s="174">
        <f>'2.  OCTOBER'!X71</f>
        <v>0</v>
      </c>
      <c r="K71" s="192">
        <f>'2.  OCTOBER'!Y71</f>
        <v>18</v>
      </c>
      <c r="L71" s="45">
        <f>'3.  NOVEMBER'!V71</f>
        <v>0</v>
      </c>
      <c r="M71" s="37">
        <f>'3.  NOVEMBER'!W71</f>
        <v>0</v>
      </c>
      <c r="N71" s="174">
        <f>'3.  NOVEMBER'!X71</f>
        <v>0</v>
      </c>
      <c r="O71" s="188">
        <f>'3.  NOVEMBER'!Y71</f>
        <v>18</v>
      </c>
      <c r="P71" s="28">
        <f>'4.  DECEMBER'!V71</f>
        <v>0</v>
      </c>
      <c r="Q71" s="37">
        <f>'4.  DECEMBER'!W71</f>
        <v>0</v>
      </c>
      <c r="R71" s="174">
        <f>'4.  DECEMBER'!X71</f>
        <v>0</v>
      </c>
      <c r="S71" s="192">
        <f>'4.  DECEMBER'!Y71</f>
        <v>18</v>
      </c>
      <c r="T71" s="45">
        <f>'5.  JANUARY'!V71</f>
        <v>0</v>
      </c>
      <c r="U71" s="37">
        <f>'5.  JANUARY'!W71</f>
        <v>0</v>
      </c>
      <c r="V71" s="174">
        <f>'5.  JANUARY'!X71</f>
        <v>0</v>
      </c>
      <c r="W71" s="196">
        <f>'5.  JANUARY'!Y71</f>
        <v>18</v>
      </c>
      <c r="X71" s="45">
        <f>'6.  FEBRUARY'!V71</f>
        <v>0</v>
      </c>
      <c r="Y71" s="37">
        <f>'6.  FEBRUARY'!W71</f>
        <v>0</v>
      </c>
      <c r="Z71" s="174">
        <f>'6.  FEBRUARY'!X71</f>
        <v>0</v>
      </c>
      <c r="AA71" s="196">
        <f>'6.  FEBRUARY'!Y71</f>
        <v>18</v>
      </c>
      <c r="AB71" s="45">
        <f>'7.  MARCH'!V71</f>
        <v>0</v>
      </c>
      <c r="AC71" s="37">
        <f>'7.  MARCH'!W71</f>
        <v>0</v>
      </c>
      <c r="AD71" s="174">
        <f>'7.  MARCH'!X71</f>
        <v>0</v>
      </c>
      <c r="AE71" s="196">
        <f>'7.  MARCH'!Y71</f>
        <v>18</v>
      </c>
      <c r="AF71" s="45">
        <f>'8.  APRIL'!V71</f>
        <v>0</v>
      </c>
      <c r="AG71" s="37">
        <f>'8.  APRIL'!W71</f>
        <v>0</v>
      </c>
      <c r="AH71" s="174">
        <f>'8.  APRIL'!X71</f>
        <v>0</v>
      </c>
      <c r="AI71" s="196">
        <f>'8.  APRIL'!Y71</f>
        <v>18</v>
      </c>
      <c r="AJ71" s="45">
        <f>'8.  APRIL WEEKEND COMP'!V71</f>
        <v>0</v>
      </c>
      <c r="AK71" s="37">
        <f>'8.  APRIL WEEKEND COMP'!W71</f>
        <v>0</v>
      </c>
      <c r="AL71" s="338">
        <f>'8.  APRIL WEEKEND COMP'!X71</f>
        <v>0</v>
      </c>
      <c r="AM71" s="196">
        <f>'8.  APRIL WEEKEND COMP'!Y71</f>
        <v>18</v>
      </c>
      <c r="AN71" s="45">
        <f>'9.  MAY'!V71</f>
        <v>0</v>
      </c>
      <c r="AO71" s="37">
        <f>'9.  MAY'!W71</f>
        <v>0</v>
      </c>
      <c r="AP71" s="174">
        <f>'9.  MAY'!X71</f>
        <v>0</v>
      </c>
      <c r="AQ71" s="196">
        <f>'9.  MAY'!Y71</f>
        <v>0</v>
      </c>
      <c r="AR71" s="45">
        <f>'10.  JUNE'!V71</f>
        <v>0</v>
      </c>
      <c r="AS71" s="37">
        <f>'10.  JUNE'!W71</f>
        <v>0</v>
      </c>
      <c r="AT71" s="174">
        <f>'10.  JUNE'!X71</f>
        <v>0</v>
      </c>
      <c r="AU71" s="196">
        <f>'10.  JUNE'!Y71</f>
        <v>0</v>
      </c>
      <c r="AV71" s="45">
        <f>'11.  JULY'!V71</f>
        <v>0</v>
      </c>
      <c r="AW71" s="37">
        <f>'11.  JULY'!W71</f>
        <v>0</v>
      </c>
      <c r="AX71" s="174">
        <f>'11.  JULY'!X71</f>
        <v>0</v>
      </c>
      <c r="AY71" s="196">
        <f>'11.  JULY'!Y71</f>
        <v>0</v>
      </c>
      <c r="AZ71" s="45">
        <f>'12.  AUGUST'!V71</f>
        <v>0</v>
      </c>
      <c r="BA71" s="37">
        <f>'12.  AUGUST'!W71</f>
        <v>0</v>
      </c>
      <c r="BB71" s="174">
        <f>'12.  AUGUST'!X71</f>
        <v>0</v>
      </c>
      <c r="BC71" s="196">
        <f>'12.  AUGUST'!Y71</f>
        <v>0</v>
      </c>
      <c r="BD71" s="180">
        <f t="shared" si="4"/>
        <v>0</v>
      </c>
      <c r="BE71" s="181">
        <f t="shared" si="5"/>
        <v>0</v>
      </c>
      <c r="BF71" s="182">
        <f t="shared" si="6"/>
        <v>0</v>
      </c>
      <c r="BG71" s="197">
        <f t="shared" si="7"/>
        <v>162</v>
      </c>
    </row>
    <row r="72" spans="2:59" s="8" customFormat="1" ht="15.95" customHeight="1" x14ac:dyDescent="0.25">
      <c r="B72" s="27">
        <f>'1.  SEPTEMBER'!B72</f>
        <v>14</v>
      </c>
      <c r="C72" s="44" t="str">
        <f>'1.  SEPTEMBER'!C72</f>
        <v>Galloway H</v>
      </c>
      <c r="D72" s="45">
        <f>'1.  SEPTEMBER'!V72</f>
        <v>0</v>
      </c>
      <c r="E72" s="37">
        <f>'1.  SEPTEMBER'!W72</f>
        <v>0</v>
      </c>
      <c r="F72" s="174">
        <f>'1.  SEPTEMBER'!X72</f>
        <v>0</v>
      </c>
      <c r="G72" s="188">
        <f>'1.  SEPTEMBER'!Y72</f>
        <v>18</v>
      </c>
      <c r="H72" s="28">
        <f>'2.  OCTOBER'!V72</f>
        <v>0</v>
      </c>
      <c r="I72" s="37">
        <f>'2.  OCTOBER'!W72</f>
        <v>0</v>
      </c>
      <c r="J72" s="174">
        <f>'2.  OCTOBER'!X72</f>
        <v>0</v>
      </c>
      <c r="K72" s="192">
        <f>'2.  OCTOBER'!Y72</f>
        <v>18</v>
      </c>
      <c r="L72" s="45">
        <f>'3.  NOVEMBER'!V72</f>
        <v>0</v>
      </c>
      <c r="M72" s="37">
        <f>'3.  NOVEMBER'!W72</f>
        <v>0</v>
      </c>
      <c r="N72" s="174">
        <f>'3.  NOVEMBER'!X72</f>
        <v>0</v>
      </c>
      <c r="O72" s="188">
        <f>'3.  NOVEMBER'!Y72</f>
        <v>18</v>
      </c>
      <c r="P72" s="28">
        <f>'4.  DECEMBER'!V72</f>
        <v>0</v>
      </c>
      <c r="Q72" s="37">
        <f>'4.  DECEMBER'!W72</f>
        <v>0</v>
      </c>
      <c r="R72" s="174">
        <f>'4.  DECEMBER'!X72</f>
        <v>0</v>
      </c>
      <c r="S72" s="192">
        <f>'4.  DECEMBER'!Y72</f>
        <v>18</v>
      </c>
      <c r="T72" s="45">
        <f>'5.  JANUARY'!V72</f>
        <v>0</v>
      </c>
      <c r="U72" s="37">
        <f>'5.  JANUARY'!W72</f>
        <v>0</v>
      </c>
      <c r="V72" s="174">
        <f>'5.  JANUARY'!X72</f>
        <v>0</v>
      </c>
      <c r="W72" s="196">
        <f>'5.  JANUARY'!Y72</f>
        <v>18</v>
      </c>
      <c r="X72" s="45">
        <f>'6.  FEBRUARY'!V72</f>
        <v>0</v>
      </c>
      <c r="Y72" s="37">
        <f>'6.  FEBRUARY'!W72</f>
        <v>0</v>
      </c>
      <c r="Z72" s="174">
        <f>'6.  FEBRUARY'!X72</f>
        <v>0</v>
      </c>
      <c r="AA72" s="196">
        <f>'6.  FEBRUARY'!Y72</f>
        <v>18</v>
      </c>
      <c r="AB72" s="45">
        <f>'7.  MARCH'!V72</f>
        <v>0</v>
      </c>
      <c r="AC72" s="37">
        <f>'7.  MARCH'!W72</f>
        <v>0</v>
      </c>
      <c r="AD72" s="174">
        <f>'7.  MARCH'!X72</f>
        <v>0</v>
      </c>
      <c r="AE72" s="196">
        <f>'7.  MARCH'!Y72</f>
        <v>18</v>
      </c>
      <c r="AF72" s="45">
        <f>'8.  APRIL'!V72</f>
        <v>0</v>
      </c>
      <c r="AG72" s="37">
        <f>'8.  APRIL'!W72</f>
        <v>0</v>
      </c>
      <c r="AH72" s="174">
        <f>'8.  APRIL'!X72</f>
        <v>0</v>
      </c>
      <c r="AI72" s="196">
        <f>'8.  APRIL'!Y72</f>
        <v>18</v>
      </c>
      <c r="AJ72" s="45">
        <f>'8.  APRIL WEEKEND COMP'!V72</f>
        <v>0</v>
      </c>
      <c r="AK72" s="37">
        <f>'8.  APRIL WEEKEND COMP'!W72</f>
        <v>0</v>
      </c>
      <c r="AL72" s="338">
        <f>'8.  APRIL WEEKEND COMP'!X72</f>
        <v>0</v>
      </c>
      <c r="AM72" s="196">
        <f>'8.  APRIL WEEKEND COMP'!Y72</f>
        <v>18</v>
      </c>
      <c r="AN72" s="45">
        <f>'9.  MAY'!V72</f>
        <v>0</v>
      </c>
      <c r="AO72" s="37">
        <f>'9.  MAY'!W72</f>
        <v>0</v>
      </c>
      <c r="AP72" s="174">
        <f>'9.  MAY'!X72</f>
        <v>0</v>
      </c>
      <c r="AQ72" s="196">
        <f>'9.  MAY'!Y72</f>
        <v>0</v>
      </c>
      <c r="AR72" s="45">
        <f>'10.  JUNE'!V72</f>
        <v>0</v>
      </c>
      <c r="AS72" s="37">
        <f>'10.  JUNE'!W72</f>
        <v>0</v>
      </c>
      <c r="AT72" s="174">
        <f>'10.  JUNE'!X72</f>
        <v>0</v>
      </c>
      <c r="AU72" s="196">
        <f>'10.  JUNE'!Y72</f>
        <v>0</v>
      </c>
      <c r="AV72" s="45">
        <f>'11.  JULY'!V72</f>
        <v>0</v>
      </c>
      <c r="AW72" s="37">
        <f>'11.  JULY'!W72</f>
        <v>0</v>
      </c>
      <c r="AX72" s="174">
        <f>'11.  JULY'!X72</f>
        <v>0</v>
      </c>
      <c r="AY72" s="196">
        <f>'11.  JULY'!Y72</f>
        <v>0</v>
      </c>
      <c r="AZ72" s="45">
        <f>'12.  AUGUST'!V72</f>
        <v>0</v>
      </c>
      <c r="BA72" s="37">
        <f>'12.  AUGUST'!W72</f>
        <v>0</v>
      </c>
      <c r="BB72" s="174">
        <f>'12.  AUGUST'!X72</f>
        <v>0</v>
      </c>
      <c r="BC72" s="196">
        <f>'12.  AUGUST'!Y72</f>
        <v>0</v>
      </c>
      <c r="BD72" s="180">
        <f t="shared" si="4"/>
        <v>0</v>
      </c>
      <c r="BE72" s="181">
        <f t="shared" si="5"/>
        <v>0</v>
      </c>
      <c r="BF72" s="182">
        <f t="shared" si="6"/>
        <v>0</v>
      </c>
      <c r="BG72" s="197">
        <f t="shared" si="7"/>
        <v>162</v>
      </c>
    </row>
    <row r="73" spans="2:59" s="8" customFormat="1" ht="15.95" customHeight="1" x14ac:dyDescent="0.25">
      <c r="B73" s="27">
        <f>'1.  SEPTEMBER'!B73</f>
        <v>15</v>
      </c>
      <c r="C73" s="44" t="str">
        <f>'1.  SEPTEMBER'!C73</f>
        <v>Germishuizen F</v>
      </c>
      <c r="D73" s="45">
        <f>'1.  SEPTEMBER'!V73</f>
        <v>0</v>
      </c>
      <c r="E73" s="37">
        <f>'1.  SEPTEMBER'!W73</f>
        <v>0</v>
      </c>
      <c r="F73" s="174">
        <f>'1.  SEPTEMBER'!X73</f>
        <v>0</v>
      </c>
      <c r="G73" s="188">
        <f>'1.  SEPTEMBER'!Y73</f>
        <v>18</v>
      </c>
      <c r="H73" s="28">
        <f>'2.  OCTOBER'!V73</f>
        <v>0</v>
      </c>
      <c r="I73" s="37">
        <f>'2.  OCTOBER'!W73</f>
        <v>0</v>
      </c>
      <c r="J73" s="174">
        <f>'2.  OCTOBER'!X73</f>
        <v>0</v>
      </c>
      <c r="K73" s="192">
        <f>'2.  OCTOBER'!Y73</f>
        <v>18</v>
      </c>
      <c r="L73" s="45">
        <f>'3.  NOVEMBER'!V73</f>
        <v>0</v>
      </c>
      <c r="M73" s="37">
        <f>'3.  NOVEMBER'!W73</f>
        <v>0</v>
      </c>
      <c r="N73" s="174">
        <f>'3.  NOVEMBER'!X73</f>
        <v>0</v>
      </c>
      <c r="O73" s="188">
        <f>'3.  NOVEMBER'!Y73</f>
        <v>18</v>
      </c>
      <c r="P73" s="28">
        <f>'4.  DECEMBER'!V73</f>
        <v>0</v>
      </c>
      <c r="Q73" s="37">
        <f>'4.  DECEMBER'!W73</f>
        <v>0</v>
      </c>
      <c r="R73" s="174">
        <f>'4.  DECEMBER'!X73</f>
        <v>0</v>
      </c>
      <c r="S73" s="192">
        <f>'4.  DECEMBER'!Y73</f>
        <v>18</v>
      </c>
      <c r="T73" s="45">
        <f>'5.  JANUARY'!V73</f>
        <v>0</v>
      </c>
      <c r="U73" s="37">
        <f>'5.  JANUARY'!W73</f>
        <v>0</v>
      </c>
      <c r="V73" s="174">
        <f>'5.  JANUARY'!X73</f>
        <v>0</v>
      </c>
      <c r="W73" s="196">
        <f>'5.  JANUARY'!Y73</f>
        <v>18</v>
      </c>
      <c r="X73" s="45">
        <f>'6.  FEBRUARY'!V73</f>
        <v>0</v>
      </c>
      <c r="Y73" s="37">
        <f>'6.  FEBRUARY'!W73</f>
        <v>0</v>
      </c>
      <c r="Z73" s="174">
        <f>'6.  FEBRUARY'!X73</f>
        <v>0</v>
      </c>
      <c r="AA73" s="196">
        <f>'6.  FEBRUARY'!Y73</f>
        <v>18</v>
      </c>
      <c r="AB73" s="45">
        <f>'7.  MARCH'!V73</f>
        <v>0</v>
      </c>
      <c r="AC73" s="37">
        <f>'7.  MARCH'!W73</f>
        <v>0</v>
      </c>
      <c r="AD73" s="174">
        <f>'7.  MARCH'!X73</f>
        <v>0</v>
      </c>
      <c r="AE73" s="196">
        <f>'7.  MARCH'!Y73</f>
        <v>18</v>
      </c>
      <c r="AF73" s="45">
        <f>'8.  APRIL'!V73</f>
        <v>0</v>
      </c>
      <c r="AG73" s="37">
        <f>'8.  APRIL'!W73</f>
        <v>0</v>
      </c>
      <c r="AH73" s="174">
        <f>'8.  APRIL'!X73</f>
        <v>0</v>
      </c>
      <c r="AI73" s="196">
        <f>'8.  APRIL'!Y73</f>
        <v>18</v>
      </c>
      <c r="AJ73" s="45">
        <f>'8.  APRIL WEEKEND COMP'!V73</f>
        <v>0</v>
      </c>
      <c r="AK73" s="37">
        <f>'8.  APRIL WEEKEND COMP'!W73</f>
        <v>0</v>
      </c>
      <c r="AL73" s="338">
        <f>'8.  APRIL WEEKEND COMP'!X73</f>
        <v>0</v>
      </c>
      <c r="AM73" s="196">
        <f>'8.  APRIL WEEKEND COMP'!Y73</f>
        <v>18</v>
      </c>
      <c r="AN73" s="45">
        <f>'9.  MAY'!V73</f>
        <v>0</v>
      </c>
      <c r="AO73" s="37">
        <f>'9.  MAY'!W73</f>
        <v>0</v>
      </c>
      <c r="AP73" s="174">
        <f>'9.  MAY'!X73</f>
        <v>0</v>
      </c>
      <c r="AQ73" s="196">
        <f>'9.  MAY'!Y73</f>
        <v>0</v>
      </c>
      <c r="AR73" s="45">
        <f>'10.  JUNE'!V73</f>
        <v>0</v>
      </c>
      <c r="AS73" s="37">
        <f>'10.  JUNE'!W73</f>
        <v>0</v>
      </c>
      <c r="AT73" s="174">
        <f>'10.  JUNE'!X73</f>
        <v>0</v>
      </c>
      <c r="AU73" s="196">
        <f>'10.  JUNE'!Y73</f>
        <v>0</v>
      </c>
      <c r="AV73" s="45">
        <f>'11.  JULY'!V73</f>
        <v>0</v>
      </c>
      <c r="AW73" s="37">
        <f>'11.  JULY'!W73</f>
        <v>0</v>
      </c>
      <c r="AX73" s="174">
        <f>'11.  JULY'!X73</f>
        <v>0</v>
      </c>
      <c r="AY73" s="196">
        <f>'11.  JULY'!Y73</f>
        <v>0</v>
      </c>
      <c r="AZ73" s="45">
        <f>'12.  AUGUST'!V73</f>
        <v>0</v>
      </c>
      <c r="BA73" s="37">
        <f>'12.  AUGUST'!W73</f>
        <v>0</v>
      </c>
      <c r="BB73" s="174">
        <f>'12.  AUGUST'!X73</f>
        <v>0</v>
      </c>
      <c r="BC73" s="196">
        <f>'12.  AUGUST'!Y73</f>
        <v>0</v>
      </c>
      <c r="BD73" s="180">
        <f t="shared" si="4"/>
        <v>0</v>
      </c>
      <c r="BE73" s="181">
        <f t="shared" si="5"/>
        <v>0</v>
      </c>
      <c r="BF73" s="182">
        <f t="shared" si="6"/>
        <v>0</v>
      </c>
      <c r="BG73" s="197">
        <f t="shared" si="7"/>
        <v>162</v>
      </c>
    </row>
    <row r="74" spans="2:59" s="8" customFormat="1" ht="15.95" customHeight="1" x14ac:dyDescent="0.25">
      <c r="B74" s="27">
        <f>'1.  SEPTEMBER'!B74</f>
        <v>16</v>
      </c>
      <c r="C74" s="44" t="str">
        <f>'1.  SEPTEMBER'!C74</f>
        <v>Gouws A</v>
      </c>
      <c r="D74" s="45">
        <f>'1.  SEPTEMBER'!V74</f>
        <v>0</v>
      </c>
      <c r="E74" s="37">
        <f>'1.  SEPTEMBER'!W74</f>
        <v>0</v>
      </c>
      <c r="F74" s="174">
        <f>'1.  SEPTEMBER'!X74</f>
        <v>0</v>
      </c>
      <c r="G74" s="188">
        <f>'1.  SEPTEMBER'!Y74</f>
        <v>18</v>
      </c>
      <c r="H74" s="28">
        <f>'2.  OCTOBER'!V74</f>
        <v>0</v>
      </c>
      <c r="I74" s="37">
        <f>'2.  OCTOBER'!W74</f>
        <v>0</v>
      </c>
      <c r="J74" s="174">
        <f>'2.  OCTOBER'!X74</f>
        <v>0</v>
      </c>
      <c r="K74" s="192">
        <f>'2.  OCTOBER'!Y74</f>
        <v>18</v>
      </c>
      <c r="L74" s="45">
        <f>'3.  NOVEMBER'!V74</f>
        <v>0</v>
      </c>
      <c r="M74" s="37">
        <f>'3.  NOVEMBER'!W74</f>
        <v>0</v>
      </c>
      <c r="N74" s="174">
        <f>'3.  NOVEMBER'!X74</f>
        <v>0</v>
      </c>
      <c r="O74" s="188">
        <f>'3.  NOVEMBER'!Y74</f>
        <v>18</v>
      </c>
      <c r="P74" s="28">
        <f>'4.  DECEMBER'!V74</f>
        <v>0</v>
      </c>
      <c r="Q74" s="37">
        <f>'4.  DECEMBER'!W74</f>
        <v>0</v>
      </c>
      <c r="R74" s="174">
        <f>'4.  DECEMBER'!X74</f>
        <v>0</v>
      </c>
      <c r="S74" s="192">
        <f>'4.  DECEMBER'!Y74</f>
        <v>18</v>
      </c>
      <c r="T74" s="45">
        <f>'5.  JANUARY'!V74</f>
        <v>0</v>
      </c>
      <c r="U74" s="37">
        <f>'5.  JANUARY'!W74</f>
        <v>0</v>
      </c>
      <c r="V74" s="174">
        <f>'5.  JANUARY'!X74</f>
        <v>0</v>
      </c>
      <c r="W74" s="196">
        <f>'5.  JANUARY'!Y74</f>
        <v>18</v>
      </c>
      <c r="X74" s="45">
        <f>'6.  FEBRUARY'!V74</f>
        <v>0</v>
      </c>
      <c r="Y74" s="37">
        <f>'6.  FEBRUARY'!W74</f>
        <v>0</v>
      </c>
      <c r="Z74" s="174">
        <f>'6.  FEBRUARY'!X74</f>
        <v>0</v>
      </c>
      <c r="AA74" s="196">
        <f>'6.  FEBRUARY'!Y74</f>
        <v>18</v>
      </c>
      <c r="AB74" s="45">
        <f>'7.  MARCH'!V74</f>
        <v>0</v>
      </c>
      <c r="AC74" s="37">
        <f>'7.  MARCH'!W74</f>
        <v>0</v>
      </c>
      <c r="AD74" s="174">
        <f>'7.  MARCH'!X74</f>
        <v>0</v>
      </c>
      <c r="AE74" s="196">
        <f>'7.  MARCH'!Y74</f>
        <v>18</v>
      </c>
      <c r="AF74" s="45">
        <f>'8.  APRIL'!V74</f>
        <v>0</v>
      </c>
      <c r="AG74" s="37">
        <f>'8.  APRIL'!W74</f>
        <v>0</v>
      </c>
      <c r="AH74" s="174">
        <f>'8.  APRIL'!X74</f>
        <v>0</v>
      </c>
      <c r="AI74" s="196">
        <f>'8.  APRIL'!Y74</f>
        <v>18</v>
      </c>
      <c r="AJ74" s="45">
        <f>'8.  APRIL WEEKEND COMP'!V74</f>
        <v>0</v>
      </c>
      <c r="AK74" s="37">
        <f>'8.  APRIL WEEKEND COMP'!W74</f>
        <v>0</v>
      </c>
      <c r="AL74" s="338">
        <f>'8.  APRIL WEEKEND COMP'!X74</f>
        <v>0</v>
      </c>
      <c r="AM74" s="196">
        <f>'8.  APRIL WEEKEND COMP'!Y74</f>
        <v>18</v>
      </c>
      <c r="AN74" s="45">
        <f>'9.  MAY'!V74</f>
        <v>0</v>
      </c>
      <c r="AO74" s="37">
        <f>'9.  MAY'!W74</f>
        <v>0</v>
      </c>
      <c r="AP74" s="174">
        <f>'9.  MAY'!X74</f>
        <v>0</v>
      </c>
      <c r="AQ74" s="196">
        <f>'9.  MAY'!Y74</f>
        <v>0</v>
      </c>
      <c r="AR74" s="45">
        <f>'10.  JUNE'!V74</f>
        <v>0</v>
      </c>
      <c r="AS74" s="37">
        <f>'10.  JUNE'!W74</f>
        <v>0</v>
      </c>
      <c r="AT74" s="174">
        <f>'10.  JUNE'!X74</f>
        <v>0</v>
      </c>
      <c r="AU74" s="196">
        <f>'10.  JUNE'!Y74</f>
        <v>0</v>
      </c>
      <c r="AV74" s="45">
        <f>'11.  JULY'!V74</f>
        <v>0</v>
      </c>
      <c r="AW74" s="37">
        <f>'11.  JULY'!W74</f>
        <v>0</v>
      </c>
      <c r="AX74" s="174">
        <f>'11.  JULY'!X74</f>
        <v>0</v>
      </c>
      <c r="AY74" s="196">
        <f>'11.  JULY'!Y74</f>
        <v>0</v>
      </c>
      <c r="AZ74" s="45">
        <f>'12.  AUGUST'!V74</f>
        <v>0</v>
      </c>
      <c r="BA74" s="37">
        <f>'12.  AUGUST'!W74</f>
        <v>0</v>
      </c>
      <c r="BB74" s="174">
        <f>'12.  AUGUST'!X74</f>
        <v>0</v>
      </c>
      <c r="BC74" s="196">
        <f>'12.  AUGUST'!Y74</f>
        <v>0</v>
      </c>
      <c r="BD74" s="180">
        <f t="shared" si="4"/>
        <v>0</v>
      </c>
      <c r="BE74" s="181">
        <f t="shared" si="5"/>
        <v>0</v>
      </c>
      <c r="BF74" s="182">
        <f t="shared" si="6"/>
        <v>0</v>
      </c>
      <c r="BG74" s="197">
        <f t="shared" si="7"/>
        <v>162</v>
      </c>
    </row>
    <row r="75" spans="2:59" s="8" customFormat="1" ht="15.95" customHeight="1" x14ac:dyDescent="0.25">
      <c r="B75" s="27">
        <f>'1.  SEPTEMBER'!B75</f>
        <v>17</v>
      </c>
      <c r="C75" s="44" t="str">
        <f>'1.  SEPTEMBER'!C75</f>
        <v>Haasbroek M</v>
      </c>
      <c r="D75" s="45">
        <f>'1.  SEPTEMBER'!V75</f>
        <v>0</v>
      </c>
      <c r="E75" s="37">
        <f>'1.  SEPTEMBER'!W75</f>
        <v>0</v>
      </c>
      <c r="F75" s="174">
        <f>'1.  SEPTEMBER'!X75</f>
        <v>0</v>
      </c>
      <c r="G75" s="188">
        <f>'1.  SEPTEMBER'!Y75</f>
        <v>18</v>
      </c>
      <c r="H75" s="28">
        <f>'2.  OCTOBER'!V75</f>
        <v>0</v>
      </c>
      <c r="I75" s="37">
        <f>'2.  OCTOBER'!W75</f>
        <v>0</v>
      </c>
      <c r="J75" s="174">
        <f>'2.  OCTOBER'!X75</f>
        <v>0</v>
      </c>
      <c r="K75" s="192">
        <f>'2.  OCTOBER'!Y75</f>
        <v>18</v>
      </c>
      <c r="L75" s="45">
        <f>'3.  NOVEMBER'!V75</f>
        <v>0</v>
      </c>
      <c r="M75" s="37">
        <f>'3.  NOVEMBER'!W75</f>
        <v>0</v>
      </c>
      <c r="N75" s="174">
        <f>'3.  NOVEMBER'!X75</f>
        <v>0</v>
      </c>
      <c r="O75" s="188">
        <f>'3.  NOVEMBER'!Y75</f>
        <v>18</v>
      </c>
      <c r="P75" s="28">
        <f>'4.  DECEMBER'!V75</f>
        <v>0</v>
      </c>
      <c r="Q75" s="37">
        <f>'4.  DECEMBER'!W75</f>
        <v>0</v>
      </c>
      <c r="R75" s="174">
        <f>'4.  DECEMBER'!X75</f>
        <v>0</v>
      </c>
      <c r="S75" s="192">
        <f>'4.  DECEMBER'!Y75</f>
        <v>18</v>
      </c>
      <c r="T75" s="45">
        <f>'5.  JANUARY'!V75</f>
        <v>0</v>
      </c>
      <c r="U75" s="37">
        <f>'5.  JANUARY'!W75</f>
        <v>0</v>
      </c>
      <c r="V75" s="174">
        <f>'5.  JANUARY'!X75</f>
        <v>0</v>
      </c>
      <c r="W75" s="196">
        <f>'5.  JANUARY'!Y75</f>
        <v>18</v>
      </c>
      <c r="X75" s="45">
        <f>'6.  FEBRUARY'!V75</f>
        <v>0</v>
      </c>
      <c r="Y75" s="37">
        <f>'6.  FEBRUARY'!W75</f>
        <v>0</v>
      </c>
      <c r="Z75" s="174">
        <f>'6.  FEBRUARY'!X75</f>
        <v>0</v>
      </c>
      <c r="AA75" s="196">
        <f>'6.  FEBRUARY'!Y75</f>
        <v>18</v>
      </c>
      <c r="AB75" s="45">
        <f>'7.  MARCH'!V75</f>
        <v>0</v>
      </c>
      <c r="AC75" s="37">
        <f>'7.  MARCH'!W75</f>
        <v>0</v>
      </c>
      <c r="AD75" s="174">
        <f>'7.  MARCH'!X75</f>
        <v>0</v>
      </c>
      <c r="AE75" s="196">
        <f>'7.  MARCH'!Y75</f>
        <v>18</v>
      </c>
      <c r="AF75" s="45">
        <f>'8.  APRIL'!V75</f>
        <v>0</v>
      </c>
      <c r="AG75" s="37">
        <f>'8.  APRIL'!W75</f>
        <v>0</v>
      </c>
      <c r="AH75" s="174">
        <f>'8.  APRIL'!X75</f>
        <v>0</v>
      </c>
      <c r="AI75" s="196">
        <f>'8.  APRIL'!Y75</f>
        <v>18</v>
      </c>
      <c r="AJ75" s="45">
        <f>'8.  APRIL WEEKEND COMP'!V75</f>
        <v>0</v>
      </c>
      <c r="AK75" s="37">
        <f>'8.  APRIL WEEKEND COMP'!W75</f>
        <v>0</v>
      </c>
      <c r="AL75" s="338">
        <f>'8.  APRIL WEEKEND COMP'!X75</f>
        <v>0</v>
      </c>
      <c r="AM75" s="196">
        <f>'8.  APRIL WEEKEND COMP'!Y75</f>
        <v>18</v>
      </c>
      <c r="AN75" s="45">
        <f>'9.  MAY'!V75</f>
        <v>0</v>
      </c>
      <c r="AO75" s="37">
        <f>'9.  MAY'!W75</f>
        <v>0</v>
      </c>
      <c r="AP75" s="174">
        <f>'9.  MAY'!X75</f>
        <v>0</v>
      </c>
      <c r="AQ75" s="196">
        <f>'9.  MAY'!Y75</f>
        <v>0</v>
      </c>
      <c r="AR75" s="45">
        <f>'10.  JUNE'!V75</f>
        <v>0</v>
      </c>
      <c r="AS75" s="37">
        <f>'10.  JUNE'!W75</f>
        <v>0</v>
      </c>
      <c r="AT75" s="174">
        <f>'10.  JUNE'!X75</f>
        <v>0</v>
      </c>
      <c r="AU75" s="196">
        <f>'10.  JUNE'!Y75</f>
        <v>0</v>
      </c>
      <c r="AV75" s="45">
        <f>'11.  JULY'!V75</f>
        <v>0</v>
      </c>
      <c r="AW75" s="37">
        <f>'11.  JULY'!W75</f>
        <v>0</v>
      </c>
      <c r="AX75" s="174">
        <f>'11.  JULY'!X75</f>
        <v>0</v>
      </c>
      <c r="AY75" s="196">
        <f>'11.  JULY'!Y75</f>
        <v>0</v>
      </c>
      <c r="AZ75" s="45">
        <f>'12.  AUGUST'!V75</f>
        <v>0</v>
      </c>
      <c r="BA75" s="37">
        <f>'12.  AUGUST'!W75</f>
        <v>0</v>
      </c>
      <c r="BB75" s="174">
        <f>'12.  AUGUST'!X75</f>
        <v>0</v>
      </c>
      <c r="BC75" s="196">
        <f>'12.  AUGUST'!Y75</f>
        <v>0</v>
      </c>
      <c r="BD75" s="180">
        <f t="shared" si="4"/>
        <v>0</v>
      </c>
      <c r="BE75" s="181">
        <f t="shared" si="5"/>
        <v>0</v>
      </c>
      <c r="BF75" s="182">
        <f t="shared" si="6"/>
        <v>0</v>
      </c>
      <c r="BG75" s="197">
        <f t="shared" si="7"/>
        <v>162</v>
      </c>
    </row>
    <row r="76" spans="2:59" s="8" customFormat="1" ht="15.95" customHeight="1" x14ac:dyDescent="0.25">
      <c r="B76" s="27">
        <f>'1.  SEPTEMBER'!B76</f>
        <v>18</v>
      </c>
      <c r="C76" s="44" t="str">
        <f>'1.  SEPTEMBER'!C76</f>
        <v>Hammond K  (H-19)</v>
      </c>
      <c r="D76" s="45">
        <f>'1.  SEPTEMBER'!V76</f>
        <v>0</v>
      </c>
      <c r="E76" s="37">
        <f>'1.  SEPTEMBER'!W76</f>
        <v>0</v>
      </c>
      <c r="F76" s="174">
        <f>'1.  SEPTEMBER'!X76</f>
        <v>0</v>
      </c>
      <c r="G76" s="188">
        <f>'1.  SEPTEMBER'!Y76</f>
        <v>18</v>
      </c>
      <c r="H76" s="28">
        <f>'2.  OCTOBER'!V76</f>
        <v>0</v>
      </c>
      <c r="I76" s="37">
        <f>'2.  OCTOBER'!W76</f>
        <v>0</v>
      </c>
      <c r="J76" s="174">
        <f>'2.  OCTOBER'!X76</f>
        <v>0</v>
      </c>
      <c r="K76" s="192">
        <f>'2.  OCTOBER'!Y76</f>
        <v>15</v>
      </c>
      <c r="L76" s="45">
        <f>'3.  NOVEMBER'!V76</f>
        <v>0</v>
      </c>
      <c r="M76" s="37">
        <f>'3.  NOVEMBER'!W76</f>
        <v>0</v>
      </c>
      <c r="N76" s="174">
        <f>'3.  NOVEMBER'!X76</f>
        <v>0</v>
      </c>
      <c r="O76" s="188">
        <f>'3.  NOVEMBER'!Y76</f>
        <v>18</v>
      </c>
      <c r="P76" s="28">
        <f>'4.  DECEMBER'!V76</f>
        <v>0</v>
      </c>
      <c r="Q76" s="37">
        <f>'4.  DECEMBER'!W76</f>
        <v>0</v>
      </c>
      <c r="R76" s="174">
        <f>'4.  DECEMBER'!X76</f>
        <v>0</v>
      </c>
      <c r="S76" s="192">
        <f>'4.  DECEMBER'!Y76</f>
        <v>18</v>
      </c>
      <c r="T76" s="45">
        <f>'5.  JANUARY'!V76</f>
        <v>0</v>
      </c>
      <c r="U76" s="37">
        <f>'5.  JANUARY'!W76</f>
        <v>0</v>
      </c>
      <c r="V76" s="174">
        <f>'5.  JANUARY'!X76</f>
        <v>0</v>
      </c>
      <c r="W76" s="196">
        <f>'5.  JANUARY'!Y76</f>
        <v>18</v>
      </c>
      <c r="X76" s="45">
        <f>'6.  FEBRUARY'!V76</f>
        <v>0</v>
      </c>
      <c r="Y76" s="37">
        <f>'6.  FEBRUARY'!W76</f>
        <v>0</v>
      </c>
      <c r="Z76" s="174">
        <f>'6.  FEBRUARY'!X76</f>
        <v>0</v>
      </c>
      <c r="AA76" s="196">
        <f>'6.  FEBRUARY'!Y76</f>
        <v>18</v>
      </c>
      <c r="AB76" s="45">
        <f>'7.  MARCH'!V76</f>
        <v>0</v>
      </c>
      <c r="AC76" s="37">
        <f>'7.  MARCH'!W76</f>
        <v>0</v>
      </c>
      <c r="AD76" s="174">
        <f>'7.  MARCH'!X76</f>
        <v>0</v>
      </c>
      <c r="AE76" s="196">
        <f>'7.  MARCH'!Y76</f>
        <v>18</v>
      </c>
      <c r="AF76" s="45">
        <f>'8.  APRIL'!V76</f>
        <v>0</v>
      </c>
      <c r="AG76" s="37">
        <f>'8.  APRIL'!W76</f>
        <v>0</v>
      </c>
      <c r="AH76" s="174">
        <f>'8.  APRIL'!X76</f>
        <v>0</v>
      </c>
      <c r="AI76" s="196">
        <f>'8.  APRIL'!Y76</f>
        <v>15</v>
      </c>
      <c r="AJ76" s="45">
        <f>'8.  APRIL WEEKEND COMP'!V76</f>
        <v>0</v>
      </c>
      <c r="AK76" s="37">
        <f>'8.  APRIL WEEKEND COMP'!W76</f>
        <v>0</v>
      </c>
      <c r="AL76" s="338">
        <f>'8.  APRIL WEEKEND COMP'!X76</f>
        <v>0</v>
      </c>
      <c r="AM76" s="196">
        <f>'8.  APRIL WEEKEND COMP'!Y76</f>
        <v>15</v>
      </c>
      <c r="AN76" s="45">
        <f>'9.  MAY'!V76</f>
        <v>0</v>
      </c>
      <c r="AO76" s="37">
        <f>'9.  MAY'!W76</f>
        <v>0</v>
      </c>
      <c r="AP76" s="174">
        <f>'9.  MAY'!X76</f>
        <v>0</v>
      </c>
      <c r="AQ76" s="196">
        <f>'9.  MAY'!Y76</f>
        <v>0</v>
      </c>
      <c r="AR76" s="45">
        <f>'10.  JUNE'!V76</f>
        <v>0</v>
      </c>
      <c r="AS76" s="37">
        <f>'10.  JUNE'!W76</f>
        <v>0</v>
      </c>
      <c r="AT76" s="174">
        <f>'10.  JUNE'!X76</f>
        <v>0</v>
      </c>
      <c r="AU76" s="196">
        <f>'10.  JUNE'!Y76</f>
        <v>0</v>
      </c>
      <c r="AV76" s="45">
        <f>'11.  JULY'!V76</f>
        <v>0</v>
      </c>
      <c r="AW76" s="37">
        <f>'11.  JULY'!W76</f>
        <v>0</v>
      </c>
      <c r="AX76" s="174">
        <f>'11.  JULY'!X76</f>
        <v>0</v>
      </c>
      <c r="AY76" s="196">
        <f>'11.  JULY'!Y76</f>
        <v>0</v>
      </c>
      <c r="AZ76" s="45">
        <f>'12.  AUGUST'!V76</f>
        <v>0</v>
      </c>
      <c r="BA76" s="37">
        <f>'12.  AUGUST'!W76</f>
        <v>0</v>
      </c>
      <c r="BB76" s="174">
        <f>'12.  AUGUST'!X76</f>
        <v>0</v>
      </c>
      <c r="BC76" s="196">
        <f>'12.  AUGUST'!Y76</f>
        <v>0</v>
      </c>
      <c r="BD76" s="180">
        <f t="shared" si="4"/>
        <v>0</v>
      </c>
      <c r="BE76" s="181">
        <f t="shared" si="5"/>
        <v>0</v>
      </c>
      <c r="BF76" s="182">
        <f t="shared" si="6"/>
        <v>0</v>
      </c>
      <c r="BG76" s="197">
        <f t="shared" si="7"/>
        <v>153</v>
      </c>
    </row>
    <row r="77" spans="2:59" s="8" customFormat="1" ht="15.95" customHeight="1" x14ac:dyDescent="0.25">
      <c r="B77" s="27">
        <f>'1.  SEPTEMBER'!B77</f>
        <v>19</v>
      </c>
      <c r="C77" s="44" t="str">
        <f>'1.  SEPTEMBER'!C77</f>
        <v>Herridge B  (H-42)</v>
      </c>
      <c r="D77" s="45">
        <f>'1.  SEPTEMBER'!V77</f>
        <v>0</v>
      </c>
      <c r="E77" s="37">
        <f>'1.  SEPTEMBER'!W77</f>
        <v>0</v>
      </c>
      <c r="F77" s="174">
        <f>'1.  SEPTEMBER'!X77</f>
        <v>0</v>
      </c>
      <c r="G77" s="188">
        <f>'1.  SEPTEMBER'!Y77</f>
        <v>18</v>
      </c>
      <c r="H77" s="28">
        <f>'2.  OCTOBER'!V77</f>
        <v>10</v>
      </c>
      <c r="I77" s="37">
        <f>'2.  OCTOBER'!W77</f>
        <v>5.8000000000000007</v>
      </c>
      <c r="J77" s="174">
        <f>'2.  OCTOBER'!X77</f>
        <v>158</v>
      </c>
      <c r="K77" s="192">
        <f>'2.  OCTOBER'!Y77</f>
        <v>10</v>
      </c>
      <c r="L77" s="45">
        <f>'3.  NOVEMBER'!V77</f>
        <v>0</v>
      </c>
      <c r="M77" s="37">
        <f>'3.  NOVEMBER'!W77</f>
        <v>0</v>
      </c>
      <c r="N77" s="174">
        <f>'3.  NOVEMBER'!X77</f>
        <v>0</v>
      </c>
      <c r="O77" s="188">
        <f>'3.  NOVEMBER'!Y77</f>
        <v>18</v>
      </c>
      <c r="P77" s="28">
        <f>'4.  DECEMBER'!V77</f>
        <v>0</v>
      </c>
      <c r="Q77" s="37">
        <f>'4.  DECEMBER'!W77</f>
        <v>0</v>
      </c>
      <c r="R77" s="174">
        <f>'4.  DECEMBER'!X77</f>
        <v>0</v>
      </c>
      <c r="S77" s="192">
        <f>'4.  DECEMBER'!Y77</f>
        <v>18</v>
      </c>
      <c r="T77" s="45">
        <f>'5.  JANUARY'!V77</f>
        <v>8</v>
      </c>
      <c r="U77" s="37">
        <f>'5.  JANUARY'!W77</f>
        <v>2.84</v>
      </c>
      <c r="V77" s="174">
        <f>'5.  JANUARY'!X77</f>
        <v>108.4</v>
      </c>
      <c r="W77" s="196">
        <f>'5.  JANUARY'!Y77</f>
        <v>14</v>
      </c>
      <c r="X77" s="45">
        <f>'6.  FEBRUARY'!V77</f>
        <v>0</v>
      </c>
      <c r="Y77" s="37">
        <f>'6.  FEBRUARY'!W77</f>
        <v>0</v>
      </c>
      <c r="Z77" s="174">
        <f>'6.  FEBRUARY'!X77</f>
        <v>0</v>
      </c>
      <c r="AA77" s="196">
        <f>'6.  FEBRUARY'!Y77</f>
        <v>18</v>
      </c>
      <c r="AB77" s="45">
        <f>'7.  MARCH'!V77</f>
        <v>11</v>
      </c>
      <c r="AC77" s="37">
        <f>'7.  MARCH'!W77</f>
        <v>3.95</v>
      </c>
      <c r="AD77" s="174">
        <f>'7.  MARCH'!X77</f>
        <v>149.5</v>
      </c>
      <c r="AE77" s="196">
        <f>'7.  MARCH'!Y77</f>
        <v>7</v>
      </c>
      <c r="AF77" s="45">
        <f>'8.  APRIL'!V77</f>
        <v>0</v>
      </c>
      <c r="AG77" s="37">
        <f>'8.  APRIL'!W77</f>
        <v>0</v>
      </c>
      <c r="AH77" s="174">
        <f>'8.  APRIL'!X77</f>
        <v>0</v>
      </c>
      <c r="AI77" s="196">
        <f>'8.  APRIL'!Y77</f>
        <v>18</v>
      </c>
      <c r="AJ77" s="45">
        <f>'8.  APRIL WEEKEND COMP'!V77</f>
        <v>0</v>
      </c>
      <c r="AK77" s="37">
        <f>'8.  APRIL WEEKEND COMP'!W77</f>
        <v>0</v>
      </c>
      <c r="AL77" s="338">
        <f>'8.  APRIL WEEKEND COMP'!X77</f>
        <v>0</v>
      </c>
      <c r="AM77" s="196">
        <f>'8.  APRIL WEEKEND COMP'!Y77</f>
        <v>18</v>
      </c>
      <c r="AN77" s="45">
        <f>'9.  MAY'!V77</f>
        <v>0</v>
      </c>
      <c r="AO77" s="37">
        <f>'9.  MAY'!W77</f>
        <v>0</v>
      </c>
      <c r="AP77" s="174">
        <f>'9.  MAY'!X77</f>
        <v>0</v>
      </c>
      <c r="AQ77" s="196">
        <f>'9.  MAY'!Y77</f>
        <v>0</v>
      </c>
      <c r="AR77" s="45">
        <f>'10.  JUNE'!V77</f>
        <v>0</v>
      </c>
      <c r="AS77" s="37">
        <f>'10.  JUNE'!W77</f>
        <v>0</v>
      </c>
      <c r="AT77" s="174">
        <f>'10.  JUNE'!X77</f>
        <v>0</v>
      </c>
      <c r="AU77" s="196">
        <f>'10.  JUNE'!Y77</f>
        <v>0</v>
      </c>
      <c r="AV77" s="45">
        <f>'11.  JULY'!V77</f>
        <v>0</v>
      </c>
      <c r="AW77" s="37">
        <f>'11.  JULY'!W77</f>
        <v>0</v>
      </c>
      <c r="AX77" s="174">
        <f>'11.  JULY'!X77</f>
        <v>0</v>
      </c>
      <c r="AY77" s="196">
        <f>'11.  JULY'!Y77</f>
        <v>0</v>
      </c>
      <c r="AZ77" s="45">
        <f>'12.  AUGUST'!V77</f>
        <v>0</v>
      </c>
      <c r="BA77" s="37">
        <f>'12.  AUGUST'!W77</f>
        <v>0</v>
      </c>
      <c r="BB77" s="174">
        <f>'12.  AUGUST'!X77</f>
        <v>0</v>
      </c>
      <c r="BC77" s="196">
        <f>'12.  AUGUST'!Y77</f>
        <v>0</v>
      </c>
      <c r="BD77" s="180">
        <f t="shared" si="4"/>
        <v>29</v>
      </c>
      <c r="BE77" s="181">
        <f t="shared" si="5"/>
        <v>12.59</v>
      </c>
      <c r="BF77" s="182">
        <f t="shared" si="6"/>
        <v>415.9</v>
      </c>
      <c r="BG77" s="197">
        <f t="shared" si="7"/>
        <v>139</v>
      </c>
    </row>
    <row r="78" spans="2:59" s="8" customFormat="1" ht="15.95" customHeight="1" x14ac:dyDescent="0.25">
      <c r="B78" s="27">
        <f>'1.  SEPTEMBER'!B78</f>
        <v>20</v>
      </c>
      <c r="C78" s="44" t="str">
        <f>'1.  SEPTEMBER'!C78</f>
        <v>Janse van Rensburg R</v>
      </c>
      <c r="D78" s="45">
        <f>'1.  SEPTEMBER'!V78</f>
        <v>0</v>
      </c>
      <c r="E78" s="37">
        <f>'1.  SEPTEMBER'!W78</f>
        <v>0</v>
      </c>
      <c r="F78" s="174">
        <f>'1.  SEPTEMBER'!X78</f>
        <v>0</v>
      </c>
      <c r="G78" s="188">
        <f>'1.  SEPTEMBER'!Y78</f>
        <v>18</v>
      </c>
      <c r="H78" s="28">
        <f>'2.  OCTOBER'!V78</f>
        <v>0</v>
      </c>
      <c r="I78" s="37">
        <f>'2.  OCTOBER'!W78</f>
        <v>0</v>
      </c>
      <c r="J78" s="174">
        <f>'2.  OCTOBER'!X78</f>
        <v>0</v>
      </c>
      <c r="K78" s="192">
        <f>'2.  OCTOBER'!Y78</f>
        <v>18</v>
      </c>
      <c r="L78" s="45">
        <f>'3.  NOVEMBER'!V78</f>
        <v>0</v>
      </c>
      <c r="M78" s="37">
        <f>'3.  NOVEMBER'!W78</f>
        <v>0</v>
      </c>
      <c r="N78" s="174">
        <f>'3.  NOVEMBER'!X78</f>
        <v>0</v>
      </c>
      <c r="O78" s="188">
        <f>'3.  NOVEMBER'!Y78</f>
        <v>18</v>
      </c>
      <c r="P78" s="28">
        <f>'4.  DECEMBER'!V78</f>
        <v>0</v>
      </c>
      <c r="Q78" s="37">
        <f>'4.  DECEMBER'!W78</f>
        <v>0</v>
      </c>
      <c r="R78" s="174">
        <f>'4.  DECEMBER'!X78</f>
        <v>0</v>
      </c>
      <c r="S78" s="192">
        <f>'4.  DECEMBER'!Y78</f>
        <v>18</v>
      </c>
      <c r="T78" s="45">
        <f>'5.  JANUARY'!V78</f>
        <v>0</v>
      </c>
      <c r="U78" s="37">
        <f>'5.  JANUARY'!W78</f>
        <v>0</v>
      </c>
      <c r="V78" s="174">
        <f>'5.  JANUARY'!X78</f>
        <v>0</v>
      </c>
      <c r="W78" s="196">
        <f>'5.  JANUARY'!Y78</f>
        <v>18</v>
      </c>
      <c r="X78" s="45">
        <f>'6.  FEBRUARY'!V78</f>
        <v>0</v>
      </c>
      <c r="Y78" s="37">
        <f>'6.  FEBRUARY'!W78</f>
        <v>0</v>
      </c>
      <c r="Z78" s="174">
        <f>'6.  FEBRUARY'!X78</f>
        <v>0</v>
      </c>
      <c r="AA78" s="196">
        <f>'6.  FEBRUARY'!Y78</f>
        <v>18</v>
      </c>
      <c r="AB78" s="45">
        <f>'7.  MARCH'!V78</f>
        <v>0</v>
      </c>
      <c r="AC78" s="37">
        <f>'7.  MARCH'!W78</f>
        <v>0</v>
      </c>
      <c r="AD78" s="174">
        <f>'7.  MARCH'!X78</f>
        <v>0</v>
      </c>
      <c r="AE78" s="196">
        <f>'7.  MARCH'!Y78</f>
        <v>18</v>
      </c>
      <c r="AF78" s="45">
        <f>'8.  APRIL'!V78</f>
        <v>0</v>
      </c>
      <c r="AG78" s="37">
        <f>'8.  APRIL'!W78</f>
        <v>0</v>
      </c>
      <c r="AH78" s="174">
        <f>'8.  APRIL'!X78</f>
        <v>0</v>
      </c>
      <c r="AI78" s="196">
        <f>'8.  APRIL'!Y78</f>
        <v>18</v>
      </c>
      <c r="AJ78" s="45">
        <f>'8.  APRIL WEEKEND COMP'!V78</f>
        <v>0</v>
      </c>
      <c r="AK78" s="37">
        <f>'8.  APRIL WEEKEND COMP'!W78</f>
        <v>0</v>
      </c>
      <c r="AL78" s="338">
        <f>'8.  APRIL WEEKEND COMP'!X78</f>
        <v>0</v>
      </c>
      <c r="AM78" s="196">
        <f>'8.  APRIL WEEKEND COMP'!Y78</f>
        <v>18</v>
      </c>
      <c r="AN78" s="45">
        <f>'9.  MAY'!V78</f>
        <v>0</v>
      </c>
      <c r="AO78" s="37">
        <f>'9.  MAY'!W78</f>
        <v>0</v>
      </c>
      <c r="AP78" s="174">
        <f>'9.  MAY'!X78</f>
        <v>0</v>
      </c>
      <c r="AQ78" s="196">
        <f>'9.  MAY'!Y78</f>
        <v>0</v>
      </c>
      <c r="AR78" s="45">
        <f>'10.  JUNE'!V78</f>
        <v>0</v>
      </c>
      <c r="AS78" s="37">
        <f>'10.  JUNE'!W78</f>
        <v>0</v>
      </c>
      <c r="AT78" s="174">
        <f>'10.  JUNE'!X78</f>
        <v>0</v>
      </c>
      <c r="AU78" s="196">
        <f>'10.  JUNE'!Y78</f>
        <v>0</v>
      </c>
      <c r="AV78" s="45">
        <f>'11.  JULY'!V78</f>
        <v>0</v>
      </c>
      <c r="AW78" s="37">
        <f>'11.  JULY'!W78</f>
        <v>0</v>
      </c>
      <c r="AX78" s="174">
        <f>'11.  JULY'!X78</f>
        <v>0</v>
      </c>
      <c r="AY78" s="196">
        <f>'11.  JULY'!Y78</f>
        <v>0</v>
      </c>
      <c r="AZ78" s="45">
        <f>'12.  AUGUST'!V78</f>
        <v>0</v>
      </c>
      <c r="BA78" s="37">
        <f>'12.  AUGUST'!W78</f>
        <v>0</v>
      </c>
      <c r="BB78" s="174">
        <f>'12.  AUGUST'!X78</f>
        <v>0</v>
      </c>
      <c r="BC78" s="196">
        <f>'12.  AUGUST'!Y78</f>
        <v>0</v>
      </c>
      <c r="BD78" s="180">
        <f t="shared" si="4"/>
        <v>0</v>
      </c>
      <c r="BE78" s="181">
        <f t="shared" si="5"/>
        <v>0</v>
      </c>
      <c r="BF78" s="182">
        <f t="shared" si="6"/>
        <v>0</v>
      </c>
      <c r="BG78" s="197">
        <f t="shared" si="7"/>
        <v>162</v>
      </c>
    </row>
    <row r="79" spans="2:59" s="8" customFormat="1" ht="15.95" customHeight="1" x14ac:dyDescent="0.25">
      <c r="B79" s="27">
        <f>'1.  SEPTEMBER'!B79</f>
        <v>21</v>
      </c>
      <c r="C79" s="44" t="str">
        <f>'1.  SEPTEMBER'!C79</f>
        <v>Kurger R</v>
      </c>
      <c r="D79" s="45">
        <f>'1.  SEPTEMBER'!V79</f>
        <v>2</v>
      </c>
      <c r="E79" s="37">
        <f>'1.  SEPTEMBER'!W79</f>
        <v>0.65999999999999992</v>
      </c>
      <c r="F79" s="174">
        <f>'1.  SEPTEMBER'!X79</f>
        <v>26.6</v>
      </c>
      <c r="G79" s="188">
        <f>'1.  SEPTEMBER'!Y79</f>
        <v>14</v>
      </c>
      <c r="H79" s="28">
        <f>'2.  OCTOBER'!V79</f>
        <v>15</v>
      </c>
      <c r="I79" s="37">
        <f>'2.  OCTOBER'!W79</f>
        <v>6.36</v>
      </c>
      <c r="J79" s="174">
        <f>'2.  OCTOBER'!X79</f>
        <v>213.6</v>
      </c>
      <c r="K79" s="192">
        <f>'2.  OCTOBER'!Y79</f>
        <v>6</v>
      </c>
      <c r="L79" s="45">
        <f>'3.  NOVEMBER'!V79</f>
        <v>5</v>
      </c>
      <c r="M79" s="37">
        <f>'3.  NOVEMBER'!W79</f>
        <v>1.8599999999999999</v>
      </c>
      <c r="N79" s="174">
        <f>'3.  NOVEMBER'!X79</f>
        <v>68.599999999999994</v>
      </c>
      <c r="O79" s="188">
        <f>'3.  NOVEMBER'!Y79</f>
        <v>10</v>
      </c>
      <c r="P79" s="28">
        <f>'4.  DECEMBER'!V79</f>
        <v>31</v>
      </c>
      <c r="Q79" s="37">
        <f>'4.  DECEMBER'!W79</f>
        <v>20.349999999999998</v>
      </c>
      <c r="R79" s="174">
        <f>'4.  DECEMBER'!X79</f>
        <v>513.5</v>
      </c>
      <c r="S79" s="192">
        <f>'4.  DECEMBER'!Y79</f>
        <v>8</v>
      </c>
      <c r="T79" s="45">
        <f>'5.  JANUARY'!V79</f>
        <v>12</v>
      </c>
      <c r="U79" s="37">
        <f>'5.  JANUARY'!W79</f>
        <v>4.5</v>
      </c>
      <c r="V79" s="174">
        <f>'5.  JANUARY'!X79</f>
        <v>165</v>
      </c>
      <c r="W79" s="196">
        <f>'5.  JANUARY'!Y79</f>
        <v>10</v>
      </c>
      <c r="X79" s="45">
        <f>'6.  FEBRUARY'!V79</f>
        <v>0</v>
      </c>
      <c r="Y79" s="37">
        <f>'6.  FEBRUARY'!W79</f>
        <v>0</v>
      </c>
      <c r="Z79" s="174">
        <f>'6.  FEBRUARY'!X79</f>
        <v>0</v>
      </c>
      <c r="AA79" s="196">
        <f>'6.  FEBRUARY'!Y79</f>
        <v>18</v>
      </c>
      <c r="AB79" s="45">
        <f>'7.  MARCH'!V79</f>
        <v>10</v>
      </c>
      <c r="AC79" s="37">
        <f>'7.  MARCH'!W79</f>
        <v>3.17</v>
      </c>
      <c r="AD79" s="174">
        <f>'7.  MARCH'!X79</f>
        <v>131.69999999999999</v>
      </c>
      <c r="AE79" s="196">
        <f>'7.  MARCH'!Y79</f>
        <v>8</v>
      </c>
      <c r="AF79" s="45">
        <f>'8.  APRIL'!V79</f>
        <v>3</v>
      </c>
      <c r="AG79" s="37">
        <f>'8.  APRIL'!W79</f>
        <v>2.41</v>
      </c>
      <c r="AH79" s="174">
        <f>'8.  APRIL'!X79</f>
        <v>54.1</v>
      </c>
      <c r="AI79" s="196">
        <f>'8.  APRIL'!Y79</f>
        <v>8</v>
      </c>
      <c r="AJ79" s="45">
        <f>'8.  APRIL WEEKEND COMP'!V79</f>
        <v>5</v>
      </c>
      <c r="AK79" s="37">
        <f>'8.  APRIL WEEKEND COMP'!W79</f>
        <v>4.59</v>
      </c>
      <c r="AL79" s="338">
        <f>'8.  APRIL WEEKEND COMP'!X79</f>
        <v>95.9</v>
      </c>
      <c r="AM79" s="196">
        <f>'8.  APRIL WEEKEND COMP'!Y79</f>
        <v>9</v>
      </c>
      <c r="AN79" s="45">
        <f>'9.  MAY'!V79</f>
        <v>0</v>
      </c>
      <c r="AO79" s="37">
        <f>'9.  MAY'!W79</f>
        <v>0</v>
      </c>
      <c r="AP79" s="174">
        <f>'9.  MAY'!X79</f>
        <v>0</v>
      </c>
      <c r="AQ79" s="196">
        <f>'9.  MAY'!Y79</f>
        <v>0</v>
      </c>
      <c r="AR79" s="45">
        <f>'10.  JUNE'!V79</f>
        <v>0</v>
      </c>
      <c r="AS79" s="37">
        <f>'10.  JUNE'!W79</f>
        <v>0</v>
      </c>
      <c r="AT79" s="174">
        <f>'10.  JUNE'!X79</f>
        <v>0</v>
      </c>
      <c r="AU79" s="196">
        <f>'10.  JUNE'!Y79</f>
        <v>0</v>
      </c>
      <c r="AV79" s="45">
        <f>'11.  JULY'!V79</f>
        <v>0</v>
      </c>
      <c r="AW79" s="37">
        <f>'11.  JULY'!W79</f>
        <v>0</v>
      </c>
      <c r="AX79" s="174">
        <f>'11.  JULY'!X79</f>
        <v>0</v>
      </c>
      <c r="AY79" s="196">
        <f>'11.  JULY'!Y79</f>
        <v>0</v>
      </c>
      <c r="AZ79" s="45">
        <f>'12.  AUGUST'!V79</f>
        <v>0</v>
      </c>
      <c r="BA79" s="37">
        <f>'12.  AUGUST'!W79</f>
        <v>0</v>
      </c>
      <c r="BB79" s="174">
        <f>'12.  AUGUST'!X79</f>
        <v>0</v>
      </c>
      <c r="BC79" s="196">
        <f>'12.  AUGUST'!Y79</f>
        <v>0</v>
      </c>
      <c r="BD79" s="180">
        <f t="shared" si="4"/>
        <v>83</v>
      </c>
      <c r="BE79" s="181">
        <f t="shared" si="5"/>
        <v>43.900000000000006</v>
      </c>
      <c r="BF79" s="182">
        <f t="shared" si="6"/>
        <v>1269</v>
      </c>
      <c r="BG79" s="197">
        <f t="shared" si="7"/>
        <v>91</v>
      </c>
    </row>
    <row r="80" spans="2:59" s="8" customFormat="1" ht="15.95" customHeight="1" x14ac:dyDescent="0.25">
      <c r="B80" s="27">
        <f>'1.  SEPTEMBER'!B80</f>
        <v>22</v>
      </c>
      <c r="C80" s="44" t="str">
        <f>'1.  SEPTEMBER'!C80</f>
        <v>Landman J  (H-22)</v>
      </c>
      <c r="D80" s="45">
        <f>'1.  SEPTEMBER'!V80</f>
        <v>0</v>
      </c>
      <c r="E80" s="37">
        <f>'1.  SEPTEMBER'!W80</f>
        <v>0</v>
      </c>
      <c r="F80" s="332">
        <f>'1.  SEPTEMBER'!X80</f>
        <v>0</v>
      </c>
      <c r="G80" s="188">
        <f>'1.  SEPTEMBER'!Y80</f>
        <v>18</v>
      </c>
      <c r="H80" s="28">
        <f>'2.  OCTOBER'!V80</f>
        <v>0</v>
      </c>
      <c r="I80" s="37">
        <f>'2.  OCTOBER'!W80</f>
        <v>0</v>
      </c>
      <c r="J80" s="332">
        <f>'2.  OCTOBER'!X80</f>
        <v>0</v>
      </c>
      <c r="K80" s="192">
        <f>'2.  OCTOBER'!Y80</f>
        <v>18</v>
      </c>
      <c r="L80" s="45">
        <f>'3.  NOVEMBER'!V80</f>
        <v>0</v>
      </c>
      <c r="M80" s="37">
        <f>'3.  NOVEMBER'!W80</f>
        <v>0</v>
      </c>
      <c r="N80" s="332">
        <f>'3.  NOVEMBER'!X80</f>
        <v>0</v>
      </c>
      <c r="O80" s="188">
        <f>'3.  NOVEMBER'!Y80</f>
        <v>18</v>
      </c>
      <c r="P80" s="28">
        <f>'4.  DECEMBER'!V80</f>
        <v>0</v>
      </c>
      <c r="Q80" s="37">
        <f>'4.  DECEMBER'!W80</f>
        <v>0</v>
      </c>
      <c r="R80" s="332">
        <f>'4.  DECEMBER'!X80</f>
        <v>0</v>
      </c>
      <c r="S80" s="192">
        <f>'4.  DECEMBER'!Y80</f>
        <v>18</v>
      </c>
      <c r="T80" s="45">
        <f>'5.  JANUARY'!V80</f>
        <v>0</v>
      </c>
      <c r="U80" s="37">
        <f>'5.  JANUARY'!W80</f>
        <v>0</v>
      </c>
      <c r="V80" s="332">
        <f>'5.  JANUARY'!X80</f>
        <v>0</v>
      </c>
      <c r="W80" s="196">
        <f>'5.  JANUARY'!Y80</f>
        <v>18</v>
      </c>
      <c r="X80" s="45">
        <f>'6.  FEBRUARY'!V80</f>
        <v>0</v>
      </c>
      <c r="Y80" s="37">
        <f>'6.  FEBRUARY'!W80</f>
        <v>0</v>
      </c>
      <c r="Z80" s="332">
        <f>'6.  FEBRUARY'!X80</f>
        <v>0</v>
      </c>
      <c r="AA80" s="196">
        <f>'6.  FEBRUARY'!Y80</f>
        <v>18</v>
      </c>
      <c r="AB80" s="45">
        <f>'7.  MARCH'!V80</f>
        <v>0</v>
      </c>
      <c r="AC80" s="37">
        <f>'7.  MARCH'!W80</f>
        <v>0</v>
      </c>
      <c r="AD80" s="332">
        <f>'7.  MARCH'!X80</f>
        <v>0</v>
      </c>
      <c r="AE80" s="196">
        <f>'7.  MARCH'!Y80</f>
        <v>18</v>
      </c>
      <c r="AF80" s="45">
        <f>'8.  APRIL'!V80</f>
        <v>0</v>
      </c>
      <c r="AG80" s="37">
        <f>'8.  APRIL'!W80</f>
        <v>0</v>
      </c>
      <c r="AH80" s="332">
        <f>'8.  APRIL'!X80</f>
        <v>0</v>
      </c>
      <c r="AI80" s="196">
        <f>'8.  APRIL'!Y80</f>
        <v>15</v>
      </c>
      <c r="AJ80" s="45">
        <f>'8.  APRIL WEEKEND COMP'!V80</f>
        <v>0</v>
      </c>
      <c r="AK80" s="37">
        <f>'8.  APRIL WEEKEND COMP'!W80</f>
        <v>0</v>
      </c>
      <c r="AL80" s="338">
        <f>'8.  APRIL WEEKEND COMP'!X80</f>
        <v>0</v>
      </c>
      <c r="AM80" s="196">
        <f>'8.  APRIL WEEKEND COMP'!Y80</f>
        <v>15</v>
      </c>
      <c r="AN80" s="45">
        <f>'9.  MAY'!V80</f>
        <v>0</v>
      </c>
      <c r="AO80" s="37">
        <f>'9.  MAY'!W80</f>
        <v>0</v>
      </c>
      <c r="AP80" s="332">
        <f>'9.  MAY'!X80</f>
        <v>0</v>
      </c>
      <c r="AQ80" s="196">
        <f>'9.  MAY'!Y80</f>
        <v>0</v>
      </c>
      <c r="AR80" s="45">
        <f>'10.  JUNE'!V80</f>
        <v>0</v>
      </c>
      <c r="AS80" s="37">
        <f>'10.  JUNE'!W80</f>
        <v>0</v>
      </c>
      <c r="AT80" s="332">
        <f>'10.  JUNE'!X80</f>
        <v>0</v>
      </c>
      <c r="AU80" s="196">
        <f>'10.  JUNE'!Y80</f>
        <v>0</v>
      </c>
      <c r="AV80" s="45">
        <f>'11.  JULY'!V80</f>
        <v>0</v>
      </c>
      <c r="AW80" s="37">
        <f>'11.  JULY'!W80</f>
        <v>0</v>
      </c>
      <c r="AX80" s="332">
        <f>'11.  JULY'!X80</f>
        <v>0</v>
      </c>
      <c r="AY80" s="196">
        <f>'11.  JULY'!Y80</f>
        <v>0</v>
      </c>
      <c r="AZ80" s="45">
        <f>'12.  AUGUST'!V80</f>
        <v>0</v>
      </c>
      <c r="BA80" s="37">
        <f>'12.  AUGUST'!W80</f>
        <v>0</v>
      </c>
      <c r="BB80" s="332">
        <f>'12.  AUGUST'!X80</f>
        <v>0</v>
      </c>
      <c r="BC80" s="196">
        <f>'12.  AUGUST'!Y80</f>
        <v>0</v>
      </c>
      <c r="BD80" s="180">
        <f t="shared" si="4"/>
        <v>0</v>
      </c>
      <c r="BE80" s="181">
        <f t="shared" si="5"/>
        <v>0</v>
      </c>
      <c r="BF80" s="182">
        <f t="shared" si="6"/>
        <v>0</v>
      </c>
      <c r="BG80" s="197">
        <f t="shared" si="7"/>
        <v>156</v>
      </c>
    </row>
    <row r="81" spans="2:59" s="8" customFormat="1" ht="15.95" customHeight="1" x14ac:dyDescent="0.25">
      <c r="B81" s="27">
        <f>'1.  SEPTEMBER'!B81</f>
        <v>23</v>
      </c>
      <c r="C81" s="44" t="str">
        <f>'1.  SEPTEMBER'!C81</f>
        <v>le Roux J</v>
      </c>
      <c r="D81" s="45">
        <f>'1.  SEPTEMBER'!V81</f>
        <v>0</v>
      </c>
      <c r="E81" s="37">
        <f>'1.  SEPTEMBER'!W81</f>
        <v>0</v>
      </c>
      <c r="F81" s="174">
        <f>'1.  SEPTEMBER'!X81</f>
        <v>0</v>
      </c>
      <c r="G81" s="188">
        <f>'1.  SEPTEMBER'!Y81</f>
        <v>18</v>
      </c>
      <c r="H81" s="28">
        <f>'2.  OCTOBER'!V81</f>
        <v>0</v>
      </c>
      <c r="I81" s="37">
        <f>'2.  OCTOBER'!W81</f>
        <v>0</v>
      </c>
      <c r="J81" s="174">
        <f>'2.  OCTOBER'!X81</f>
        <v>0</v>
      </c>
      <c r="K81" s="192">
        <f>'2.  OCTOBER'!Y81</f>
        <v>18</v>
      </c>
      <c r="L81" s="45">
        <f>'3.  NOVEMBER'!V81</f>
        <v>0</v>
      </c>
      <c r="M81" s="37">
        <f>'3.  NOVEMBER'!W81</f>
        <v>0</v>
      </c>
      <c r="N81" s="174">
        <f>'3.  NOVEMBER'!X81</f>
        <v>0</v>
      </c>
      <c r="O81" s="188">
        <f>'3.  NOVEMBER'!Y81</f>
        <v>18</v>
      </c>
      <c r="P81" s="28">
        <f>'4.  DECEMBER'!V81</f>
        <v>0</v>
      </c>
      <c r="Q81" s="37">
        <f>'4.  DECEMBER'!W81</f>
        <v>0</v>
      </c>
      <c r="R81" s="174">
        <f>'4.  DECEMBER'!X81</f>
        <v>0</v>
      </c>
      <c r="S81" s="192">
        <f>'4.  DECEMBER'!Y81</f>
        <v>18</v>
      </c>
      <c r="T81" s="45">
        <f>'5.  JANUARY'!V81</f>
        <v>0</v>
      </c>
      <c r="U81" s="37">
        <f>'5.  JANUARY'!W81</f>
        <v>0</v>
      </c>
      <c r="V81" s="174">
        <f>'5.  JANUARY'!X81</f>
        <v>0</v>
      </c>
      <c r="W81" s="196">
        <f>'5.  JANUARY'!Y81</f>
        <v>18</v>
      </c>
      <c r="X81" s="45">
        <f>'6.  FEBRUARY'!V81</f>
        <v>0</v>
      </c>
      <c r="Y81" s="37">
        <f>'6.  FEBRUARY'!W81</f>
        <v>0</v>
      </c>
      <c r="Z81" s="174">
        <f>'6.  FEBRUARY'!X81</f>
        <v>0</v>
      </c>
      <c r="AA81" s="196">
        <f>'6.  FEBRUARY'!Y81</f>
        <v>18</v>
      </c>
      <c r="AB81" s="45">
        <f>'7.  MARCH'!V81</f>
        <v>0</v>
      </c>
      <c r="AC81" s="37">
        <f>'7.  MARCH'!W81</f>
        <v>0</v>
      </c>
      <c r="AD81" s="174">
        <f>'7.  MARCH'!X81</f>
        <v>0</v>
      </c>
      <c r="AE81" s="196">
        <f>'7.  MARCH'!Y81</f>
        <v>18</v>
      </c>
      <c r="AF81" s="45">
        <f>'8.  APRIL'!V81</f>
        <v>0</v>
      </c>
      <c r="AG81" s="37">
        <f>'8.  APRIL'!W81</f>
        <v>0</v>
      </c>
      <c r="AH81" s="174">
        <f>'8.  APRIL'!X81</f>
        <v>0</v>
      </c>
      <c r="AI81" s="196">
        <f>'8.  APRIL'!Y81</f>
        <v>18</v>
      </c>
      <c r="AJ81" s="45">
        <f>'8.  APRIL WEEKEND COMP'!V81</f>
        <v>0</v>
      </c>
      <c r="AK81" s="37">
        <f>'8.  APRIL WEEKEND COMP'!W81</f>
        <v>0</v>
      </c>
      <c r="AL81" s="338">
        <f>'8.  APRIL WEEKEND COMP'!X81</f>
        <v>0</v>
      </c>
      <c r="AM81" s="196">
        <f>'8.  APRIL WEEKEND COMP'!Y81</f>
        <v>18</v>
      </c>
      <c r="AN81" s="45">
        <f>'9.  MAY'!V81</f>
        <v>0</v>
      </c>
      <c r="AO81" s="37">
        <f>'9.  MAY'!W81</f>
        <v>0</v>
      </c>
      <c r="AP81" s="174">
        <f>'9.  MAY'!X81</f>
        <v>0</v>
      </c>
      <c r="AQ81" s="196">
        <f>'9.  MAY'!Y81</f>
        <v>0</v>
      </c>
      <c r="AR81" s="45">
        <f>'10.  JUNE'!V81</f>
        <v>0</v>
      </c>
      <c r="AS81" s="37">
        <f>'10.  JUNE'!W81</f>
        <v>0</v>
      </c>
      <c r="AT81" s="174">
        <f>'10.  JUNE'!X81</f>
        <v>0</v>
      </c>
      <c r="AU81" s="196">
        <f>'10.  JUNE'!Y81</f>
        <v>0</v>
      </c>
      <c r="AV81" s="45">
        <f>'11.  JULY'!V81</f>
        <v>0</v>
      </c>
      <c r="AW81" s="37">
        <f>'11.  JULY'!W81</f>
        <v>0</v>
      </c>
      <c r="AX81" s="174">
        <f>'11.  JULY'!X81</f>
        <v>0</v>
      </c>
      <c r="AY81" s="196">
        <f>'11.  JULY'!Y81</f>
        <v>0</v>
      </c>
      <c r="AZ81" s="45">
        <f>'12.  AUGUST'!V81</f>
        <v>0</v>
      </c>
      <c r="BA81" s="37">
        <f>'12.  AUGUST'!W81</f>
        <v>0</v>
      </c>
      <c r="BB81" s="174">
        <f>'12.  AUGUST'!X81</f>
        <v>0</v>
      </c>
      <c r="BC81" s="196">
        <f>'12.  AUGUST'!Y81</f>
        <v>0</v>
      </c>
      <c r="BD81" s="180">
        <f t="shared" si="4"/>
        <v>0</v>
      </c>
      <c r="BE81" s="181">
        <f t="shared" si="5"/>
        <v>0</v>
      </c>
      <c r="BF81" s="182">
        <f t="shared" si="6"/>
        <v>0</v>
      </c>
      <c r="BG81" s="197">
        <f t="shared" si="7"/>
        <v>162</v>
      </c>
    </row>
    <row r="82" spans="2:59" s="8" customFormat="1" ht="15.95" customHeight="1" x14ac:dyDescent="0.25">
      <c r="B82" s="27">
        <f>'1.  SEPTEMBER'!B82</f>
        <v>24</v>
      </c>
      <c r="C82" s="44" t="str">
        <f>'1.  SEPTEMBER'!C82</f>
        <v>le Roux JD</v>
      </c>
      <c r="D82" s="45">
        <f>'1.  SEPTEMBER'!V82</f>
        <v>0</v>
      </c>
      <c r="E82" s="37">
        <f>'1.  SEPTEMBER'!W82</f>
        <v>0</v>
      </c>
      <c r="F82" s="174">
        <f>'1.  SEPTEMBER'!X82</f>
        <v>0</v>
      </c>
      <c r="G82" s="188">
        <f>'1.  SEPTEMBER'!Y82</f>
        <v>18</v>
      </c>
      <c r="H82" s="28">
        <f>'2.  OCTOBER'!V82</f>
        <v>0</v>
      </c>
      <c r="I82" s="37">
        <f>'2.  OCTOBER'!W82</f>
        <v>0</v>
      </c>
      <c r="J82" s="174">
        <f>'2.  OCTOBER'!X82</f>
        <v>0</v>
      </c>
      <c r="K82" s="192">
        <f>'2.  OCTOBER'!Y82</f>
        <v>18</v>
      </c>
      <c r="L82" s="45">
        <f>'3.  NOVEMBER'!V82</f>
        <v>0</v>
      </c>
      <c r="M82" s="37">
        <f>'3.  NOVEMBER'!W82</f>
        <v>0</v>
      </c>
      <c r="N82" s="174">
        <f>'3.  NOVEMBER'!X82</f>
        <v>0</v>
      </c>
      <c r="O82" s="188">
        <f>'3.  NOVEMBER'!Y82</f>
        <v>18</v>
      </c>
      <c r="P82" s="28">
        <f>'4.  DECEMBER'!V82</f>
        <v>0</v>
      </c>
      <c r="Q82" s="37">
        <f>'4.  DECEMBER'!W82</f>
        <v>0</v>
      </c>
      <c r="R82" s="174">
        <f>'4.  DECEMBER'!X82</f>
        <v>0</v>
      </c>
      <c r="S82" s="192">
        <f>'4.  DECEMBER'!Y82</f>
        <v>18</v>
      </c>
      <c r="T82" s="45">
        <f>'5.  JANUARY'!V82</f>
        <v>0</v>
      </c>
      <c r="U82" s="37">
        <f>'5.  JANUARY'!W82</f>
        <v>0</v>
      </c>
      <c r="V82" s="174">
        <f>'5.  JANUARY'!X82</f>
        <v>0</v>
      </c>
      <c r="W82" s="196">
        <f>'5.  JANUARY'!Y82</f>
        <v>18</v>
      </c>
      <c r="X82" s="45">
        <f>'6.  FEBRUARY'!V82</f>
        <v>0</v>
      </c>
      <c r="Y82" s="37">
        <f>'6.  FEBRUARY'!W82</f>
        <v>0</v>
      </c>
      <c r="Z82" s="174">
        <f>'6.  FEBRUARY'!X82</f>
        <v>0</v>
      </c>
      <c r="AA82" s="196">
        <f>'6.  FEBRUARY'!Y82</f>
        <v>18</v>
      </c>
      <c r="AB82" s="45">
        <f>'7.  MARCH'!V82</f>
        <v>0</v>
      </c>
      <c r="AC82" s="37">
        <f>'7.  MARCH'!W82</f>
        <v>0</v>
      </c>
      <c r="AD82" s="174">
        <f>'7.  MARCH'!X82</f>
        <v>0</v>
      </c>
      <c r="AE82" s="196">
        <f>'7.  MARCH'!Y82</f>
        <v>18</v>
      </c>
      <c r="AF82" s="45">
        <f>'8.  APRIL'!V82</f>
        <v>0</v>
      </c>
      <c r="AG82" s="37">
        <f>'8.  APRIL'!W82</f>
        <v>0</v>
      </c>
      <c r="AH82" s="174">
        <f>'8.  APRIL'!X82</f>
        <v>0</v>
      </c>
      <c r="AI82" s="196">
        <f>'8.  APRIL'!Y82</f>
        <v>18</v>
      </c>
      <c r="AJ82" s="45">
        <f>'8.  APRIL WEEKEND COMP'!V82</f>
        <v>0</v>
      </c>
      <c r="AK82" s="37">
        <f>'8.  APRIL WEEKEND COMP'!W82</f>
        <v>0</v>
      </c>
      <c r="AL82" s="338">
        <f>'8.  APRIL WEEKEND COMP'!X82</f>
        <v>0</v>
      </c>
      <c r="AM82" s="196">
        <f>'8.  APRIL WEEKEND COMP'!Y82</f>
        <v>18</v>
      </c>
      <c r="AN82" s="45">
        <f>'9.  MAY'!V82</f>
        <v>0</v>
      </c>
      <c r="AO82" s="37">
        <f>'9.  MAY'!W82</f>
        <v>0</v>
      </c>
      <c r="AP82" s="174">
        <f>'9.  MAY'!X82</f>
        <v>0</v>
      </c>
      <c r="AQ82" s="196">
        <f>'9.  MAY'!Y82</f>
        <v>0</v>
      </c>
      <c r="AR82" s="45">
        <f>'10.  JUNE'!V82</f>
        <v>0</v>
      </c>
      <c r="AS82" s="37">
        <f>'10.  JUNE'!W82</f>
        <v>0</v>
      </c>
      <c r="AT82" s="174">
        <f>'10.  JUNE'!X82</f>
        <v>0</v>
      </c>
      <c r="AU82" s="196">
        <f>'10.  JUNE'!Y82</f>
        <v>0</v>
      </c>
      <c r="AV82" s="45">
        <f>'11.  JULY'!V82</f>
        <v>0</v>
      </c>
      <c r="AW82" s="37">
        <f>'11.  JULY'!W82</f>
        <v>0</v>
      </c>
      <c r="AX82" s="174">
        <f>'11.  JULY'!X82</f>
        <v>0</v>
      </c>
      <c r="AY82" s="196">
        <f>'11.  JULY'!Y82</f>
        <v>0</v>
      </c>
      <c r="AZ82" s="45">
        <f>'12.  AUGUST'!V82</f>
        <v>0</v>
      </c>
      <c r="BA82" s="37">
        <f>'12.  AUGUST'!W82</f>
        <v>0</v>
      </c>
      <c r="BB82" s="174">
        <f>'12.  AUGUST'!X82</f>
        <v>0</v>
      </c>
      <c r="BC82" s="196">
        <f>'12.  AUGUST'!Y82</f>
        <v>0</v>
      </c>
      <c r="BD82" s="180">
        <f t="shared" si="4"/>
        <v>0</v>
      </c>
      <c r="BE82" s="181">
        <f t="shared" si="5"/>
        <v>0</v>
      </c>
      <c r="BF82" s="182">
        <f t="shared" si="6"/>
        <v>0</v>
      </c>
      <c r="BG82" s="197">
        <f t="shared" si="7"/>
        <v>162</v>
      </c>
    </row>
    <row r="83" spans="2:59" s="8" customFormat="1" ht="15.95" customHeight="1" x14ac:dyDescent="0.25">
      <c r="B83" s="27">
        <f>'1.  SEPTEMBER'!B83</f>
        <v>25</v>
      </c>
      <c r="C83" s="44" t="str">
        <f>'1.  SEPTEMBER'!C83</f>
        <v>le Roux P</v>
      </c>
      <c r="D83" s="45">
        <f>'1.  SEPTEMBER'!V83</f>
        <v>0</v>
      </c>
      <c r="E83" s="37">
        <f>'1.  SEPTEMBER'!W83</f>
        <v>0</v>
      </c>
      <c r="F83" s="174">
        <f>'1.  SEPTEMBER'!X83</f>
        <v>0</v>
      </c>
      <c r="G83" s="188">
        <f>'1.  SEPTEMBER'!Y83</f>
        <v>18</v>
      </c>
      <c r="H83" s="28">
        <f>'2.  OCTOBER'!V83</f>
        <v>0</v>
      </c>
      <c r="I83" s="37">
        <f>'2.  OCTOBER'!W83</f>
        <v>0</v>
      </c>
      <c r="J83" s="174">
        <f>'2.  OCTOBER'!X83</f>
        <v>0</v>
      </c>
      <c r="K83" s="192">
        <f>'2.  OCTOBER'!Y83</f>
        <v>18</v>
      </c>
      <c r="L83" s="45">
        <f>'3.  NOVEMBER'!V83</f>
        <v>0</v>
      </c>
      <c r="M83" s="37">
        <f>'3.  NOVEMBER'!W83</f>
        <v>0</v>
      </c>
      <c r="N83" s="174">
        <f>'3.  NOVEMBER'!X83</f>
        <v>0</v>
      </c>
      <c r="O83" s="188">
        <f>'3.  NOVEMBER'!Y83</f>
        <v>18</v>
      </c>
      <c r="P83" s="28">
        <f>'4.  DECEMBER'!V83</f>
        <v>0</v>
      </c>
      <c r="Q83" s="37">
        <f>'4.  DECEMBER'!W83</f>
        <v>0</v>
      </c>
      <c r="R83" s="174">
        <f>'4.  DECEMBER'!X83</f>
        <v>0</v>
      </c>
      <c r="S83" s="192">
        <f>'4.  DECEMBER'!Y83</f>
        <v>18</v>
      </c>
      <c r="T83" s="45">
        <f>'5.  JANUARY'!V83</f>
        <v>0</v>
      </c>
      <c r="U83" s="37">
        <f>'5.  JANUARY'!W83</f>
        <v>0</v>
      </c>
      <c r="V83" s="174">
        <f>'5.  JANUARY'!X83</f>
        <v>0</v>
      </c>
      <c r="W83" s="196">
        <f>'5.  JANUARY'!Y83</f>
        <v>18</v>
      </c>
      <c r="X83" s="45">
        <f>'6.  FEBRUARY'!V83</f>
        <v>0</v>
      </c>
      <c r="Y83" s="37">
        <f>'6.  FEBRUARY'!W83</f>
        <v>0</v>
      </c>
      <c r="Z83" s="174">
        <f>'6.  FEBRUARY'!X83</f>
        <v>0</v>
      </c>
      <c r="AA83" s="196">
        <f>'6.  FEBRUARY'!Y83</f>
        <v>18</v>
      </c>
      <c r="AB83" s="45">
        <f>'7.  MARCH'!V83</f>
        <v>0</v>
      </c>
      <c r="AC83" s="37">
        <f>'7.  MARCH'!W83</f>
        <v>0</v>
      </c>
      <c r="AD83" s="174">
        <f>'7.  MARCH'!X83</f>
        <v>0</v>
      </c>
      <c r="AE83" s="196">
        <f>'7.  MARCH'!Y83</f>
        <v>18</v>
      </c>
      <c r="AF83" s="45">
        <f>'8.  APRIL'!V83</f>
        <v>0</v>
      </c>
      <c r="AG83" s="37">
        <f>'8.  APRIL'!W83</f>
        <v>0</v>
      </c>
      <c r="AH83" s="174">
        <f>'8.  APRIL'!X83</f>
        <v>0</v>
      </c>
      <c r="AI83" s="196">
        <f>'8.  APRIL'!Y83</f>
        <v>18</v>
      </c>
      <c r="AJ83" s="45">
        <f>'8.  APRIL WEEKEND COMP'!V83</f>
        <v>0</v>
      </c>
      <c r="AK83" s="37">
        <f>'8.  APRIL WEEKEND COMP'!W83</f>
        <v>0</v>
      </c>
      <c r="AL83" s="338">
        <f>'8.  APRIL WEEKEND COMP'!X83</f>
        <v>0</v>
      </c>
      <c r="AM83" s="196">
        <f>'8.  APRIL WEEKEND COMP'!Y83</f>
        <v>18</v>
      </c>
      <c r="AN83" s="45">
        <f>'9.  MAY'!V83</f>
        <v>0</v>
      </c>
      <c r="AO83" s="37">
        <f>'9.  MAY'!W83</f>
        <v>0</v>
      </c>
      <c r="AP83" s="174">
        <f>'9.  MAY'!X83</f>
        <v>0</v>
      </c>
      <c r="AQ83" s="196">
        <f>'9.  MAY'!Y83</f>
        <v>0</v>
      </c>
      <c r="AR83" s="45">
        <f>'10.  JUNE'!V83</f>
        <v>0</v>
      </c>
      <c r="AS83" s="37">
        <f>'10.  JUNE'!W83</f>
        <v>0</v>
      </c>
      <c r="AT83" s="174">
        <f>'10.  JUNE'!X83</f>
        <v>0</v>
      </c>
      <c r="AU83" s="196">
        <f>'10.  JUNE'!Y83</f>
        <v>0</v>
      </c>
      <c r="AV83" s="45">
        <f>'11.  JULY'!V83</f>
        <v>0</v>
      </c>
      <c r="AW83" s="37">
        <f>'11.  JULY'!W83</f>
        <v>0</v>
      </c>
      <c r="AX83" s="174">
        <f>'11.  JULY'!X83</f>
        <v>0</v>
      </c>
      <c r="AY83" s="196">
        <f>'11.  JULY'!Y83</f>
        <v>0</v>
      </c>
      <c r="AZ83" s="45">
        <f>'12.  AUGUST'!V83</f>
        <v>0</v>
      </c>
      <c r="BA83" s="37">
        <f>'12.  AUGUST'!W83</f>
        <v>0</v>
      </c>
      <c r="BB83" s="174">
        <f>'12.  AUGUST'!X83</f>
        <v>0</v>
      </c>
      <c r="BC83" s="196">
        <f>'12.  AUGUST'!Y83</f>
        <v>0</v>
      </c>
      <c r="BD83" s="180">
        <f t="shared" si="4"/>
        <v>0</v>
      </c>
      <c r="BE83" s="181">
        <f t="shared" si="5"/>
        <v>0</v>
      </c>
      <c r="BF83" s="182">
        <f t="shared" si="6"/>
        <v>0</v>
      </c>
      <c r="BG83" s="197">
        <f t="shared" si="7"/>
        <v>162</v>
      </c>
    </row>
    <row r="84" spans="2:59" s="8" customFormat="1" ht="15.95" customHeight="1" x14ac:dyDescent="0.25">
      <c r="B84" s="27">
        <f>'1.  SEPTEMBER'!B84</f>
        <v>26</v>
      </c>
      <c r="C84" s="44" t="str">
        <f>'1.  SEPTEMBER'!C84</f>
        <v>Limper C</v>
      </c>
      <c r="D84" s="45">
        <f>'1.  SEPTEMBER'!V84</f>
        <v>4</v>
      </c>
      <c r="E84" s="37">
        <f>'1.  SEPTEMBER'!W84</f>
        <v>1.3199999999999998</v>
      </c>
      <c r="F84" s="174">
        <f>'1.  SEPTEMBER'!X84</f>
        <v>53.2</v>
      </c>
      <c r="G84" s="188">
        <f>'1.  SEPTEMBER'!Y84</f>
        <v>8</v>
      </c>
      <c r="H84" s="28">
        <f>'2.  OCTOBER'!V84</f>
        <v>12</v>
      </c>
      <c r="I84" s="37">
        <f>'2.  OCTOBER'!W84</f>
        <v>5.89</v>
      </c>
      <c r="J84" s="174">
        <f>'2.  OCTOBER'!X84</f>
        <v>178.9</v>
      </c>
      <c r="K84" s="192">
        <f>'2.  OCTOBER'!Y84</f>
        <v>8</v>
      </c>
      <c r="L84" s="45">
        <f>'3.  NOVEMBER'!V84</f>
        <v>4</v>
      </c>
      <c r="M84" s="37">
        <f>'3.  NOVEMBER'!W84</f>
        <v>1.81</v>
      </c>
      <c r="N84" s="174">
        <f>'3.  NOVEMBER'!X84</f>
        <v>58.100000000000009</v>
      </c>
      <c r="O84" s="188">
        <f>'3.  NOVEMBER'!Y84</f>
        <v>11</v>
      </c>
      <c r="P84" s="28">
        <f>'4.  DECEMBER'!V84</f>
        <v>67</v>
      </c>
      <c r="Q84" s="37">
        <f>'4.  DECEMBER'!W84</f>
        <v>24.9</v>
      </c>
      <c r="R84" s="174">
        <f>'4.  DECEMBER'!X84</f>
        <v>919</v>
      </c>
      <c r="S84" s="192">
        <f>'4.  DECEMBER'!Y84</f>
        <v>1</v>
      </c>
      <c r="T84" s="45">
        <f>'5.  JANUARY'!V84</f>
        <v>33</v>
      </c>
      <c r="U84" s="37">
        <f>'5.  JANUARY'!W84</f>
        <v>10.55</v>
      </c>
      <c r="V84" s="174">
        <f>'5.  JANUARY'!X84</f>
        <v>435.5</v>
      </c>
      <c r="W84" s="196">
        <f>'5.  JANUARY'!Y84</f>
        <v>1</v>
      </c>
      <c r="X84" s="45">
        <f>'6.  FEBRUARY'!V84</f>
        <v>41</v>
      </c>
      <c r="Y84" s="37">
        <f>'6.  FEBRUARY'!W84</f>
        <v>9.6</v>
      </c>
      <c r="Z84" s="174">
        <f>'6.  FEBRUARY'!X84</f>
        <v>506</v>
      </c>
      <c r="AA84" s="196">
        <f>'6.  FEBRUARY'!Y84</f>
        <v>1</v>
      </c>
      <c r="AB84" s="45">
        <f>'7.  MARCH'!V84</f>
        <v>19</v>
      </c>
      <c r="AC84" s="37">
        <f>'7.  MARCH'!W84</f>
        <v>6.97</v>
      </c>
      <c r="AD84" s="174">
        <f>'7.  MARCH'!X84</f>
        <v>259.7</v>
      </c>
      <c r="AE84" s="196">
        <f>'7.  MARCH'!Y84</f>
        <v>2</v>
      </c>
      <c r="AF84" s="45">
        <f>'8.  APRIL'!V84</f>
        <v>1</v>
      </c>
      <c r="AG84" s="37">
        <f>'8.  APRIL'!W84</f>
        <v>0.7</v>
      </c>
      <c r="AH84" s="174">
        <f>'8.  APRIL'!X84</f>
        <v>17</v>
      </c>
      <c r="AI84" s="196">
        <f>'8.  APRIL'!Y84</f>
        <v>11</v>
      </c>
      <c r="AJ84" s="45">
        <f>'8.  APRIL WEEKEND COMP'!V84</f>
        <v>7</v>
      </c>
      <c r="AK84" s="37">
        <f>'8.  APRIL WEEKEND COMP'!W84</f>
        <v>5.98</v>
      </c>
      <c r="AL84" s="338">
        <f>'8.  APRIL WEEKEND COMP'!X84</f>
        <v>129.80000000000001</v>
      </c>
      <c r="AM84" s="196">
        <f>'8.  APRIL WEEKEND COMP'!Y84</f>
        <v>5</v>
      </c>
      <c r="AN84" s="45">
        <f>'9.  MAY'!V84</f>
        <v>0</v>
      </c>
      <c r="AO84" s="37">
        <f>'9.  MAY'!W84</f>
        <v>0</v>
      </c>
      <c r="AP84" s="174">
        <f>'9.  MAY'!X84</f>
        <v>0</v>
      </c>
      <c r="AQ84" s="196">
        <f>'9.  MAY'!Y84</f>
        <v>0</v>
      </c>
      <c r="AR84" s="45">
        <f>'10.  JUNE'!V84</f>
        <v>0</v>
      </c>
      <c r="AS84" s="37">
        <f>'10.  JUNE'!W84</f>
        <v>0</v>
      </c>
      <c r="AT84" s="174">
        <f>'10.  JUNE'!X84</f>
        <v>0</v>
      </c>
      <c r="AU84" s="196">
        <f>'10.  JUNE'!Y84</f>
        <v>0</v>
      </c>
      <c r="AV84" s="45">
        <f>'11.  JULY'!V84</f>
        <v>0</v>
      </c>
      <c r="AW84" s="37">
        <f>'11.  JULY'!W84</f>
        <v>0</v>
      </c>
      <c r="AX84" s="174">
        <f>'11.  JULY'!X84</f>
        <v>0</v>
      </c>
      <c r="AY84" s="196">
        <f>'11.  JULY'!Y84</f>
        <v>0</v>
      </c>
      <c r="AZ84" s="45">
        <f>'12.  AUGUST'!V84</f>
        <v>0</v>
      </c>
      <c r="BA84" s="37">
        <f>'12.  AUGUST'!W84</f>
        <v>0</v>
      </c>
      <c r="BB84" s="174">
        <f>'12.  AUGUST'!X84</f>
        <v>0</v>
      </c>
      <c r="BC84" s="196">
        <f>'12.  AUGUST'!Y84</f>
        <v>0</v>
      </c>
      <c r="BD84" s="180">
        <f t="shared" si="4"/>
        <v>188</v>
      </c>
      <c r="BE84" s="181">
        <f t="shared" si="5"/>
        <v>67.72</v>
      </c>
      <c r="BF84" s="182">
        <f t="shared" si="6"/>
        <v>2557.1999999999998</v>
      </c>
      <c r="BG84" s="197">
        <f t="shared" si="7"/>
        <v>48</v>
      </c>
    </row>
    <row r="85" spans="2:59" s="8" customFormat="1" ht="15.95" customHeight="1" x14ac:dyDescent="0.25">
      <c r="B85" s="27">
        <f>'1.  SEPTEMBER'!B85</f>
        <v>27</v>
      </c>
      <c r="C85" s="44" t="str">
        <f>'1.  SEPTEMBER'!C85</f>
        <v>Lubbe C</v>
      </c>
      <c r="D85" s="45">
        <f>'1.  SEPTEMBER'!V85</f>
        <v>0</v>
      </c>
      <c r="E85" s="37">
        <f>'1.  SEPTEMBER'!W85</f>
        <v>0</v>
      </c>
      <c r="F85" s="174">
        <f>'1.  SEPTEMBER'!X85</f>
        <v>0</v>
      </c>
      <c r="G85" s="188">
        <f>'1.  SEPTEMBER'!Y85</f>
        <v>18</v>
      </c>
      <c r="H85" s="28">
        <f>'2.  OCTOBER'!V85</f>
        <v>0</v>
      </c>
      <c r="I85" s="37">
        <f>'2.  OCTOBER'!W85</f>
        <v>0</v>
      </c>
      <c r="J85" s="174">
        <f>'2.  OCTOBER'!X85</f>
        <v>0</v>
      </c>
      <c r="K85" s="192">
        <f>'2.  OCTOBER'!Y85</f>
        <v>18</v>
      </c>
      <c r="L85" s="45">
        <f>'3.  NOVEMBER'!V85</f>
        <v>0</v>
      </c>
      <c r="M85" s="37">
        <f>'3.  NOVEMBER'!W85</f>
        <v>0</v>
      </c>
      <c r="N85" s="174">
        <f>'3.  NOVEMBER'!X85</f>
        <v>0</v>
      </c>
      <c r="O85" s="188">
        <f>'3.  NOVEMBER'!Y85</f>
        <v>18</v>
      </c>
      <c r="P85" s="28">
        <f>'4.  DECEMBER'!V85</f>
        <v>0</v>
      </c>
      <c r="Q85" s="37">
        <f>'4.  DECEMBER'!W85</f>
        <v>0</v>
      </c>
      <c r="R85" s="174">
        <f>'4.  DECEMBER'!X85</f>
        <v>0</v>
      </c>
      <c r="S85" s="192">
        <f>'4.  DECEMBER'!Y85</f>
        <v>18</v>
      </c>
      <c r="T85" s="45">
        <f>'5.  JANUARY'!V85</f>
        <v>0</v>
      </c>
      <c r="U85" s="37">
        <f>'5.  JANUARY'!W85</f>
        <v>0</v>
      </c>
      <c r="V85" s="174">
        <f>'5.  JANUARY'!X85</f>
        <v>0</v>
      </c>
      <c r="W85" s="196">
        <f>'5.  JANUARY'!Y85</f>
        <v>18</v>
      </c>
      <c r="X85" s="45">
        <f>'6.  FEBRUARY'!V85</f>
        <v>0</v>
      </c>
      <c r="Y85" s="37">
        <f>'6.  FEBRUARY'!W85</f>
        <v>0</v>
      </c>
      <c r="Z85" s="174">
        <f>'6.  FEBRUARY'!X85</f>
        <v>0</v>
      </c>
      <c r="AA85" s="196">
        <f>'6.  FEBRUARY'!Y85</f>
        <v>18</v>
      </c>
      <c r="AB85" s="45">
        <f>'7.  MARCH'!V85</f>
        <v>0</v>
      </c>
      <c r="AC85" s="37">
        <f>'7.  MARCH'!W85</f>
        <v>0</v>
      </c>
      <c r="AD85" s="174">
        <f>'7.  MARCH'!X85</f>
        <v>0</v>
      </c>
      <c r="AE85" s="196">
        <f>'7.  MARCH'!Y85</f>
        <v>18</v>
      </c>
      <c r="AF85" s="45">
        <f>'8.  APRIL'!V85</f>
        <v>0</v>
      </c>
      <c r="AG85" s="37">
        <f>'8.  APRIL'!W85</f>
        <v>0</v>
      </c>
      <c r="AH85" s="174">
        <f>'8.  APRIL'!X85</f>
        <v>0</v>
      </c>
      <c r="AI85" s="196">
        <f>'8.  APRIL'!Y85</f>
        <v>18</v>
      </c>
      <c r="AJ85" s="45">
        <f>'8.  APRIL WEEKEND COMP'!V85</f>
        <v>0</v>
      </c>
      <c r="AK85" s="37">
        <f>'8.  APRIL WEEKEND COMP'!W85</f>
        <v>0</v>
      </c>
      <c r="AL85" s="338">
        <f>'8.  APRIL WEEKEND COMP'!X85</f>
        <v>0</v>
      </c>
      <c r="AM85" s="196">
        <f>'8.  APRIL WEEKEND COMP'!Y85</f>
        <v>18</v>
      </c>
      <c r="AN85" s="45">
        <f>'9.  MAY'!V85</f>
        <v>0</v>
      </c>
      <c r="AO85" s="37">
        <f>'9.  MAY'!W85</f>
        <v>0</v>
      </c>
      <c r="AP85" s="174">
        <f>'9.  MAY'!X85</f>
        <v>0</v>
      </c>
      <c r="AQ85" s="196">
        <f>'9.  MAY'!Y85</f>
        <v>0</v>
      </c>
      <c r="AR85" s="45">
        <f>'10.  JUNE'!V85</f>
        <v>0</v>
      </c>
      <c r="AS85" s="37">
        <f>'10.  JUNE'!W85</f>
        <v>0</v>
      </c>
      <c r="AT85" s="174">
        <f>'10.  JUNE'!X85</f>
        <v>0</v>
      </c>
      <c r="AU85" s="196">
        <f>'10.  JUNE'!Y85</f>
        <v>0</v>
      </c>
      <c r="AV85" s="45">
        <f>'11.  JULY'!V85</f>
        <v>0</v>
      </c>
      <c r="AW85" s="37">
        <f>'11.  JULY'!W85</f>
        <v>0</v>
      </c>
      <c r="AX85" s="174">
        <f>'11.  JULY'!X85</f>
        <v>0</v>
      </c>
      <c r="AY85" s="196">
        <f>'11.  JULY'!Y85</f>
        <v>0</v>
      </c>
      <c r="AZ85" s="45">
        <f>'12.  AUGUST'!V85</f>
        <v>0</v>
      </c>
      <c r="BA85" s="37">
        <f>'12.  AUGUST'!W85</f>
        <v>0</v>
      </c>
      <c r="BB85" s="174">
        <f>'12.  AUGUST'!X85</f>
        <v>0</v>
      </c>
      <c r="BC85" s="196">
        <f>'12.  AUGUST'!Y85</f>
        <v>0</v>
      </c>
      <c r="BD85" s="180">
        <f t="shared" si="4"/>
        <v>0</v>
      </c>
      <c r="BE85" s="181">
        <f t="shared" si="5"/>
        <v>0</v>
      </c>
      <c r="BF85" s="182">
        <f t="shared" si="6"/>
        <v>0</v>
      </c>
      <c r="BG85" s="197">
        <f t="shared" si="7"/>
        <v>162</v>
      </c>
    </row>
    <row r="86" spans="2:59" s="8" customFormat="1" ht="15.95" customHeight="1" x14ac:dyDescent="0.25">
      <c r="B86" s="27">
        <f>'1.  SEPTEMBER'!B86</f>
        <v>28</v>
      </c>
      <c r="C86" s="44" t="str">
        <f>'1.  SEPTEMBER'!C86</f>
        <v>Matthee P</v>
      </c>
      <c r="D86" s="45">
        <f>'1.  SEPTEMBER'!V86</f>
        <v>0</v>
      </c>
      <c r="E86" s="37">
        <f>'1.  SEPTEMBER'!W86</f>
        <v>0</v>
      </c>
      <c r="F86" s="174">
        <f>'1.  SEPTEMBER'!X86</f>
        <v>0</v>
      </c>
      <c r="G86" s="188">
        <f>'1.  SEPTEMBER'!Y86</f>
        <v>18</v>
      </c>
      <c r="H86" s="28">
        <f>'2.  OCTOBER'!V86</f>
        <v>0</v>
      </c>
      <c r="I86" s="37">
        <f>'2.  OCTOBER'!W86</f>
        <v>0</v>
      </c>
      <c r="J86" s="174">
        <f>'2.  OCTOBER'!X86</f>
        <v>0</v>
      </c>
      <c r="K86" s="192">
        <f>'2.  OCTOBER'!Y86</f>
        <v>18</v>
      </c>
      <c r="L86" s="45">
        <f>'3.  NOVEMBER'!V86</f>
        <v>0</v>
      </c>
      <c r="M86" s="37">
        <f>'3.  NOVEMBER'!W86</f>
        <v>0</v>
      </c>
      <c r="N86" s="174">
        <f>'3.  NOVEMBER'!X86</f>
        <v>0</v>
      </c>
      <c r="O86" s="188">
        <f>'3.  NOVEMBER'!Y86</f>
        <v>18</v>
      </c>
      <c r="P86" s="28">
        <f>'4.  DECEMBER'!V86</f>
        <v>0</v>
      </c>
      <c r="Q86" s="37">
        <f>'4.  DECEMBER'!W86</f>
        <v>0</v>
      </c>
      <c r="R86" s="174">
        <f>'4.  DECEMBER'!X86</f>
        <v>0</v>
      </c>
      <c r="S86" s="192">
        <f>'4.  DECEMBER'!Y86</f>
        <v>18</v>
      </c>
      <c r="T86" s="45">
        <f>'5.  JANUARY'!V86</f>
        <v>0</v>
      </c>
      <c r="U86" s="37">
        <f>'5.  JANUARY'!W86</f>
        <v>0</v>
      </c>
      <c r="V86" s="174">
        <f>'5.  JANUARY'!X86</f>
        <v>0</v>
      </c>
      <c r="W86" s="196">
        <f>'5.  JANUARY'!Y86</f>
        <v>18</v>
      </c>
      <c r="X86" s="45">
        <f>'6.  FEBRUARY'!V86</f>
        <v>0</v>
      </c>
      <c r="Y86" s="37">
        <f>'6.  FEBRUARY'!W86</f>
        <v>0</v>
      </c>
      <c r="Z86" s="174">
        <f>'6.  FEBRUARY'!X86</f>
        <v>0</v>
      </c>
      <c r="AA86" s="196">
        <f>'6.  FEBRUARY'!Y86</f>
        <v>18</v>
      </c>
      <c r="AB86" s="45">
        <f>'7.  MARCH'!V86</f>
        <v>0</v>
      </c>
      <c r="AC86" s="37">
        <f>'7.  MARCH'!W86</f>
        <v>0</v>
      </c>
      <c r="AD86" s="174">
        <f>'7.  MARCH'!X86</f>
        <v>0</v>
      </c>
      <c r="AE86" s="196">
        <f>'7.  MARCH'!Y86</f>
        <v>18</v>
      </c>
      <c r="AF86" s="45">
        <f>'8.  APRIL'!V86</f>
        <v>0</v>
      </c>
      <c r="AG86" s="37">
        <f>'8.  APRIL'!W86</f>
        <v>0</v>
      </c>
      <c r="AH86" s="174">
        <f>'8.  APRIL'!X86</f>
        <v>0</v>
      </c>
      <c r="AI86" s="196">
        <f>'8.  APRIL'!Y86</f>
        <v>18</v>
      </c>
      <c r="AJ86" s="45">
        <f>'8.  APRIL WEEKEND COMP'!V86</f>
        <v>0</v>
      </c>
      <c r="AK86" s="37">
        <f>'8.  APRIL WEEKEND COMP'!W86</f>
        <v>0</v>
      </c>
      <c r="AL86" s="338">
        <f>'8.  APRIL WEEKEND COMP'!X86</f>
        <v>0</v>
      </c>
      <c r="AM86" s="196">
        <f>'8.  APRIL WEEKEND COMP'!Y86</f>
        <v>18</v>
      </c>
      <c r="AN86" s="45">
        <f>'9.  MAY'!V86</f>
        <v>0</v>
      </c>
      <c r="AO86" s="37">
        <f>'9.  MAY'!W86</f>
        <v>0</v>
      </c>
      <c r="AP86" s="174">
        <f>'9.  MAY'!X86</f>
        <v>0</v>
      </c>
      <c r="AQ86" s="196">
        <f>'9.  MAY'!Y86</f>
        <v>0</v>
      </c>
      <c r="AR86" s="45">
        <f>'10.  JUNE'!V86</f>
        <v>0</v>
      </c>
      <c r="AS86" s="37">
        <f>'10.  JUNE'!W86</f>
        <v>0</v>
      </c>
      <c r="AT86" s="174">
        <f>'10.  JUNE'!X86</f>
        <v>0</v>
      </c>
      <c r="AU86" s="196">
        <f>'10.  JUNE'!Y86</f>
        <v>0</v>
      </c>
      <c r="AV86" s="45">
        <f>'11.  JULY'!V86</f>
        <v>0</v>
      </c>
      <c r="AW86" s="37">
        <f>'11.  JULY'!W86</f>
        <v>0</v>
      </c>
      <c r="AX86" s="174">
        <f>'11.  JULY'!X86</f>
        <v>0</v>
      </c>
      <c r="AY86" s="196">
        <f>'11.  JULY'!Y86</f>
        <v>0</v>
      </c>
      <c r="AZ86" s="45">
        <f>'12.  AUGUST'!V86</f>
        <v>0</v>
      </c>
      <c r="BA86" s="37">
        <f>'12.  AUGUST'!W86</f>
        <v>0</v>
      </c>
      <c r="BB86" s="174">
        <f>'12.  AUGUST'!X86</f>
        <v>0</v>
      </c>
      <c r="BC86" s="196">
        <f>'12.  AUGUST'!Y86</f>
        <v>0</v>
      </c>
      <c r="BD86" s="180">
        <f t="shared" si="4"/>
        <v>0</v>
      </c>
      <c r="BE86" s="181">
        <f t="shared" si="5"/>
        <v>0</v>
      </c>
      <c r="BF86" s="182">
        <f t="shared" si="6"/>
        <v>0</v>
      </c>
      <c r="BG86" s="197">
        <f t="shared" si="7"/>
        <v>162</v>
      </c>
    </row>
    <row r="87" spans="2:59" s="8" customFormat="1" ht="15.95" customHeight="1" x14ac:dyDescent="0.25">
      <c r="B87" s="27">
        <f>'1.  SEPTEMBER'!B87</f>
        <v>29</v>
      </c>
      <c r="C87" s="44" t="str">
        <f>'1.  SEPTEMBER'!C87</f>
        <v>Meyer T</v>
      </c>
      <c r="D87" s="45">
        <f>'1.  SEPTEMBER'!V87</f>
        <v>3</v>
      </c>
      <c r="E87" s="37">
        <f>'1.  SEPTEMBER'!W87</f>
        <v>10.25</v>
      </c>
      <c r="F87" s="174">
        <f>'1.  SEPTEMBER'!X87</f>
        <v>132.5</v>
      </c>
      <c r="G87" s="188">
        <f>'1.  SEPTEMBER'!Y87</f>
        <v>4</v>
      </c>
      <c r="H87" s="28">
        <f>'2.  OCTOBER'!V87</f>
        <v>16</v>
      </c>
      <c r="I87" s="37">
        <f>'2.  OCTOBER'!W87</f>
        <v>6.1300000000000008</v>
      </c>
      <c r="J87" s="174">
        <f>'2.  OCTOBER'!X87</f>
        <v>221.3</v>
      </c>
      <c r="K87" s="192">
        <f>'2.  OCTOBER'!Y87</f>
        <v>5</v>
      </c>
      <c r="L87" s="45">
        <f>'3.  NOVEMBER'!V87</f>
        <v>7</v>
      </c>
      <c r="M87" s="37">
        <f>'3.  NOVEMBER'!W87</f>
        <v>2.5099999999999998</v>
      </c>
      <c r="N87" s="174">
        <f>'3.  NOVEMBER'!X87</f>
        <v>95.1</v>
      </c>
      <c r="O87" s="188">
        <f>'3.  NOVEMBER'!Y87</f>
        <v>9</v>
      </c>
      <c r="P87" s="28">
        <f>'4.  DECEMBER'!V87</f>
        <v>63</v>
      </c>
      <c r="Q87" s="37">
        <f>'4.  DECEMBER'!W87</f>
        <v>24.799999999999997</v>
      </c>
      <c r="R87" s="174">
        <f>'4.  DECEMBER'!X87</f>
        <v>878</v>
      </c>
      <c r="S87" s="192">
        <f>'4.  DECEMBER'!Y87</f>
        <v>2</v>
      </c>
      <c r="T87" s="45">
        <f>'5.  JANUARY'!V87</f>
        <v>25</v>
      </c>
      <c r="U87" s="37">
        <f>'5.  JANUARY'!W87</f>
        <v>9.92</v>
      </c>
      <c r="V87" s="174">
        <f>'5.  JANUARY'!X87</f>
        <v>349.20000000000005</v>
      </c>
      <c r="W87" s="196">
        <f>'5.  JANUARY'!Y87</f>
        <v>3</v>
      </c>
      <c r="X87" s="45">
        <f>'6.  FEBRUARY'!V87</f>
        <v>24</v>
      </c>
      <c r="Y87" s="37">
        <f>'6.  FEBRUARY'!W87</f>
        <v>7.3000000000000007</v>
      </c>
      <c r="Z87" s="174">
        <f>'6.  FEBRUARY'!X87</f>
        <v>313</v>
      </c>
      <c r="AA87" s="196">
        <f>'6.  FEBRUARY'!Y87</f>
        <v>2</v>
      </c>
      <c r="AB87" s="45">
        <f>'7.  MARCH'!V87</f>
        <v>24</v>
      </c>
      <c r="AC87" s="37">
        <f>'7.  MARCH'!W87</f>
        <v>8.43</v>
      </c>
      <c r="AD87" s="174">
        <f>'7.  MARCH'!X87</f>
        <v>324.3</v>
      </c>
      <c r="AE87" s="196">
        <f>'7.  MARCH'!Y87</f>
        <v>1</v>
      </c>
      <c r="AF87" s="45">
        <f>'8.  APRIL'!V87</f>
        <v>2</v>
      </c>
      <c r="AG87" s="37">
        <f>'8.  APRIL'!W87</f>
        <v>1.2000000000000002</v>
      </c>
      <c r="AH87" s="174">
        <f>'8.  APRIL'!X87</f>
        <v>32</v>
      </c>
      <c r="AI87" s="196">
        <f>'8.  APRIL'!Y87</f>
        <v>10</v>
      </c>
      <c r="AJ87" s="45">
        <f>'8.  APRIL WEEKEND COMP'!V87</f>
        <v>9</v>
      </c>
      <c r="AK87" s="37">
        <f>'8.  APRIL WEEKEND COMP'!W87</f>
        <v>9.07</v>
      </c>
      <c r="AL87" s="338">
        <f>'8.  APRIL WEEKEND COMP'!X87</f>
        <v>180.7</v>
      </c>
      <c r="AM87" s="196">
        <f>'8.  APRIL WEEKEND COMP'!Y87</f>
        <v>4</v>
      </c>
      <c r="AN87" s="45">
        <f>'9.  MAY'!V87</f>
        <v>0</v>
      </c>
      <c r="AO87" s="37">
        <f>'9.  MAY'!W87</f>
        <v>0</v>
      </c>
      <c r="AP87" s="174">
        <f>'9.  MAY'!X87</f>
        <v>0</v>
      </c>
      <c r="AQ87" s="196">
        <f>'9.  MAY'!Y87</f>
        <v>0</v>
      </c>
      <c r="AR87" s="45">
        <f>'10.  JUNE'!V87</f>
        <v>0</v>
      </c>
      <c r="AS87" s="37">
        <f>'10.  JUNE'!W87</f>
        <v>0</v>
      </c>
      <c r="AT87" s="174">
        <f>'10.  JUNE'!X87</f>
        <v>0</v>
      </c>
      <c r="AU87" s="196">
        <f>'10.  JUNE'!Y87</f>
        <v>0</v>
      </c>
      <c r="AV87" s="45">
        <f>'11.  JULY'!V87</f>
        <v>0</v>
      </c>
      <c r="AW87" s="37">
        <f>'11.  JULY'!W87</f>
        <v>0</v>
      </c>
      <c r="AX87" s="174">
        <f>'11.  JULY'!X87</f>
        <v>0</v>
      </c>
      <c r="AY87" s="196">
        <f>'11.  JULY'!Y87</f>
        <v>0</v>
      </c>
      <c r="AZ87" s="45">
        <f>'12.  AUGUST'!V87</f>
        <v>0</v>
      </c>
      <c r="BA87" s="37">
        <f>'12.  AUGUST'!W87</f>
        <v>0</v>
      </c>
      <c r="BB87" s="174">
        <f>'12.  AUGUST'!X87</f>
        <v>0</v>
      </c>
      <c r="BC87" s="196">
        <f>'12.  AUGUST'!Y87</f>
        <v>0</v>
      </c>
      <c r="BD87" s="180">
        <f t="shared" si="4"/>
        <v>173</v>
      </c>
      <c r="BE87" s="181">
        <f t="shared" si="5"/>
        <v>79.610000000000014</v>
      </c>
      <c r="BF87" s="182">
        <f t="shared" si="6"/>
        <v>2526.1</v>
      </c>
      <c r="BG87" s="197">
        <f t="shared" si="7"/>
        <v>40</v>
      </c>
    </row>
    <row r="88" spans="2:59" s="8" customFormat="1" ht="15.95" customHeight="1" x14ac:dyDescent="0.25">
      <c r="B88" s="27">
        <f>'1.  SEPTEMBER'!B88</f>
        <v>30</v>
      </c>
      <c r="C88" s="44" t="str">
        <f>'1.  SEPTEMBER'!C88</f>
        <v>Mulder C</v>
      </c>
      <c r="D88" s="45">
        <f>'1.  SEPTEMBER'!V88</f>
        <v>0</v>
      </c>
      <c r="E88" s="37">
        <f>'1.  SEPTEMBER'!W88</f>
        <v>0</v>
      </c>
      <c r="F88" s="174">
        <f>'1.  SEPTEMBER'!X88</f>
        <v>0</v>
      </c>
      <c r="G88" s="188">
        <f>'1.  SEPTEMBER'!Y88</f>
        <v>18</v>
      </c>
      <c r="H88" s="28">
        <f>'2.  OCTOBER'!V88</f>
        <v>0</v>
      </c>
      <c r="I88" s="37">
        <f>'2.  OCTOBER'!W88</f>
        <v>0</v>
      </c>
      <c r="J88" s="174">
        <f>'2.  OCTOBER'!X88</f>
        <v>0</v>
      </c>
      <c r="K88" s="192">
        <f>'2.  OCTOBER'!Y88</f>
        <v>18</v>
      </c>
      <c r="L88" s="45">
        <f>'3.  NOVEMBER'!V88</f>
        <v>0</v>
      </c>
      <c r="M88" s="37">
        <f>'3.  NOVEMBER'!W88</f>
        <v>0</v>
      </c>
      <c r="N88" s="174">
        <f>'3.  NOVEMBER'!X88</f>
        <v>0</v>
      </c>
      <c r="O88" s="188">
        <f>'3.  NOVEMBER'!Y88</f>
        <v>18</v>
      </c>
      <c r="P88" s="28">
        <f>'4.  DECEMBER'!V88</f>
        <v>0</v>
      </c>
      <c r="Q88" s="37">
        <f>'4.  DECEMBER'!W88</f>
        <v>0</v>
      </c>
      <c r="R88" s="174">
        <f>'4.  DECEMBER'!X88</f>
        <v>0</v>
      </c>
      <c r="S88" s="192">
        <f>'4.  DECEMBER'!Y88</f>
        <v>18</v>
      </c>
      <c r="T88" s="45">
        <f>'5.  JANUARY'!V88</f>
        <v>0</v>
      </c>
      <c r="U88" s="37">
        <f>'5.  JANUARY'!W88</f>
        <v>0</v>
      </c>
      <c r="V88" s="174">
        <f>'5.  JANUARY'!X88</f>
        <v>0</v>
      </c>
      <c r="W88" s="196">
        <f>'5.  JANUARY'!Y88</f>
        <v>18</v>
      </c>
      <c r="X88" s="45">
        <f>'6.  FEBRUARY'!V88</f>
        <v>0</v>
      </c>
      <c r="Y88" s="37">
        <f>'6.  FEBRUARY'!W88</f>
        <v>0</v>
      </c>
      <c r="Z88" s="174">
        <f>'6.  FEBRUARY'!X88</f>
        <v>0</v>
      </c>
      <c r="AA88" s="196">
        <f>'6.  FEBRUARY'!Y88</f>
        <v>18</v>
      </c>
      <c r="AB88" s="45">
        <f>'7.  MARCH'!V88</f>
        <v>0</v>
      </c>
      <c r="AC88" s="37">
        <f>'7.  MARCH'!W88</f>
        <v>0</v>
      </c>
      <c r="AD88" s="174">
        <f>'7.  MARCH'!X88</f>
        <v>0</v>
      </c>
      <c r="AE88" s="196">
        <f>'7.  MARCH'!Y88</f>
        <v>18</v>
      </c>
      <c r="AF88" s="45">
        <f>'8.  APRIL'!V88</f>
        <v>0</v>
      </c>
      <c r="AG88" s="37">
        <f>'8.  APRIL'!W88</f>
        <v>0</v>
      </c>
      <c r="AH88" s="174">
        <f>'8.  APRIL'!X88</f>
        <v>0</v>
      </c>
      <c r="AI88" s="196">
        <f>'8.  APRIL'!Y88</f>
        <v>18</v>
      </c>
      <c r="AJ88" s="45">
        <f>'8.  APRIL WEEKEND COMP'!V88</f>
        <v>0</v>
      </c>
      <c r="AK88" s="37">
        <f>'8.  APRIL WEEKEND COMP'!W88</f>
        <v>0</v>
      </c>
      <c r="AL88" s="338">
        <f>'8.  APRIL WEEKEND COMP'!X88</f>
        <v>0</v>
      </c>
      <c r="AM88" s="196">
        <f>'8.  APRIL WEEKEND COMP'!Y88</f>
        <v>18</v>
      </c>
      <c r="AN88" s="45">
        <f>'9.  MAY'!V88</f>
        <v>0</v>
      </c>
      <c r="AO88" s="37">
        <f>'9.  MAY'!W88</f>
        <v>0</v>
      </c>
      <c r="AP88" s="174">
        <f>'9.  MAY'!X88</f>
        <v>0</v>
      </c>
      <c r="AQ88" s="196">
        <f>'9.  MAY'!Y88</f>
        <v>0</v>
      </c>
      <c r="AR88" s="45">
        <f>'10.  JUNE'!V88</f>
        <v>0</v>
      </c>
      <c r="AS88" s="37">
        <f>'10.  JUNE'!W88</f>
        <v>0</v>
      </c>
      <c r="AT88" s="174">
        <f>'10.  JUNE'!X88</f>
        <v>0</v>
      </c>
      <c r="AU88" s="196">
        <f>'10.  JUNE'!Y88</f>
        <v>0</v>
      </c>
      <c r="AV88" s="45">
        <f>'11.  JULY'!V88</f>
        <v>0</v>
      </c>
      <c r="AW88" s="37">
        <f>'11.  JULY'!W88</f>
        <v>0</v>
      </c>
      <c r="AX88" s="174">
        <f>'11.  JULY'!X88</f>
        <v>0</v>
      </c>
      <c r="AY88" s="196">
        <f>'11.  JULY'!Y88</f>
        <v>0</v>
      </c>
      <c r="AZ88" s="45">
        <f>'12.  AUGUST'!V88</f>
        <v>0</v>
      </c>
      <c r="BA88" s="37">
        <f>'12.  AUGUST'!W88</f>
        <v>0</v>
      </c>
      <c r="BB88" s="174">
        <f>'12.  AUGUST'!X88</f>
        <v>0</v>
      </c>
      <c r="BC88" s="196">
        <f>'12.  AUGUST'!Y88</f>
        <v>0</v>
      </c>
      <c r="BD88" s="180">
        <f t="shared" si="4"/>
        <v>0</v>
      </c>
      <c r="BE88" s="181">
        <f t="shared" si="5"/>
        <v>0</v>
      </c>
      <c r="BF88" s="182">
        <f t="shared" si="6"/>
        <v>0</v>
      </c>
      <c r="BG88" s="197">
        <f t="shared" si="7"/>
        <v>162</v>
      </c>
    </row>
    <row r="89" spans="2:59" s="8" customFormat="1" ht="15.95" customHeight="1" x14ac:dyDescent="0.25">
      <c r="B89" s="27">
        <f>'1.  SEPTEMBER'!B89</f>
        <v>31</v>
      </c>
      <c r="C89" s="44" t="str">
        <f>'1.  SEPTEMBER'!C89</f>
        <v>Nell M (Morne)  (H-2)</v>
      </c>
      <c r="D89" s="45">
        <f>'1.  SEPTEMBER'!V89</f>
        <v>0</v>
      </c>
      <c r="E89" s="37">
        <f>'1.  SEPTEMBER'!W89</f>
        <v>0</v>
      </c>
      <c r="F89" s="174">
        <f>'1.  SEPTEMBER'!X89</f>
        <v>0</v>
      </c>
      <c r="G89" s="188">
        <f>'1.  SEPTEMBER'!Y89</f>
        <v>18</v>
      </c>
      <c r="H89" s="28">
        <f>'2.  OCTOBER'!V89</f>
        <v>0</v>
      </c>
      <c r="I89" s="37">
        <f>'2.  OCTOBER'!W89</f>
        <v>0</v>
      </c>
      <c r="J89" s="174">
        <f>'2.  OCTOBER'!X89</f>
        <v>0</v>
      </c>
      <c r="K89" s="192">
        <f>'2.  OCTOBER'!Y89</f>
        <v>18</v>
      </c>
      <c r="L89" s="45">
        <f>'3.  NOVEMBER'!V89</f>
        <v>0</v>
      </c>
      <c r="M89" s="37">
        <f>'3.  NOVEMBER'!W89</f>
        <v>0</v>
      </c>
      <c r="N89" s="174">
        <f>'3.  NOVEMBER'!X89</f>
        <v>0</v>
      </c>
      <c r="O89" s="188">
        <f>'3.  NOVEMBER'!Y89</f>
        <v>18</v>
      </c>
      <c r="P89" s="28">
        <f>'4.  DECEMBER'!V89</f>
        <v>0</v>
      </c>
      <c r="Q89" s="37">
        <f>'4.  DECEMBER'!W89</f>
        <v>0</v>
      </c>
      <c r="R89" s="174">
        <f>'4.  DECEMBER'!X89</f>
        <v>0</v>
      </c>
      <c r="S89" s="192">
        <f>'4.  DECEMBER'!Y89</f>
        <v>18</v>
      </c>
      <c r="T89" s="45">
        <f>'5.  JANUARY'!V89</f>
        <v>0</v>
      </c>
      <c r="U89" s="37">
        <f>'5.  JANUARY'!W89</f>
        <v>0</v>
      </c>
      <c r="V89" s="174">
        <f>'5.  JANUARY'!X89</f>
        <v>0</v>
      </c>
      <c r="W89" s="196">
        <f>'5.  JANUARY'!Y89</f>
        <v>18</v>
      </c>
      <c r="X89" s="45">
        <f>'6.  FEBRUARY'!V89</f>
        <v>0</v>
      </c>
      <c r="Y89" s="37">
        <f>'6.  FEBRUARY'!W89</f>
        <v>0</v>
      </c>
      <c r="Z89" s="174">
        <f>'6.  FEBRUARY'!X89</f>
        <v>0</v>
      </c>
      <c r="AA89" s="196">
        <f>'6.  FEBRUARY'!Y89</f>
        <v>18</v>
      </c>
      <c r="AB89" s="45">
        <f>'7.  MARCH'!V89</f>
        <v>0</v>
      </c>
      <c r="AC89" s="37">
        <f>'7.  MARCH'!W89</f>
        <v>0</v>
      </c>
      <c r="AD89" s="174">
        <f>'7.  MARCH'!X89</f>
        <v>0</v>
      </c>
      <c r="AE89" s="196">
        <f>'7.  MARCH'!Y89</f>
        <v>18</v>
      </c>
      <c r="AF89" s="45">
        <f>'8.  APRIL'!V89</f>
        <v>0</v>
      </c>
      <c r="AG89" s="37">
        <f>'8.  APRIL'!W89</f>
        <v>0</v>
      </c>
      <c r="AH89" s="174">
        <f>'8.  APRIL'!X89</f>
        <v>0</v>
      </c>
      <c r="AI89" s="196">
        <f>'8.  APRIL'!Y89</f>
        <v>18</v>
      </c>
      <c r="AJ89" s="45">
        <f>'8.  APRIL WEEKEND COMP'!V89</f>
        <v>0</v>
      </c>
      <c r="AK89" s="37">
        <f>'8.  APRIL WEEKEND COMP'!W89</f>
        <v>0</v>
      </c>
      <c r="AL89" s="338">
        <f>'8.  APRIL WEEKEND COMP'!X89</f>
        <v>0</v>
      </c>
      <c r="AM89" s="196">
        <f>'8.  APRIL WEEKEND COMP'!Y89</f>
        <v>18</v>
      </c>
      <c r="AN89" s="45">
        <f>'9.  MAY'!V89</f>
        <v>0</v>
      </c>
      <c r="AO89" s="37">
        <f>'9.  MAY'!W89</f>
        <v>0</v>
      </c>
      <c r="AP89" s="174">
        <f>'9.  MAY'!X89</f>
        <v>0</v>
      </c>
      <c r="AQ89" s="196">
        <f>'9.  MAY'!Y89</f>
        <v>0</v>
      </c>
      <c r="AR89" s="45">
        <f>'10.  JUNE'!V89</f>
        <v>0</v>
      </c>
      <c r="AS89" s="37">
        <f>'10.  JUNE'!W89</f>
        <v>0</v>
      </c>
      <c r="AT89" s="174">
        <f>'10.  JUNE'!X89</f>
        <v>0</v>
      </c>
      <c r="AU89" s="196">
        <f>'10.  JUNE'!Y89</f>
        <v>0</v>
      </c>
      <c r="AV89" s="45">
        <f>'11.  JULY'!V89</f>
        <v>0</v>
      </c>
      <c r="AW89" s="37">
        <f>'11.  JULY'!W89</f>
        <v>0</v>
      </c>
      <c r="AX89" s="174">
        <f>'11.  JULY'!X89</f>
        <v>0</v>
      </c>
      <c r="AY89" s="196">
        <f>'11.  JULY'!Y89</f>
        <v>0</v>
      </c>
      <c r="AZ89" s="45">
        <f>'12.  AUGUST'!V89</f>
        <v>0</v>
      </c>
      <c r="BA89" s="37">
        <f>'12.  AUGUST'!W89</f>
        <v>0</v>
      </c>
      <c r="BB89" s="174">
        <f>'12.  AUGUST'!X89</f>
        <v>0</v>
      </c>
      <c r="BC89" s="196">
        <f>'12.  AUGUST'!Y89</f>
        <v>0</v>
      </c>
      <c r="BD89" s="180">
        <f t="shared" si="4"/>
        <v>0</v>
      </c>
      <c r="BE89" s="181">
        <f t="shared" si="5"/>
        <v>0</v>
      </c>
      <c r="BF89" s="182">
        <f t="shared" si="6"/>
        <v>0</v>
      </c>
      <c r="BG89" s="197">
        <f t="shared" si="7"/>
        <v>162</v>
      </c>
    </row>
    <row r="90" spans="2:59" s="8" customFormat="1" ht="15.95" customHeight="1" x14ac:dyDescent="0.25">
      <c r="B90" s="27">
        <f>'1.  SEPTEMBER'!B90</f>
        <v>32</v>
      </c>
      <c r="C90" s="44" t="str">
        <f>'1.  SEPTEMBER'!C90</f>
        <v>Nelson JG</v>
      </c>
      <c r="D90" s="45">
        <f>'1.  SEPTEMBER'!V90</f>
        <v>2</v>
      </c>
      <c r="E90" s="37">
        <f>'1.  SEPTEMBER'!W90</f>
        <v>0.78</v>
      </c>
      <c r="F90" s="174">
        <f>'1.  SEPTEMBER'!X90</f>
        <v>27.800000000000004</v>
      </c>
      <c r="G90" s="188">
        <f>'1.  SEPTEMBER'!Y90</f>
        <v>14</v>
      </c>
      <c r="H90" s="28">
        <f>'2.  OCTOBER'!V90</f>
        <v>0</v>
      </c>
      <c r="I90" s="37">
        <f>'2.  OCTOBER'!W90</f>
        <v>0</v>
      </c>
      <c r="J90" s="174">
        <f>'2.  OCTOBER'!X90</f>
        <v>0</v>
      </c>
      <c r="K90" s="192">
        <f>'2.  OCTOBER'!Y90</f>
        <v>18</v>
      </c>
      <c r="L90" s="45">
        <f>'3.  NOVEMBER'!V90</f>
        <v>0</v>
      </c>
      <c r="M90" s="37">
        <f>'3.  NOVEMBER'!W90</f>
        <v>0</v>
      </c>
      <c r="N90" s="174">
        <f>'3.  NOVEMBER'!X90</f>
        <v>0</v>
      </c>
      <c r="O90" s="188">
        <f>'3.  NOVEMBER'!Y90</f>
        <v>18</v>
      </c>
      <c r="P90" s="28">
        <f>'4.  DECEMBER'!V90</f>
        <v>38</v>
      </c>
      <c r="Q90" s="37">
        <f>'4.  DECEMBER'!W90</f>
        <v>15.919999999999998</v>
      </c>
      <c r="R90" s="174">
        <f>'4.  DECEMBER'!X90</f>
        <v>539.20000000000005</v>
      </c>
      <c r="S90" s="192">
        <f>'4.  DECEMBER'!Y90</f>
        <v>7</v>
      </c>
      <c r="T90" s="45">
        <f>'5.  JANUARY'!V90</f>
        <v>0</v>
      </c>
      <c r="U90" s="37">
        <f>'5.  JANUARY'!W90</f>
        <v>0</v>
      </c>
      <c r="V90" s="174">
        <f>'5.  JANUARY'!X90</f>
        <v>0</v>
      </c>
      <c r="W90" s="196">
        <f>'5.  JANUARY'!Y90</f>
        <v>18</v>
      </c>
      <c r="X90" s="45">
        <f>'6.  FEBRUARY'!V90</f>
        <v>0</v>
      </c>
      <c r="Y90" s="37">
        <f>'6.  FEBRUARY'!W90</f>
        <v>0</v>
      </c>
      <c r="Z90" s="174">
        <f>'6.  FEBRUARY'!X90</f>
        <v>0</v>
      </c>
      <c r="AA90" s="196">
        <f>'6.  FEBRUARY'!Y90</f>
        <v>18</v>
      </c>
      <c r="AB90" s="45">
        <f>'7.  MARCH'!V90</f>
        <v>0</v>
      </c>
      <c r="AC90" s="37">
        <f>'7.  MARCH'!W90</f>
        <v>0</v>
      </c>
      <c r="AD90" s="174">
        <f>'7.  MARCH'!X90</f>
        <v>0</v>
      </c>
      <c r="AE90" s="196">
        <f>'7.  MARCH'!Y90</f>
        <v>18</v>
      </c>
      <c r="AF90" s="45">
        <f>'8.  APRIL'!V90</f>
        <v>0</v>
      </c>
      <c r="AG90" s="37">
        <f>'8.  APRIL'!W90</f>
        <v>0</v>
      </c>
      <c r="AH90" s="174">
        <f>'8.  APRIL'!X90</f>
        <v>0</v>
      </c>
      <c r="AI90" s="196">
        <f>'8.  APRIL'!Y90</f>
        <v>18</v>
      </c>
      <c r="AJ90" s="45">
        <f>'8.  APRIL WEEKEND COMP'!V90</f>
        <v>0</v>
      </c>
      <c r="AK90" s="37">
        <f>'8.  APRIL WEEKEND COMP'!W90</f>
        <v>0</v>
      </c>
      <c r="AL90" s="338">
        <f>'8.  APRIL WEEKEND COMP'!X90</f>
        <v>0</v>
      </c>
      <c r="AM90" s="196">
        <f>'8.  APRIL WEEKEND COMP'!Y90</f>
        <v>18</v>
      </c>
      <c r="AN90" s="45">
        <f>'9.  MAY'!V90</f>
        <v>0</v>
      </c>
      <c r="AO90" s="37">
        <f>'9.  MAY'!W90</f>
        <v>0</v>
      </c>
      <c r="AP90" s="174">
        <f>'9.  MAY'!X90</f>
        <v>0</v>
      </c>
      <c r="AQ90" s="196">
        <f>'9.  MAY'!Y90</f>
        <v>0</v>
      </c>
      <c r="AR90" s="45">
        <f>'10.  JUNE'!V90</f>
        <v>0</v>
      </c>
      <c r="AS90" s="37">
        <f>'10.  JUNE'!W90</f>
        <v>0</v>
      </c>
      <c r="AT90" s="174">
        <f>'10.  JUNE'!X90</f>
        <v>0</v>
      </c>
      <c r="AU90" s="196">
        <f>'10.  JUNE'!Y90</f>
        <v>0</v>
      </c>
      <c r="AV90" s="45">
        <f>'11.  JULY'!V90</f>
        <v>0</v>
      </c>
      <c r="AW90" s="37">
        <f>'11.  JULY'!W90</f>
        <v>0</v>
      </c>
      <c r="AX90" s="174">
        <f>'11.  JULY'!X90</f>
        <v>0</v>
      </c>
      <c r="AY90" s="196">
        <f>'11.  JULY'!Y90</f>
        <v>0</v>
      </c>
      <c r="AZ90" s="45">
        <f>'12.  AUGUST'!V90</f>
        <v>0</v>
      </c>
      <c r="BA90" s="37">
        <f>'12.  AUGUST'!W90</f>
        <v>0</v>
      </c>
      <c r="BB90" s="174">
        <f>'12.  AUGUST'!X90</f>
        <v>0</v>
      </c>
      <c r="BC90" s="196">
        <f>'12.  AUGUST'!Y90</f>
        <v>0</v>
      </c>
      <c r="BD90" s="180">
        <f t="shared" si="4"/>
        <v>40</v>
      </c>
      <c r="BE90" s="181">
        <f t="shared" si="5"/>
        <v>16.7</v>
      </c>
      <c r="BF90" s="182">
        <f t="shared" si="6"/>
        <v>567</v>
      </c>
      <c r="BG90" s="197">
        <f t="shared" si="7"/>
        <v>147</v>
      </c>
    </row>
    <row r="91" spans="2:59" s="8" customFormat="1" ht="15.95" customHeight="1" x14ac:dyDescent="0.25">
      <c r="B91" s="27">
        <f>'1.  SEPTEMBER'!B91</f>
        <v>33</v>
      </c>
      <c r="C91" s="44" t="str">
        <f>'1.  SEPTEMBER'!C91</f>
        <v>Olivier D</v>
      </c>
      <c r="D91" s="45">
        <f>'1.  SEPTEMBER'!V91</f>
        <v>0</v>
      </c>
      <c r="E91" s="37">
        <f>'1.  SEPTEMBER'!W91</f>
        <v>0</v>
      </c>
      <c r="F91" s="174">
        <f>'1.  SEPTEMBER'!X91</f>
        <v>0</v>
      </c>
      <c r="G91" s="188">
        <f>'1.  SEPTEMBER'!Y91</f>
        <v>18</v>
      </c>
      <c r="H91" s="28">
        <f>'2.  OCTOBER'!V91</f>
        <v>13</v>
      </c>
      <c r="I91" s="37">
        <f>'2.  OCTOBER'!W91</f>
        <v>8.06</v>
      </c>
      <c r="J91" s="174">
        <f>'2.  OCTOBER'!X91</f>
        <v>210.60000000000002</v>
      </c>
      <c r="K91" s="192">
        <f>'2.  OCTOBER'!Y91</f>
        <v>7</v>
      </c>
      <c r="L91" s="45">
        <f>'3.  NOVEMBER'!V91</f>
        <v>18</v>
      </c>
      <c r="M91" s="37">
        <f>'3.  NOVEMBER'!W91</f>
        <v>7.92</v>
      </c>
      <c r="N91" s="174">
        <f>'3.  NOVEMBER'!X91</f>
        <v>259.20000000000005</v>
      </c>
      <c r="O91" s="188">
        <f>'3.  NOVEMBER'!Y91</f>
        <v>5</v>
      </c>
      <c r="P91" s="28">
        <f>'4.  DECEMBER'!V91</f>
        <v>54</v>
      </c>
      <c r="Q91" s="37">
        <f>'4.  DECEMBER'!W91</f>
        <v>18.7</v>
      </c>
      <c r="R91" s="174">
        <f>'4.  DECEMBER'!X91</f>
        <v>727</v>
      </c>
      <c r="S91" s="192">
        <f>'4.  DECEMBER'!Y91</f>
        <v>5</v>
      </c>
      <c r="T91" s="45">
        <f>'5.  JANUARY'!V91</f>
        <v>12</v>
      </c>
      <c r="U91" s="37">
        <f>'5.  JANUARY'!W91</f>
        <v>4.68</v>
      </c>
      <c r="V91" s="174">
        <f>'5.  JANUARY'!X91</f>
        <v>166.8</v>
      </c>
      <c r="W91" s="196">
        <f>'5.  JANUARY'!Y91</f>
        <v>9</v>
      </c>
      <c r="X91" s="45">
        <f>'6.  FEBRUARY'!V91</f>
        <v>21</v>
      </c>
      <c r="Y91" s="37">
        <f>'6.  FEBRUARY'!W91</f>
        <v>7.02</v>
      </c>
      <c r="Z91" s="174">
        <f>'6.  FEBRUARY'!X91</f>
        <v>280.2</v>
      </c>
      <c r="AA91" s="196">
        <f>'6.  FEBRUARY'!Y91</f>
        <v>3</v>
      </c>
      <c r="AB91" s="45">
        <f>'7.  MARCH'!V91</f>
        <v>0</v>
      </c>
      <c r="AC91" s="37">
        <f>'7.  MARCH'!W91</f>
        <v>0</v>
      </c>
      <c r="AD91" s="174">
        <f>'7.  MARCH'!X91</f>
        <v>0</v>
      </c>
      <c r="AE91" s="196">
        <f>'7.  MARCH'!Y91</f>
        <v>18</v>
      </c>
      <c r="AF91" s="45">
        <f>'8.  APRIL'!V91</f>
        <v>0</v>
      </c>
      <c r="AG91" s="37">
        <f>'8.  APRIL'!W91</f>
        <v>0</v>
      </c>
      <c r="AH91" s="174">
        <f>'8.  APRIL'!X91</f>
        <v>0</v>
      </c>
      <c r="AI91" s="196">
        <f>'8.  APRIL'!Y91</f>
        <v>18</v>
      </c>
      <c r="AJ91" s="45">
        <f>'8.  APRIL WEEKEND COMP'!V91</f>
        <v>0</v>
      </c>
      <c r="AK91" s="37">
        <f>'8.  APRIL WEEKEND COMP'!W91</f>
        <v>0</v>
      </c>
      <c r="AL91" s="338">
        <f>'8.  APRIL WEEKEND COMP'!X91</f>
        <v>0</v>
      </c>
      <c r="AM91" s="196">
        <f>'8.  APRIL WEEKEND COMP'!Y91</f>
        <v>18</v>
      </c>
      <c r="AN91" s="45">
        <f>'9.  MAY'!V91</f>
        <v>0</v>
      </c>
      <c r="AO91" s="37">
        <f>'9.  MAY'!W91</f>
        <v>0</v>
      </c>
      <c r="AP91" s="174">
        <f>'9.  MAY'!X91</f>
        <v>0</v>
      </c>
      <c r="AQ91" s="196">
        <f>'9.  MAY'!Y91</f>
        <v>0</v>
      </c>
      <c r="AR91" s="45">
        <f>'10.  JUNE'!V91</f>
        <v>0</v>
      </c>
      <c r="AS91" s="37">
        <f>'10.  JUNE'!W91</f>
        <v>0</v>
      </c>
      <c r="AT91" s="174">
        <f>'10.  JUNE'!X91</f>
        <v>0</v>
      </c>
      <c r="AU91" s="196">
        <f>'10.  JUNE'!Y91</f>
        <v>0</v>
      </c>
      <c r="AV91" s="45">
        <f>'11.  JULY'!V91</f>
        <v>0</v>
      </c>
      <c r="AW91" s="37">
        <f>'11.  JULY'!W91</f>
        <v>0</v>
      </c>
      <c r="AX91" s="174">
        <f>'11.  JULY'!X91</f>
        <v>0</v>
      </c>
      <c r="AY91" s="196">
        <f>'11.  JULY'!Y91</f>
        <v>0</v>
      </c>
      <c r="AZ91" s="45">
        <f>'12.  AUGUST'!V91</f>
        <v>0</v>
      </c>
      <c r="BA91" s="37">
        <f>'12.  AUGUST'!W91</f>
        <v>0</v>
      </c>
      <c r="BB91" s="174">
        <f>'12.  AUGUST'!X91</f>
        <v>0</v>
      </c>
      <c r="BC91" s="196">
        <f>'12.  AUGUST'!Y91</f>
        <v>0</v>
      </c>
      <c r="BD91" s="180">
        <f t="shared" si="4"/>
        <v>118</v>
      </c>
      <c r="BE91" s="181">
        <f t="shared" si="5"/>
        <v>46.379999999999995</v>
      </c>
      <c r="BF91" s="182">
        <f t="shared" si="6"/>
        <v>1643.8000000000002</v>
      </c>
      <c r="BG91" s="197">
        <f t="shared" si="7"/>
        <v>101</v>
      </c>
    </row>
    <row r="92" spans="2:59" s="8" customFormat="1" ht="15.95" customHeight="1" x14ac:dyDescent="0.25">
      <c r="B92" s="27">
        <f>'1.  SEPTEMBER'!B92</f>
        <v>34</v>
      </c>
      <c r="C92" s="44" t="str">
        <f>'1.  SEPTEMBER'!C92</f>
        <v>Opperman D  (H-34)</v>
      </c>
      <c r="D92" s="45">
        <f>'1.  SEPTEMBER'!V92</f>
        <v>0</v>
      </c>
      <c r="E92" s="37">
        <f>'1.  SEPTEMBER'!W92</f>
        <v>0</v>
      </c>
      <c r="F92" s="174">
        <f>'1.  SEPTEMBER'!X92</f>
        <v>0</v>
      </c>
      <c r="G92" s="188">
        <f>'1.  SEPTEMBER'!Y92</f>
        <v>18</v>
      </c>
      <c r="H92" s="28">
        <f>'2.  OCTOBER'!V92</f>
        <v>5</v>
      </c>
      <c r="I92" s="37">
        <f>'2.  OCTOBER'!W92</f>
        <v>2.17</v>
      </c>
      <c r="J92" s="174">
        <f>'2.  OCTOBER'!X92</f>
        <v>71.7</v>
      </c>
      <c r="K92" s="192">
        <f>'2.  OCTOBER'!Y92</f>
        <v>14</v>
      </c>
      <c r="L92" s="45">
        <f>'3.  NOVEMBER'!V92</f>
        <v>0</v>
      </c>
      <c r="M92" s="37">
        <f>'3.  NOVEMBER'!W92</f>
        <v>0</v>
      </c>
      <c r="N92" s="174">
        <f>'3.  NOVEMBER'!X92</f>
        <v>0</v>
      </c>
      <c r="O92" s="188">
        <f>'3.  NOVEMBER'!Y92</f>
        <v>18</v>
      </c>
      <c r="P92" s="28">
        <f>'4.  DECEMBER'!V92</f>
        <v>0</v>
      </c>
      <c r="Q92" s="37">
        <f>'4.  DECEMBER'!W92</f>
        <v>0</v>
      </c>
      <c r="R92" s="174">
        <f>'4.  DECEMBER'!X92</f>
        <v>0</v>
      </c>
      <c r="S92" s="192">
        <f>'4.  DECEMBER'!Y92</f>
        <v>18</v>
      </c>
      <c r="T92" s="45">
        <f>'5.  JANUARY'!V92</f>
        <v>0</v>
      </c>
      <c r="U92" s="37">
        <f>'5.  JANUARY'!W92</f>
        <v>0</v>
      </c>
      <c r="V92" s="174">
        <f>'5.  JANUARY'!X92</f>
        <v>0</v>
      </c>
      <c r="W92" s="196">
        <f>'5.  JANUARY'!Y92</f>
        <v>18</v>
      </c>
      <c r="X92" s="45">
        <f>'6.  FEBRUARY'!V92</f>
        <v>0</v>
      </c>
      <c r="Y92" s="37">
        <f>'6.  FEBRUARY'!W92</f>
        <v>0</v>
      </c>
      <c r="Z92" s="174">
        <f>'6.  FEBRUARY'!X92</f>
        <v>0</v>
      </c>
      <c r="AA92" s="196">
        <f>'6.  FEBRUARY'!Y92</f>
        <v>18</v>
      </c>
      <c r="AB92" s="45">
        <f>'7.  MARCH'!V92</f>
        <v>0</v>
      </c>
      <c r="AC92" s="37">
        <f>'7.  MARCH'!W92</f>
        <v>0</v>
      </c>
      <c r="AD92" s="174">
        <f>'7.  MARCH'!X92</f>
        <v>0</v>
      </c>
      <c r="AE92" s="196">
        <f>'7.  MARCH'!Y92</f>
        <v>18</v>
      </c>
      <c r="AF92" s="45">
        <f>'8.  APRIL'!V92</f>
        <v>0</v>
      </c>
      <c r="AG92" s="37">
        <f>'8.  APRIL'!W92</f>
        <v>0</v>
      </c>
      <c r="AH92" s="174">
        <f>'8.  APRIL'!X92</f>
        <v>0</v>
      </c>
      <c r="AI92" s="196">
        <f>'8.  APRIL'!Y92</f>
        <v>15</v>
      </c>
      <c r="AJ92" s="45">
        <f>'8.  APRIL WEEKEND COMP'!V92</f>
        <v>0</v>
      </c>
      <c r="AK92" s="37">
        <f>'8.  APRIL WEEKEND COMP'!W92</f>
        <v>0</v>
      </c>
      <c r="AL92" s="338">
        <f>'8.  APRIL WEEKEND COMP'!X92</f>
        <v>0</v>
      </c>
      <c r="AM92" s="196">
        <f>'8.  APRIL WEEKEND COMP'!Y92</f>
        <v>15</v>
      </c>
      <c r="AN92" s="45">
        <f>'9.  MAY'!V92</f>
        <v>0</v>
      </c>
      <c r="AO92" s="37">
        <f>'9.  MAY'!W92</f>
        <v>0</v>
      </c>
      <c r="AP92" s="174">
        <f>'9.  MAY'!X92</f>
        <v>0</v>
      </c>
      <c r="AQ92" s="196">
        <f>'9.  MAY'!Y92</f>
        <v>0</v>
      </c>
      <c r="AR92" s="45">
        <f>'10.  JUNE'!V92</f>
        <v>0</v>
      </c>
      <c r="AS92" s="37">
        <f>'10.  JUNE'!W92</f>
        <v>0</v>
      </c>
      <c r="AT92" s="174">
        <f>'10.  JUNE'!X92</f>
        <v>0</v>
      </c>
      <c r="AU92" s="196">
        <f>'10.  JUNE'!Y92</f>
        <v>0</v>
      </c>
      <c r="AV92" s="45">
        <f>'11.  JULY'!V92</f>
        <v>0</v>
      </c>
      <c r="AW92" s="37">
        <f>'11.  JULY'!W92</f>
        <v>0</v>
      </c>
      <c r="AX92" s="174">
        <f>'11.  JULY'!X92</f>
        <v>0</v>
      </c>
      <c r="AY92" s="196">
        <f>'11.  JULY'!Y92</f>
        <v>0</v>
      </c>
      <c r="AZ92" s="45">
        <f>'12.  AUGUST'!V92</f>
        <v>0</v>
      </c>
      <c r="BA92" s="37">
        <f>'12.  AUGUST'!W92</f>
        <v>0</v>
      </c>
      <c r="BB92" s="174">
        <f>'12.  AUGUST'!X92</f>
        <v>0</v>
      </c>
      <c r="BC92" s="196">
        <f>'12.  AUGUST'!Y92</f>
        <v>0</v>
      </c>
      <c r="BD92" s="180">
        <f t="shared" si="4"/>
        <v>5</v>
      </c>
      <c r="BE92" s="181">
        <f t="shared" si="5"/>
        <v>2.17</v>
      </c>
      <c r="BF92" s="182">
        <f t="shared" si="6"/>
        <v>71.7</v>
      </c>
      <c r="BG92" s="197">
        <f t="shared" si="7"/>
        <v>152</v>
      </c>
    </row>
    <row r="93" spans="2:59" s="8" customFormat="1" ht="15.95" customHeight="1" x14ac:dyDescent="0.25">
      <c r="B93" s="27">
        <f>'1.  SEPTEMBER'!B93</f>
        <v>35</v>
      </c>
      <c r="C93" s="44" t="str">
        <f>'1.  SEPTEMBER'!C93</f>
        <v>Pedrigal J</v>
      </c>
      <c r="D93" s="45">
        <f>'1.  SEPTEMBER'!V93</f>
        <v>4</v>
      </c>
      <c r="E93" s="37">
        <f>'1.  SEPTEMBER'!W93</f>
        <v>2.0099999999999998</v>
      </c>
      <c r="F93" s="174">
        <f>'1.  SEPTEMBER'!X93</f>
        <v>60.099999999999994</v>
      </c>
      <c r="G93" s="188">
        <f>'1.  SEPTEMBER'!Y93</f>
        <v>6</v>
      </c>
      <c r="H93" s="28">
        <f>'2.  OCTOBER'!V93</f>
        <v>23</v>
      </c>
      <c r="I93" s="37">
        <f>'2.  OCTOBER'!W93</f>
        <v>11.66</v>
      </c>
      <c r="J93" s="174">
        <f>'2.  OCTOBER'!X93</f>
        <v>346.59999999999997</v>
      </c>
      <c r="K93" s="192">
        <f>'2.  OCTOBER'!Y93</f>
        <v>1</v>
      </c>
      <c r="L93" s="45">
        <f>'3.  NOVEMBER'!V93</f>
        <v>6</v>
      </c>
      <c r="M93" s="37">
        <f>'3.  NOVEMBER'!W93</f>
        <v>4.04</v>
      </c>
      <c r="N93" s="174">
        <f>'3.  NOVEMBER'!X93</f>
        <v>100.39999999999999</v>
      </c>
      <c r="O93" s="188">
        <f>'3.  NOVEMBER'!Y93</f>
        <v>8</v>
      </c>
      <c r="P93" s="28">
        <f>'4.  DECEMBER'!V93</f>
        <v>62</v>
      </c>
      <c r="Q93" s="37">
        <f>'4.  DECEMBER'!W93</f>
        <v>23.529999999999998</v>
      </c>
      <c r="R93" s="174">
        <f>'4.  DECEMBER'!X93</f>
        <v>855.3</v>
      </c>
      <c r="S93" s="192">
        <f>'4.  DECEMBER'!Y93</f>
        <v>3</v>
      </c>
      <c r="T93" s="45">
        <f>'5.  JANUARY'!V93</f>
        <v>15</v>
      </c>
      <c r="U93" s="37">
        <f>'5.  JANUARY'!W93</f>
        <v>5.3</v>
      </c>
      <c r="V93" s="174">
        <f>'5.  JANUARY'!X93</f>
        <v>203</v>
      </c>
      <c r="W93" s="196">
        <f>'5.  JANUARY'!Y93</f>
        <v>8</v>
      </c>
      <c r="X93" s="45">
        <f>'6.  FEBRUARY'!V93</f>
        <v>7</v>
      </c>
      <c r="Y93" s="37">
        <f>'6.  FEBRUARY'!W93</f>
        <v>2.68</v>
      </c>
      <c r="Z93" s="174">
        <f>'6.  FEBRUARY'!X93</f>
        <v>96.8</v>
      </c>
      <c r="AA93" s="196">
        <f>'6.  FEBRUARY'!Y93</f>
        <v>10</v>
      </c>
      <c r="AB93" s="45">
        <f>'7.  MARCH'!V93</f>
        <v>16</v>
      </c>
      <c r="AC93" s="37">
        <f>'7.  MARCH'!W93</f>
        <v>5.08</v>
      </c>
      <c r="AD93" s="174">
        <f>'7.  MARCH'!X93</f>
        <v>210.79999999999998</v>
      </c>
      <c r="AE93" s="196">
        <f>'7.  MARCH'!Y93</f>
        <v>4</v>
      </c>
      <c r="AF93" s="45">
        <f>'8.  APRIL'!V93</f>
        <v>4</v>
      </c>
      <c r="AG93" s="37">
        <f>'8.  APRIL'!W93</f>
        <v>4.2</v>
      </c>
      <c r="AH93" s="174">
        <f>'8.  APRIL'!X93</f>
        <v>82</v>
      </c>
      <c r="AI93" s="196">
        <f>'8.  APRIL'!Y93</f>
        <v>5</v>
      </c>
      <c r="AJ93" s="45">
        <f>'8.  APRIL WEEKEND COMP'!V93</f>
        <v>6</v>
      </c>
      <c r="AK93" s="37">
        <f>'8.  APRIL WEEKEND COMP'!W93</f>
        <v>6.03</v>
      </c>
      <c r="AL93" s="338">
        <f>'8.  APRIL WEEKEND COMP'!X93</f>
        <v>120.30000000000001</v>
      </c>
      <c r="AM93" s="196">
        <f>'8.  APRIL WEEKEND COMP'!Y93</f>
        <v>7</v>
      </c>
      <c r="AN93" s="45">
        <f>'9.  MAY'!V93</f>
        <v>0</v>
      </c>
      <c r="AO93" s="37">
        <f>'9.  MAY'!W93</f>
        <v>0</v>
      </c>
      <c r="AP93" s="174">
        <f>'9.  MAY'!X93</f>
        <v>0</v>
      </c>
      <c r="AQ93" s="196">
        <f>'9.  MAY'!Y93</f>
        <v>0</v>
      </c>
      <c r="AR93" s="45">
        <f>'10.  JUNE'!V93</f>
        <v>0</v>
      </c>
      <c r="AS93" s="37">
        <f>'10.  JUNE'!W93</f>
        <v>0</v>
      </c>
      <c r="AT93" s="174">
        <f>'10.  JUNE'!X93</f>
        <v>0</v>
      </c>
      <c r="AU93" s="196">
        <f>'10.  JUNE'!Y93</f>
        <v>0</v>
      </c>
      <c r="AV93" s="45">
        <f>'11.  JULY'!V93</f>
        <v>0</v>
      </c>
      <c r="AW93" s="37">
        <f>'11.  JULY'!W93</f>
        <v>0</v>
      </c>
      <c r="AX93" s="174">
        <f>'11.  JULY'!X93</f>
        <v>0</v>
      </c>
      <c r="AY93" s="196">
        <f>'11.  JULY'!Y93</f>
        <v>0</v>
      </c>
      <c r="AZ93" s="45">
        <f>'12.  AUGUST'!V93</f>
        <v>0</v>
      </c>
      <c r="BA93" s="37">
        <f>'12.  AUGUST'!W93</f>
        <v>0</v>
      </c>
      <c r="BB93" s="174">
        <f>'12.  AUGUST'!X93</f>
        <v>0</v>
      </c>
      <c r="BC93" s="196">
        <f>'12.  AUGUST'!Y93</f>
        <v>0</v>
      </c>
      <c r="BD93" s="180">
        <f t="shared" si="4"/>
        <v>143</v>
      </c>
      <c r="BE93" s="181">
        <f t="shared" si="5"/>
        <v>64.529999999999987</v>
      </c>
      <c r="BF93" s="182">
        <f t="shared" si="6"/>
        <v>2075.2999999999997</v>
      </c>
      <c r="BG93" s="197">
        <f t="shared" si="7"/>
        <v>52</v>
      </c>
    </row>
    <row r="94" spans="2:59" s="8" customFormat="1" ht="15.95" customHeight="1" x14ac:dyDescent="0.25">
      <c r="B94" s="27">
        <f>'1.  SEPTEMBER'!B94</f>
        <v>36</v>
      </c>
      <c r="C94" s="44" t="str">
        <f>'1.  SEPTEMBER'!C94</f>
        <v>Pelser P</v>
      </c>
      <c r="D94" s="45">
        <f>'1.  SEPTEMBER'!V94</f>
        <v>0</v>
      </c>
      <c r="E94" s="37">
        <f>'1.  SEPTEMBER'!W94</f>
        <v>0</v>
      </c>
      <c r="F94" s="174">
        <f>'1.  SEPTEMBER'!X94</f>
        <v>0</v>
      </c>
      <c r="G94" s="188">
        <f>'1.  SEPTEMBER'!Y94</f>
        <v>18</v>
      </c>
      <c r="H94" s="28">
        <f>'2.  OCTOBER'!V94</f>
        <v>0</v>
      </c>
      <c r="I94" s="37">
        <f>'2.  OCTOBER'!W94</f>
        <v>0</v>
      </c>
      <c r="J94" s="174">
        <f>'2.  OCTOBER'!X94</f>
        <v>0</v>
      </c>
      <c r="K94" s="192">
        <f>'2.  OCTOBER'!Y94</f>
        <v>18</v>
      </c>
      <c r="L94" s="45">
        <f>'3.  NOVEMBER'!V94</f>
        <v>0</v>
      </c>
      <c r="M94" s="37">
        <f>'3.  NOVEMBER'!W94</f>
        <v>0</v>
      </c>
      <c r="N94" s="174">
        <f>'3.  NOVEMBER'!X94</f>
        <v>0</v>
      </c>
      <c r="O94" s="188">
        <f>'3.  NOVEMBER'!Y94</f>
        <v>18</v>
      </c>
      <c r="P94" s="28">
        <f>'4.  DECEMBER'!V94</f>
        <v>0</v>
      </c>
      <c r="Q94" s="37">
        <f>'4.  DECEMBER'!W94</f>
        <v>0</v>
      </c>
      <c r="R94" s="174">
        <f>'4.  DECEMBER'!X94</f>
        <v>0</v>
      </c>
      <c r="S94" s="192">
        <f>'4.  DECEMBER'!Y94</f>
        <v>18</v>
      </c>
      <c r="T94" s="45">
        <f>'5.  JANUARY'!V94</f>
        <v>0</v>
      </c>
      <c r="U94" s="37">
        <f>'5.  JANUARY'!W94</f>
        <v>0</v>
      </c>
      <c r="V94" s="174">
        <f>'5.  JANUARY'!X94</f>
        <v>0</v>
      </c>
      <c r="W94" s="196">
        <f>'5.  JANUARY'!Y94</f>
        <v>18</v>
      </c>
      <c r="X94" s="45">
        <f>'6.  FEBRUARY'!V94</f>
        <v>0</v>
      </c>
      <c r="Y94" s="37">
        <f>'6.  FEBRUARY'!W94</f>
        <v>0</v>
      </c>
      <c r="Z94" s="174">
        <f>'6.  FEBRUARY'!X94</f>
        <v>0</v>
      </c>
      <c r="AA94" s="196">
        <f>'6.  FEBRUARY'!Y94</f>
        <v>18</v>
      </c>
      <c r="AB94" s="45">
        <f>'7.  MARCH'!V94</f>
        <v>0</v>
      </c>
      <c r="AC94" s="37">
        <f>'7.  MARCH'!W94</f>
        <v>0</v>
      </c>
      <c r="AD94" s="174">
        <f>'7.  MARCH'!X94</f>
        <v>0</v>
      </c>
      <c r="AE94" s="196">
        <f>'7.  MARCH'!Y94</f>
        <v>18</v>
      </c>
      <c r="AF94" s="45">
        <f>'8.  APRIL'!V94</f>
        <v>0</v>
      </c>
      <c r="AG94" s="37">
        <f>'8.  APRIL'!W94</f>
        <v>0</v>
      </c>
      <c r="AH94" s="174">
        <f>'8.  APRIL'!X94</f>
        <v>0</v>
      </c>
      <c r="AI94" s="196">
        <f>'8.  APRIL'!Y94</f>
        <v>18</v>
      </c>
      <c r="AJ94" s="45">
        <f>'8.  APRIL WEEKEND COMP'!V94</f>
        <v>0</v>
      </c>
      <c r="AK94" s="37">
        <f>'8.  APRIL WEEKEND COMP'!W94</f>
        <v>0</v>
      </c>
      <c r="AL94" s="338">
        <f>'8.  APRIL WEEKEND COMP'!X94</f>
        <v>0</v>
      </c>
      <c r="AM94" s="196">
        <f>'8.  APRIL WEEKEND COMP'!Y94</f>
        <v>18</v>
      </c>
      <c r="AN94" s="45">
        <f>'9.  MAY'!V94</f>
        <v>0</v>
      </c>
      <c r="AO94" s="37">
        <f>'9.  MAY'!W94</f>
        <v>0</v>
      </c>
      <c r="AP94" s="174">
        <f>'9.  MAY'!X94</f>
        <v>0</v>
      </c>
      <c r="AQ94" s="196">
        <f>'9.  MAY'!Y94</f>
        <v>0</v>
      </c>
      <c r="AR94" s="45">
        <f>'10.  JUNE'!V94</f>
        <v>0</v>
      </c>
      <c r="AS94" s="37">
        <f>'10.  JUNE'!W94</f>
        <v>0</v>
      </c>
      <c r="AT94" s="174">
        <f>'10.  JUNE'!X94</f>
        <v>0</v>
      </c>
      <c r="AU94" s="196">
        <f>'10.  JUNE'!Y94</f>
        <v>0</v>
      </c>
      <c r="AV94" s="45">
        <f>'11.  JULY'!V94</f>
        <v>0</v>
      </c>
      <c r="AW94" s="37">
        <f>'11.  JULY'!W94</f>
        <v>0</v>
      </c>
      <c r="AX94" s="174">
        <f>'11.  JULY'!X94</f>
        <v>0</v>
      </c>
      <c r="AY94" s="196">
        <f>'11.  JULY'!Y94</f>
        <v>0</v>
      </c>
      <c r="AZ94" s="45">
        <f>'12.  AUGUST'!V94</f>
        <v>0</v>
      </c>
      <c r="BA94" s="37">
        <f>'12.  AUGUST'!W94</f>
        <v>0</v>
      </c>
      <c r="BB94" s="174">
        <f>'12.  AUGUST'!X94</f>
        <v>0</v>
      </c>
      <c r="BC94" s="196">
        <f>'12.  AUGUST'!Y94</f>
        <v>0</v>
      </c>
      <c r="BD94" s="180">
        <f t="shared" si="4"/>
        <v>0</v>
      </c>
      <c r="BE94" s="181">
        <f t="shared" si="5"/>
        <v>0</v>
      </c>
      <c r="BF94" s="182">
        <f t="shared" si="6"/>
        <v>0</v>
      </c>
      <c r="BG94" s="197">
        <f t="shared" si="7"/>
        <v>162</v>
      </c>
    </row>
    <row r="95" spans="2:59" s="8" customFormat="1" ht="15.95" customHeight="1" x14ac:dyDescent="0.25">
      <c r="B95" s="27">
        <f>'1.  SEPTEMBER'!B95</f>
        <v>37</v>
      </c>
      <c r="C95" s="44" t="str">
        <f>'1.  SEPTEMBER'!C95</f>
        <v>Pieters C (Corne)</v>
      </c>
      <c r="D95" s="45">
        <f>'1.  SEPTEMBER'!V95</f>
        <v>1</v>
      </c>
      <c r="E95" s="37">
        <f>'1.  SEPTEMBER'!W95</f>
        <v>0.62</v>
      </c>
      <c r="F95" s="174">
        <f>'1.  SEPTEMBER'!X95</f>
        <v>16.200000000000003</v>
      </c>
      <c r="G95" s="188">
        <f>'1.  SEPTEMBER'!Y95</f>
        <v>14</v>
      </c>
      <c r="H95" s="28">
        <f>'2.  OCTOBER'!V95</f>
        <v>15</v>
      </c>
      <c r="I95" s="37">
        <f>'2.  OCTOBER'!W95</f>
        <v>7.75</v>
      </c>
      <c r="J95" s="174">
        <f>'2.  OCTOBER'!X95</f>
        <v>227.5</v>
      </c>
      <c r="K95" s="192">
        <f>'2.  OCTOBER'!Y95</f>
        <v>4</v>
      </c>
      <c r="L95" s="45">
        <f>'3.  NOVEMBER'!V95</f>
        <v>0</v>
      </c>
      <c r="M95" s="37">
        <f>'3.  NOVEMBER'!W95</f>
        <v>0</v>
      </c>
      <c r="N95" s="174">
        <f>'3.  NOVEMBER'!X95</f>
        <v>0</v>
      </c>
      <c r="O95" s="188">
        <f>'3.  NOVEMBER'!Y95</f>
        <v>18</v>
      </c>
      <c r="P95" s="28">
        <f>'4.  DECEMBER'!V95</f>
        <v>0</v>
      </c>
      <c r="Q95" s="37">
        <f>'4.  DECEMBER'!W95</f>
        <v>0</v>
      </c>
      <c r="R95" s="174">
        <f>'4.  DECEMBER'!X95</f>
        <v>0</v>
      </c>
      <c r="S95" s="192">
        <f>'4.  DECEMBER'!Y95</f>
        <v>18</v>
      </c>
      <c r="T95" s="45">
        <f>'5.  JANUARY'!V95</f>
        <v>17</v>
      </c>
      <c r="U95" s="37">
        <f>'5.  JANUARY'!W95</f>
        <v>7.17</v>
      </c>
      <c r="V95" s="174">
        <f>'5.  JANUARY'!X95</f>
        <v>241.70000000000002</v>
      </c>
      <c r="W95" s="196">
        <f>'5.  JANUARY'!Y95</f>
        <v>7</v>
      </c>
      <c r="X95" s="45">
        <f>'6.  FEBRUARY'!V95</f>
        <v>10</v>
      </c>
      <c r="Y95" s="37">
        <f>'6.  FEBRUARY'!W95</f>
        <v>2.72</v>
      </c>
      <c r="Z95" s="174">
        <f>'6.  FEBRUARY'!X95</f>
        <v>127.2</v>
      </c>
      <c r="AA95" s="196">
        <f>'6.  FEBRUARY'!Y95</f>
        <v>9</v>
      </c>
      <c r="AB95" s="45">
        <f>'7.  MARCH'!V95</f>
        <v>9</v>
      </c>
      <c r="AC95" s="37">
        <f>'7.  MARCH'!W95</f>
        <v>2.9899999999999998</v>
      </c>
      <c r="AD95" s="174">
        <f>'7.  MARCH'!X95</f>
        <v>119.9</v>
      </c>
      <c r="AE95" s="196">
        <f>'7.  MARCH'!Y95</f>
        <v>9</v>
      </c>
      <c r="AF95" s="45">
        <f>'8.  APRIL'!V95</f>
        <v>0</v>
      </c>
      <c r="AG95" s="37">
        <f>'8.  APRIL'!W95</f>
        <v>0</v>
      </c>
      <c r="AH95" s="174">
        <f>'8.  APRIL'!X95</f>
        <v>0</v>
      </c>
      <c r="AI95" s="196">
        <f>'8.  APRIL'!Y95</f>
        <v>15</v>
      </c>
      <c r="AJ95" s="45">
        <f>'8.  APRIL WEEKEND COMP'!V95</f>
        <v>6</v>
      </c>
      <c r="AK95" s="37">
        <f>'8.  APRIL WEEKEND COMP'!W95</f>
        <v>4.01</v>
      </c>
      <c r="AL95" s="338">
        <f>'8.  APRIL WEEKEND COMP'!X95</f>
        <v>100.1</v>
      </c>
      <c r="AM95" s="196">
        <f>'8.  APRIL WEEKEND COMP'!Y95</f>
        <v>8</v>
      </c>
      <c r="AN95" s="45">
        <f>'9.  MAY'!V95</f>
        <v>0</v>
      </c>
      <c r="AO95" s="37">
        <f>'9.  MAY'!W95</f>
        <v>0</v>
      </c>
      <c r="AP95" s="174">
        <f>'9.  MAY'!X95</f>
        <v>0</v>
      </c>
      <c r="AQ95" s="196">
        <f>'9.  MAY'!Y95</f>
        <v>0</v>
      </c>
      <c r="AR95" s="45">
        <f>'10.  JUNE'!V95</f>
        <v>0</v>
      </c>
      <c r="AS95" s="37">
        <f>'10.  JUNE'!W95</f>
        <v>0</v>
      </c>
      <c r="AT95" s="174">
        <f>'10.  JUNE'!X95</f>
        <v>0</v>
      </c>
      <c r="AU95" s="196">
        <f>'10.  JUNE'!Y95</f>
        <v>0</v>
      </c>
      <c r="AV95" s="45">
        <f>'11.  JULY'!V95</f>
        <v>0</v>
      </c>
      <c r="AW95" s="37">
        <f>'11.  JULY'!W95</f>
        <v>0</v>
      </c>
      <c r="AX95" s="174">
        <f>'11.  JULY'!X95</f>
        <v>0</v>
      </c>
      <c r="AY95" s="196">
        <f>'11.  JULY'!Y95</f>
        <v>0</v>
      </c>
      <c r="AZ95" s="45">
        <f>'12.  AUGUST'!V95</f>
        <v>0</v>
      </c>
      <c r="BA95" s="37">
        <f>'12.  AUGUST'!W95</f>
        <v>0</v>
      </c>
      <c r="BB95" s="174">
        <f>'12.  AUGUST'!X95</f>
        <v>0</v>
      </c>
      <c r="BC95" s="196">
        <f>'12.  AUGUST'!Y95</f>
        <v>0</v>
      </c>
      <c r="BD95" s="180">
        <f t="shared" si="4"/>
        <v>58</v>
      </c>
      <c r="BE95" s="181">
        <f t="shared" si="5"/>
        <v>25.259999999999998</v>
      </c>
      <c r="BF95" s="182">
        <f t="shared" si="6"/>
        <v>832.6</v>
      </c>
      <c r="BG95" s="197">
        <f t="shared" si="7"/>
        <v>102</v>
      </c>
    </row>
    <row r="96" spans="2:59" s="8" customFormat="1" ht="15.95" customHeight="1" x14ac:dyDescent="0.25">
      <c r="B96" s="27">
        <f>'1.  SEPTEMBER'!B96</f>
        <v>38</v>
      </c>
      <c r="C96" s="44" t="str">
        <f>'1.  SEPTEMBER'!C96</f>
        <v>Pieterse K (Kobus - Wiele)</v>
      </c>
      <c r="D96" s="45">
        <f>'1.  SEPTEMBER'!V96</f>
        <v>0</v>
      </c>
      <c r="E96" s="37">
        <f>'1.  SEPTEMBER'!W96</f>
        <v>0</v>
      </c>
      <c r="F96" s="174">
        <f>'1.  SEPTEMBER'!X96</f>
        <v>0</v>
      </c>
      <c r="G96" s="188">
        <f>'1.  SEPTEMBER'!Y96</f>
        <v>18</v>
      </c>
      <c r="H96" s="28">
        <f>'2.  OCTOBER'!V96</f>
        <v>0</v>
      </c>
      <c r="I96" s="37">
        <f>'2.  OCTOBER'!W96</f>
        <v>0</v>
      </c>
      <c r="J96" s="174">
        <f>'2.  OCTOBER'!X96</f>
        <v>0</v>
      </c>
      <c r="K96" s="192">
        <f>'2.  OCTOBER'!Y96</f>
        <v>18</v>
      </c>
      <c r="L96" s="45">
        <f>'3.  NOVEMBER'!V96</f>
        <v>0</v>
      </c>
      <c r="M96" s="37">
        <f>'3.  NOVEMBER'!W96</f>
        <v>0</v>
      </c>
      <c r="N96" s="174">
        <f>'3.  NOVEMBER'!X96</f>
        <v>0</v>
      </c>
      <c r="O96" s="188">
        <f>'3.  NOVEMBER'!Y96</f>
        <v>18</v>
      </c>
      <c r="P96" s="28">
        <f>'4.  DECEMBER'!V96</f>
        <v>0</v>
      </c>
      <c r="Q96" s="37">
        <f>'4.  DECEMBER'!W96</f>
        <v>0</v>
      </c>
      <c r="R96" s="174">
        <f>'4.  DECEMBER'!X96</f>
        <v>0</v>
      </c>
      <c r="S96" s="192">
        <f>'4.  DECEMBER'!Y96</f>
        <v>18</v>
      </c>
      <c r="T96" s="45">
        <f>'5.  JANUARY'!V96</f>
        <v>0</v>
      </c>
      <c r="U96" s="37">
        <f>'5.  JANUARY'!W96</f>
        <v>0</v>
      </c>
      <c r="V96" s="174">
        <f>'5.  JANUARY'!X96</f>
        <v>0</v>
      </c>
      <c r="W96" s="196">
        <f>'5.  JANUARY'!Y96</f>
        <v>18</v>
      </c>
      <c r="X96" s="45">
        <f>'6.  FEBRUARY'!V96</f>
        <v>0</v>
      </c>
      <c r="Y96" s="37">
        <f>'6.  FEBRUARY'!W96</f>
        <v>0</v>
      </c>
      <c r="Z96" s="174">
        <f>'6.  FEBRUARY'!X96</f>
        <v>0</v>
      </c>
      <c r="AA96" s="196">
        <f>'6.  FEBRUARY'!Y96</f>
        <v>18</v>
      </c>
      <c r="AB96" s="45">
        <f>'7.  MARCH'!V96</f>
        <v>0</v>
      </c>
      <c r="AC96" s="37">
        <f>'7.  MARCH'!W96</f>
        <v>0</v>
      </c>
      <c r="AD96" s="174">
        <f>'7.  MARCH'!X96</f>
        <v>0</v>
      </c>
      <c r="AE96" s="196">
        <f>'7.  MARCH'!Y96</f>
        <v>18</v>
      </c>
      <c r="AF96" s="45">
        <f>'8.  APRIL'!V96</f>
        <v>0</v>
      </c>
      <c r="AG96" s="37">
        <f>'8.  APRIL'!W96</f>
        <v>0</v>
      </c>
      <c r="AH96" s="174">
        <f>'8.  APRIL'!X96</f>
        <v>0</v>
      </c>
      <c r="AI96" s="196">
        <f>'8.  APRIL'!Y96</f>
        <v>18</v>
      </c>
      <c r="AJ96" s="45">
        <f>'8.  APRIL WEEKEND COMP'!V96</f>
        <v>0</v>
      </c>
      <c r="AK96" s="37">
        <f>'8.  APRIL WEEKEND COMP'!W96</f>
        <v>0</v>
      </c>
      <c r="AL96" s="338">
        <f>'8.  APRIL WEEKEND COMP'!X96</f>
        <v>0</v>
      </c>
      <c r="AM96" s="196">
        <f>'8.  APRIL WEEKEND COMP'!Y96</f>
        <v>18</v>
      </c>
      <c r="AN96" s="45">
        <f>'9.  MAY'!V96</f>
        <v>0</v>
      </c>
      <c r="AO96" s="37">
        <f>'9.  MAY'!W96</f>
        <v>0</v>
      </c>
      <c r="AP96" s="174">
        <f>'9.  MAY'!X96</f>
        <v>0</v>
      </c>
      <c r="AQ96" s="196">
        <f>'9.  MAY'!Y96</f>
        <v>0</v>
      </c>
      <c r="AR96" s="45">
        <f>'10.  JUNE'!V96</f>
        <v>0</v>
      </c>
      <c r="AS96" s="37">
        <f>'10.  JUNE'!W96</f>
        <v>0</v>
      </c>
      <c r="AT96" s="174">
        <f>'10.  JUNE'!X96</f>
        <v>0</v>
      </c>
      <c r="AU96" s="196">
        <f>'10.  JUNE'!Y96</f>
        <v>0</v>
      </c>
      <c r="AV96" s="45">
        <f>'11.  JULY'!V96</f>
        <v>0</v>
      </c>
      <c r="AW96" s="37">
        <f>'11.  JULY'!W96</f>
        <v>0</v>
      </c>
      <c r="AX96" s="174">
        <f>'11.  JULY'!X96</f>
        <v>0</v>
      </c>
      <c r="AY96" s="196">
        <f>'11.  JULY'!Y96</f>
        <v>0</v>
      </c>
      <c r="AZ96" s="45">
        <f>'12.  AUGUST'!V96</f>
        <v>0</v>
      </c>
      <c r="BA96" s="37">
        <f>'12.  AUGUST'!W96</f>
        <v>0</v>
      </c>
      <c r="BB96" s="174">
        <f>'12.  AUGUST'!X96</f>
        <v>0</v>
      </c>
      <c r="BC96" s="196">
        <f>'12.  AUGUST'!Y96</f>
        <v>0</v>
      </c>
      <c r="BD96" s="180">
        <f t="shared" si="4"/>
        <v>0</v>
      </c>
      <c r="BE96" s="181">
        <f t="shared" si="5"/>
        <v>0</v>
      </c>
      <c r="BF96" s="182">
        <f t="shared" si="6"/>
        <v>0</v>
      </c>
      <c r="BG96" s="197">
        <f t="shared" si="7"/>
        <v>162</v>
      </c>
    </row>
    <row r="97" spans="2:59" s="8" customFormat="1" ht="15.95" customHeight="1" x14ac:dyDescent="0.25">
      <c r="B97" s="27">
        <f>'1.  SEPTEMBER'!B97</f>
        <v>39</v>
      </c>
      <c r="C97" s="44" t="str">
        <f>'1.  SEPTEMBER'!C97</f>
        <v>Renier (Jnr)</v>
      </c>
      <c r="D97" s="45">
        <f>'1.  SEPTEMBER'!V97</f>
        <v>0</v>
      </c>
      <c r="E97" s="37">
        <f>'1.  SEPTEMBER'!W97</f>
        <v>0</v>
      </c>
      <c r="F97" s="174">
        <f>'1.  SEPTEMBER'!X97</f>
        <v>0</v>
      </c>
      <c r="G97" s="188">
        <f>'1.  SEPTEMBER'!Y97</f>
        <v>18</v>
      </c>
      <c r="H97" s="28">
        <f>'2.  OCTOBER'!V97</f>
        <v>0</v>
      </c>
      <c r="I97" s="37">
        <f>'2.  OCTOBER'!W97</f>
        <v>0</v>
      </c>
      <c r="J97" s="174">
        <f>'2.  OCTOBER'!X97</f>
        <v>0</v>
      </c>
      <c r="K97" s="192">
        <f>'2.  OCTOBER'!Y97</f>
        <v>18</v>
      </c>
      <c r="L97" s="45">
        <f>'3.  NOVEMBER'!V97</f>
        <v>0</v>
      </c>
      <c r="M97" s="37">
        <f>'3.  NOVEMBER'!W97</f>
        <v>0</v>
      </c>
      <c r="N97" s="174">
        <f>'3.  NOVEMBER'!X97</f>
        <v>0</v>
      </c>
      <c r="O97" s="188">
        <f>'3.  NOVEMBER'!Y97</f>
        <v>18</v>
      </c>
      <c r="P97" s="28">
        <f>'4.  DECEMBER'!V97</f>
        <v>0</v>
      </c>
      <c r="Q97" s="37">
        <f>'4.  DECEMBER'!W97</f>
        <v>0</v>
      </c>
      <c r="R97" s="174">
        <f>'4.  DECEMBER'!X97</f>
        <v>0</v>
      </c>
      <c r="S97" s="192">
        <f>'4.  DECEMBER'!Y97</f>
        <v>18</v>
      </c>
      <c r="T97" s="45">
        <f>'5.  JANUARY'!V97</f>
        <v>0</v>
      </c>
      <c r="U97" s="37">
        <f>'5.  JANUARY'!W97</f>
        <v>0</v>
      </c>
      <c r="V97" s="174">
        <f>'5.  JANUARY'!X97</f>
        <v>0</v>
      </c>
      <c r="W97" s="196">
        <f>'5.  JANUARY'!Y97</f>
        <v>18</v>
      </c>
      <c r="X97" s="45">
        <f>'6.  FEBRUARY'!V97</f>
        <v>0</v>
      </c>
      <c r="Y97" s="37">
        <f>'6.  FEBRUARY'!W97</f>
        <v>0</v>
      </c>
      <c r="Z97" s="174">
        <f>'6.  FEBRUARY'!X97</f>
        <v>0</v>
      </c>
      <c r="AA97" s="196">
        <f>'6.  FEBRUARY'!Y97</f>
        <v>18</v>
      </c>
      <c r="AB97" s="45">
        <f>'7.  MARCH'!V97</f>
        <v>0</v>
      </c>
      <c r="AC97" s="37">
        <f>'7.  MARCH'!W97</f>
        <v>0</v>
      </c>
      <c r="AD97" s="174">
        <f>'7.  MARCH'!X97</f>
        <v>0</v>
      </c>
      <c r="AE97" s="196">
        <f>'7.  MARCH'!Y97</f>
        <v>18</v>
      </c>
      <c r="AF97" s="45">
        <f>'8.  APRIL'!V97</f>
        <v>0</v>
      </c>
      <c r="AG97" s="37">
        <f>'8.  APRIL'!W97</f>
        <v>0</v>
      </c>
      <c r="AH97" s="174">
        <f>'8.  APRIL'!X97</f>
        <v>0</v>
      </c>
      <c r="AI97" s="196">
        <f>'8.  APRIL'!Y97</f>
        <v>18</v>
      </c>
      <c r="AJ97" s="45">
        <f>'8.  APRIL WEEKEND COMP'!V97</f>
        <v>0</v>
      </c>
      <c r="AK97" s="37">
        <f>'8.  APRIL WEEKEND COMP'!W97</f>
        <v>0</v>
      </c>
      <c r="AL97" s="338">
        <f>'8.  APRIL WEEKEND COMP'!X97</f>
        <v>0</v>
      </c>
      <c r="AM97" s="196">
        <f>'8.  APRIL WEEKEND COMP'!Y97</f>
        <v>18</v>
      </c>
      <c r="AN97" s="45">
        <f>'9.  MAY'!V97</f>
        <v>0</v>
      </c>
      <c r="AO97" s="37">
        <f>'9.  MAY'!W97</f>
        <v>0</v>
      </c>
      <c r="AP97" s="174">
        <f>'9.  MAY'!X97</f>
        <v>0</v>
      </c>
      <c r="AQ97" s="196">
        <f>'9.  MAY'!Y97</f>
        <v>0</v>
      </c>
      <c r="AR97" s="45">
        <f>'10.  JUNE'!V97</f>
        <v>0</v>
      </c>
      <c r="AS97" s="37">
        <f>'10.  JUNE'!W97</f>
        <v>0</v>
      </c>
      <c r="AT97" s="174">
        <f>'10.  JUNE'!X97</f>
        <v>0</v>
      </c>
      <c r="AU97" s="196">
        <f>'10.  JUNE'!Y97</f>
        <v>0</v>
      </c>
      <c r="AV97" s="45">
        <f>'11.  JULY'!V97</f>
        <v>0</v>
      </c>
      <c r="AW97" s="37">
        <f>'11.  JULY'!W97</f>
        <v>0</v>
      </c>
      <c r="AX97" s="174">
        <f>'11.  JULY'!X97</f>
        <v>0</v>
      </c>
      <c r="AY97" s="196">
        <f>'11.  JULY'!Y97</f>
        <v>0</v>
      </c>
      <c r="AZ97" s="45">
        <f>'12.  AUGUST'!V97</f>
        <v>0</v>
      </c>
      <c r="BA97" s="37">
        <f>'12.  AUGUST'!W97</f>
        <v>0</v>
      </c>
      <c r="BB97" s="174">
        <f>'12.  AUGUST'!X97</f>
        <v>0</v>
      </c>
      <c r="BC97" s="196">
        <f>'12.  AUGUST'!Y97</f>
        <v>0</v>
      </c>
      <c r="BD97" s="180">
        <f t="shared" si="4"/>
        <v>0</v>
      </c>
      <c r="BE97" s="181">
        <f t="shared" si="5"/>
        <v>0</v>
      </c>
      <c r="BF97" s="182">
        <f t="shared" si="6"/>
        <v>0</v>
      </c>
      <c r="BG97" s="197">
        <f t="shared" si="7"/>
        <v>162</v>
      </c>
    </row>
    <row r="98" spans="2:59" s="8" customFormat="1" ht="15.95" customHeight="1" x14ac:dyDescent="0.25">
      <c r="B98" s="27">
        <f>'1.  SEPTEMBER'!B98</f>
        <v>40</v>
      </c>
      <c r="C98" s="44" t="str">
        <f>'1.  SEPTEMBER'!C98</f>
        <v>Renier (Snr)</v>
      </c>
      <c r="D98" s="45">
        <f>'1.  SEPTEMBER'!V98</f>
        <v>0</v>
      </c>
      <c r="E98" s="37">
        <f>'1.  SEPTEMBER'!W98</f>
        <v>0</v>
      </c>
      <c r="F98" s="174">
        <f>'1.  SEPTEMBER'!X98</f>
        <v>0</v>
      </c>
      <c r="G98" s="188">
        <f>'1.  SEPTEMBER'!Y98</f>
        <v>18</v>
      </c>
      <c r="H98" s="28">
        <f>'2.  OCTOBER'!V98</f>
        <v>0</v>
      </c>
      <c r="I98" s="37">
        <f>'2.  OCTOBER'!W98</f>
        <v>0</v>
      </c>
      <c r="J98" s="174">
        <f>'2.  OCTOBER'!X98</f>
        <v>0</v>
      </c>
      <c r="K98" s="192">
        <f>'2.  OCTOBER'!Y98</f>
        <v>18</v>
      </c>
      <c r="L98" s="45">
        <f>'3.  NOVEMBER'!V98</f>
        <v>0</v>
      </c>
      <c r="M98" s="37">
        <f>'3.  NOVEMBER'!W98</f>
        <v>0</v>
      </c>
      <c r="N98" s="174">
        <f>'3.  NOVEMBER'!X98</f>
        <v>0</v>
      </c>
      <c r="O98" s="188">
        <f>'3.  NOVEMBER'!Y98</f>
        <v>18</v>
      </c>
      <c r="P98" s="28">
        <f>'4.  DECEMBER'!V98</f>
        <v>0</v>
      </c>
      <c r="Q98" s="37">
        <f>'4.  DECEMBER'!W98</f>
        <v>0</v>
      </c>
      <c r="R98" s="174">
        <f>'4.  DECEMBER'!X98</f>
        <v>0</v>
      </c>
      <c r="S98" s="192">
        <f>'4.  DECEMBER'!Y98</f>
        <v>18</v>
      </c>
      <c r="T98" s="45">
        <f>'5.  JANUARY'!V98</f>
        <v>0</v>
      </c>
      <c r="U98" s="37">
        <f>'5.  JANUARY'!W98</f>
        <v>0</v>
      </c>
      <c r="V98" s="174">
        <f>'5.  JANUARY'!X98</f>
        <v>0</v>
      </c>
      <c r="W98" s="196">
        <f>'5.  JANUARY'!Y98</f>
        <v>18</v>
      </c>
      <c r="X98" s="45">
        <f>'6.  FEBRUARY'!V98</f>
        <v>0</v>
      </c>
      <c r="Y98" s="37">
        <f>'6.  FEBRUARY'!W98</f>
        <v>0</v>
      </c>
      <c r="Z98" s="174">
        <f>'6.  FEBRUARY'!X98</f>
        <v>0</v>
      </c>
      <c r="AA98" s="196">
        <f>'6.  FEBRUARY'!Y98</f>
        <v>18</v>
      </c>
      <c r="AB98" s="45">
        <f>'7.  MARCH'!V98</f>
        <v>0</v>
      </c>
      <c r="AC98" s="37">
        <f>'7.  MARCH'!W98</f>
        <v>0</v>
      </c>
      <c r="AD98" s="174">
        <f>'7.  MARCH'!X98</f>
        <v>0</v>
      </c>
      <c r="AE98" s="196">
        <f>'7.  MARCH'!Y98</f>
        <v>18</v>
      </c>
      <c r="AF98" s="45">
        <f>'8.  APRIL'!V98</f>
        <v>0</v>
      </c>
      <c r="AG98" s="37">
        <f>'8.  APRIL'!W98</f>
        <v>0</v>
      </c>
      <c r="AH98" s="174">
        <f>'8.  APRIL'!X98</f>
        <v>0</v>
      </c>
      <c r="AI98" s="196">
        <f>'8.  APRIL'!Y98</f>
        <v>18</v>
      </c>
      <c r="AJ98" s="45">
        <f>'8.  APRIL WEEKEND COMP'!V98</f>
        <v>0</v>
      </c>
      <c r="AK98" s="37">
        <f>'8.  APRIL WEEKEND COMP'!W98</f>
        <v>0</v>
      </c>
      <c r="AL98" s="338">
        <f>'8.  APRIL WEEKEND COMP'!X98</f>
        <v>0</v>
      </c>
      <c r="AM98" s="196">
        <f>'8.  APRIL WEEKEND COMP'!Y98</f>
        <v>18</v>
      </c>
      <c r="AN98" s="45">
        <f>'9.  MAY'!V98</f>
        <v>0</v>
      </c>
      <c r="AO98" s="37">
        <f>'9.  MAY'!W98</f>
        <v>0</v>
      </c>
      <c r="AP98" s="174">
        <f>'9.  MAY'!X98</f>
        <v>0</v>
      </c>
      <c r="AQ98" s="196">
        <f>'9.  MAY'!Y98</f>
        <v>0</v>
      </c>
      <c r="AR98" s="45">
        <f>'10.  JUNE'!V98</f>
        <v>0</v>
      </c>
      <c r="AS98" s="37">
        <f>'10.  JUNE'!W98</f>
        <v>0</v>
      </c>
      <c r="AT98" s="174">
        <f>'10.  JUNE'!X98</f>
        <v>0</v>
      </c>
      <c r="AU98" s="196">
        <f>'10.  JUNE'!Y98</f>
        <v>0</v>
      </c>
      <c r="AV98" s="45">
        <f>'11.  JULY'!V98</f>
        <v>0</v>
      </c>
      <c r="AW98" s="37">
        <f>'11.  JULY'!W98</f>
        <v>0</v>
      </c>
      <c r="AX98" s="174">
        <f>'11.  JULY'!X98</f>
        <v>0</v>
      </c>
      <c r="AY98" s="196">
        <f>'11.  JULY'!Y98</f>
        <v>0</v>
      </c>
      <c r="AZ98" s="45">
        <f>'12.  AUGUST'!V98</f>
        <v>0</v>
      </c>
      <c r="BA98" s="37">
        <f>'12.  AUGUST'!W98</f>
        <v>0</v>
      </c>
      <c r="BB98" s="174">
        <f>'12.  AUGUST'!X98</f>
        <v>0</v>
      </c>
      <c r="BC98" s="196">
        <f>'12.  AUGUST'!Y98</f>
        <v>0</v>
      </c>
      <c r="BD98" s="180">
        <f t="shared" si="4"/>
        <v>0</v>
      </c>
      <c r="BE98" s="181">
        <f t="shared" si="5"/>
        <v>0</v>
      </c>
      <c r="BF98" s="182">
        <f t="shared" si="6"/>
        <v>0</v>
      </c>
      <c r="BG98" s="197">
        <f t="shared" si="7"/>
        <v>162</v>
      </c>
    </row>
    <row r="99" spans="2:59" s="8" customFormat="1" ht="15.95" customHeight="1" x14ac:dyDescent="0.25">
      <c r="B99" s="27">
        <f>'1.  SEPTEMBER'!B99</f>
        <v>41</v>
      </c>
      <c r="C99" s="44" t="str">
        <f>'1.  SEPTEMBER'!C99</f>
        <v>Schoeman H</v>
      </c>
      <c r="D99" s="45">
        <f>'1.  SEPTEMBER'!V99</f>
        <v>0</v>
      </c>
      <c r="E99" s="37">
        <f>'1.  SEPTEMBER'!W99</f>
        <v>0</v>
      </c>
      <c r="F99" s="174">
        <f>'1.  SEPTEMBER'!X99</f>
        <v>0</v>
      </c>
      <c r="G99" s="188">
        <f>'1.  SEPTEMBER'!Y99</f>
        <v>18</v>
      </c>
      <c r="H99" s="28">
        <f>'2.  OCTOBER'!V99</f>
        <v>0</v>
      </c>
      <c r="I99" s="37">
        <f>'2.  OCTOBER'!W99</f>
        <v>0</v>
      </c>
      <c r="J99" s="174">
        <f>'2.  OCTOBER'!X99</f>
        <v>0</v>
      </c>
      <c r="K99" s="192">
        <f>'2.  OCTOBER'!Y99</f>
        <v>18</v>
      </c>
      <c r="L99" s="45">
        <f>'3.  NOVEMBER'!V99</f>
        <v>0</v>
      </c>
      <c r="M99" s="37">
        <f>'3.  NOVEMBER'!W99</f>
        <v>0</v>
      </c>
      <c r="N99" s="174">
        <f>'3.  NOVEMBER'!X99</f>
        <v>0</v>
      </c>
      <c r="O99" s="188">
        <f>'3.  NOVEMBER'!Y99</f>
        <v>18</v>
      </c>
      <c r="P99" s="28">
        <f>'4.  DECEMBER'!V99</f>
        <v>0</v>
      </c>
      <c r="Q99" s="37">
        <f>'4.  DECEMBER'!W99</f>
        <v>0</v>
      </c>
      <c r="R99" s="174">
        <f>'4.  DECEMBER'!X99</f>
        <v>0</v>
      </c>
      <c r="S99" s="192">
        <f>'4.  DECEMBER'!Y99</f>
        <v>18</v>
      </c>
      <c r="T99" s="45">
        <f>'5.  JANUARY'!V99</f>
        <v>0</v>
      </c>
      <c r="U99" s="37">
        <f>'5.  JANUARY'!W99</f>
        <v>0</v>
      </c>
      <c r="V99" s="174">
        <f>'5.  JANUARY'!X99</f>
        <v>0</v>
      </c>
      <c r="W99" s="196">
        <f>'5.  JANUARY'!Y99</f>
        <v>18</v>
      </c>
      <c r="X99" s="45">
        <f>'6.  FEBRUARY'!V99</f>
        <v>0</v>
      </c>
      <c r="Y99" s="37">
        <f>'6.  FEBRUARY'!W99</f>
        <v>0</v>
      </c>
      <c r="Z99" s="174">
        <f>'6.  FEBRUARY'!X99</f>
        <v>0</v>
      </c>
      <c r="AA99" s="196">
        <f>'6.  FEBRUARY'!Y99</f>
        <v>18</v>
      </c>
      <c r="AB99" s="45">
        <f>'7.  MARCH'!V99</f>
        <v>0</v>
      </c>
      <c r="AC99" s="37">
        <f>'7.  MARCH'!W99</f>
        <v>0</v>
      </c>
      <c r="AD99" s="174">
        <f>'7.  MARCH'!X99</f>
        <v>0</v>
      </c>
      <c r="AE99" s="196">
        <f>'7.  MARCH'!Y99</f>
        <v>18</v>
      </c>
      <c r="AF99" s="45">
        <f>'8.  APRIL'!V99</f>
        <v>0</v>
      </c>
      <c r="AG99" s="37">
        <f>'8.  APRIL'!W99</f>
        <v>0</v>
      </c>
      <c r="AH99" s="174">
        <f>'8.  APRIL'!X99</f>
        <v>0</v>
      </c>
      <c r="AI99" s="196">
        <f>'8.  APRIL'!Y99</f>
        <v>18</v>
      </c>
      <c r="AJ99" s="45">
        <f>'8.  APRIL WEEKEND COMP'!V99</f>
        <v>0</v>
      </c>
      <c r="AK99" s="37">
        <f>'8.  APRIL WEEKEND COMP'!W99</f>
        <v>0</v>
      </c>
      <c r="AL99" s="338">
        <f>'8.  APRIL WEEKEND COMP'!X99</f>
        <v>0</v>
      </c>
      <c r="AM99" s="196">
        <f>'8.  APRIL WEEKEND COMP'!Y99</f>
        <v>18</v>
      </c>
      <c r="AN99" s="45">
        <f>'9.  MAY'!V99</f>
        <v>0</v>
      </c>
      <c r="AO99" s="37">
        <f>'9.  MAY'!W99</f>
        <v>0</v>
      </c>
      <c r="AP99" s="174">
        <f>'9.  MAY'!X99</f>
        <v>0</v>
      </c>
      <c r="AQ99" s="196">
        <f>'9.  MAY'!Y99</f>
        <v>0</v>
      </c>
      <c r="AR99" s="45">
        <f>'10.  JUNE'!V99</f>
        <v>0</v>
      </c>
      <c r="AS99" s="37">
        <f>'10.  JUNE'!W99</f>
        <v>0</v>
      </c>
      <c r="AT99" s="174">
        <f>'10.  JUNE'!X99</f>
        <v>0</v>
      </c>
      <c r="AU99" s="196">
        <f>'10.  JUNE'!Y99</f>
        <v>0</v>
      </c>
      <c r="AV99" s="45">
        <f>'11.  JULY'!V99</f>
        <v>0</v>
      </c>
      <c r="AW99" s="37">
        <f>'11.  JULY'!W99</f>
        <v>0</v>
      </c>
      <c r="AX99" s="174">
        <f>'11.  JULY'!X99</f>
        <v>0</v>
      </c>
      <c r="AY99" s="196">
        <f>'11.  JULY'!Y99</f>
        <v>0</v>
      </c>
      <c r="AZ99" s="45">
        <f>'12.  AUGUST'!V99</f>
        <v>0</v>
      </c>
      <c r="BA99" s="37">
        <f>'12.  AUGUST'!W99</f>
        <v>0</v>
      </c>
      <c r="BB99" s="174">
        <f>'12.  AUGUST'!X99</f>
        <v>0</v>
      </c>
      <c r="BC99" s="196">
        <f>'12.  AUGUST'!Y99</f>
        <v>0</v>
      </c>
      <c r="BD99" s="180">
        <f t="shared" si="4"/>
        <v>0</v>
      </c>
      <c r="BE99" s="181">
        <f t="shared" si="5"/>
        <v>0</v>
      </c>
      <c r="BF99" s="182">
        <f t="shared" si="6"/>
        <v>0</v>
      </c>
      <c r="BG99" s="197">
        <f t="shared" si="7"/>
        <v>162</v>
      </c>
    </row>
    <row r="100" spans="2:59" s="8" customFormat="1" ht="15.95" customHeight="1" x14ac:dyDescent="0.25">
      <c r="B100" s="27">
        <f>'1.  SEPTEMBER'!B100</f>
        <v>42</v>
      </c>
      <c r="C100" s="44" t="str">
        <f>'1.  SEPTEMBER'!C100</f>
        <v>Slabbert N</v>
      </c>
      <c r="D100" s="45">
        <f>'1.  SEPTEMBER'!V100</f>
        <v>4</v>
      </c>
      <c r="E100" s="37">
        <f>'1.  SEPTEMBER'!W100</f>
        <v>1.47</v>
      </c>
      <c r="F100" s="174">
        <f>'1.  SEPTEMBER'!X100</f>
        <v>54.699999999999996</v>
      </c>
      <c r="G100" s="188">
        <f>'1.  SEPTEMBER'!Y100</f>
        <v>7</v>
      </c>
      <c r="H100" s="28">
        <f>'2.  OCTOBER'!V100</f>
        <v>0</v>
      </c>
      <c r="I100" s="37">
        <f>'2.  OCTOBER'!W100</f>
        <v>0</v>
      </c>
      <c r="J100" s="174">
        <f>'2.  OCTOBER'!X100</f>
        <v>0</v>
      </c>
      <c r="K100" s="192">
        <f>'2.  OCTOBER'!Y100</f>
        <v>18</v>
      </c>
      <c r="L100" s="45">
        <f>'3.  NOVEMBER'!V100</f>
        <v>0</v>
      </c>
      <c r="M100" s="37">
        <f>'3.  NOVEMBER'!W100</f>
        <v>0</v>
      </c>
      <c r="N100" s="174">
        <f>'3.  NOVEMBER'!X100</f>
        <v>0</v>
      </c>
      <c r="O100" s="188">
        <f>'3.  NOVEMBER'!Y100</f>
        <v>18</v>
      </c>
      <c r="P100" s="28">
        <f>'4.  DECEMBER'!V100</f>
        <v>0</v>
      </c>
      <c r="Q100" s="37">
        <f>'4.  DECEMBER'!W100</f>
        <v>0</v>
      </c>
      <c r="R100" s="174">
        <f>'4.  DECEMBER'!X100</f>
        <v>0</v>
      </c>
      <c r="S100" s="192">
        <f>'4.  DECEMBER'!Y100</f>
        <v>18</v>
      </c>
      <c r="T100" s="45">
        <f>'5.  JANUARY'!V100</f>
        <v>10</v>
      </c>
      <c r="U100" s="37">
        <f>'5.  JANUARY'!W100</f>
        <v>3.2399999999999998</v>
      </c>
      <c r="V100" s="174">
        <f>'5.  JANUARY'!X100</f>
        <v>132.4</v>
      </c>
      <c r="W100" s="196">
        <f>'5.  JANUARY'!Y100</f>
        <v>11</v>
      </c>
      <c r="X100" s="45">
        <f>'6.  FEBRUARY'!V100</f>
        <v>9</v>
      </c>
      <c r="Y100" s="37">
        <f>'6.  FEBRUARY'!W100</f>
        <v>4.2</v>
      </c>
      <c r="Z100" s="174">
        <f>'6.  FEBRUARY'!X100</f>
        <v>132</v>
      </c>
      <c r="AA100" s="196">
        <f>'6.  FEBRUARY'!Y100</f>
        <v>7</v>
      </c>
      <c r="AB100" s="45">
        <f>'7.  MARCH'!V100</f>
        <v>2</v>
      </c>
      <c r="AC100" s="37">
        <f>'7.  MARCH'!W100</f>
        <v>0.61</v>
      </c>
      <c r="AD100" s="174">
        <f>'7.  MARCH'!X100</f>
        <v>26.099999999999998</v>
      </c>
      <c r="AE100" s="196">
        <f>'7.  MARCH'!Y100</f>
        <v>10</v>
      </c>
      <c r="AF100" s="45">
        <f>'8.  APRIL'!V100</f>
        <v>6</v>
      </c>
      <c r="AG100" s="37">
        <f>'8.  APRIL'!W100</f>
        <v>3</v>
      </c>
      <c r="AH100" s="174">
        <f>'8.  APRIL'!X100</f>
        <v>90</v>
      </c>
      <c r="AI100" s="196">
        <f>'8.  APRIL'!Y100</f>
        <v>4</v>
      </c>
      <c r="AJ100" s="45">
        <f>'8.  APRIL WEEKEND COMP'!V100</f>
        <v>11</v>
      </c>
      <c r="AK100" s="37">
        <f>'8.  APRIL WEEKEND COMP'!W100</f>
        <v>7.37</v>
      </c>
      <c r="AL100" s="338">
        <f>'8.  APRIL WEEKEND COMP'!X100</f>
        <v>183.70000000000002</v>
      </c>
      <c r="AM100" s="196">
        <f>'8.  APRIL WEEKEND COMP'!Y100</f>
        <v>3</v>
      </c>
      <c r="AN100" s="45">
        <f>'9.  MAY'!V100</f>
        <v>0</v>
      </c>
      <c r="AO100" s="37">
        <f>'9.  MAY'!W100</f>
        <v>0</v>
      </c>
      <c r="AP100" s="174">
        <f>'9.  MAY'!X100</f>
        <v>0</v>
      </c>
      <c r="AQ100" s="196">
        <f>'9.  MAY'!Y100</f>
        <v>0</v>
      </c>
      <c r="AR100" s="45">
        <f>'10.  JUNE'!V100</f>
        <v>0</v>
      </c>
      <c r="AS100" s="37">
        <f>'10.  JUNE'!W100</f>
        <v>0</v>
      </c>
      <c r="AT100" s="174">
        <f>'10.  JUNE'!X100</f>
        <v>0</v>
      </c>
      <c r="AU100" s="196">
        <f>'10.  JUNE'!Y100</f>
        <v>0</v>
      </c>
      <c r="AV100" s="45">
        <f>'11.  JULY'!V100</f>
        <v>0</v>
      </c>
      <c r="AW100" s="37">
        <f>'11.  JULY'!W100</f>
        <v>0</v>
      </c>
      <c r="AX100" s="174">
        <f>'11.  JULY'!X100</f>
        <v>0</v>
      </c>
      <c r="AY100" s="196">
        <f>'11.  JULY'!Y100</f>
        <v>0</v>
      </c>
      <c r="AZ100" s="45">
        <f>'12.  AUGUST'!V100</f>
        <v>0</v>
      </c>
      <c r="BA100" s="37">
        <f>'12.  AUGUST'!W100</f>
        <v>0</v>
      </c>
      <c r="BB100" s="174">
        <f>'12.  AUGUST'!X100</f>
        <v>0</v>
      </c>
      <c r="BC100" s="196">
        <f>'12.  AUGUST'!Y100</f>
        <v>0</v>
      </c>
      <c r="BD100" s="180">
        <f t="shared" si="4"/>
        <v>42</v>
      </c>
      <c r="BE100" s="181">
        <f t="shared" si="5"/>
        <v>19.89</v>
      </c>
      <c r="BF100" s="182">
        <f t="shared" si="6"/>
        <v>618.90000000000009</v>
      </c>
      <c r="BG100" s="197">
        <f t="shared" si="7"/>
        <v>96</v>
      </c>
    </row>
    <row r="101" spans="2:59" s="8" customFormat="1" ht="15.95" customHeight="1" x14ac:dyDescent="0.25">
      <c r="B101" s="27">
        <f>'1.  SEPTEMBER'!B101</f>
        <v>43</v>
      </c>
      <c r="C101" s="44" t="str">
        <f>'1.  SEPTEMBER'!C101</f>
        <v>Smit R</v>
      </c>
      <c r="D101" s="45">
        <f>'1.  SEPTEMBER'!V101</f>
        <v>0</v>
      </c>
      <c r="E101" s="37">
        <f>'1.  SEPTEMBER'!W101</f>
        <v>0</v>
      </c>
      <c r="F101" s="174">
        <f>'1.  SEPTEMBER'!X101</f>
        <v>0</v>
      </c>
      <c r="G101" s="188">
        <f>'1.  SEPTEMBER'!Y101</f>
        <v>18</v>
      </c>
      <c r="H101" s="28">
        <f>'2.  OCTOBER'!V101</f>
        <v>0</v>
      </c>
      <c r="I101" s="37">
        <f>'2.  OCTOBER'!W101</f>
        <v>0</v>
      </c>
      <c r="J101" s="174">
        <f>'2.  OCTOBER'!X101</f>
        <v>0</v>
      </c>
      <c r="K101" s="192">
        <f>'2.  OCTOBER'!Y101</f>
        <v>18</v>
      </c>
      <c r="L101" s="45">
        <f>'3.  NOVEMBER'!V101</f>
        <v>0</v>
      </c>
      <c r="M101" s="37">
        <f>'3.  NOVEMBER'!W101</f>
        <v>0</v>
      </c>
      <c r="N101" s="174">
        <f>'3.  NOVEMBER'!X101</f>
        <v>0</v>
      </c>
      <c r="O101" s="188">
        <f>'3.  NOVEMBER'!Y101</f>
        <v>18</v>
      </c>
      <c r="P101" s="28">
        <f>'4.  DECEMBER'!V101</f>
        <v>0</v>
      </c>
      <c r="Q101" s="37">
        <f>'4.  DECEMBER'!W101</f>
        <v>0</v>
      </c>
      <c r="R101" s="174">
        <f>'4.  DECEMBER'!X101</f>
        <v>0</v>
      </c>
      <c r="S101" s="192">
        <f>'4.  DECEMBER'!Y101</f>
        <v>18</v>
      </c>
      <c r="T101" s="45">
        <f>'5.  JANUARY'!V101</f>
        <v>0</v>
      </c>
      <c r="U101" s="37">
        <f>'5.  JANUARY'!W101</f>
        <v>0</v>
      </c>
      <c r="V101" s="174">
        <f>'5.  JANUARY'!X101</f>
        <v>0</v>
      </c>
      <c r="W101" s="196">
        <f>'5.  JANUARY'!Y101</f>
        <v>18</v>
      </c>
      <c r="X101" s="45">
        <f>'6.  FEBRUARY'!V101</f>
        <v>0</v>
      </c>
      <c r="Y101" s="37">
        <f>'6.  FEBRUARY'!W101</f>
        <v>0</v>
      </c>
      <c r="Z101" s="174">
        <f>'6.  FEBRUARY'!X101</f>
        <v>0</v>
      </c>
      <c r="AA101" s="196">
        <f>'6.  FEBRUARY'!Y101</f>
        <v>18</v>
      </c>
      <c r="AB101" s="45">
        <f>'7.  MARCH'!V101</f>
        <v>0</v>
      </c>
      <c r="AC101" s="37">
        <f>'7.  MARCH'!W101</f>
        <v>0</v>
      </c>
      <c r="AD101" s="174">
        <f>'7.  MARCH'!X101</f>
        <v>0</v>
      </c>
      <c r="AE101" s="196">
        <f>'7.  MARCH'!Y101</f>
        <v>18</v>
      </c>
      <c r="AF101" s="45">
        <f>'8.  APRIL'!V101</f>
        <v>0</v>
      </c>
      <c r="AG101" s="37">
        <f>'8.  APRIL'!W101</f>
        <v>0</v>
      </c>
      <c r="AH101" s="174">
        <f>'8.  APRIL'!X101</f>
        <v>0</v>
      </c>
      <c r="AI101" s="196">
        <f>'8.  APRIL'!Y101</f>
        <v>18</v>
      </c>
      <c r="AJ101" s="45">
        <f>'8.  APRIL WEEKEND COMP'!V101</f>
        <v>0</v>
      </c>
      <c r="AK101" s="37">
        <f>'8.  APRIL WEEKEND COMP'!W101</f>
        <v>0</v>
      </c>
      <c r="AL101" s="338">
        <f>'8.  APRIL WEEKEND COMP'!X101</f>
        <v>0</v>
      </c>
      <c r="AM101" s="196">
        <f>'8.  APRIL WEEKEND COMP'!Y101</f>
        <v>18</v>
      </c>
      <c r="AN101" s="45">
        <f>'9.  MAY'!V101</f>
        <v>0</v>
      </c>
      <c r="AO101" s="37">
        <f>'9.  MAY'!W101</f>
        <v>0</v>
      </c>
      <c r="AP101" s="174">
        <f>'9.  MAY'!X101</f>
        <v>0</v>
      </c>
      <c r="AQ101" s="196">
        <f>'9.  MAY'!Y101</f>
        <v>0</v>
      </c>
      <c r="AR101" s="45">
        <f>'10.  JUNE'!V101</f>
        <v>0</v>
      </c>
      <c r="AS101" s="37">
        <f>'10.  JUNE'!W101</f>
        <v>0</v>
      </c>
      <c r="AT101" s="174">
        <f>'10.  JUNE'!X101</f>
        <v>0</v>
      </c>
      <c r="AU101" s="196">
        <f>'10.  JUNE'!Y101</f>
        <v>0</v>
      </c>
      <c r="AV101" s="45">
        <f>'11.  JULY'!V101</f>
        <v>0</v>
      </c>
      <c r="AW101" s="37">
        <f>'11.  JULY'!W101</f>
        <v>0</v>
      </c>
      <c r="AX101" s="174">
        <f>'11.  JULY'!X101</f>
        <v>0</v>
      </c>
      <c r="AY101" s="196">
        <f>'11.  JULY'!Y101</f>
        <v>0</v>
      </c>
      <c r="AZ101" s="45">
        <f>'12.  AUGUST'!V101</f>
        <v>0</v>
      </c>
      <c r="BA101" s="37">
        <f>'12.  AUGUST'!W101</f>
        <v>0</v>
      </c>
      <c r="BB101" s="174">
        <f>'12.  AUGUST'!X101</f>
        <v>0</v>
      </c>
      <c r="BC101" s="196">
        <f>'12.  AUGUST'!Y101</f>
        <v>0</v>
      </c>
      <c r="BD101" s="180">
        <f t="shared" si="4"/>
        <v>0</v>
      </c>
      <c r="BE101" s="181">
        <f t="shared" si="5"/>
        <v>0</v>
      </c>
      <c r="BF101" s="182">
        <f t="shared" si="6"/>
        <v>0</v>
      </c>
      <c r="BG101" s="197">
        <f t="shared" si="7"/>
        <v>162</v>
      </c>
    </row>
    <row r="102" spans="2:59" s="8" customFormat="1" ht="15.95" customHeight="1" x14ac:dyDescent="0.25">
      <c r="B102" s="27">
        <f>'1.  SEPTEMBER'!B102</f>
        <v>44</v>
      </c>
      <c r="C102" s="44" t="str">
        <f>'1.  SEPTEMBER'!C102</f>
        <v>Smith CH (Jnr)</v>
      </c>
      <c r="D102" s="45">
        <f>'1.  SEPTEMBER'!V102</f>
        <v>0</v>
      </c>
      <c r="E102" s="37">
        <f>'1.  SEPTEMBER'!W102</f>
        <v>0</v>
      </c>
      <c r="F102" s="174">
        <f>'1.  SEPTEMBER'!X102</f>
        <v>0</v>
      </c>
      <c r="G102" s="188">
        <f>'1.  SEPTEMBER'!Y102</f>
        <v>18</v>
      </c>
      <c r="H102" s="28">
        <f>'2.  OCTOBER'!V102</f>
        <v>0</v>
      </c>
      <c r="I102" s="37">
        <f>'2.  OCTOBER'!W102</f>
        <v>0</v>
      </c>
      <c r="J102" s="174">
        <f>'2.  OCTOBER'!X102</f>
        <v>0</v>
      </c>
      <c r="K102" s="192">
        <f>'2.  OCTOBER'!Y102</f>
        <v>18</v>
      </c>
      <c r="L102" s="45">
        <f>'3.  NOVEMBER'!V102</f>
        <v>0</v>
      </c>
      <c r="M102" s="37">
        <f>'3.  NOVEMBER'!W102</f>
        <v>0</v>
      </c>
      <c r="N102" s="174">
        <f>'3.  NOVEMBER'!X102</f>
        <v>0</v>
      </c>
      <c r="O102" s="188">
        <f>'3.  NOVEMBER'!Y102</f>
        <v>18</v>
      </c>
      <c r="P102" s="28">
        <f>'4.  DECEMBER'!V102</f>
        <v>0</v>
      </c>
      <c r="Q102" s="37">
        <f>'4.  DECEMBER'!W102</f>
        <v>0</v>
      </c>
      <c r="R102" s="174">
        <f>'4.  DECEMBER'!X102</f>
        <v>0</v>
      </c>
      <c r="S102" s="192">
        <f>'4.  DECEMBER'!Y102</f>
        <v>18</v>
      </c>
      <c r="T102" s="45">
        <f>'5.  JANUARY'!V102</f>
        <v>0</v>
      </c>
      <c r="U102" s="37">
        <f>'5.  JANUARY'!W102</f>
        <v>0</v>
      </c>
      <c r="V102" s="174">
        <f>'5.  JANUARY'!X102</f>
        <v>0</v>
      </c>
      <c r="W102" s="196">
        <f>'5.  JANUARY'!Y102</f>
        <v>18</v>
      </c>
      <c r="X102" s="45">
        <f>'6.  FEBRUARY'!V102</f>
        <v>0</v>
      </c>
      <c r="Y102" s="37">
        <f>'6.  FEBRUARY'!W102</f>
        <v>0</v>
      </c>
      <c r="Z102" s="174">
        <f>'6.  FEBRUARY'!X102</f>
        <v>0</v>
      </c>
      <c r="AA102" s="196">
        <f>'6.  FEBRUARY'!Y102</f>
        <v>18</v>
      </c>
      <c r="AB102" s="45">
        <f>'7.  MARCH'!V102</f>
        <v>0</v>
      </c>
      <c r="AC102" s="37">
        <f>'7.  MARCH'!W102</f>
        <v>0</v>
      </c>
      <c r="AD102" s="174">
        <f>'7.  MARCH'!X102</f>
        <v>0</v>
      </c>
      <c r="AE102" s="196">
        <f>'7.  MARCH'!Y102</f>
        <v>18</v>
      </c>
      <c r="AF102" s="45">
        <f>'8.  APRIL'!V102</f>
        <v>0</v>
      </c>
      <c r="AG102" s="37">
        <f>'8.  APRIL'!W102</f>
        <v>0</v>
      </c>
      <c r="AH102" s="174">
        <f>'8.  APRIL'!X102</f>
        <v>0</v>
      </c>
      <c r="AI102" s="196">
        <f>'8.  APRIL'!Y102</f>
        <v>18</v>
      </c>
      <c r="AJ102" s="45">
        <f>'8.  APRIL WEEKEND COMP'!V102</f>
        <v>0</v>
      </c>
      <c r="AK102" s="37">
        <f>'8.  APRIL WEEKEND COMP'!W102</f>
        <v>0</v>
      </c>
      <c r="AL102" s="338">
        <f>'8.  APRIL WEEKEND COMP'!X102</f>
        <v>0</v>
      </c>
      <c r="AM102" s="196">
        <f>'8.  APRIL WEEKEND COMP'!Y102</f>
        <v>18</v>
      </c>
      <c r="AN102" s="45">
        <f>'9.  MAY'!V102</f>
        <v>0</v>
      </c>
      <c r="AO102" s="37">
        <f>'9.  MAY'!W102</f>
        <v>0</v>
      </c>
      <c r="AP102" s="174">
        <f>'9.  MAY'!X102</f>
        <v>0</v>
      </c>
      <c r="AQ102" s="196">
        <f>'9.  MAY'!Y102</f>
        <v>0</v>
      </c>
      <c r="AR102" s="45">
        <f>'10.  JUNE'!V102</f>
        <v>0</v>
      </c>
      <c r="AS102" s="37">
        <f>'10.  JUNE'!W102</f>
        <v>0</v>
      </c>
      <c r="AT102" s="174">
        <f>'10.  JUNE'!X102</f>
        <v>0</v>
      </c>
      <c r="AU102" s="196">
        <f>'10.  JUNE'!Y102</f>
        <v>0</v>
      </c>
      <c r="AV102" s="45">
        <f>'11.  JULY'!V102</f>
        <v>0</v>
      </c>
      <c r="AW102" s="37">
        <f>'11.  JULY'!W102</f>
        <v>0</v>
      </c>
      <c r="AX102" s="174">
        <f>'11.  JULY'!X102</f>
        <v>0</v>
      </c>
      <c r="AY102" s="196">
        <f>'11.  JULY'!Y102</f>
        <v>0</v>
      </c>
      <c r="AZ102" s="45">
        <f>'12.  AUGUST'!V102</f>
        <v>0</v>
      </c>
      <c r="BA102" s="37">
        <f>'12.  AUGUST'!W102</f>
        <v>0</v>
      </c>
      <c r="BB102" s="174">
        <f>'12.  AUGUST'!X102</f>
        <v>0</v>
      </c>
      <c r="BC102" s="196">
        <f>'12.  AUGUST'!Y102</f>
        <v>0</v>
      </c>
      <c r="BD102" s="180">
        <f t="shared" si="4"/>
        <v>0</v>
      </c>
      <c r="BE102" s="181">
        <f t="shared" si="5"/>
        <v>0</v>
      </c>
      <c r="BF102" s="182">
        <f t="shared" si="6"/>
        <v>0</v>
      </c>
      <c r="BG102" s="197">
        <f t="shared" si="7"/>
        <v>162</v>
      </c>
    </row>
    <row r="103" spans="2:59" s="8" customFormat="1" ht="15.95" customHeight="1" x14ac:dyDescent="0.25">
      <c r="B103" s="27">
        <f>'1.  SEPTEMBER'!B103</f>
        <v>45</v>
      </c>
      <c r="C103" s="44" t="str">
        <f>'1.  SEPTEMBER'!C103</f>
        <v>Smith G</v>
      </c>
      <c r="D103" s="45">
        <f>'1.  SEPTEMBER'!V103</f>
        <v>2</v>
      </c>
      <c r="E103" s="37">
        <f>'1.  SEPTEMBER'!W103</f>
        <v>1.46</v>
      </c>
      <c r="F103" s="174">
        <f>'1.  SEPTEMBER'!X103</f>
        <v>34.6</v>
      </c>
      <c r="G103" s="188">
        <f>'1.  SEPTEMBER'!Y103</f>
        <v>12</v>
      </c>
      <c r="H103" s="28">
        <f>'2.  OCTOBER'!V103</f>
        <v>16</v>
      </c>
      <c r="I103" s="37">
        <f>'2.  OCTOBER'!W103</f>
        <v>8.3800000000000008</v>
      </c>
      <c r="J103" s="174">
        <f>'2.  OCTOBER'!X103</f>
        <v>243.8</v>
      </c>
      <c r="K103" s="192">
        <f>'2.  OCTOBER'!Y103</f>
        <v>3</v>
      </c>
      <c r="L103" s="45">
        <f>'3.  NOVEMBER'!V103</f>
        <v>22</v>
      </c>
      <c r="M103" s="37">
        <f>'3.  NOVEMBER'!W103</f>
        <v>9.7099999999999991</v>
      </c>
      <c r="N103" s="174">
        <f>'3.  NOVEMBER'!X103</f>
        <v>317.10000000000002</v>
      </c>
      <c r="O103" s="188">
        <f>'3.  NOVEMBER'!Y103</f>
        <v>3</v>
      </c>
      <c r="P103" s="28">
        <f>'4.  DECEMBER'!V103</f>
        <v>20</v>
      </c>
      <c r="Q103" s="37">
        <f>'4.  DECEMBER'!W103</f>
        <v>11.04</v>
      </c>
      <c r="R103" s="174">
        <f>'4.  DECEMBER'!X103</f>
        <v>310.39999999999998</v>
      </c>
      <c r="S103" s="192">
        <f>'4.  DECEMBER'!Y103</f>
        <v>13</v>
      </c>
      <c r="T103" s="45">
        <f>'5.  JANUARY'!V103</f>
        <v>7</v>
      </c>
      <c r="U103" s="37">
        <f>'5.  JANUARY'!W103</f>
        <v>5.84</v>
      </c>
      <c r="V103" s="174">
        <f>'5.  JANUARY'!X103</f>
        <v>128.4</v>
      </c>
      <c r="W103" s="196">
        <f>'5.  JANUARY'!Y103</f>
        <v>13</v>
      </c>
      <c r="X103" s="45">
        <f>'6.  FEBRUARY'!V103</f>
        <v>12</v>
      </c>
      <c r="Y103" s="37">
        <f>'6.  FEBRUARY'!W103</f>
        <v>4.67</v>
      </c>
      <c r="Z103" s="174">
        <f>'6.  FEBRUARY'!X103</f>
        <v>166.70000000000002</v>
      </c>
      <c r="AA103" s="196">
        <f>'6.  FEBRUARY'!Y103</f>
        <v>5</v>
      </c>
      <c r="AB103" s="45">
        <f>'7.  MARCH'!V103</f>
        <v>0</v>
      </c>
      <c r="AC103" s="37">
        <f>'7.  MARCH'!W103</f>
        <v>0</v>
      </c>
      <c r="AD103" s="174">
        <f>'7.  MARCH'!X103</f>
        <v>0</v>
      </c>
      <c r="AE103" s="196">
        <f>'7.  MARCH'!Y103</f>
        <v>18</v>
      </c>
      <c r="AF103" s="45">
        <f>'8.  APRIL'!V103</f>
        <v>7</v>
      </c>
      <c r="AG103" s="37">
        <f>'8.  APRIL'!W103</f>
        <v>6.03</v>
      </c>
      <c r="AH103" s="174">
        <f>'8.  APRIL'!X103</f>
        <v>130.30000000000001</v>
      </c>
      <c r="AI103" s="196">
        <f>'8.  APRIL'!Y103</f>
        <v>1</v>
      </c>
      <c r="AJ103" s="45">
        <f>'8.  APRIL WEEKEND COMP'!V103</f>
        <v>6</v>
      </c>
      <c r="AK103" s="37">
        <f>'8.  APRIL WEEKEND COMP'!W103</f>
        <v>6.92</v>
      </c>
      <c r="AL103" s="338">
        <f>'8.  APRIL WEEKEND COMP'!X103</f>
        <v>129.19999999999999</v>
      </c>
      <c r="AM103" s="196">
        <f>'8.  APRIL WEEKEND COMP'!Y103</f>
        <v>6</v>
      </c>
      <c r="AN103" s="45">
        <f>'9.  MAY'!V103</f>
        <v>0</v>
      </c>
      <c r="AO103" s="37">
        <f>'9.  MAY'!W103</f>
        <v>0</v>
      </c>
      <c r="AP103" s="174">
        <f>'9.  MAY'!X103</f>
        <v>0</v>
      </c>
      <c r="AQ103" s="196">
        <f>'9.  MAY'!Y103</f>
        <v>0</v>
      </c>
      <c r="AR103" s="45">
        <f>'10.  JUNE'!V103</f>
        <v>0</v>
      </c>
      <c r="AS103" s="37">
        <f>'10.  JUNE'!W103</f>
        <v>0</v>
      </c>
      <c r="AT103" s="174">
        <f>'10.  JUNE'!X103</f>
        <v>0</v>
      </c>
      <c r="AU103" s="196">
        <f>'10.  JUNE'!Y103</f>
        <v>0</v>
      </c>
      <c r="AV103" s="45">
        <f>'11.  JULY'!V103</f>
        <v>0</v>
      </c>
      <c r="AW103" s="37">
        <f>'11.  JULY'!W103</f>
        <v>0</v>
      </c>
      <c r="AX103" s="174">
        <f>'11.  JULY'!X103</f>
        <v>0</v>
      </c>
      <c r="AY103" s="196">
        <f>'11.  JULY'!Y103</f>
        <v>0</v>
      </c>
      <c r="AZ103" s="45">
        <f>'12.  AUGUST'!V103</f>
        <v>0</v>
      </c>
      <c r="BA103" s="37">
        <f>'12.  AUGUST'!W103</f>
        <v>0</v>
      </c>
      <c r="BB103" s="174">
        <f>'12.  AUGUST'!X103</f>
        <v>0</v>
      </c>
      <c r="BC103" s="196">
        <f>'12.  AUGUST'!Y103</f>
        <v>0</v>
      </c>
      <c r="BD103" s="180">
        <f t="shared" si="4"/>
        <v>92</v>
      </c>
      <c r="BE103" s="181">
        <f t="shared" si="5"/>
        <v>54.05</v>
      </c>
      <c r="BF103" s="182">
        <f t="shared" si="6"/>
        <v>1460.5</v>
      </c>
      <c r="BG103" s="197">
        <f t="shared" si="7"/>
        <v>74</v>
      </c>
    </row>
    <row r="104" spans="2:59" s="8" customFormat="1" ht="15.95" customHeight="1" x14ac:dyDescent="0.25">
      <c r="B104" s="27">
        <f>'1.  SEPTEMBER'!B104</f>
        <v>46</v>
      </c>
      <c r="C104" s="44" t="str">
        <f>'1.  SEPTEMBER'!C104</f>
        <v>Spyra JM</v>
      </c>
      <c r="D104" s="45">
        <f>'1.  SEPTEMBER'!V104</f>
        <v>0</v>
      </c>
      <c r="E104" s="37">
        <f>'1.  SEPTEMBER'!W104</f>
        <v>0</v>
      </c>
      <c r="F104" s="174">
        <f>'1.  SEPTEMBER'!X104</f>
        <v>0</v>
      </c>
      <c r="G104" s="188">
        <f>'1.  SEPTEMBER'!Y104</f>
        <v>18</v>
      </c>
      <c r="H104" s="28">
        <f>'2.  OCTOBER'!V104</f>
        <v>0</v>
      </c>
      <c r="I104" s="37">
        <f>'2.  OCTOBER'!W104</f>
        <v>0</v>
      </c>
      <c r="J104" s="174">
        <f>'2.  OCTOBER'!X104</f>
        <v>0</v>
      </c>
      <c r="K104" s="192">
        <f>'2.  OCTOBER'!Y104</f>
        <v>18</v>
      </c>
      <c r="L104" s="45">
        <f>'3.  NOVEMBER'!V104</f>
        <v>0</v>
      </c>
      <c r="M104" s="37">
        <f>'3.  NOVEMBER'!W104</f>
        <v>0</v>
      </c>
      <c r="N104" s="174">
        <f>'3.  NOVEMBER'!X104</f>
        <v>0</v>
      </c>
      <c r="O104" s="188">
        <f>'3.  NOVEMBER'!Y104</f>
        <v>18</v>
      </c>
      <c r="P104" s="28">
        <f>'4.  DECEMBER'!V104</f>
        <v>0</v>
      </c>
      <c r="Q104" s="37">
        <f>'4.  DECEMBER'!W104</f>
        <v>0</v>
      </c>
      <c r="R104" s="174">
        <f>'4.  DECEMBER'!X104</f>
        <v>0</v>
      </c>
      <c r="S104" s="192">
        <f>'4.  DECEMBER'!Y104</f>
        <v>18</v>
      </c>
      <c r="T104" s="45">
        <f>'5.  JANUARY'!V104</f>
        <v>0</v>
      </c>
      <c r="U104" s="37">
        <f>'5.  JANUARY'!W104</f>
        <v>0</v>
      </c>
      <c r="V104" s="174">
        <f>'5.  JANUARY'!X104</f>
        <v>0</v>
      </c>
      <c r="W104" s="196">
        <f>'5.  JANUARY'!Y104</f>
        <v>18</v>
      </c>
      <c r="X104" s="45">
        <f>'6.  FEBRUARY'!V104</f>
        <v>0</v>
      </c>
      <c r="Y104" s="37">
        <f>'6.  FEBRUARY'!W104</f>
        <v>0</v>
      </c>
      <c r="Z104" s="174">
        <f>'6.  FEBRUARY'!X104</f>
        <v>0</v>
      </c>
      <c r="AA104" s="196">
        <f>'6.  FEBRUARY'!Y104</f>
        <v>18</v>
      </c>
      <c r="AB104" s="45">
        <f>'7.  MARCH'!V104</f>
        <v>0</v>
      </c>
      <c r="AC104" s="37">
        <f>'7.  MARCH'!W104</f>
        <v>0</v>
      </c>
      <c r="AD104" s="174">
        <f>'7.  MARCH'!X104</f>
        <v>0</v>
      </c>
      <c r="AE104" s="196">
        <f>'7.  MARCH'!Y104</f>
        <v>18</v>
      </c>
      <c r="AF104" s="45">
        <f>'8.  APRIL'!V104</f>
        <v>0</v>
      </c>
      <c r="AG104" s="37">
        <f>'8.  APRIL'!W104</f>
        <v>0</v>
      </c>
      <c r="AH104" s="174">
        <f>'8.  APRIL'!X104</f>
        <v>0</v>
      </c>
      <c r="AI104" s="196">
        <f>'8.  APRIL'!Y104</f>
        <v>18</v>
      </c>
      <c r="AJ104" s="45">
        <f>'8.  APRIL WEEKEND COMP'!V104</f>
        <v>0</v>
      </c>
      <c r="AK104" s="37">
        <f>'8.  APRIL WEEKEND COMP'!W104</f>
        <v>0</v>
      </c>
      <c r="AL104" s="338">
        <f>'8.  APRIL WEEKEND COMP'!X104</f>
        <v>0</v>
      </c>
      <c r="AM104" s="196">
        <f>'8.  APRIL WEEKEND COMP'!Y104</f>
        <v>18</v>
      </c>
      <c r="AN104" s="45">
        <f>'9.  MAY'!V104</f>
        <v>0</v>
      </c>
      <c r="AO104" s="37">
        <f>'9.  MAY'!W104</f>
        <v>0</v>
      </c>
      <c r="AP104" s="174">
        <f>'9.  MAY'!X104</f>
        <v>0</v>
      </c>
      <c r="AQ104" s="196">
        <f>'9.  MAY'!Y104</f>
        <v>0</v>
      </c>
      <c r="AR104" s="45">
        <f>'10.  JUNE'!V104</f>
        <v>0</v>
      </c>
      <c r="AS104" s="37">
        <f>'10.  JUNE'!W104</f>
        <v>0</v>
      </c>
      <c r="AT104" s="174">
        <f>'10.  JUNE'!X104</f>
        <v>0</v>
      </c>
      <c r="AU104" s="196">
        <f>'10.  JUNE'!Y104</f>
        <v>0</v>
      </c>
      <c r="AV104" s="45">
        <f>'11.  JULY'!V104</f>
        <v>0</v>
      </c>
      <c r="AW104" s="37">
        <f>'11.  JULY'!W104</f>
        <v>0</v>
      </c>
      <c r="AX104" s="174">
        <f>'11.  JULY'!X104</f>
        <v>0</v>
      </c>
      <c r="AY104" s="196">
        <f>'11.  JULY'!Y104</f>
        <v>0</v>
      </c>
      <c r="AZ104" s="45">
        <f>'12.  AUGUST'!V104</f>
        <v>0</v>
      </c>
      <c r="BA104" s="37">
        <f>'12.  AUGUST'!W104</f>
        <v>0</v>
      </c>
      <c r="BB104" s="174">
        <f>'12.  AUGUST'!X104</f>
        <v>0</v>
      </c>
      <c r="BC104" s="196">
        <f>'12.  AUGUST'!Y104</f>
        <v>0</v>
      </c>
      <c r="BD104" s="180">
        <f t="shared" si="4"/>
        <v>0</v>
      </c>
      <c r="BE104" s="181">
        <f t="shared" si="5"/>
        <v>0</v>
      </c>
      <c r="BF104" s="182">
        <f t="shared" si="6"/>
        <v>0</v>
      </c>
      <c r="BG104" s="197">
        <f t="shared" si="7"/>
        <v>162</v>
      </c>
    </row>
    <row r="105" spans="2:59" s="8" customFormat="1" ht="15.95" customHeight="1" x14ac:dyDescent="0.25">
      <c r="B105" s="27">
        <f>'1.  SEPTEMBER'!B105</f>
        <v>47</v>
      </c>
      <c r="C105" s="44" t="str">
        <f>'1.  SEPTEMBER'!C105</f>
        <v>Spyra SJ</v>
      </c>
      <c r="D105" s="45">
        <f>'1.  SEPTEMBER'!V105</f>
        <v>16</v>
      </c>
      <c r="E105" s="37">
        <f>'1.  SEPTEMBER'!W105</f>
        <v>4.08</v>
      </c>
      <c r="F105" s="174">
        <f>'1.  SEPTEMBER'!X105</f>
        <v>200.79999999999998</v>
      </c>
      <c r="G105" s="188">
        <f>'1.  SEPTEMBER'!Y105</f>
        <v>1</v>
      </c>
      <c r="H105" s="28">
        <f>'2.  OCTOBER'!V105</f>
        <v>20</v>
      </c>
      <c r="I105" s="37">
        <f>'2.  OCTOBER'!W105</f>
        <v>11.46</v>
      </c>
      <c r="J105" s="174">
        <f>'2.  OCTOBER'!X105</f>
        <v>314.60000000000002</v>
      </c>
      <c r="K105" s="192">
        <f>'2.  OCTOBER'!Y105</f>
        <v>2</v>
      </c>
      <c r="L105" s="45">
        <f>'3.  NOVEMBER'!V105</f>
        <v>23</v>
      </c>
      <c r="M105" s="37">
        <f>'3.  NOVEMBER'!W105</f>
        <v>10.6</v>
      </c>
      <c r="N105" s="174">
        <f>'3.  NOVEMBER'!X105</f>
        <v>336</v>
      </c>
      <c r="O105" s="188">
        <f>'3.  NOVEMBER'!Y105</f>
        <v>2</v>
      </c>
      <c r="P105" s="28">
        <f>'4.  DECEMBER'!V105</f>
        <v>53</v>
      </c>
      <c r="Q105" s="37">
        <f>'4.  DECEMBER'!W105</f>
        <v>22.820000000000004</v>
      </c>
      <c r="R105" s="174">
        <f>'4.  DECEMBER'!X105</f>
        <v>758.2</v>
      </c>
      <c r="S105" s="192">
        <f>'4.  DECEMBER'!Y105</f>
        <v>4</v>
      </c>
      <c r="T105" s="45">
        <f>'5.  JANUARY'!V105</f>
        <v>22</v>
      </c>
      <c r="U105" s="37">
        <f>'5.  JANUARY'!W105</f>
        <v>9.14</v>
      </c>
      <c r="V105" s="174">
        <f>'5.  JANUARY'!X105</f>
        <v>311.39999999999998</v>
      </c>
      <c r="W105" s="196">
        <f>'5.  JANUARY'!Y105</f>
        <v>5</v>
      </c>
      <c r="X105" s="45">
        <f>'6.  FEBRUARY'!V105</f>
        <v>0</v>
      </c>
      <c r="Y105" s="37">
        <f>'6.  FEBRUARY'!W105</f>
        <v>0</v>
      </c>
      <c r="Z105" s="174">
        <f>'6.  FEBRUARY'!X105</f>
        <v>0</v>
      </c>
      <c r="AA105" s="196">
        <f>'6.  FEBRUARY'!Y105</f>
        <v>18</v>
      </c>
      <c r="AB105" s="45">
        <f>'7.  MARCH'!V105</f>
        <v>0</v>
      </c>
      <c r="AC105" s="37">
        <f>'7.  MARCH'!W105</f>
        <v>0</v>
      </c>
      <c r="AD105" s="174">
        <f>'7.  MARCH'!X105</f>
        <v>0</v>
      </c>
      <c r="AE105" s="196">
        <f>'7.  MARCH'!Y105</f>
        <v>18</v>
      </c>
      <c r="AF105" s="45">
        <f>'8.  APRIL'!V105</f>
        <v>3</v>
      </c>
      <c r="AG105" s="37">
        <f>'8.  APRIL'!W105</f>
        <v>3.32</v>
      </c>
      <c r="AH105" s="174">
        <f>'8.  APRIL'!X105</f>
        <v>63.2</v>
      </c>
      <c r="AI105" s="196">
        <f>'8.  APRIL'!Y105</f>
        <v>6</v>
      </c>
      <c r="AJ105" s="45">
        <f>'8.  APRIL WEEKEND COMP'!V105</f>
        <v>12</v>
      </c>
      <c r="AK105" s="37">
        <f>'8.  APRIL WEEKEND COMP'!W105</f>
        <v>9.98</v>
      </c>
      <c r="AL105" s="338">
        <f>'8.  APRIL WEEKEND COMP'!X105</f>
        <v>219.8</v>
      </c>
      <c r="AM105" s="196">
        <f>'8.  APRIL WEEKEND COMP'!Y105</f>
        <v>1</v>
      </c>
      <c r="AN105" s="45">
        <f>'9.  MAY'!V105</f>
        <v>0</v>
      </c>
      <c r="AO105" s="37">
        <f>'9.  MAY'!W105</f>
        <v>0</v>
      </c>
      <c r="AP105" s="174">
        <f>'9.  MAY'!X105</f>
        <v>0</v>
      </c>
      <c r="AQ105" s="196">
        <f>'9.  MAY'!Y105</f>
        <v>0</v>
      </c>
      <c r="AR105" s="45">
        <f>'10.  JUNE'!V105</f>
        <v>0</v>
      </c>
      <c r="AS105" s="37">
        <f>'10.  JUNE'!W105</f>
        <v>0</v>
      </c>
      <c r="AT105" s="174">
        <f>'10.  JUNE'!X105</f>
        <v>0</v>
      </c>
      <c r="AU105" s="196">
        <f>'10.  JUNE'!Y105</f>
        <v>0</v>
      </c>
      <c r="AV105" s="45">
        <f>'11.  JULY'!V105</f>
        <v>0</v>
      </c>
      <c r="AW105" s="37">
        <f>'11.  JULY'!W105</f>
        <v>0</v>
      </c>
      <c r="AX105" s="174">
        <f>'11.  JULY'!X105</f>
        <v>0</v>
      </c>
      <c r="AY105" s="196">
        <f>'11.  JULY'!Y105</f>
        <v>0</v>
      </c>
      <c r="AZ105" s="45">
        <f>'12.  AUGUST'!V105</f>
        <v>0</v>
      </c>
      <c r="BA105" s="37">
        <f>'12.  AUGUST'!W105</f>
        <v>0</v>
      </c>
      <c r="BB105" s="174">
        <f>'12.  AUGUST'!X105</f>
        <v>0</v>
      </c>
      <c r="BC105" s="196">
        <f>'12.  AUGUST'!Y105</f>
        <v>0</v>
      </c>
      <c r="BD105" s="180">
        <f t="shared" si="4"/>
        <v>149</v>
      </c>
      <c r="BE105" s="181">
        <f t="shared" si="5"/>
        <v>71.400000000000006</v>
      </c>
      <c r="BF105" s="182">
        <f t="shared" si="6"/>
        <v>2204</v>
      </c>
      <c r="BG105" s="197">
        <f t="shared" si="7"/>
        <v>57</v>
      </c>
    </row>
    <row r="106" spans="2:59" s="8" customFormat="1" ht="15.95" customHeight="1" x14ac:dyDescent="0.25">
      <c r="B106" s="27">
        <f>'1.  SEPTEMBER'!B106</f>
        <v>48</v>
      </c>
      <c r="C106" s="44" t="str">
        <f>'1.  SEPTEMBER'!C106</f>
        <v>Stander J</v>
      </c>
      <c r="D106" s="45">
        <f>'1.  SEPTEMBER'!V106</f>
        <v>11</v>
      </c>
      <c r="E106" s="37">
        <f>'1.  SEPTEMBER'!W106</f>
        <v>4.4399999999999995</v>
      </c>
      <c r="F106" s="174">
        <f>'1.  SEPTEMBER'!X106</f>
        <v>154.4</v>
      </c>
      <c r="G106" s="188">
        <f>'1.  SEPTEMBER'!Y106</f>
        <v>2</v>
      </c>
      <c r="H106" s="28">
        <f>'2.  OCTOBER'!V106</f>
        <v>0</v>
      </c>
      <c r="I106" s="37">
        <f>'2.  OCTOBER'!W106</f>
        <v>0</v>
      </c>
      <c r="J106" s="174">
        <f>'2.  OCTOBER'!X106</f>
        <v>0</v>
      </c>
      <c r="K106" s="192">
        <f>'2.  OCTOBER'!Y106</f>
        <v>18</v>
      </c>
      <c r="L106" s="45">
        <f>'3.  NOVEMBER'!V106</f>
        <v>24</v>
      </c>
      <c r="M106" s="37">
        <f>'3.  NOVEMBER'!W106</f>
        <v>11.7</v>
      </c>
      <c r="N106" s="174">
        <f>'3.  NOVEMBER'!X106</f>
        <v>357</v>
      </c>
      <c r="O106" s="188">
        <f>'3.  NOVEMBER'!Y106</f>
        <v>1</v>
      </c>
      <c r="P106" s="28">
        <f>'4.  DECEMBER'!V106</f>
        <v>0</v>
      </c>
      <c r="Q106" s="37">
        <f>'4.  DECEMBER'!W106</f>
        <v>0</v>
      </c>
      <c r="R106" s="174">
        <f>'4.  DECEMBER'!X106</f>
        <v>0</v>
      </c>
      <c r="S106" s="192">
        <f>'4.  DECEMBER'!Y106</f>
        <v>18</v>
      </c>
      <c r="T106" s="45">
        <f>'5.  JANUARY'!V106</f>
        <v>0</v>
      </c>
      <c r="U106" s="37">
        <f>'5.  JANUARY'!W106</f>
        <v>0.14000000000000001</v>
      </c>
      <c r="V106" s="174">
        <f>'5.  JANUARY'!X106</f>
        <v>1.4000000000000001</v>
      </c>
      <c r="W106" s="196">
        <f>'5.  JANUARY'!Y106</f>
        <v>14</v>
      </c>
      <c r="X106" s="45">
        <f>'6.  FEBRUARY'!V106</f>
        <v>0</v>
      </c>
      <c r="Y106" s="37">
        <f>'6.  FEBRUARY'!W106</f>
        <v>0</v>
      </c>
      <c r="Z106" s="174">
        <f>'6.  FEBRUARY'!X106</f>
        <v>0</v>
      </c>
      <c r="AA106" s="196">
        <f>'6.  FEBRUARY'!Y106</f>
        <v>18</v>
      </c>
      <c r="AB106" s="45">
        <f>'7.  MARCH'!V106</f>
        <v>0</v>
      </c>
      <c r="AC106" s="37">
        <f>'7.  MARCH'!W106</f>
        <v>0</v>
      </c>
      <c r="AD106" s="174">
        <f>'7.  MARCH'!X106</f>
        <v>0</v>
      </c>
      <c r="AE106" s="196">
        <f>'7.  MARCH'!Y106</f>
        <v>18</v>
      </c>
      <c r="AF106" s="45">
        <f>'8.  APRIL'!V106</f>
        <v>0</v>
      </c>
      <c r="AG106" s="37">
        <f>'8.  APRIL'!W106</f>
        <v>0</v>
      </c>
      <c r="AH106" s="174">
        <f>'8.  APRIL'!X106</f>
        <v>0</v>
      </c>
      <c r="AI106" s="196">
        <f>'8.  APRIL'!Y106</f>
        <v>18</v>
      </c>
      <c r="AJ106" s="45">
        <f>'8.  APRIL WEEKEND COMP'!V106</f>
        <v>0</v>
      </c>
      <c r="AK106" s="37">
        <f>'8.  APRIL WEEKEND COMP'!W106</f>
        <v>0</v>
      </c>
      <c r="AL106" s="338">
        <f>'8.  APRIL WEEKEND COMP'!X106</f>
        <v>0</v>
      </c>
      <c r="AM106" s="196">
        <f>'8.  APRIL WEEKEND COMP'!Y106</f>
        <v>18</v>
      </c>
      <c r="AN106" s="45">
        <f>'9.  MAY'!V106</f>
        <v>0</v>
      </c>
      <c r="AO106" s="37">
        <f>'9.  MAY'!W106</f>
        <v>0</v>
      </c>
      <c r="AP106" s="174">
        <f>'9.  MAY'!X106</f>
        <v>0</v>
      </c>
      <c r="AQ106" s="196">
        <f>'9.  MAY'!Y106</f>
        <v>0</v>
      </c>
      <c r="AR106" s="45">
        <f>'10.  JUNE'!V106</f>
        <v>0</v>
      </c>
      <c r="AS106" s="37">
        <f>'10.  JUNE'!W106</f>
        <v>0</v>
      </c>
      <c r="AT106" s="174">
        <f>'10.  JUNE'!X106</f>
        <v>0</v>
      </c>
      <c r="AU106" s="196">
        <f>'10.  JUNE'!Y106</f>
        <v>0</v>
      </c>
      <c r="AV106" s="45">
        <f>'11.  JULY'!V106</f>
        <v>0</v>
      </c>
      <c r="AW106" s="37">
        <f>'11.  JULY'!W106</f>
        <v>0</v>
      </c>
      <c r="AX106" s="174">
        <f>'11.  JULY'!X106</f>
        <v>0</v>
      </c>
      <c r="AY106" s="196">
        <f>'11.  JULY'!Y106</f>
        <v>0</v>
      </c>
      <c r="AZ106" s="45">
        <f>'12.  AUGUST'!V106</f>
        <v>0</v>
      </c>
      <c r="BA106" s="37">
        <f>'12.  AUGUST'!W106</f>
        <v>0</v>
      </c>
      <c r="BB106" s="174">
        <f>'12.  AUGUST'!X106</f>
        <v>0</v>
      </c>
      <c r="BC106" s="196">
        <f>'12.  AUGUST'!Y106</f>
        <v>0</v>
      </c>
      <c r="BD106" s="180">
        <f t="shared" si="4"/>
        <v>35</v>
      </c>
      <c r="BE106" s="181">
        <f t="shared" si="5"/>
        <v>16.28</v>
      </c>
      <c r="BF106" s="182">
        <f t="shared" si="6"/>
        <v>512.79999999999995</v>
      </c>
      <c r="BG106" s="197">
        <f t="shared" si="7"/>
        <v>125</v>
      </c>
    </row>
    <row r="107" spans="2:59" s="8" customFormat="1" ht="15.95" customHeight="1" x14ac:dyDescent="0.25">
      <c r="B107" s="27">
        <f>'1.  SEPTEMBER'!B107</f>
        <v>49</v>
      </c>
      <c r="C107" s="44" t="str">
        <f>'1.  SEPTEMBER'!C107</f>
        <v>Swanepoel F</v>
      </c>
      <c r="D107" s="45">
        <f>'1.  SEPTEMBER'!V107</f>
        <v>0</v>
      </c>
      <c r="E107" s="37">
        <f>'1.  SEPTEMBER'!W107</f>
        <v>0</v>
      </c>
      <c r="F107" s="174">
        <f>'1.  SEPTEMBER'!X107</f>
        <v>0</v>
      </c>
      <c r="G107" s="188">
        <f>'1.  SEPTEMBER'!Y107</f>
        <v>18</v>
      </c>
      <c r="H107" s="28">
        <f>'2.  OCTOBER'!V107</f>
        <v>0</v>
      </c>
      <c r="I107" s="37">
        <f>'2.  OCTOBER'!W107</f>
        <v>0</v>
      </c>
      <c r="J107" s="174">
        <f>'2.  OCTOBER'!X107</f>
        <v>0</v>
      </c>
      <c r="K107" s="192">
        <f>'2.  OCTOBER'!Y107</f>
        <v>18</v>
      </c>
      <c r="L107" s="45">
        <f>'3.  NOVEMBER'!V107</f>
        <v>0</v>
      </c>
      <c r="M107" s="37">
        <f>'3.  NOVEMBER'!W107</f>
        <v>0</v>
      </c>
      <c r="N107" s="174">
        <f>'3.  NOVEMBER'!X107</f>
        <v>0</v>
      </c>
      <c r="O107" s="188">
        <f>'3.  NOVEMBER'!Y107</f>
        <v>18</v>
      </c>
      <c r="P107" s="28">
        <f>'4.  DECEMBER'!V107</f>
        <v>0</v>
      </c>
      <c r="Q107" s="37">
        <f>'4.  DECEMBER'!W107</f>
        <v>0</v>
      </c>
      <c r="R107" s="174">
        <f>'4.  DECEMBER'!X107</f>
        <v>0</v>
      </c>
      <c r="S107" s="192">
        <f>'4.  DECEMBER'!Y107</f>
        <v>18</v>
      </c>
      <c r="T107" s="45">
        <f>'5.  JANUARY'!V107</f>
        <v>0</v>
      </c>
      <c r="U107" s="37">
        <f>'5.  JANUARY'!W107</f>
        <v>0</v>
      </c>
      <c r="V107" s="174">
        <f>'5.  JANUARY'!X107</f>
        <v>0</v>
      </c>
      <c r="W107" s="196">
        <f>'5.  JANUARY'!Y107</f>
        <v>18</v>
      </c>
      <c r="X107" s="45">
        <f>'6.  FEBRUARY'!V107</f>
        <v>0</v>
      </c>
      <c r="Y107" s="37">
        <f>'6.  FEBRUARY'!W107</f>
        <v>0</v>
      </c>
      <c r="Z107" s="174">
        <f>'6.  FEBRUARY'!X107</f>
        <v>0</v>
      </c>
      <c r="AA107" s="196">
        <f>'6.  FEBRUARY'!Y107</f>
        <v>18</v>
      </c>
      <c r="AB107" s="45">
        <f>'7.  MARCH'!V107</f>
        <v>0</v>
      </c>
      <c r="AC107" s="37">
        <f>'7.  MARCH'!W107</f>
        <v>0</v>
      </c>
      <c r="AD107" s="174">
        <f>'7.  MARCH'!X107</f>
        <v>0</v>
      </c>
      <c r="AE107" s="196">
        <f>'7.  MARCH'!Y107</f>
        <v>18</v>
      </c>
      <c r="AF107" s="45">
        <f>'8.  APRIL'!V107</f>
        <v>0</v>
      </c>
      <c r="AG107" s="37">
        <f>'8.  APRIL'!W107</f>
        <v>0</v>
      </c>
      <c r="AH107" s="174">
        <f>'8.  APRIL'!X107</f>
        <v>0</v>
      </c>
      <c r="AI107" s="196">
        <f>'8.  APRIL'!Y107</f>
        <v>18</v>
      </c>
      <c r="AJ107" s="45">
        <f>'8.  APRIL WEEKEND COMP'!V107</f>
        <v>0</v>
      </c>
      <c r="AK107" s="37">
        <f>'8.  APRIL WEEKEND COMP'!W107</f>
        <v>0</v>
      </c>
      <c r="AL107" s="338">
        <f>'8.  APRIL WEEKEND COMP'!X107</f>
        <v>0</v>
      </c>
      <c r="AM107" s="196">
        <f>'8.  APRIL WEEKEND COMP'!Y107</f>
        <v>18</v>
      </c>
      <c r="AN107" s="45">
        <f>'9.  MAY'!V107</f>
        <v>0</v>
      </c>
      <c r="AO107" s="37">
        <f>'9.  MAY'!W107</f>
        <v>0</v>
      </c>
      <c r="AP107" s="174">
        <f>'9.  MAY'!X107</f>
        <v>0</v>
      </c>
      <c r="AQ107" s="196">
        <f>'9.  MAY'!Y107</f>
        <v>0</v>
      </c>
      <c r="AR107" s="45">
        <f>'10.  JUNE'!V107</f>
        <v>0</v>
      </c>
      <c r="AS107" s="37">
        <f>'10.  JUNE'!W107</f>
        <v>0</v>
      </c>
      <c r="AT107" s="174">
        <f>'10.  JUNE'!X107</f>
        <v>0</v>
      </c>
      <c r="AU107" s="196">
        <f>'10.  JUNE'!Y107</f>
        <v>0</v>
      </c>
      <c r="AV107" s="45">
        <f>'11.  JULY'!V107</f>
        <v>0</v>
      </c>
      <c r="AW107" s="37">
        <f>'11.  JULY'!W107</f>
        <v>0</v>
      </c>
      <c r="AX107" s="174">
        <f>'11.  JULY'!X107</f>
        <v>0</v>
      </c>
      <c r="AY107" s="196">
        <f>'11.  JULY'!Y107</f>
        <v>0</v>
      </c>
      <c r="AZ107" s="45">
        <f>'12.  AUGUST'!V107</f>
        <v>0</v>
      </c>
      <c r="BA107" s="37">
        <f>'12.  AUGUST'!W107</f>
        <v>0</v>
      </c>
      <c r="BB107" s="174">
        <f>'12.  AUGUST'!X107</f>
        <v>0</v>
      </c>
      <c r="BC107" s="196">
        <f>'12.  AUGUST'!Y107</f>
        <v>0</v>
      </c>
      <c r="BD107" s="180">
        <f t="shared" si="4"/>
        <v>0</v>
      </c>
      <c r="BE107" s="181">
        <f t="shared" si="5"/>
        <v>0</v>
      </c>
      <c r="BF107" s="182">
        <f t="shared" si="6"/>
        <v>0</v>
      </c>
      <c r="BG107" s="197">
        <f t="shared" si="7"/>
        <v>162</v>
      </c>
    </row>
    <row r="108" spans="2:59" s="8" customFormat="1" ht="15.95" customHeight="1" x14ac:dyDescent="0.25">
      <c r="B108" s="27">
        <f>'1.  SEPTEMBER'!B108</f>
        <v>50</v>
      </c>
      <c r="C108" s="44" t="str">
        <f>'1.  SEPTEMBER'!C108</f>
        <v>Theron T</v>
      </c>
      <c r="D108" s="45">
        <f>'1.  SEPTEMBER'!V108</f>
        <v>0</v>
      </c>
      <c r="E108" s="37">
        <f>'1.  SEPTEMBER'!W108</f>
        <v>0</v>
      </c>
      <c r="F108" s="174">
        <f>'1.  SEPTEMBER'!X108</f>
        <v>0</v>
      </c>
      <c r="G108" s="188">
        <f>'1.  SEPTEMBER'!Y108</f>
        <v>18</v>
      </c>
      <c r="H108" s="28">
        <f>'2.  OCTOBER'!V108</f>
        <v>0</v>
      </c>
      <c r="I108" s="37">
        <f>'2.  OCTOBER'!W108</f>
        <v>0</v>
      </c>
      <c r="J108" s="174">
        <f>'2.  OCTOBER'!X108</f>
        <v>0</v>
      </c>
      <c r="K108" s="192">
        <f>'2.  OCTOBER'!Y108</f>
        <v>18</v>
      </c>
      <c r="L108" s="45">
        <f>'3.  NOVEMBER'!V108</f>
        <v>0</v>
      </c>
      <c r="M108" s="37">
        <f>'3.  NOVEMBER'!W108</f>
        <v>0</v>
      </c>
      <c r="N108" s="174">
        <f>'3.  NOVEMBER'!X108</f>
        <v>0</v>
      </c>
      <c r="O108" s="188">
        <f>'3.  NOVEMBER'!Y108</f>
        <v>18</v>
      </c>
      <c r="P108" s="28">
        <f>'4.  DECEMBER'!V108</f>
        <v>0</v>
      </c>
      <c r="Q108" s="37">
        <f>'4.  DECEMBER'!W108</f>
        <v>0</v>
      </c>
      <c r="R108" s="174">
        <f>'4.  DECEMBER'!X108</f>
        <v>0</v>
      </c>
      <c r="S108" s="192">
        <f>'4.  DECEMBER'!Y108</f>
        <v>18</v>
      </c>
      <c r="T108" s="45">
        <f>'5.  JANUARY'!V108</f>
        <v>0</v>
      </c>
      <c r="U108" s="37">
        <f>'5.  JANUARY'!W108</f>
        <v>0</v>
      </c>
      <c r="V108" s="174">
        <f>'5.  JANUARY'!X108</f>
        <v>0</v>
      </c>
      <c r="W108" s="196">
        <f>'5.  JANUARY'!Y108</f>
        <v>18</v>
      </c>
      <c r="X108" s="45">
        <f>'6.  FEBRUARY'!V108</f>
        <v>0</v>
      </c>
      <c r="Y108" s="37">
        <f>'6.  FEBRUARY'!W108</f>
        <v>0</v>
      </c>
      <c r="Z108" s="174">
        <f>'6.  FEBRUARY'!X108</f>
        <v>0</v>
      </c>
      <c r="AA108" s="196">
        <f>'6.  FEBRUARY'!Y108</f>
        <v>18</v>
      </c>
      <c r="AB108" s="45">
        <f>'7.  MARCH'!V108</f>
        <v>0</v>
      </c>
      <c r="AC108" s="37">
        <f>'7.  MARCH'!W108</f>
        <v>0</v>
      </c>
      <c r="AD108" s="174">
        <f>'7.  MARCH'!X108</f>
        <v>0</v>
      </c>
      <c r="AE108" s="196">
        <f>'7.  MARCH'!Y108</f>
        <v>18</v>
      </c>
      <c r="AF108" s="45">
        <f>'8.  APRIL'!V108</f>
        <v>0</v>
      </c>
      <c r="AG108" s="37">
        <f>'8.  APRIL'!W108</f>
        <v>0</v>
      </c>
      <c r="AH108" s="174">
        <f>'8.  APRIL'!X108</f>
        <v>0</v>
      </c>
      <c r="AI108" s="196">
        <f>'8.  APRIL'!Y108</f>
        <v>18</v>
      </c>
      <c r="AJ108" s="45">
        <f>'8.  APRIL WEEKEND COMP'!V108</f>
        <v>0</v>
      </c>
      <c r="AK108" s="37">
        <f>'8.  APRIL WEEKEND COMP'!W108</f>
        <v>0</v>
      </c>
      <c r="AL108" s="338">
        <f>'8.  APRIL WEEKEND COMP'!X108</f>
        <v>0</v>
      </c>
      <c r="AM108" s="196">
        <f>'8.  APRIL WEEKEND COMP'!Y108</f>
        <v>18</v>
      </c>
      <c r="AN108" s="45">
        <f>'9.  MAY'!V108</f>
        <v>0</v>
      </c>
      <c r="AO108" s="37">
        <f>'9.  MAY'!W108</f>
        <v>0</v>
      </c>
      <c r="AP108" s="174">
        <f>'9.  MAY'!X108</f>
        <v>0</v>
      </c>
      <c r="AQ108" s="196">
        <f>'9.  MAY'!Y108</f>
        <v>0</v>
      </c>
      <c r="AR108" s="45">
        <f>'10.  JUNE'!V108</f>
        <v>0</v>
      </c>
      <c r="AS108" s="37">
        <f>'10.  JUNE'!W108</f>
        <v>0</v>
      </c>
      <c r="AT108" s="174">
        <f>'10.  JUNE'!X108</f>
        <v>0</v>
      </c>
      <c r="AU108" s="196">
        <f>'10.  JUNE'!Y108</f>
        <v>0</v>
      </c>
      <c r="AV108" s="45">
        <f>'11.  JULY'!V108</f>
        <v>0</v>
      </c>
      <c r="AW108" s="37">
        <f>'11.  JULY'!W108</f>
        <v>0</v>
      </c>
      <c r="AX108" s="174">
        <f>'11.  JULY'!X108</f>
        <v>0</v>
      </c>
      <c r="AY108" s="196">
        <f>'11.  JULY'!Y108</f>
        <v>0</v>
      </c>
      <c r="AZ108" s="45">
        <f>'12.  AUGUST'!V108</f>
        <v>0</v>
      </c>
      <c r="BA108" s="37">
        <f>'12.  AUGUST'!W108</f>
        <v>0</v>
      </c>
      <c r="BB108" s="174">
        <f>'12.  AUGUST'!X108</f>
        <v>0</v>
      </c>
      <c r="BC108" s="196">
        <f>'12.  AUGUST'!Y108</f>
        <v>0</v>
      </c>
      <c r="BD108" s="180">
        <f t="shared" si="4"/>
        <v>0</v>
      </c>
      <c r="BE108" s="181">
        <f t="shared" si="5"/>
        <v>0</v>
      </c>
      <c r="BF108" s="182">
        <f t="shared" si="6"/>
        <v>0</v>
      </c>
      <c r="BG108" s="197">
        <f t="shared" si="7"/>
        <v>162</v>
      </c>
    </row>
    <row r="109" spans="2:59" s="8" customFormat="1" ht="15.95" customHeight="1" x14ac:dyDescent="0.25">
      <c r="B109" s="27">
        <f>'1.  SEPTEMBER'!B109</f>
        <v>51</v>
      </c>
      <c r="C109" s="44" t="str">
        <f>'1.  SEPTEMBER'!C109</f>
        <v>van der Westhuizen R</v>
      </c>
      <c r="D109" s="45">
        <f>'1.  SEPTEMBER'!V109</f>
        <v>3</v>
      </c>
      <c r="E109" s="37">
        <f>'1.  SEPTEMBER'!W109</f>
        <v>1.0999999999999999</v>
      </c>
      <c r="F109" s="174">
        <f>'1.  SEPTEMBER'!X109</f>
        <v>41</v>
      </c>
      <c r="G109" s="188">
        <f>'1.  SEPTEMBER'!Y109</f>
        <v>10</v>
      </c>
      <c r="H109" s="28">
        <f>'2.  OCTOBER'!V109</f>
        <v>0</v>
      </c>
      <c r="I109" s="37">
        <f>'2.  OCTOBER'!W109</f>
        <v>0</v>
      </c>
      <c r="J109" s="174">
        <f>'2.  OCTOBER'!X109</f>
        <v>0</v>
      </c>
      <c r="K109" s="192">
        <f>'2.  OCTOBER'!Y109</f>
        <v>18</v>
      </c>
      <c r="L109" s="45">
        <f>'3.  NOVEMBER'!V109</f>
        <v>0</v>
      </c>
      <c r="M109" s="37">
        <f>'3.  NOVEMBER'!W109</f>
        <v>0</v>
      </c>
      <c r="N109" s="174">
        <f>'3.  NOVEMBER'!X109</f>
        <v>0</v>
      </c>
      <c r="O109" s="188">
        <f>'3.  NOVEMBER'!Y109</f>
        <v>18</v>
      </c>
      <c r="P109" s="28">
        <f>'4.  DECEMBER'!V109</f>
        <v>35</v>
      </c>
      <c r="Q109" s="37">
        <f>'4.  DECEMBER'!W109</f>
        <v>15.82</v>
      </c>
      <c r="R109" s="174">
        <f>'4.  DECEMBER'!X109</f>
        <v>508.2</v>
      </c>
      <c r="S109" s="192">
        <f>'4.  DECEMBER'!Y109</f>
        <v>9</v>
      </c>
      <c r="T109" s="45">
        <f>'5.  JANUARY'!V109</f>
        <v>31</v>
      </c>
      <c r="U109" s="37">
        <f>'5.  JANUARY'!W109</f>
        <v>9.8099999999999987</v>
      </c>
      <c r="V109" s="174">
        <f>'5.  JANUARY'!X109</f>
        <v>408.1</v>
      </c>
      <c r="W109" s="196">
        <f>'5.  JANUARY'!Y109</f>
        <v>2</v>
      </c>
      <c r="X109" s="45">
        <f>'6.  FEBRUARY'!V109</f>
        <v>0</v>
      </c>
      <c r="Y109" s="37">
        <f>'6.  FEBRUARY'!W109</f>
        <v>0</v>
      </c>
      <c r="Z109" s="174">
        <f>'6.  FEBRUARY'!X109</f>
        <v>0</v>
      </c>
      <c r="AA109" s="196">
        <f>'6.  FEBRUARY'!Y109</f>
        <v>18</v>
      </c>
      <c r="AB109" s="45">
        <f>'7.  MARCH'!V109</f>
        <v>0</v>
      </c>
      <c r="AC109" s="37">
        <f>'7.  MARCH'!W109</f>
        <v>0</v>
      </c>
      <c r="AD109" s="174">
        <f>'7.  MARCH'!X109</f>
        <v>0</v>
      </c>
      <c r="AE109" s="196">
        <f>'7.  MARCH'!Y109</f>
        <v>18</v>
      </c>
      <c r="AF109" s="45">
        <f>'8.  APRIL'!V109</f>
        <v>0</v>
      </c>
      <c r="AG109" s="37">
        <f>'8.  APRIL'!W109</f>
        <v>0</v>
      </c>
      <c r="AH109" s="174">
        <f>'8.  APRIL'!X109</f>
        <v>0</v>
      </c>
      <c r="AI109" s="196">
        <f>'8.  APRIL'!Y109</f>
        <v>18</v>
      </c>
      <c r="AJ109" s="45">
        <f>'8.  APRIL WEEKEND COMP'!V109</f>
        <v>0</v>
      </c>
      <c r="AK109" s="37">
        <f>'8.  APRIL WEEKEND COMP'!W109</f>
        <v>0</v>
      </c>
      <c r="AL109" s="338">
        <f>'8.  APRIL WEEKEND COMP'!X109</f>
        <v>0</v>
      </c>
      <c r="AM109" s="196">
        <f>'8.  APRIL WEEKEND COMP'!Y109</f>
        <v>18</v>
      </c>
      <c r="AN109" s="45">
        <f>'9.  MAY'!V109</f>
        <v>0</v>
      </c>
      <c r="AO109" s="37">
        <f>'9.  MAY'!W109</f>
        <v>0</v>
      </c>
      <c r="AP109" s="174">
        <f>'9.  MAY'!X109</f>
        <v>0</v>
      </c>
      <c r="AQ109" s="196">
        <f>'9.  MAY'!Y109</f>
        <v>0</v>
      </c>
      <c r="AR109" s="45">
        <f>'10.  JUNE'!V109</f>
        <v>0</v>
      </c>
      <c r="AS109" s="37">
        <f>'10.  JUNE'!W109</f>
        <v>0</v>
      </c>
      <c r="AT109" s="174">
        <f>'10.  JUNE'!X109</f>
        <v>0</v>
      </c>
      <c r="AU109" s="196">
        <f>'10.  JUNE'!Y109</f>
        <v>0</v>
      </c>
      <c r="AV109" s="45">
        <f>'11.  JULY'!V109</f>
        <v>0</v>
      </c>
      <c r="AW109" s="37">
        <f>'11.  JULY'!W109</f>
        <v>0</v>
      </c>
      <c r="AX109" s="174">
        <f>'11.  JULY'!X109</f>
        <v>0</v>
      </c>
      <c r="AY109" s="196">
        <f>'11.  JULY'!Y109</f>
        <v>0</v>
      </c>
      <c r="AZ109" s="45">
        <f>'12.  AUGUST'!V109</f>
        <v>0</v>
      </c>
      <c r="BA109" s="37">
        <f>'12.  AUGUST'!W109</f>
        <v>0</v>
      </c>
      <c r="BB109" s="174">
        <f>'12.  AUGUST'!X109</f>
        <v>0</v>
      </c>
      <c r="BC109" s="196">
        <f>'12.  AUGUST'!Y109</f>
        <v>0</v>
      </c>
      <c r="BD109" s="180">
        <f t="shared" si="4"/>
        <v>69</v>
      </c>
      <c r="BE109" s="181">
        <f t="shared" si="5"/>
        <v>26.73</v>
      </c>
      <c r="BF109" s="182">
        <f t="shared" si="6"/>
        <v>957.30000000000007</v>
      </c>
      <c r="BG109" s="197">
        <f t="shared" si="7"/>
        <v>129</v>
      </c>
    </row>
    <row r="110" spans="2:59" s="8" customFormat="1" ht="15.95" customHeight="1" x14ac:dyDescent="0.25">
      <c r="B110" s="27">
        <f>'1.  SEPTEMBER'!B110</f>
        <v>52</v>
      </c>
      <c r="C110" s="44" t="str">
        <f>'1.  SEPTEMBER'!C110</f>
        <v>Venter J</v>
      </c>
      <c r="D110" s="45">
        <f>'1.  SEPTEMBER'!V110</f>
        <v>0</v>
      </c>
      <c r="E110" s="37">
        <f>'1.  SEPTEMBER'!W110</f>
        <v>0</v>
      </c>
      <c r="F110" s="174">
        <f>'1.  SEPTEMBER'!X110</f>
        <v>0</v>
      </c>
      <c r="G110" s="188">
        <f>'1.  SEPTEMBER'!Y110</f>
        <v>18</v>
      </c>
      <c r="H110" s="28">
        <f>'2.  OCTOBER'!V110</f>
        <v>0</v>
      </c>
      <c r="I110" s="37">
        <f>'2.  OCTOBER'!W110</f>
        <v>0</v>
      </c>
      <c r="J110" s="174">
        <f>'2.  OCTOBER'!X110</f>
        <v>0</v>
      </c>
      <c r="K110" s="192">
        <f>'2.  OCTOBER'!Y110</f>
        <v>18</v>
      </c>
      <c r="L110" s="45">
        <f>'3.  NOVEMBER'!V110</f>
        <v>0</v>
      </c>
      <c r="M110" s="37">
        <f>'3.  NOVEMBER'!W110</f>
        <v>0</v>
      </c>
      <c r="N110" s="174">
        <f>'3.  NOVEMBER'!X110</f>
        <v>0</v>
      </c>
      <c r="O110" s="188">
        <f>'3.  NOVEMBER'!Y110</f>
        <v>18</v>
      </c>
      <c r="P110" s="28">
        <f>'4.  DECEMBER'!V110</f>
        <v>0</v>
      </c>
      <c r="Q110" s="37">
        <f>'4.  DECEMBER'!W110</f>
        <v>0</v>
      </c>
      <c r="R110" s="174">
        <f>'4.  DECEMBER'!X110</f>
        <v>0</v>
      </c>
      <c r="S110" s="192">
        <f>'4.  DECEMBER'!Y110</f>
        <v>18</v>
      </c>
      <c r="T110" s="45">
        <f>'5.  JANUARY'!V110</f>
        <v>0</v>
      </c>
      <c r="U110" s="37">
        <f>'5.  JANUARY'!W110</f>
        <v>0</v>
      </c>
      <c r="V110" s="174">
        <f>'5.  JANUARY'!X110</f>
        <v>0</v>
      </c>
      <c r="W110" s="196">
        <f>'5.  JANUARY'!Y110</f>
        <v>18</v>
      </c>
      <c r="X110" s="45">
        <f>'6.  FEBRUARY'!V110</f>
        <v>0</v>
      </c>
      <c r="Y110" s="37">
        <f>'6.  FEBRUARY'!W110</f>
        <v>0</v>
      </c>
      <c r="Z110" s="174">
        <f>'6.  FEBRUARY'!X110</f>
        <v>0</v>
      </c>
      <c r="AA110" s="196">
        <f>'6.  FEBRUARY'!Y110</f>
        <v>18</v>
      </c>
      <c r="AB110" s="45">
        <f>'7.  MARCH'!V110</f>
        <v>0</v>
      </c>
      <c r="AC110" s="37">
        <f>'7.  MARCH'!W110</f>
        <v>0</v>
      </c>
      <c r="AD110" s="174">
        <f>'7.  MARCH'!X110</f>
        <v>0</v>
      </c>
      <c r="AE110" s="196">
        <f>'7.  MARCH'!Y110</f>
        <v>18</v>
      </c>
      <c r="AF110" s="45">
        <f>'8.  APRIL'!V110</f>
        <v>0</v>
      </c>
      <c r="AG110" s="37">
        <f>'8.  APRIL'!W110</f>
        <v>0</v>
      </c>
      <c r="AH110" s="174">
        <f>'8.  APRIL'!X110</f>
        <v>0</v>
      </c>
      <c r="AI110" s="196">
        <f>'8.  APRIL'!Y110</f>
        <v>18</v>
      </c>
      <c r="AJ110" s="45">
        <f>'8.  APRIL WEEKEND COMP'!V110</f>
        <v>0</v>
      </c>
      <c r="AK110" s="37">
        <f>'8.  APRIL WEEKEND COMP'!W110</f>
        <v>0</v>
      </c>
      <c r="AL110" s="338">
        <f>'8.  APRIL WEEKEND COMP'!X110</f>
        <v>0</v>
      </c>
      <c r="AM110" s="196">
        <f>'8.  APRIL WEEKEND COMP'!Y110</f>
        <v>18</v>
      </c>
      <c r="AN110" s="45">
        <f>'9.  MAY'!V110</f>
        <v>0</v>
      </c>
      <c r="AO110" s="37">
        <f>'9.  MAY'!W110</f>
        <v>0</v>
      </c>
      <c r="AP110" s="174">
        <f>'9.  MAY'!X110</f>
        <v>0</v>
      </c>
      <c r="AQ110" s="196">
        <f>'9.  MAY'!Y110</f>
        <v>0</v>
      </c>
      <c r="AR110" s="45">
        <f>'10.  JUNE'!V110</f>
        <v>0</v>
      </c>
      <c r="AS110" s="37">
        <f>'10.  JUNE'!W110</f>
        <v>0</v>
      </c>
      <c r="AT110" s="174">
        <f>'10.  JUNE'!X110</f>
        <v>0</v>
      </c>
      <c r="AU110" s="196">
        <f>'10.  JUNE'!Y110</f>
        <v>0</v>
      </c>
      <c r="AV110" s="45">
        <f>'11.  JULY'!V110</f>
        <v>0</v>
      </c>
      <c r="AW110" s="37">
        <f>'11.  JULY'!W110</f>
        <v>0</v>
      </c>
      <c r="AX110" s="174">
        <f>'11.  JULY'!X110</f>
        <v>0</v>
      </c>
      <c r="AY110" s="196">
        <f>'11.  JULY'!Y110</f>
        <v>0</v>
      </c>
      <c r="AZ110" s="45">
        <f>'12.  AUGUST'!V110</f>
        <v>0</v>
      </c>
      <c r="BA110" s="37">
        <f>'12.  AUGUST'!W110</f>
        <v>0</v>
      </c>
      <c r="BB110" s="174">
        <f>'12.  AUGUST'!X110</f>
        <v>0</v>
      </c>
      <c r="BC110" s="196">
        <f>'12.  AUGUST'!Y110</f>
        <v>0</v>
      </c>
      <c r="BD110" s="180">
        <f t="shared" si="4"/>
        <v>0</v>
      </c>
      <c r="BE110" s="181">
        <f t="shared" si="5"/>
        <v>0</v>
      </c>
      <c r="BF110" s="182">
        <f t="shared" si="6"/>
        <v>0</v>
      </c>
      <c r="BG110" s="197">
        <f t="shared" si="7"/>
        <v>162</v>
      </c>
    </row>
    <row r="111" spans="2:59" s="8" customFormat="1" ht="15.95" customHeight="1" x14ac:dyDescent="0.25">
      <c r="B111" s="27">
        <f>'1.  SEPTEMBER'!B111</f>
        <v>53</v>
      </c>
      <c r="C111" s="44" t="str">
        <f>'1.  SEPTEMBER'!C111</f>
        <v>Wales J</v>
      </c>
      <c r="D111" s="45">
        <f>'1.  SEPTEMBER'!V111</f>
        <v>0</v>
      </c>
      <c r="E111" s="37">
        <f>'1.  SEPTEMBER'!W111</f>
        <v>0</v>
      </c>
      <c r="F111" s="174">
        <f>'1.  SEPTEMBER'!X111</f>
        <v>0</v>
      </c>
      <c r="G111" s="188">
        <f>'1.  SEPTEMBER'!Y111</f>
        <v>18</v>
      </c>
      <c r="H111" s="28">
        <f>'2.  OCTOBER'!V111</f>
        <v>0</v>
      </c>
      <c r="I111" s="37">
        <f>'2.  OCTOBER'!W111</f>
        <v>0</v>
      </c>
      <c r="J111" s="174">
        <f>'2.  OCTOBER'!X111</f>
        <v>0</v>
      </c>
      <c r="K111" s="192">
        <f>'2.  OCTOBER'!Y111</f>
        <v>18</v>
      </c>
      <c r="L111" s="45">
        <f>'3.  NOVEMBER'!V111</f>
        <v>0</v>
      </c>
      <c r="M111" s="37">
        <f>'3.  NOVEMBER'!W111</f>
        <v>0</v>
      </c>
      <c r="N111" s="174">
        <f>'3.  NOVEMBER'!X111</f>
        <v>0</v>
      </c>
      <c r="O111" s="188">
        <f>'3.  NOVEMBER'!Y111</f>
        <v>18</v>
      </c>
      <c r="P111" s="28">
        <f>'4.  DECEMBER'!V111</f>
        <v>0</v>
      </c>
      <c r="Q111" s="37">
        <f>'4.  DECEMBER'!W111</f>
        <v>0</v>
      </c>
      <c r="R111" s="174">
        <f>'4.  DECEMBER'!X111</f>
        <v>0</v>
      </c>
      <c r="S111" s="192">
        <f>'4.  DECEMBER'!Y111</f>
        <v>18</v>
      </c>
      <c r="T111" s="45">
        <f>'5.  JANUARY'!V111</f>
        <v>0</v>
      </c>
      <c r="U111" s="37">
        <f>'5.  JANUARY'!W111</f>
        <v>0</v>
      </c>
      <c r="V111" s="174">
        <f>'5.  JANUARY'!X111</f>
        <v>0</v>
      </c>
      <c r="W111" s="196">
        <f>'5.  JANUARY'!Y111</f>
        <v>18</v>
      </c>
      <c r="X111" s="45">
        <f>'6.  FEBRUARY'!V111</f>
        <v>0</v>
      </c>
      <c r="Y111" s="37">
        <f>'6.  FEBRUARY'!W111</f>
        <v>0</v>
      </c>
      <c r="Z111" s="174">
        <f>'6.  FEBRUARY'!X111</f>
        <v>0</v>
      </c>
      <c r="AA111" s="196">
        <f>'6.  FEBRUARY'!Y111</f>
        <v>18</v>
      </c>
      <c r="AB111" s="45">
        <f>'7.  MARCH'!V111</f>
        <v>0</v>
      </c>
      <c r="AC111" s="37">
        <f>'7.  MARCH'!W111</f>
        <v>0</v>
      </c>
      <c r="AD111" s="174">
        <f>'7.  MARCH'!X111</f>
        <v>0</v>
      </c>
      <c r="AE111" s="196">
        <f>'7.  MARCH'!Y111</f>
        <v>18</v>
      </c>
      <c r="AF111" s="45">
        <f>'8.  APRIL'!V111</f>
        <v>0</v>
      </c>
      <c r="AG111" s="37">
        <f>'8.  APRIL'!W111</f>
        <v>0</v>
      </c>
      <c r="AH111" s="174">
        <f>'8.  APRIL'!X111</f>
        <v>0</v>
      </c>
      <c r="AI111" s="196">
        <f>'8.  APRIL'!Y111</f>
        <v>18</v>
      </c>
      <c r="AJ111" s="45">
        <f>'8.  APRIL WEEKEND COMP'!V111</f>
        <v>0</v>
      </c>
      <c r="AK111" s="37">
        <f>'8.  APRIL WEEKEND COMP'!W111</f>
        <v>0</v>
      </c>
      <c r="AL111" s="338">
        <f>'8.  APRIL WEEKEND COMP'!X111</f>
        <v>0</v>
      </c>
      <c r="AM111" s="196">
        <f>'8.  APRIL WEEKEND COMP'!Y111</f>
        <v>18</v>
      </c>
      <c r="AN111" s="45">
        <f>'9.  MAY'!V111</f>
        <v>0</v>
      </c>
      <c r="AO111" s="37">
        <f>'9.  MAY'!W111</f>
        <v>0</v>
      </c>
      <c r="AP111" s="174">
        <f>'9.  MAY'!X111</f>
        <v>0</v>
      </c>
      <c r="AQ111" s="196">
        <f>'9.  MAY'!Y111</f>
        <v>0</v>
      </c>
      <c r="AR111" s="45">
        <f>'10.  JUNE'!V111</f>
        <v>0</v>
      </c>
      <c r="AS111" s="37">
        <f>'10.  JUNE'!W111</f>
        <v>0</v>
      </c>
      <c r="AT111" s="174">
        <f>'10.  JUNE'!X111</f>
        <v>0</v>
      </c>
      <c r="AU111" s="196">
        <f>'10.  JUNE'!Y111</f>
        <v>0</v>
      </c>
      <c r="AV111" s="45">
        <f>'11.  JULY'!V111</f>
        <v>0</v>
      </c>
      <c r="AW111" s="37">
        <f>'11.  JULY'!W111</f>
        <v>0</v>
      </c>
      <c r="AX111" s="174">
        <f>'11.  JULY'!X111</f>
        <v>0</v>
      </c>
      <c r="AY111" s="196">
        <f>'11.  JULY'!Y111</f>
        <v>0</v>
      </c>
      <c r="AZ111" s="45">
        <f>'12.  AUGUST'!V111</f>
        <v>0</v>
      </c>
      <c r="BA111" s="37">
        <f>'12.  AUGUST'!W111</f>
        <v>0</v>
      </c>
      <c r="BB111" s="174">
        <f>'12.  AUGUST'!X111</f>
        <v>0</v>
      </c>
      <c r="BC111" s="196">
        <f>'12.  AUGUST'!Y111</f>
        <v>0</v>
      </c>
      <c r="BD111" s="180">
        <f t="shared" si="4"/>
        <v>0</v>
      </c>
      <c r="BE111" s="181">
        <f t="shared" si="5"/>
        <v>0</v>
      </c>
      <c r="BF111" s="182">
        <f t="shared" si="6"/>
        <v>0</v>
      </c>
      <c r="BG111" s="197">
        <f t="shared" si="7"/>
        <v>162</v>
      </c>
    </row>
    <row r="112" spans="2:59" s="8" customFormat="1" ht="15.95" customHeight="1" x14ac:dyDescent="0.25">
      <c r="B112" s="27">
        <f>'1.  SEPTEMBER'!B112</f>
        <v>54</v>
      </c>
      <c r="C112" s="44" t="str">
        <f>'1.  SEPTEMBER'!C112</f>
        <v>Webb D</v>
      </c>
      <c r="D112" s="45">
        <f>'1.  SEPTEMBER'!V112</f>
        <v>3</v>
      </c>
      <c r="E112" s="37">
        <f>'1.  SEPTEMBER'!W112</f>
        <v>0.96</v>
      </c>
      <c r="F112" s="174">
        <f>'1.  SEPTEMBER'!X112</f>
        <v>39.6</v>
      </c>
      <c r="G112" s="188">
        <f>'1.  SEPTEMBER'!Y112</f>
        <v>11</v>
      </c>
      <c r="H112" s="28">
        <f>'2.  OCTOBER'!V112</f>
        <v>11</v>
      </c>
      <c r="I112" s="37">
        <f>'2.  OCTOBER'!W112</f>
        <v>4.79</v>
      </c>
      <c r="J112" s="174">
        <f>'2.  OCTOBER'!X112</f>
        <v>157.89999999999998</v>
      </c>
      <c r="K112" s="192">
        <f>'2.  OCTOBER'!Y112</f>
        <v>11</v>
      </c>
      <c r="L112" s="45">
        <f>'3.  NOVEMBER'!V112</f>
        <v>11</v>
      </c>
      <c r="M112" s="37">
        <f>'3.  NOVEMBER'!W112</f>
        <v>3.12</v>
      </c>
      <c r="N112" s="174">
        <f>'3.  NOVEMBER'!X112</f>
        <v>141.20000000000002</v>
      </c>
      <c r="O112" s="188">
        <f>'3.  NOVEMBER'!Y112</f>
        <v>6</v>
      </c>
      <c r="P112" s="28">
        <f>'4.  DECEMBER'!V112</f>
        <v>24</v>
      </c>
      <c r="Q112" s="37">
        <f>'4.  DECEMBER'!W112</f>
        <v>9.77</v>
      </c>
      <c r="R112" s="174">
        <f>'4.  DECEMBER'!X112</f>
        <v>337.69999999999993</v>
      </c>
      <c r="S112" s="192">
        <f>'4.  DECEMBER'!Y112</f>
        <v>12</v>
      </c>
      <c r="T112" s="45">
        <f>'5.  JANUARY'!V112</f>
        <v>20</v>
      </c>
      <c r="U112" s="37">
        <f>'5.  JANUARY'!W112</f>
        <v>11.94</v>
      </c>
      <c r="V112" s="174">
        <f>'5.  JANUARY'!X112</f>
        <v>319.39999999999998</v>
      </c>
      <c r="W112" s="196">
        <f>'5.  JANUARY'!Y112</f>
        <v>4</v>
      </c>
      <c r="X112" s="45">
        <f>'6.  FEBRUARY'!V112</f>
        <v>11</v>
      </c>
      <c r="Y112" s="37">
        <f>'6.  FEBRUARY'!W112</f>
        <v>3.9</v>
      </c>
      <c r="Z112" s="174">
        <f>'6.  FEBRUARY'!X112</f>
        <v>149</v>
      </c>
      <c r="AA112" s="196">
        <f>'6.  FEBRUARY'!Y112</f>
        <v>6</v>
      </c>
      <c r="AB112" s="45">
        <f>'7.  MARCH'!V112</f>
        <v>10</v>
      </c>
      <c r="AC112" s="37">
        <f>'7.  MARCH'!W112</f>
        <v>11.63</v>
      </c>
      <c r="AD112" s="174">
        <f>'7.  MARCH'!X112</f>
        <v>216.3</v>
      </c>
      <c r="AE112" s="196">
        <f>'7.  MARCH'!Y112</f>
        <v>3</v>
      </c>
      <c r="AF112" s="45">
        <f>'8.  APRIL'!V112</f>
        <v>7</v>
      </c>
      <c r="AG112" s="37">
        <f>'8.  APRIL'!W112</f>
        <v>4.7</v>
      </c>
      <c r="AH112" s="174">
        <f>'8.  APRIL'!X112</f>
        <v>117</v>
      </c>
      <c r="AI112" s="196">
        <f>'8.  APRIL'!Y112</f>
        <v>2</v>
      </c>
      <c r="AJ112" s="45">
        <f>'8.  APRIL WEEKEND COMP'!V112</f>
        <v>0</v>
      </c>
      <c r="AK112" s="37">
        <f>'8.  APRIL WEEKEND COMP'!W112</f>
        <v>0</v>
      </c>
      <c r="AL112" s="338">
        <f>'8.  APRIL WEEKEND COMP'!X112</f>
        <v>0</v>
      </c>
      <c r="AM112" s="196">
        <f>'8.  APRIL WEEKEND COMP'!Y112</f>
        <v>18</v>
      </c>
      <c r="AN112" s="45">
        <f>'9.  MAY'!V112</f>
        <v>0</v>
      </c>
      <c r="AO112" s="37">
        <f>'9.  MAY'!W112</f>
        <v>0</v>
      </c>
      <c r="AP112" s="174">
        <f>'9.  MAY'!X112</f>
        <v>0</v>
      </c>
      <c r="AQ112" s="196">
        <f>'9.  MAY'!Y112</f>
        <v>0</v>
      </c>
      <c r="AR112" s="45">
        <f>'10.  JUNE'!V112</f>
        <v>0</v>
      </c>
      <c r="AS112" s="37">
        <f>'10.  JUNE'!W112</f>
        <v>0</v>
      </c>
      <c r="AT112" s="174">
        <f>'10.  JUNE'!X112</f>
        <v>0</v>
      </c>
      <c r="AU112" s="196">
        <f>'10.  JUNE'!Y112</f>
        <v>0</v>
      </c>
      <c r="AV112" s="45">
        <f>'11.  JULY'!V112</f>
        <v>0</v>
      </c>
      <c r="AW112" s="37">
        <f>'11.  JULY'!W112</f>
        <v>0</v>
      </c>
      <c r="AX112" s="174">
        <f>'11.  JULY'!X112</f>
        <v>0</v>
      </c>
      <c r="AY112" s="196">
        <f>'11.  JULY'!Y112</f>
        <v>0</v>
      </c>
      <c r="AZ112" s="45">
        <f>'12.  AUGUST'!V112</f>
        <v>0</v>
      </c>
      <c r="BA112" s="37">
        <f>'12.  AUGUST'!W112</f>
        <v>0</v>
      </c>
      <c r="BB112" s="174">
        <f>'12.  AUGUST'!X112</f>
        <v>0</v>
      </c>
      <c r="BC112" s="196">
        <f>'12.  AUGUST'!Y112</f>
        <v>0</v>
      </c>
      <c r="BD112" s="180">
        <f t="shared" si="4"/>
        <v>97</v>
      </c>
      <c r="BE112" s="181">
        <f t="shared" si="5"/>
        <v>50.81</v>
      </c>
      <c r="BF112" s="182">
        <f t="shared" si="6"/>
        <v>1478.0999999999997</v>
      </c>
      <c r="BG112" s="197">
        <f t="shared" si="7"/>
        <v>73</v>
      </c>
    </row>
    <row r="113" spans="2:59" s="8" customFormat="1" ht="15.95" customHeight="1" x14ac:dyDescent="0.25">
      <c r="B113" s="27">
        <f>'1.  SEPTEMBER'!B113</f>
        <v>55</v>
      </c>
      <c r="C113" s="44">
        <f>'1.  SEPTEMBER'!C113</f>
        <v>0</v>
      </c>
      <c r="D113" s="45">
        <f>'1.  SEPTEMBER'!V113</f>
        <v>0</v>
      </c>
      <c r="E113" s="37">
        <f>'1.  SEPTEMBER'!W113</f>
        <v>0</v>
      </c>
      <c r="F113" s="174">
        <f>'1.  SEPTEMBER'!X113</f>
        <v>0</v>
      </c>
      <c r="G113" s="188">
        <f>'1.  SEPTEMBER'!Y113</f>
        <v>0</v>
      </c>
      <c r="H113" s="28">
        <f>'2.  OCTOBER'!V113</f>
        <v>0</v>
      </c>
      <c r="I113" s="37">
        <f>'2.  OCTOBER'!W113</f>
        <v>0</v>
      </c>
      <c r="J113" s="174">
        <f>'2.  OCTOBER'!X113</f>
        <v>0</v>
      </c>
      <c r="K113" s="192">
        <f>'2.  OCTOBER'!Y113</f>
        <v>0</v>
      </c>
      <c r="L113" s="45">
        <f>'3.  NOVEMBER'!V113</f>
        <v>0</v>
      </c>
      <c r="M113" s="37">
        <f>'3.  NOVEMBER'!W113</f>
        <v>0</v>
      </c>
      <c r="N113" s="174">
        <f>'3.  NOVEMBER'!X113</f>
        <v>0</v>
      </c>
      <c r="O113" s="188">
        <f>'3.  NOVEMBER'!Y113</f>
        <v>0</v>
      </c>
      <c r="P113" s="28">
        <f>'4.  DECEMBER'!V113</f>
        <v>0</v>
      </c>
      <c r="Q113" s="37">
        <f>'4.  DECEMBER'!W113</f>
        <v>0</v>
      </c>
      <c r="R113" s="174">
        <f>'4.  DECEMBER'!X113</f>
        <v>0</v>
      </c>
      <c r="S113" s="192">
        <f>'4.  DECEMBER'!Y113</f>
        <v>0</v>
      </c>
      <c r="T113" s="45">
        <f>'5.  JANUARY'!V113</f>
        <v>0</v>
      </c>
      <c r="U113" s="37">
        <f>'5.  JANUARY'!W113</f>
        <v>0</v>
      </c>
      <c r="V113" s="174">
        <f>'5.  JANUARY'!X113</f>
        <v>0</v>
      </c>
      <c r="W113" s="196">
        <f>'5.  JANUARY'!Y113</f>
        <v>0</v>
      </c>
      <c r="X113" s="45">
        <f>'6.  FEBRUARY'!V113</f>
        <v>0</v>
      </c>
      <c r="Y113" s="37">
        <f>'6.  FEBRUARY'!W113</f>
        <v>0</v>
      </c>
      <c r="Z113" s="174">
        <f>'6.  FEBRUARY'!X113</f>
        <v>0</v>
      </c>
      <c r="AA113" s="196">
        <f>'6.  FEBRUARY'!Y113</f>
        <v>0</v>
      </c>
      <c r="AB113" s="45">
        <f>'7.  MARCH'!V113</f>
        <v>0</v>
      </c>
      <c r="AC113" s="37">
        <f>'7.  MARCH'!W113</f>
        <v>0</v>
      </c>
      <c r="AD113" s="174">
        <f>'7.  MARCH'!X113</f>
        <v>0</v>
      </c>
      <c r="AE113" s="196">
        <f>'7.  MARCH'!Y113</f>
        <v>0</v>
      </c>
      <c r="AF113" s="45">
        <f>'8.  APRIL'!V113</f>
        <v>0</v>
      </c>
      <c r="AG113" s="37">
        <f>'8.  APRIL'!W113</f>
        <v>0</v>
      </c>
      <c r="AH113" s="174">
        <f>'8.  APRIL'!X113</f>
        <v>0</v>
      </c>
      <c r="AI113" s="196">
        <f>'8.  APRIL'!Y113</f>
        <v>0</v>
      </c>
      <c r="AJ113" s="45">
        <f>'8.  APRIL WEEKEND COMP'!V113</f>
        <v>0</v>
      </c>
      <c r="AK113" s="37">
        <f>'8.  APRIL WEEKEND COMP'!W113</f>
        <v>0</v>
      </c>
      <c r="AL113" s="338">
        <f>'8.  APRIL WEEKEND COMP'!X113</f>
        <v>0</v>
      </c>
      <c r="AM113" s="196">
        <f>'8.  APRIL WEEKEND COMP'!Y113</f>
        <v>0</v>
      </c>
      <c r="AN113" s="45">
        <f>'9.  MAY'!V113</f>
        <v>0</v>
      </c>
      <c r="AO113" s="37">
        <f>'9.  MAY'!W113</f>
        <v>0</v>
      </c>
      <c r="AP113" s="174">
        <f>'9.  MAY'!X113</f>
        <v>0</v>
      </c>
      <c r="AQ113" s="196">
        <f>'9.  MAY'!Y113</f>
        <v>0</v>
      </c>
      <c r="AR113" s="45">
        <f>'10.  JUNE'!V113</f>
        <v>0</v>
      </c>
      <c r="AS113" s="37">
        <f>'10.  JUNE'!W113</f>
        <v>0</v>
      </c>
      <c r="AT113" s="174">
        <f>'10.  JUNE'!X113</f>
        <v>0</v>
      </c>
      <c r="AU113" s="196">
        <f>'10.  JUNE'!Y113</f>
        <v>0</v>
      </c>
      <c r="AV113" s="45">
        <f>'11.  JULY'!V113</f>
        <v>0</v>
      </c>
      <c r="AW113" s="37">
        <f>'11.  JULY'!W113</f>
        <v>0</v>
      </c>
      <c r="AX113" s="174">
        <f>'11.  JULY'!X113</f>
        <v>0</v>
      </c>
      <c r="AY113" s="196">
        <f>'11.  JULY'!Y113</f>
        <v>0</v>
      </c>
      <c r="AZ113" s="45">
        <f>'12.  AUGUST'!V113</f>
        <v>0</v>
      </c>
      <c r="BA113" s="37">
        <f>'12.  AUGUST'!W113</f>
        <v>0</v>
      </c>
      <c r="BB113" s="174">
        <f>'12.  AUGUST'!X113</f>
        <v>0</v>
      </c>
      <c r="BC113" s="196">
        <f>'12.  AUGUST'!Y113</f>
        <v>0</v>
      </c>
      <c r="BD113" s="180">
        <f t="shared" si="4"/>
        <v>0</v>
      </c>
      <c r="BE113" s="181">
        <f t="shared" si="5"/>
        <v>0</v>
      </c>
      <c r="BF113" s="182">
        <f t="shared" si="6"/>
        <v>0</v>
      </c>
      <c r="BG113" s="197">
        <f t="shared" si="7"/>
        <v>0</v>
      </c>
    </row>
    <row r="114" spans="2:59" s="8" customFormat="1" ht="15.95" customHeight="1" x14ac:dyDescent="0.25">
      <c r="B114" s="27">
        <f>'1.  SEPTEMBER'!B114</f>
        <v>56</v>
      </c>
      <c r="C114" s="44">
        <f>'1.  SEPTEMBER'!C114</f>
        <v>0</v>
      </c>
      <c r="D114" s="45">
        <f>'1.  SEPTEMBER'!V114</f>
        <v>0</v>
      </c>
      <c r="E114" s="37">
        <f>'1.  SEPTEMBER'!W114</f>
        <v>0</v>
      </c>
      <c r="F114" s="174">
        <f>'1.  SEPTEMBER'!X114</f>
        <v>0</v>
      </c>
      <c r="G114" s="188">
        <f>'1.  SEPTEMBER'!Y114</f>
        <v>0</v>
      </c>
      <c r="H114" s="28">
        <f>'2.  OCTOBER'!V114</f>
        <v>0</v>
      </c>
      <c r="I114" s="37">
        <f>'2.  OCTOBER'!W114</f>
        <v>0</v>
      </c>
      <c r="J114" s="174">
        <f>'2.  OCTOBER'!X114</f>
        <v>0</v>
      </c>
      <c r="K114" s="192">
        <f>'2.  OCTOBER'!Y114</f>
        <v>0</v>
      </c>
      <c r="L114" s="45">
        <f>'3.  NOVEMBER'!V114</f>
        <v>0</v>
      </c>
      <c r="M114" s="37">
        <f>'3.  NOVEMBER'!W114</f>
        <v>0</v>
      </c>
      <c r="N114" s="174">
        <f>'3.  NOVEMBER'!X114</f>
        <v>0</v>
      </c>
      <c r="O114" s="188">
        <f>'3.  NOVEMBER'!Y114</f>
        <v>0</v>
      </c>
      <c r="P114" s="28">
        <f>'4.  DECEMBER'!V114</f>
        <v>0</v>
      </c>
      <c r="Q114" s="37">
        <f>'4.  DECEMBER'!W114</f>
        <v>0</v>
      </c>
      <c r="R114" s="174">
        <f>'4.  DECEMBER'!X114</f>
        <v>0</v>
      </c>
      <c r="S114" s="192">
        <f>'4.  DECEMBER'!Y114</f>
        <v>0</v>
      </c>
      <c r="T114" s="45">
        <f>'5.  JANUARY'!V114</f>
        <v>0</v>
      </c>
      <c r="U114" s="37">
        <f>'5.  JANUARY'!W114</f>
        <v>0</v>
      </c>
      <c r="V114" s="174">
        <f>'5.  JANUARY'!X114</f>
        <v>0</v>
      </c>
      <c r="W114" s="196">
        <f>'5.  JANUARY'!Y114</f>
        <v>0</v>
      </c>
      <c r="X114" s="45">
        <f>'6.  FEBRUARY'!V114</f>
        <v>0</v>
      </c>
      <c r="Y114" s="37">
        <f>'6.  FEBRUARY'!W114</f>
        <v>0</v>
      </c>
      <c r="Z114" s="174">
        <f>'6.  FEBRUARY'!X114</f>
        <v>0</v>
      </c>
      <c r="AA114" s="196">
        <f>'6.  FEBRUARY'!Y114</f>
        <v>0</v>
      </c>
      <c r="AB114" s="45">
        <f>'7.  MARCH'!V114</f>
        <v>0</v>
      </c>
      <c r="AC114" s="37">
        <f>'7.  MARCH'!W114</f>
        <v>0</v>
      </c>
      <c r="AD114" s="174">
        <f>'7.  MARCH'!X114</f>
        <v>0</v>
      </c>
      <c r="AE114" s="196">
        <f>'7.  MARCH'!Y114</f>
        <v>0</v>
      </c>
      <c r="AF114" s="45">
        <f>'8.  APRIL'!V114</f>
        <v>0</v>
      </c>
      <c r="AG114" s="37">
        <f>'8.  APRIL'!W114</f>
        <v>0</v>
      </c>
      <c r="AH114" s="174">
        <f>'8.  APRIL'!X114</f>
        <v>0</v>
      </c>
      <c r="AI114" s="196">
        <f>'8.  APRIL'!Y114</f>
        <v>0</v>
      </c>
      <c r="AJ114" s="45">
        <f>'8.  APRIL WEEKEND COMP'!V114</f>
        <v>0</v>
      </c>
      <c r="AK114" s="37">
        <f>'8.  APRIL WEEKEND COMP'!W114</f>
        <v>0</v>
      </c>
      <c r="AL114" s="338">
        <f>'8.  APRIL WEEKEND COMP'!X114</f>
        <v>0</v>
      </c>
      <c r="AM114" s="196">
        <f>'8.  APRIL WEEKEND COMP'!Y114</f>
        <v>0</v>
      </c>
      <c r="AN114" s="45">
        <f>'9.  MAY'!V114</f>
        <v>0</v>
      </c>
      <c r="AO114" s="37">
        <f>'9.  MAY'!W114</f>
        <v>0</v>
      </c>
      <c r="AP114" s="174">
        <f>'9.  MAY'!X114</f>
        <v>0</v>
      </c>
      <c r="AQ114" s="196">
        <f>'9.  MAY'!Y114</f>
        <v>0</v>
      </c>
      <c r="AR114" s="45">
        <f>'10.  JUNE'!V114</f>
        <v>0</v>
      </c>
      <c r="AS114" s="37">
        <f>'10.  JUNE'!W114</f>
        <v>0</v>
      </c>
      <c r="AT114" s="174">
        <f>'10.  JUNE'!X114</f>
        <v>0</v>
      </c>
      <c r="AU114" s="196">
        <f>'10.  JUNE'!Y114</f>
        <v>0</v>
      </c>
      <c r="AV114" s="45">
        <f>'11.  JULY'!V114</f>
        <v>0</v>
      </c>
      <c r="AW114" s="37">
        <f>'11.  JULY'!W114</f>
        <v>0</v>
      </c>
      <c r="AX114" s="174">
        <f>'11.  JULY'!X114</f>
        <v>0</v>
      </c>
      <c r="AY114" s="196">
        <f>'11.  JULY'!Y114</f>
        <v>0</v>
      </c>
      <c r="AZ114" s="45">
        <f>'12.  AUGUST'!V114</f>
        <v>0</v>
      </c>
      <c r="BA114" s="37">
        <f>'12.  AUGUST'!W114</f>
        <v>0</v>
      </c>
      <c r="BB114" s="174">
        <f>'12.  AUGUST'!X114</f>
        <v>0</v>
      </c>
      <c r="BC114" s="196">
        <f>'12.  AUGUST'!Y114</f>
        <v>0</v>
      </c>
      <c r="BD114" s="180">
        <f t="shared" si="4"/>
        <v>0</v>
      </c>
      <c r="BE114" s="181">
        <f t="shared" si="5"/>
        <v>0</v>
      </c>
      <c r="BF114" s="182">
        <f t="shared" si="6"/>
        <v>0</v>
      </c>
      <c r="BG114" s="197">
        <f t="shared" si="7"/>
        <v>0</v>
      </c>
    </row>
    <row r="115" spans="2:59" s="8" customFormat="1" ht="15.95" customHeight="1" x14ac:dyDescent="0.25">
      <c r="B115" s="27">
        <f>'1.  SEPTEMBER'!B115</f>
        <v>57</v>
      </c>
      <c r="C115" s="44">
        <f>'1.  SEPTEMBER'!C115</f>
        <v>0</v>
      </c>
      <c r="D115" s="45">
        <f>'1.  SEPTEMBER'!V115</f>
        <v>0</v>
      </c>
      <c r="E115" s="37">
        <f>'1.  SEPTEMBER'!W115</f>
        <v>0</v>
      </c>
      <c r="F115" s="174">
        <f>'1.  SEPTEMBER'!X115</f>
        <v>0</v>
      </c>
      <c r="G115" s="188">
        <f>'1.  SEPTEMBER'!Y115</f>
        <v>0</v>
      </c>
      <c r="H115" s="28">
        <f>'2.  OCTOBER'!V115</f>
        <v>0</v>
      </c>
      <c r="I115" s="37">
        <f>'2.  OCTOBER'!W115</f>
        <v>0</v>
      </c>
      <c r="J115" s="174">
        <f>'2.  OCTOBER'!X115</f>
        <v>0</v>
      </c>
      <c r="K115" s="192">
        <f>'2.  OCTOBER'!Y115</f>
        <v>0</v>
      </c>
      <c r="L115" s="45">
        <f>'3.  NOVEMBER'!V115</f>
        <v>0</v>
      </c>
      <c r="M115" s="37">
        <f>'3.  NOVEMBER'!W115</f>
        <v>0</v>
      </c>
      <c r="N115" s="174">
        <f>'3.  NOVEMBER'!X115</f>
        <v>0</v>
      </c>
      <c r="O115" s="188">
        <f>'3.  NOVEMBER'!Y115</f>
        <v>0</v>
      </c>
      <c r="P115" s="28">
        <f>'4.  DECEMBER'!V115</f>
        <v>0</v>
      </c>
      <c r="Q115" s="37">
        <f>'4.  DECEMBER'!W115</f>
        <v>0</v>
      </c>
      <c r="R115" s="174">
        <f>'4.  DECEMBER'!X115</f>
        <v>0</v>
      </c>
      <c r="S115" s="192">
        <f>'4.  DECEMBER'!Y115</f>
        <v>0</v>
      </c>
      <c r="T115" s="45">
        <f>'5.  JANUARY'!V115</f>
        <v>0</v>
      </c>
      <c r="U115" s="37">
        <f>'5.  JANUARY'!W115</f>
        <v>0</v>
      </c>
      <c r="V115" s="174">
        <f>'5.  JANUARY'!X115</f>
        <v>0</v>
      </c>
      <c r="W115" s="196">
        <f>'5.  JANUARY'!Y115</f>
        <v>0</v>
      </c>
      <c r="X115" s="45">
        <f>'6.  FEBRUARY'!V115</f>
        <v>0</v>
      </c>
      <c r="Y115" s="37">
        <f>'6.  FEBRUARY'!W115</f>
        <v>0</v>
      </c>
      <c r="Z115" s="174">
        <f>'6.  FEBRUARY'!X115</f>
        <v>0</v>
      </c>
      <c r="AA115" s="196">
        <f>'6.  FEBRUARY'!Y115</f>
        <v>0</v>
      </c>
      <c r="AB115" s="45">
        <f>'7.  MARCH'!V115</f>
        <v>0</v>
      </c>
      <c r="AC115" s="37">
        <f>'7.  MARCH'!W115</f>
        <v>0</v>
      </c>
      <c r="AD115" s="174">
        <f>'7.  MARCH'!X115</f>
        <v>0</v>
      </c>
      <c r="AE115" s="196">
        <f>'7.  MARCH'!Y115</f>
        <v>0</v>
      </c>
      <c r="AF115" s="45">
        <f>'8.  APRIL'!V115</f>
        <v>0</v>
      </c>
      <c r="AG115" s="37">
        <f>'8.  APRIL'!W115</f>
        <v>0</v>
      </c>
      <c r="AH115" s="174">
        <f>'8.  APRIL'!X115</f>
        <v>0</v>
      </c>
      <c r="AI115" s="196">
        <f>'8.  APRIL'!Y115</f>
        <v>0</v>
      </c>
      <c r="AJ115" s="45">
        <f>'8.  APRIL WEEKEND COMP'!V115</f>
        <v>0</v>
      </c>
      <c r="AK115" s="37">
        <f>'8.  APRIL WEEKEND COMP'!W115</f>
        <v>0</v>
      </c>
      <c r="AL115" s="338">
        <f>'8.  APRIL WEEKEND COMP'!X115</f>
        <v>0</v>
      </c>
      <c r="AM115" s="196">
        <f>'8.  APRIL WEEKEND COMP'!Y115</f>
        <v>0</v>
      </c>
      <c r="AN115" s="45">
        <f>'9.  MAY'!V115</f>
        <v>0</v>
      </c>
      <c r="AO115" s="37">
        <f>'9.  MAY'!W115</f>
        <v>0</v>
      </c>
      <c r="AP115" s="174">
        <f>'9.  MAY'!X115</f>
        <v>0</v>
      </c>
      <c r="AQ115" s="196">
        <f>'9.  MAY'!Y115</f>
        <v>0</v>
      </c>
      <c r="AR115" s="45">
        <f>'10.  JUNE'!V115</f>
        <v>0</v>
      </c>
      <c r="AS115" s="37">
        <f>'10.  JUNE'!W115</f>
        <v>0</v>
      </c>
      <c r="AT115" s="174">
        <f>'10.  JUNE'!X115</f>
        <v>0</v>
      </c>
      <c r="AU115" s="196">
        <f>'10.  JUNE'!Y115</f>
        <v>0</v>
      </c>
      <c r="AV115" s="45">
        <f>'11.  JULY'!V115</f>
        <v>0</v>
      </c>
      <c r="AW115" s="37">
        <f>'11.  JULY'!W115</f>
        <v>0</v>
      </c>
      <c r="AX115" s="174">
        <f>'11.  JULY'!X115</f>
        <v>0</v>
      </c>
      <c r="AY115" s="196">
        <f>'11.  JULY'!Y115</f>
        <v>0</v>
      </c>
      <c r="AZ115" s="45">
        <f>'12.  AUGUST'!V115</f>
        <v>0</v>
      </c>
      <c r="BA115" s="37">
        <f>'12.  AUGUST'!W115</f>
        <v>0</v>
      </c>
      <c r="BB115" s="174">
        <f>'12.  AUGUST'!X115</f>
        <v>0</v>
      </c>
      <c r="BC115" s="196">
        <f>'12.  AUGUST'!Y115</f>
        <v>0</v>
      </c>
      <c r="BD115" s="180">
        <f t="shared" si="4"/>
        <v>0</v>
      </c>
      <c r="BE115" s="181">
        <f t="shared" si="5"/>
        <v>0</v>
      </c>
      <c r="BF115" s="182">
        <f t="shared" si="6"/>
        <v>0</v>
      </c>
      <c r="BG115" s="197">
        <f t="shared" si="7"/>
        <v>0</v>
      </c>
    </row>
    <row r="116" spans="2:59" s="8" customFormat="1" ht="15.95" customHeight="1" x14ac:dyDescent="0.25">
      <c r="B116" s="27">
        <f>'1.  SEPTEMBER'!B116</f>
        <v>58</v>
      </c>
      <c r="C116" s="44">
        <f>'1.  SEPTEMBER'!C116</f>
        <v>0</v>
      </c>
      <c r="D116" s="45">
        <f>'1.  SEPTEMBER'!V116</f>
        <v>0</v>
      </c>
      <c r="E116" s="37">
        <f>'1.  SEPTEMBER'!W116</f>
        <v>0</v>
      </c>
      <c r="F116" s="174">
        <f>'1.  SEPTEMBER'!X116</f>
        <v>0</v>
      </c>
      <c r="G116" s="188">
        <f>'1.  SEPTEMBER'!Y116</f>
        <v>0</v>
      </c>
      <c r="H116" s="28">
        <f>'2.  OCTOBER'!V116</f>
        <v>0</v>
      </c>
      <c r="I116" s="37">
        <f>'2.  OCTOBER'!W116</f>
        <v>0</v>
      </c>
      <c r="J116" s="174">
        <f>'2.  OCTOBER'!X116</f>
        <v>0</v>
      </c>
      <c r="K116" s="192">
        <f>'2.  OCTOBER'!Y116</f>
        <v>0</v>
      </c>
      <c r="L116" s="45">
        <f>'3.  NOVEMBER'!V116</f>
        <v>0</v>
      </c>
      <c r="M116" s="37">
        <f>'3.  NOVEMBER'!W116</f>
        <v>0</v>
      </c>
      <c r="N116" s="174">
        <f>'3.  NOVEMBER'!X116</f>
        <v>0</v>
      </c>
      <c r="O116" s="188">
        <f>'3.  NOVEMBER'!Y116</f>
        <v>0</v>
      </c>
      <c r="P116" s="28">
        <f>'4.  DECEMBER'!V116</f>
        <v>0</v>
      </c>
      <c r="Q116" s="37">
        <f>'4.  DECEMBER'!W116</f>
        <v>0</v>
      </c>
      <c r="R116" s="174">
        <f>'4.  DECEMBER'!X116</f>
        <v>0</v>
      </c>
      <c r="S116" s="192">
        <f>'4.  DECEMBER'!Y116</f>
        <v>0</v>
      </c>
      <c r="T116" s="45">
        <f>'5.  JANUARY'!V116</f>
        <v>0</v>
      </c>
      <c r="U116" s="37">
        <f>'5.  JANUARY'!W116</f>
        <v>0</v>
      </c>
      <c r="V116" s="174">
        <f>'5.  JANUARY'!X116</f>
        <v>0</v>
      </c>
      <c r="W116" s="196">
        <f>'5.  JANUARY'!Y116</f>
        <v>0</v>
      </c>
      <c r="X116" s="45">
        <f>'6.  FEBRUARY'!V116</f>
        <v>0</v>
      </c>
      <c r="Y116" s="37">
        <f>'6.  FEBRUARY'!W116</f>
        <v>0</v>
      </c>
      <c r="Z116" s="174">
        <f>'6.  FEBRUARY'!X116</f>
        <v>0</v>
      </c>
      <c r="AA116" s="196">
        <f>'6.  FEBRUARY'!Y116</f>
        <v>0</v>
      </c>
      <c r="AB116" s="45">
        <f>'7.  MARCH'!V116</f>
        <v>0</v>
      </c>
      <c r="AC116" s="37">
        <f>'7.  MARCH'!W116</f>
        <v>0</v>
      </c>
      <c r="AD116" s="174">
        <f>'7.  MARCH'!X116</f>
        <v>0</v>
      </c>
      <c r="AE116" s="196">
        <f>'7.  MARCH'!Y116</f>
        <v>0</v>
      </c>
      <c r="AF116" s="45">
        <f>'8.  APRIL'!V116</f>
        <v>0</v>
      </c>
      <c r="AG116" s="37">
        <f>'8.  APRIL'!W116</f>
        <v>0</v>
      </c>
      <c r="AH116" s="174">
        <f>'8.  APRIL'!X116</f>
        <v>0</v>
      </c>
      <c r="AI116" s="196">
        <f>'8.  APRIL'!Y116</f>
        <v>0</v>
      </c>
      <c r="AJ116" s="45">
        <f>'8.  APRIL WEEKEND COMP'!V116</f>
        <v>0</v>
      </c>
      <c r="AK116" s="37">
        <f>'8.  APRIL WEEKEND COMP'!W116</f>
        <v>0</v>
      </c>
      <c r="AL116" s="338">
        <f>'8.  APRIL WEEKEND COMP'!X116</f>
        <v>0</v>
      </c>
      <c r="AM116" s="196">
        <f>'8.  APRIL WEEKEND COMP'!Y116</f>
        <v>0</v>
      </c>
      <c r="AN116" s="45">
        <f>'9.  MAY'!V116</f>
        <v>0</v>
      </c>
      <c r="AO116" s="37">
        <f>'9.  MAY'!W116</f>
        <v>0</v>
      </c>
      <c r="AP116" s="174">
        <f>'9.  MAY'!X116</f>
        <v>0</v>
      </c>
      <c r="AQ116" s="196">
        <f>'9.  MAY'!Y116</f>
        <v>0</v>
      </c>
      <c r="AR116" s="45">
        <f>'10.  JUNE'!V116</f>
        <v>0</v>
      </c>
      <c r="AS116" s="37">
        <f>'10.  JUNE'!W116</f>
        <v>0</v>
      </c>
      <c r="AT116" s="174">
        <f>'10.  JUNE'!X116</f>
        <v>0</v>
      </c>
      <c r="AU116" s="196">
        <f>'10.  JUNE'!Y116</f>
        <v>0</v>
      </c>
      <c r="AV116" s="45">
        <f>'11.  JULY'!V116</f>
        <v>0</v>
      </c>
      <c r="AW116" s="37">
        <f>'11.  JULY'!W116</f>
        <v>0</v>
      </c>
      <c r="AX116" s="174">
        <f>'11.  JULY'!X116</f>
        <v>0</v>
      </c>
      <c r="AY116" s="196">
        <f>'11.  JULY'!Y116</f>
        <v>0</v>
      </c>
      <c r="AZ116" s="45">
        <f>'12.  AUGUST'!V116</f>
        <v>0</v>
      </c>
      <c r="BA116" s="37">
        <f>'12.  AUGUST'!W116</f>
        <v>0</v>
      </c>
      <c r="BB116" s="174">
        <f>'12.  AUGUST'!X116</f>
        <v>0</v>
      </c>
      <c r="BC116" s="196">
        <f>'12.  AUGUST'!Y116</f>
        <v>0</v>
      </c>
      <c r="BD116" s="180">
        <f t="shared" si="4"/>
        <v>0</v>
      </c>
      <c r="BE116" s="181">
        <f t="shared" si="5"/>
        <v>0</v>
      </c>
      <c r="BF116" s="182">
        <f t="shared" si="6"/>
        <v>0</v>
      </c>
      <c r="BG116" s="197">
        <f t="shared" si="7"/>
        <v>0</v>
      </c>
    </row>
    <row r="117" spans="2:59" s="8" customFormat="1" ht="15.95" customHeight="1" x14ac:dyDescent="0.25">
      <c r="B117" s="27">
        <f>'1.  SEPTEMBER'!B117</f>
        <v>59</v>
      </c>
      <c r="C117" s="44">
        <f>'1.  SEPTEMBER'!C117</f>
        <v>0</v>
      </c>
      <c r="D117" s="45">
        <f>'1.  SEPTEMBER'!V117</f>
        <v>0</v>
      </c>
      <c r="E117" s="37">
        <f>'1.  SEPTEMBER'!W117</f>
        <v>0</v>
      </c>
      <c r="F117" s="174">
        <f>'1.  SEPTEMBER'!X117</f>
        <v>0</v>
      </c>
      <c r="G117" s="188">
        <f>'1.  SEPTEMBER'!Y117</f>
        <v>0</v>
      </c>
      <c r="H117" s="28">
        <f>'2.  OCTOBER'!V117</f>
        <v>0</v>
      </c>
      <c r="I117" s="37">
        <f>'2.  OCTOBER'!W117</f>
        <v>0</v>
      </c>
      <c r="J117" s="174">
        <f>'2.  OCTOBER'!X117</f>
        <v>0</v>
      </c>
      <c r="K117" s="192">
        <f>'2.  OCTOBER'!Y117</f>
        <v>0</v>
      </c>
      <c r="L117" s="45">
        <f>'3.  NOVEMBER'!V117</f>
        <v>0</v>
      </c>
      <c r="M117" s="37">
        <f>'3.  NOVEMBER'!W117</f>
        <v>0</v>
      </c>
      <c r="N117" s="174">
        <f>'3.  NOVEMBER'!X117</f>
        <v>0</v>
      </c>
      <c r="O117" s="188">
        <f>'3.  NOVEMBER'!Y117</f>
        <v>0</v>
      </c>
      <c r="P117" s="28">
        <f>'4.  DECEMBER'!V117</f>
        <v>0</v>
      </c>
      <c r="Q117" s="37">
        <f>'4.  DECEMBER'!W117</f>
        <v>0</v>
      </c>
      <c r="R117" s="174">
        <f>'4.  DECEMBER'!X117</f>
        <v>0</v>
      </c>
      <c r="S117" s="192">
        <f>'4.  DECEMBER'!Y117</f>
        <v>0</v>
      </c>
      <c r="T117" s="45">
        <f>'5.  JANUARY'!V117</f>
        <v>0</v>
      </c>
      <c r="U117" s="37">
        <f>'5.  JANUARY'!W117</f>
        <v>0</v>
      </c>
      <c r="V117" s="174">
        <f>'5.  JANUARY'!X117</f>
        <v>0</v>
      </c>
      <c r="W117" s="196">
        <f>'5.  JANUARY'!Y117</f>
        <v>0</v>
      </c>
      <c r="X117" s="45">
        <f>'6.  FEBRUARY'!V117</f>
        <v>0</v>
      </c>
      <c r="Y117" s="37">
        <f>'6.  FEBRUARY'!W117</f>
        <v>0</v>
      </c>
      <c r="Z117" s="174">
        <f>'6.  FEBRUARY'!X117</f>
        <v>0</v>
      </c>
      <c r="AA117" s="196">
        <f>'6.  FEBRUARY'!Y117</f>
        <v>0</v>
      </c>
      <c r="AB117" s="45">
        <f>'7.  MARCH'!V117</f>
        <v>0</v>
      </c>
      <c r="AC117" s="37">
        <f>'7.  MARCH'!W117</f>
        <v>0</v>
      </c>
      <c r="AD117" s="174">
        <f>'7.  MARCH'!X117</f>
        <v>0</v>
      </c>
      <c r="AE117" s="196">
        <f>'7.  MARCH'!Y117</f>
        <v>0</v>
      </c>
      <c r="AF117" s="45">
        <f>'8.  APRIL'!V117</f>
        <v>0</v>
      </c>
      <c r="AG117" s="37">
        <f>'8.  APRIL'!W117</f>
        <v>0</v>
      </c>
      <c r="AH117" s="174">
        <f>'8.  APRIL'!X117</f>
        <v>0</v>
      </c>
      <c r="AI117" s="196">
        <f>'8.  APRIL'!Y117</f>
        <v>0</v>
      </c>
      <c r="AJ117" s="45">
        <f>'8.  APRIL WEEKEND COMP'!V117</f>
        <v>0</v>
      </c>
      <c r="AK117" s="37">
        <f>'8.  APRIL WEEKEND COMP'!W117</f>
        <v>0</v>
      </c>
      <c r="AL117" s="338">
        <f>'8.  APRIL WEEKEND COMP'!X117</f>
        <v>0</v>
      </c>
      <c r="AM117" s="196">
        <f>'8.  APRIL WEEKEND COMP'!Y117</f>
        <v>0</v>
      </c>
      <c r="AN117" s="45">
        <f>'9.  MAY'!V117</f>
        <v>0</v>
      </c>
      <c r="AO117" s="37">
        <f>'9.  MAY'!W117</f>
        <v>0</v>
      </c>
      <c r="AP117" s="174">
        <f>'9.  MAY'!X117</f>
        <v>0</v>
      </c>
      <c r="AQ117" s="196">
        <f>'9.  MAY'!Y117</f>
        <v>0</v>
      </c>
      <c r="AR117" s="45">
        <f>'10.  JUNE'!V117</f>
        <v>0</v>
      </c>
      <c r="AS117" s="37">
        <f>'10.  JUNE'!W117</f>
        <v>0</v>
      </c>
      <c r="AT117" s="174">
        <f>'10.  JUNE'!X117</f>
        <v>0</v>
      </c>
      <c r="AU117" s="196">
        <f>'10.  JUNE'!Y117</f>
        <v>0</v>
      </c>
      <c r="AV117" s="45">
        <f>'11.  JULY'!V117</f>
        <v>0</v>
      </c>
      <c r="AW117" s="37">
        <f>'11.  JULY'!W117</f>
        <v>0</v>
      </c>
      <c r="AX117" s="174">
        <f>'11.  JULY'!X117</f>
        <v>0</v>
      </c>
      <c r="AY117" s="196">
        <f>'11.  JULY'!Y117</f>
        <v>0</v>
      </c>
      <c r="AZ117" s="45">
        <f>'12.  AUGUST'!V117</f>
        <v>0</v>
      </c>
      <c r="BA117" s="37">
        <f>'12.  AUGUST'!W117</f>
        <v>0</v>
      </c>
      <c r="BB117" s="174">
        <f>'12.  AUGUST'!X117</f>
        <v>0</v>
      </c>
      <c r="BC117" s="196">
        <f>'12.  AUGUST'!Y117</f>
        <v>0</v>
      </c>
      <c r="BD117" s="180">
        <f t="shared" si="4"/>
        <v>0</v>
      </c>
      <c r="BE117" s="181">
        <f t="shared" si="5"/>
        <v>0</v>
      </c>
      <c r="BF117" s="182">
        <f t="shared" si="6"/>
        <v>0</v>
      </c>
      <c r="BG117" s="197">
        <f t="shared" si="7"/>
        <v>0</v>
      </c>
    </row>
    <row r="118" spans="2:59" s="8" customFormat="1" ht="15.95" customHeight="1" x14ac:dyDescent="0.25">
      <c r="B118" s="27">
        <f>'1.  SEPTEMBER'!B118</f>
        <v>60</v>
      </c>
      <c r="C118" s="44">
        <f>'1.  SEPTEMBER'!C118</f>
        <v>0</v>
      </c>
      <c r="D118" s="45">
        <f>'1.  SEPTEMBER'!V118</f>
        <v>0</v>
      </c>
      <c r="E118" s="37">
        <f>'1.  SEPTEMBER'!W118</f>
        <v>0</v>
      </c>
      <c r="F118" s="174">
        <f>'1.  SEPTEMBER'!X118</f>
        <v>0</v>
      </c>
      <c r="G118" s="188">
        <f>'1.  SEPTEMBER'!Y118</f>
        <v>0</v>
      </c>
      <c r="H118" s="28">
        <f>'2.  OCTOBER'!V118</f>
        <v>0</v>
      </c>
      <c r="I118" s="37">
        <f>'2.  OCTOBER'!W118</f>
        <v>0</v>
      </c>
      <c r="J118" s="174">
        <f>'2.  OCTOBER'!X118</f>
        <v>0</v>
      </c>
      <c r="K118" s="192">
        <f>'2.  OCTOBER'!Y118</f>
        <v>0</v>
      </c>
      <c r="L118" s="45">
        <f>'3.  NOVEMBER'!V118</f>
        <v>0</v>
      </c>
      <c r="M118" s="37">
        <f>'3.  NOVEMBER'!W118</f>
        <v>0</v>
      </c>
      <c r="N118" s="174">
        <f>'3.  NOVEMBER'!X118</f>
        <v>0</v>
      </c>
      <c r="O118" s="188">
        <f>'3.  NOVEMBER'!Y118</f>
        <v>0</v>
      </c>
      <c r="P118" s="28">
        <f>'4.  DECEMBER'!V118</f>
        <v>0</v>
      </c>
      <c r="Q118" s="37">
        <f>'4.  DECEMBER'!W118</f>
        <v>0</v>
      </c>
      <c r="R118" s="174">
        <f>'4.  DECEMBER'!X118</f>
        <v>0</v>
      </c>
      <c r="S118" s="192">
        <f>'4.  DECEMBER'!Y118</f>
        <v>0</v>
      </c>
      <c r="T118" s="45">
        <f>'5.  JANUARY'!V118</f>
        <v>0</v>
      </c>
      <c r="U118" s="37">
        <f>'5.  JANUARY'!W118</f>
        <v>0</v>
      </c>
      <c r="V118" s="174">
        <f>'5.  JANUARY'!X118</f>
        <v>0</v>
      </c>
      <c r="W118" s="196">
        <f>'5.  JANUARY'!Y118</f>
        <v>0</v>
      </c>
      <c r="X118" s="45">
        <f>'6.  FEBRUARY'!V118</f>
        <v>0</v>
      </c>
      <c r="Y118" s="37">
        <f>'6.  FEBRUARY'!W118</f>
        <v>0</v>
      </c>
      <c r="Z118" s="174">
        <f>'6.  FEBRUARY'!X118</f>
        <v>0</v>
      </c>
      <c r="AA118" s="196">
        <f>'6.  FEBRUARY'!Y118</f>
        <v>0</v>
      </c>
      <c r="AB118" s="45">
        <f>'7.  MARCH'!V118</f>
        <v>0</v>
      </c>
      <c r="AC118" s="37">
        <f>'7.  MARCH'!W118</f>
        <v>0</v>
      </c>
      <c r="AD118" s="174">
        <f>'7.  MARCH'!X118</f>
        <v>0</v>
      </c>
      <c r="AE118" s="196">
        <f>'7.  MARCH'!Y118</f>
        <v>0</v>
      </c>
      <c r="AF118" s="45">
        <f>'8.  APRIL'!V118</f>
        <v>0</v>
      </c>
      <c r="AG118" s="37">
        <f>'8.  APRIL'!W118</f>
        <v>0</v>
      </c>
      <c r="AH118" s="174">
        <f>'8.  APRIL'!X118</f>
        <v>0</v>
      </c>
      <c r="AI118" s="196">
        <f>'8.  APRIL'!Y118</f>
        <v>0</v>
      </c>
      <c r="AJ118" s="45">
        <f>'8.  APRIL WEEKEND COMP'!V118</f>
        <v>0</v>
      </c>
      <c r="AK118" s="37">
        <f>'8.  APRIL WEEKEND COMP'!W118</f>
        <v>0</v>
      </c>
      <c r="AL118" s="338">
        <f>'8.  APRIL WEEKEND COMP'!X118</f>
        <v>0</v>
      </c>
      <c r="AM118" s="196">
        <f>'8.  APRIL WEEKEND COMP'!Y118</f>
        <v>0</v>
      </c>
      <c r="AN118" s="45">
        <f>'9.  MAY'!V118</f>
        <v>0</v>
      </c>
      <c r="AO118" s="37">
        <f>'9.  MAY'!W118</f>
        <v>0</v>
      </c>
      <c r="AP118" s="174">
        <f>'9.  MAY'!X118</f>
        <v>0</v>
      </c>
      <c r="AQ118" s="196">
        <f>'9.  MAY'!Y118</f>
        <v>0</v>
      </c>
      <c r="AR118" s="45">
        <f>'10.  JUNE'!V118</f>
        <v>0</v>
      </c>
      <c r="AS118" s="37">
        <f>'10.  JUNE'!W118</f>
        <v>0</v>
      </c>
      <c r="AT118" s="174">
        <f>'10.  JUNE'!X118</f>
        <v>0</v>
      </c>
      <c r="AU118" s="196">
        <f>'10.  JUNE'!Y118</f>
        <v>0</v>
      </c>
      <c r="AV118" s="45">
        <f>'11.  JULY'!V118</f>
        <v>0</v>
      </c>
      <c r="AW118" s="37">
        <f>'11.  JULY'!W118</f>
        <v>0</v>
      </c>
      <c r="AX118" s="174">
        <f>'11.  JULY'!X118</f>
        <v>0</v>
      </c>
      <c r="AY118" s="196">
        <f>'11.  JULY'!Y118</f>
        <v>0</v>
      </c>
      <c r="AZ118" s="45">
        <f>'12.  AUGUST'!V118</f>
        <v>0</v>
      </c>
      <c r="BA118" s="37">
        <f>'12.  AUGUST'!W118</f>
        <v>0</v>
      </c>
      <c r="BB118" s="174">
        <f>'12.  AUGUST'!X118</f>
        <v>0</v>
      </c>
      <c r="BC118" s="196">
        <f>'12.  AUGUST'!Y118</f>
        <v>0</v>
      </c>
      <c r="BD118" s="180">
        <f t="shared" si="4"/>
        <v>0</v>
      </c>
      <c r="BE118" s="181">
        <f t="shared" si="5"/>
        <v>0</v>
      </c>
      <c r="BF118" s="182">
        <f t="shared" si="6"/>
        <v>0</v>
      </c>
      <c r="BG118" s="197">
        <f t="shared" si="7"/>
        <v>0</v>
      </c>
    </row>
    <row r="119" spans="2:59" s="8" customFormat="1" ht="15.95" customHeight="1" x14ac:dyDescent="0.25">
      <c r="B119" s="25"/>
      <c r="C119" s="26"/>
      <c r="D119" s="15"/>
      <c r="E119" s="15"/>
      <c r="F119" s="15"/>
      <c r="G119" s="189"/>
      <c r="H119" s="15"/>
      <c r="I119" s="15"/>
      <c r="J119" s="15"/>
      <c r="K119" s="189"/>
      <c r="L119" s="15"/>
      <c r="M119" s="15"/>
      <c r="N119" s="15"/>
      <c r="O119" s="193"/>
      <c r="P119" s="15"/>
      <c r="Q119" s="15"/>
      <c r="R119" s="15"/>
      <c r="S119" s="189"/>
      <c r="T119" s="15"/>
      <c r="U119" s="15"/>
      <c r="V119" s="15"/>
      <c r="W119" s="189"/>
      <c r="X119" s="15"/>
      <c r="Y119" s="15"/>
      <c r="Z119" s="15"/>
      <c r="AA119" s="189"/>
      <c r="AB119" s="15"/>
      <c r="AC119" s="15"/>
      <c r="AD119" s="15"/>
      <c r="AE119" s="189"/>
      <c r="AF119" s="15"/>
      <c r="AG119" s="15"/>
      <c r="AH119" s="15"/>
      <c r="AI119" s="189"/>
      <c r="AJ119" s="189"/>
      <c r="AK119" s="189"/>
      <c r="AL119" s="189"/>
      <c r="AM119" s="189"/>
      <c r="AN119" s="15"/>
      <c r="AO119" s="15"/>
      <c r="AP119" s="15"/>
      <c r="AQ119" s="189"/>
      <c r="AR119" s="15"/>
      <c r="AS119" s="15"/>
      <c r="AT119" s="15"/>
      <c r="AU119" s="189"/>
      <c r="AV119" s="15"/>
      <c r="AW119" s="15"/>
      <c r="AX119" s="15"/>
      <c r="AY119" s="189"/>
      <c r="AZ119" s="15"/>
      <c r="BA119" s="15"/>
      <c r="BB119" s="15"/>
      <c r="BC119" s="189"/>
      <c r="BD119" s="15"/>
      <c r="BE119" s="15"/>
      <c r="BF119" s="15"/>
      <c r="BG119" s="198"/>
    </row>
    <row r="120" spans="2:59" s="8" customFormat="1" ht="15.95" customHeight="1" x14ac:dyDescent="0.25">
      <c r="B120" s="25"/>
      <c r="C120" s="26"/>
      <c r="D120" s="15"/>
      <c r="E120" s="15"/>
      <c r="F120" s="15"/>
      <c r="G120" s="189"/>
      <c r="H120" s="15"/>
      <c r="I120" s="15"/>
      <c r="J120" s="15"/>
      <c r="K120" s="189"/>
      <c r="L120" s="15"/>
      <c r="M120" s="15"/>
      <c r="N120" s="15"/>
      <c r="O120" s="193"/>
      <c r="P120" s="15"/>
      <c r="Q120" s="15"/>
      <c r="R120" s="15"/>
      <c r="S120" s="189"/>
      <c r="T120" s="15"/>
      <c r="U120" s="15"/>
      <c r="V120" s="15"/>
      <c r="W120" s="189"/>
      <c r="X120" s="15"/>
      <c r="Y120" s="15"/>
      <c r="Z120" s="15"/>
      <c r="AA120" s="189"/>
      <c r="AB120" s="15"/>
      <c r="AC120" s="15"/>
      <c r="AD120" s="15"/>
      <c r="AE120" s="189"/>
      <c r="AF120" s="15"/>
      <c r="AG120" s="15"/>
      <c r="AH120" s="15"/>
      <c r="AI120" s="189"/>
      <c r="AJ120" s="189"/>
      <c r="AK120" s="189"/>
      <c r="AL120" s="189"/>
      <c r="AM120" s="189"/>
      <c r="AN120" s="15"/>
      <c r="AO120" s="15"/>
      <c r="AP120" s="15"/>
      <c r="AQ120" s="189"/>
      <c r="AR120" s="15"/>
      <c r="AS120" s="15"/>
      <c r="AT120" s="15"/>
      <c r="AU120" s="189"/>
      <c r="AV120" s="15"/>
      <c r="AW120" s="15"/>
      <c r="AX120" s="15"/>
      <c r="AY120" s="189"/>
      <c r="AZ120" s="15"/>
      <c r="BA120" s="15"/>
      <c r="BB120" s="15"/>
      <c r="BC120" s="189"/>
      <c r="BD120" s="15"/>
      <c r="BE120" s="15"/>
      <c r="BF120" s="15"/>
      <c r="BG120" s="198"/>
    </row>
    <row r="121" spans="2:59" s="8" customFormat="1" ht="15.95" customHeight="1" x14ac:dyDescent="0.25">
      <c r="B121" s="25"/>
      <c r="C121" s="26"/>
      <c r="D121" s="15"/>
      <c r="E121" s="15"/>
      <c r="F121" s="15"/>
      <c r="G121" s="189"/>
      <c r="H121" s="15"/>
      <c r="I121" s="15"/>
      <c r="J121" s="15"/>
      <c r="K121" s="189"/>
      <c r="L121" s="15"/>
      <c r="M121" s="15"/>
      <c r="N121" s="15"/>
      <c r="O121" s="193"/>
      <c r="P121" s="15"/>
      <c r="Q121" s="15"/>
      <c r="R121" s="15"/>
      <c r="S121" s="189"/>
      <c r="T121" s="15"/>
      <c r="U121" s="15"/>
      <c r="V121" s="15"/>
      <c r="W121" s="189"/>
      <c r="X121" s="15"/>
      <c r="Y121" s="15"/>
      <c r="Z121" s="15"/>
      <c r="AA121" s="189"/>
      <c r="AB121" s="15"/>
      <c r="AC121" s="15"/>
      <c r="AD121" s="15"/>
      <c r="AE121" s="189"/>
      <c r="AF121" s="15"/>
      <c r="AG121" s="15"/>
      <c r="AH121" s="15"/>
      <c r="AI121" s="189"/>
      <c r="AJ121" s="189"/>
      <c r="AK121" s="189"/>
      <c r="AL121" s="189"/>
      <c r="AM121" s="189"/>
      <c r="AN121" s="15"/>
      <c r="AO121" s="15"/>
      <c r="AP121" s="15"/>
      <c r="AQ121" s="189"/>
      <c r="AR121" s="15"/>
      <c r="AS121" s="15"/>
      <c r="AT121" s="15"/>
      <c r="AU121" s="189"/>
      <c r="AV121" s="15"/>
      <c r="AW121" s="15"/>
      <c r="AX121" s="15"/>
      <c r="AY121" s="189"/>
      <c r="AZ121" s="15"/>
      <c r="BA121" s="15"/>
      <c r="BB121" s="15"/>
      <c r="BC121" s="189"/>
      <c r="BD121" s="15"/>
      <c r="BE121" s="15"/>
      <c r="BF121" s="15"/>
      <c r="BG121" s="198"/>
    </row>
    <row r="122" spans="2:59" s="8" customFormat="1" ht="15.95" customHeight="1" thickBot="1" x14ac:dyDescent="0.3">
      <c r="B122" s="25"/>
      <c r="C122" s="26"/>
      <c r="D122" s="15"/>
      <c r="E122" s="15"/>
      <c r="F122" s="15"/>
      <c r="G122" s="189"/>
      <c r="H122" s="15"/>
      <c r="I122" s="15"/>
      <c r="J122" s="15"/>
      <c r="K122" s="189"/>
      <c r="L122" s="15"/>
      <c r="M122" s="15"/>
      <c r="N122" s="15"/>
      <c r="O122" s="193"/>
      <c r="P122" s="15"/>
      <c r="Q122" s="15"/>
      <c r="R122" s="15"/>
      <c r="S122" s="189"/>
      <c r="T122" s="15"/>
      <c r="U122" s="15"/>
      <c r="V122" s="15"/>
      <c r="W122" s="189"/>
      <c r="X122" s="15"/>
      <c r="Y122" s="15"/>
      <c r="Z122" s="15"/>
      <c r="AA122" s="189"/>
      <c r="AB122" s="15"/>
      <c r="AC122" s="15"/>
      <c r="AD122" s="15"/>
      <c r="AE122" s="189"/>
      <c r="AF122" s="15"/>
      <c r="AG122" s="15"/>
      <c r="AH122" s="15"/>
      <c r="AI122" s="189"/>
      <c r="AJ122" s="189"/>
      <c r="AK122" s="189"/>
      <c r="AL122" s="189"/>
      <c r="AM122" s="189"/>
      <c r="AN122" s="15"/>
      <c r="AO122" s="15"/>
      <c r="AP122" s="15"/>
      <c r="AQ122" s="189"/>
      <c r="AR122" s="15"/>
      <c r="AS122" s="15"/>
      <c r="AT122" s="15"/>
      <c r="AU122" s="189"/>
      <c r="AV122" s="15"/>
      <c r="AW122" s="15"/>
      <c r="AX122" s="15"/>
      <c r="AY122" s="189"/>
      <c r="AZ122" s="15"/>
      <c r="BA122" s="15"/>
      <c r="BB122" s="15"/>
      <c r="BC122" s="189"/>
      <c r="BD122" s="15"/>
      <c r="BE122" s="15"/>
      <c r="BF122" s="15"/>
      <c r="BG122" s="198"/>
    </row>
    <row r="123" spans="2:59" s="8" customFormat="1" ht="26.1" customHeight="1" thickBot="1" x14ac:dyDescent="0.3">
      <c r="B123" s="424" t="s">
        <v>44</v>
      </c>
      <c r="C123" s="425"/>
      <c r="D123" s="52"/>
      <c r="E123" s="52"/>
      <c r="F123" s="52"/>
      <c r="G123" s="190"/>
      <c r="H123" s="52"/>
      <c r="I123" s="52"/>
      <c r="J123" s="52"/>
      <c r="K123" s="190"/>
      <c r="L123" s="52"/>
      <c r="M123" s="52"/>
      <c r="N123" s="52"/>
      <c r="O123" s="194"/>
      <c r="P123" s="52"/>
      <c r="Q123" s="52"/>
      <c r="R123" s="52"/>
      <c r="S123" s="190"/>
      <c r="T123" s="52"/>
      <c r="U123" s="52"/>
      <c r="V123" s="52"/>
      <c r="W123" s="190"/>
      <c r="X123" s="52"/>
      <c r="Y123" s="52"/>
      <c r="Z123" s="52"/>
      <c r="AA123" s="190"/>
      <c r="AB123" s="52"/>
      <c r="AC123" s="52"/>
      <c r="AD123" s="52"/>
      <c r="AE123" s="190"/>
      <c r="AF123" s="52"/>
      <c r="AG123" s="52"/>
      <c r="AH123" s="52"/>
      <c r="AI123" s="190"/>
      <c r="AJ123" s="190"/>
      <c r="AK123" s="190"/>
      <c r="AL123" s="190"/>
      <c r="AM123" s="190"/>
      <c r="AN123" s="52"/>
      <c r="AO123" s="52"/>
      <c r="AP123" s="52"/>
      <c r="AQ123" s="190"/>
      <c r="AR123" s="52"/>
      <c r="AS123" s="52"/>
      <c r="AT123" s="52"/>
      <c r="AU123" s="190"/>
      <c r="AV123" s="52"/>
      <c r="AW123" s="52"/>
      <c r="AX123" s="52"/>
      <c r="AY123" s="190"/>
      <c r="AZ123" s="52"/>
      <c r="BA123" s="52"/>
      <c r="BB123" s="52"/>
      <c r="BC123" s="190"/>
      <c r="BD123" s="52"/>
      <c r="BE123" s="52"/>
      <c r="BF123" s="52"/>
      <c r="BG123" s="199"/>
    </row>
    <row r="124" spans="2:59"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428"/>
      <c r="AF124" s="428"/>
      <c r="AG124" s="428"/>
      <c r="AH124" s="428"/>
      <c r="AI124" s="428"/>
      <c r="AJ124" s="428"/>
      <c r="AK124" s="428"/>
      <c r="AL124" s="428"/>
      <c r="AM124" s="428"/>
      <c r="AN124" s="428"/>
      <c r="AO124" s="428"/>
      <c r="AP124" s="428"/>
      <c r="AQ124" s="428"/>
      <c r="AR124" s="428"/>
      <c r="AS124" s="428"/>
      <c r="AT124" s="428"/>
      <c r="AU124" s="428"/>
      <c r="AV124" s="428"/>
      <c r="AW124" s="428"/>
      <c r="AX124" s="428"/>
      <c r="AY124" s="428"/>
      <c r="AZ124" s="428"/>
      <c r="BA124" s="428"/>
      <c r="BB124" s="428"/>
      <c r="BC124" s="428"/>
      <c r="BD124" s="428"/>
      <c r="BE124" s="428"/>
      <c r="BF124" s="428"/>
      <c r="BG124" s="429"/>
    </row>
    <row r="125" spans="2:59" s="8" customFormat="1" ht="15.95" customHeight="1" x14ac:dyDescent="0.25">
      <c r="B125" s="27">
        <f>'1.  SEPTEMBER'!B125</f>
        <v>1</v>
      </c>
      <c r="C125" s="44" t="str">
        <f>'1.  SEPTEMBER'!C125</f>
        <v>Anderson G</v>
      </c>
      <c r="D125" s="45">
        <f>'1.  SEPTEMBER'!V125</f>
        <v>7</v>
      </c>
      <c r="E125" s="37">
        <f>'1.  SEPTEMBER'!W125</f>
        <v>2.0300000000000002</v>
      </c>
      <c r="F125" s="174">
        <f>'1.  SEPTEMBER'!X125</f>
        <v>90.300000000000011</v>
      </c>
      <c r="G125" s="188">
        <f>'1.  SEPTEMBER'!Y125</f>
        <v>2</v>
      </c>
      <c r="H125" s="28">
        <f>'2.  OCTOBER'!V125</f>
        <v>8</v>
      </c>
      <c r="I125" s="37">
        <f>'2.  OCTOBER'!W125</f>
        <v>4.66</v>
      </c>
      <c r="J125" s="174">
        <f>'2.  OCTOBER'!X125</f>
        <v>126.6</v>
      </c>
      <c r="K125" s="192">
        <f>'2.  OCTOBER'!Y125</f>
        <v>13</v>
      </c>
      <c r="L125" s="45">
        <f>'3.  NOVEMBER'!V125</f>
        <v>20</v>
      </c>
      <c r="M125" s="37">
        <f>'3.  NOVEMBER'!W125</f>
        <v>7.51</v>
      </c>
      <c r="N125" s="174">
        <f>'3.  NOVEMBER'!X125</f>
        <v>275.09999999999997</v>
      </c>
      <c r="O125" s="188">
        <f>'3.  NOVEMBER'!Y125</f>
        <v>2</v>
      </c>
      <c r="P125" s="28">
        <f>'4.  DECEMBER'!V125</f>
        <v>45</v>
      </c>
      <c r="Q125" s="37">
        <f>'4.  DECEMBER'!W125</f>
        <v>15.85</v>
      </c>
      <c r="R125" s="174">
        <f>'4.  DECEMBER'!X125</f>
        <v>608.5</v>
      </c>
      <c r="S125" s="192">
        <f>'4.  DECEMBER'!Y125</f>
        <v>2</v>
      </c>
      <c r="T125" s="45">
        <f>'5.  JANUARY'!V125</f>
        <v>25</v>
      </c>
      <c r="U125" s="37">
        <f>'5.  JANUARY'!W125</f>
        <v>10.790000000000001</v>
      </c>
      <c r="V125" s="174">
        <f>'5.  JANUARY'!X125</f>
        <v>357.9</v>
      </c>
      <c r="W125" s="196">
        <f>'5.  JANUARY'!Y125</f>
        <v>1</v>
      </c>
      <c r="X125" s="45">
        <f>'6.  FEBRUARY'!V125</f>
        <v>7</v>
      </c>
      <c r="Y125" s="37">
        <f>'6.  FEBRUARY'!W125</f>
        <v>2.2799999999999998</v>
      </c>
      <c r="Z125" s="174">
        <f>'6.  FEBRUARY'!X125</f>
        <v>92.8</v>
      </c>
      <c r="AA125" s="196">
        <f>'6.  FEBRUARY'!Y125</f>
        <v>8</v>
      </c>
      <c r="AB125" s="45">
        <f>'7.  MARCH'!V125</f>
        <v>0</v>
      </c>
      <c r="AC125" s="37">
        <f>'7.  MARCH'!W125</f>
        <v>0</v>
      </c>
      <c r="AD125" s="174">
        <f>'7.  MARCH'!X125</f>
        <v>0</v>
      </c>
      <c r="AE125" s="196">
        <f>'7.  MARCH'!Y125</f>
        <v>18</v>
      </c>
      <c r="AF125" s="45">
        <f>'8.  APRIL'!V125</f>
        <v>5</v>
      </c>
      <c r="AG125" s="37">
        <f>'8.  APRIL'!W125</f>
        <v>3.13</v>
      </c>
      <c r="AH125" s="174">
        <f>'8.  APRIL'!X125</f>
        <v>81.299999999999983</v>
      </c>
      <c r="AI125" s="196">
        <f>'8.  APRIL'!Y125</f>
        <v>6</v>
      </c>
      <c r="AJ125" s="45">
        <f>'8.  APRIL WEEKEND COMP'!V125</f>
        <v>16</v>
      </c>
      <c r="AK125" s="37">
        <f>'8.  APRIL WEEKEND COMP'!W125</f>
        <v>10.26</v>
      </c>
      <c r="AL125" s="338">
        <f>'8.  APRIL WEEKEND COMP'!X125</f>
        <v>262.59999999999997</v>
      </c>
      <c r="AM125" s="196">
        <f>'8.  APRIL WEEKEND COMP'!Y125</f>
        <v>4</v>
      </c>
      <c r="AN125" s="45">
        <f>'9.  MAY'!V125</f>
        <v>0</v>
      </c>
      <c r="AO125" s="37">
        <f>'9.  MAY'!W125</f>
        <v>0</v>
      </c>
      <c r="AP125" s="174">
        <f>'9.  MAY'!X125</f>
        <v>0</v>
      </c>
      <c r="AQ125" s="196">
        <f>'9.  MAY'!Y125</f>
        <v>0</v>
      </c>
      <c r="AR125" s="45">
        <f>'10.  JUNE'!V125</f>
        <v>0</v>
      </c>
      <c r="AS125" s="37">
        <f>'10.  JUNE'!W125</f>
        <v>0</v>
      </c>
      <c r="AT125" s="174">
        <f>'10.  JUNE'!X125</f>
        <v>0</v>
      </c>
      <c r="AU125" s="196">
        <f>'10.  JUNE'!Y125</f>
        <v>0</v>
      </c>
      <c r="AV125" s="45">
        <f>'11.  JULY'!V125</f>
        <v>0</v>
      </c>
      <c r="AW125" s="37">
        <f>'11.  JULY'!W125</f>
        <v>0</v>
      </c>
      <c r="AX125" s="174">
        <f>'11.  JULY'!X125</f>
        <v>0</v>
      </c>
      <c r="AY125" s="196">
        <f>'11.  JULY'!Y125</f>
        <v>0</v>
      </c>
      <c r="AZ125" s="45">
        <f>'12.  AUGUST'!V125</f>
        <v>0</v>
      </c>
      <c r="BA125" s="37">
        <f>'12.  AUGUST'!W125</f>
        <v>0</v>
      </c>
      <c r="BB125" s="174">
        <f>'12.  AUGUST'!X125</f>
        <v>0</v>
      </c>
      <c r="BC125" s="196">
        <f>'12.  AUGUST'!Y125</f>
        <v>0</v>
      </c>
      <c r="BD125" s="180">
        <f>D125+H125+L125+P125+T125+X125+AB125+AF125+AJ125+AN125+AR125+AV125+AZ125</f>
        <v>133</v>
      </c>
      <c r="BE125" s="181">
        <f>E125+I125+M125+Q125+U125+Y125+AC125+AG125+AK125+AO125+AS125+AW125+BA125</f>
        <v>56.51</v>
      </c>
      <c r="BF125" s="182">
        <f>F125+J125+N125+R125+V125+Z125+AD125+AH125+AL125+AP125+AT125+AX125+BB125</f>
        <v>1895.1</v>
      </c>
      <c r="BG125" s="197">
        <f>G125+K125+O125+S125+W125+AA125+AE125+AI125+AM125+AQ125+AU125+BC125</f>
        <v>56</v>
      </c>
    </row>
    <row r="126" spans="2:59" s="8" customFormat="1" ht="15.95" customHeight="1" x14ac:dyDescent="0.25">
      <c r="B126" s="27">
        <f>'1.  SEPTEMBER'!B126</f>
        <v>2</v>
      </c>
      <c r="C126" s="44" t="str">
        <f>'1.  SEPTEMBER'!C126</f>
        <v>Barnard J</v>
      </c>
      <c r="D126" s="45">
        <f>'1.  SEPTEMBER'!V126</f>
        <v>0</v>
      </c>
      <c r="E126" s="37">
        <f>'1.  SEPTEMBER'!W126</f>
        <v>0</v>
      </c>
      <c r="F126" s="174">
        <f>'1.  SEPTEMBER'!X126</f>
        <v>0</v>
      </c>
      <c r="G126" s="188">
        <f>'1.  SEPTEMBER'!Y126</f>
        <v>18</v>
      </c>
      <c r="H126" s="28">
        <f>'2.  OCTOBER'!V126</f>
        <v>0</v>
      </c>
      <c r="I126" s="37">
        <f>'2.  OCTOBER'!W126</f>
        <v>0</v>
      </c>
      <c r="J126" s="174">
        <f>'2.  OCTOBER'!X126</f>
        <v>0</v>
      </c>
      <c r="K126" s="192">
        <f>'2.  OCTOBER'!Y126</f>
        <v>18</v>
      </c>
      <c r="L126" s="45">
        <f>'3.  NOVEMBER'!V126</f>
        <v>0</v>
      </c>
      <c r="M126" s="37">
        <f>'3.  NOVEMBER'!W126</f>
        <v>0</v>
      </c>
      <c r="N126" s="174">
        <f>'3.  NOVEMBER'!X126</f>
        <v>0</v>
      </c>
      <c r="O126" s="188">
        <f>'3.  NOVEMBER'!Y126</f>
        <v>18</v>
      </c>
      <c r="P126" s="28">
        <f>'4.  DECEMBER'!V126</f>
        <v>0</v>
      </c>
      <c r="Q126" s="37">
        <f>'4.  DECEMBER'!W126</f>
        <v>0</v>
      </c>
      <c r="R126" s="174">
        <f>'4.  DECEMBER'!X126</f>
        <v>0</v>
      </c>
      <c r="S126" s="192">
        <f>'4.  DECEMBER'!Y126</f>
        <v>18</v>
      </c>
      <c r="T126" s="45">
        <f>'5.  JANUARY'!V126</f>
        <v>0</v>
      </c>
      <c r="U126" s="37">
        <f>'5.  JANUARY'!W126</f>
        <v>0</v>
      </c>
      <c r="V126" s="174">
        <f>'5.  JANUARY'!X126</f>
        <v>0</v>
      </c>
      <c r="W126" s="196">
        <f>'5.  JANUARY'!Y126</f>
        <v>18</v>
      </c>
      <c r="X126" s="45">
        <f>'6.  FEBRUARY'!V126</f>
        <v>0</v>
      </c>
      <c r="Y126" s="37">
        <f>'6.  FEBRUARY'!W126</f>
        <v>0</v>
      </c>
      <c r="Z126" s="174">
        <f>'6.  FEBRUARY'!X126</f>
        <v>0</v>
      </c>
      <c r="AA126" s="196">
        <f>'6.  FEBRUARY'!Y126</f>
        <v>18</v>
      </c>
      <c r="AB126" s="45">
        <f>'7.  MARCH'!V126</f>
        <v>0</v>
      </c>
      <c r="AC126" s="37">
        <f>'7.  MARCH'!W126</f>
        <v>0</v>
      </c>
      <c r="AD126" s="174">
        <f>'7.  MARCH'!X126</f>
        <v>0</v>
      </c>
      <c r="AE126" s="196">
        <f>'7.  MARCH'!Y126</f>
        <v>18</v>
      </c>
      <c r="AF126" s="45">
        <f>'8.  APRIL'!V126</f>
        <v>0</v>
      </c>
      <c r="AG126" s="37">
        <f>'8.  APRIL'!W126</f>
        <v>0</v>
      </c>
      <c r="AH126" s="174">
        <f>'8.  APRIL'!X126</f>
        <v>0</v>
      </c>
      <c r="AI126" s="196">
        <f>'8.  APRIL'!Y126</f>
        <v>18</v>
      </c>
      <c r="AJ126" s="45">
        <f>'8.  APRIL WEEKEND COMP'!V126</f>
        <v>0</v>
      </c>
      <c r="AK126" s="37">
        <f>'8.  APRIL WEEKEND COMP'!W126</f>
        <v>0</v>
      </c>
      <c r="AL126" s="338">
        <f>'8.  APRIL WEEKEND COMP'!X126</f>
        <v>0</v>
      </c>
      <c r="AM126" s="196">
        <f>'8.  APRIL WEEKEND COMP'!Y126</f>
        <v>18</v>
      </c>
      <c r="AN126" s="45">
        <f>'9.  MAY'!V126</f>
        <v>0</v>
      </c>
      <c r="AO126" s="37">
        <f>'9.  MAY'!W126</f>
        <v>0</v>
      </c>
      <c r="AP126" s="174">
        <f>'9.  MAY'!X126</f>
        <v>0</v>
      </c>
      <c r="AQ126" s="196">
        <f>'9.  MAY'!Y126</f>
        <v>0</v>
      </c>
      <c r="AR126" s="45">
        <f>'10.  JUNE'!V126</f>
        <v>0</v>
      </c>
      <c r="AS126" s="37">
        <f>'10.  JUNE'!W126</f>
        <v>0</v>
      </c>
      <c r="AT126" s="174">
        <f>'10.  JUNE'!X126</f>
        <v>0</v>
      </c>
      <c r="AU126" s="196">
        <f>'10.  JUNE'!Y126</f>
        <v>0</v>
      </c>
      <c r="AV126" s="45">
        <f>'11.  JULY'!V126</f>
        <v>0</v>
      </c>
      <c r="AW126" s="37">
        <f>'11.  JULY'!W126</f>
        <v>0</v>
      </c>
      <c r="AX126" s="174">
        <f>'11.  JULY'!X126</f>
        <v>0</v>
      </c>
      <c r="AY126" s="196">
        <f>'11.  JULY'!Y126</f>
        <v>0</v>
      </c>
      <c r="AZ126" s="45">
        <f>'12.  AUGUST'!V126</f>
        <v>0</v>
      </c>
      <c r="BA126" s="37">
        <f>'12.  AUGUST'!W126</f>
        <v>0</v>
      </c>
      <c r="BB126" s="174">
        <f>'12.  AUGUST'!X126</f>
        <v>0</v>
      </c>
      <c r="BC126" s="196">
        <f>'12.  AUGUST'!Y126</f>
        <v>0</v>
      </c>
      <c r="BD126" s="180">
        <f t="shared" ref="BD126:BD181" si="8">D126+H126+L126+P126+T126+X126+AB126+AF126+AJ126+AN126+AR126+AV126+AZ126</f>
        <v>0</v>
      </c>
      <c r="BE126" s="181">
        <f t="shared" ref="BE126:BE181" si="9">E126+I126+M126+Q126+U126+Y126+AC126+AG126+AK126+AO126+AS126+AW126+BA126</f>
        <v>0</v>
      </c>
      <c r="BF126" s="182">
        <f t="shared" ref="BF126:BF181" si="10">F126+J126+N126+R126+V126+Z126+AD126+AH126+AL126+AP126+AT126+AX126+BB126</f>
        <v>0</v>
      </c>
      <c r="BG126" s="197">
        <f t="shared" ref="BG126:BG181" si="11">G126+K126+O126+S126+W126+AA126+AE126+AI126+AM126+AQ126+AU126+BC126</f>
        <v>162</v>
      </c>
    </row>
    <row r="127" spans="2:59" s="8" customFormat="1" ht="15.95" customHeight="1" x14ac:dyDescent="0.25">
      <c r="B127" s="27">
        <f>'1.  SEPTEMBER'!B127</f>
        <v>3</v>
      </c>
      <c r="C127" s="44" t="str">
        <f>'1.  SEPTEMBER'!C127</f>
        <v>Bezuidenhout BC</v>
      </c>
      <c r="D127" s="45">
        <f>'1.  SEPTEMBER'!V127</f>
        <v>0</v>
      </c>
      <c r="E127" s="37">
        <f>'1.  SEPTEMBER'!W127</f>
        <v>0</v>
      </c>
      <c r="F127" s="174">
        <f>'1.  SEPTEMBER'!X127</f>
        <v>0</v>
      </c>
      <c r="G127" s="188">
        <f>'1.  SEPTEMBER'!Y127</f>
        <v>18</v>
      </c>
      <c r="H127" s="28">
        <f>'2.  OCTOBER'!V127</f>
        <v>0</v>
      </c>
      <c r="I127" s="37">
        <f>'2.  OCTOBER'!W127</f>
        <v>0</v>
      </c>
      <c r="J127" s="174">
        <f>'2.  OCTOBER'!X127</f>
        <v>0</v>
      </c>
      <c r="K127" s="192">
        <f>'2.  OCTOBER'!Y127</f>
        <v>18</v>
      </c>
      <c r="L127" s="45">
        <f>'3.  NOVEMBER'!V127</f>
        <v>0</v>
      </c>
      <c r="M127" s="37">
        <f>'3.  NOVEMBER'!W127</f>
        <v>0</v>
      </c>
      <c r="N127" s="174">
        <f>'3.  NOVEMBER'!X127</f>
        <v>0</v>
      </c>
      <c r="O127" s="188">
        <f>'3.  NOVEMBER'!Y127</f>
        <v>18</v>
      </c>
      <c r="P127" s="28">
        <f>'4.  DECEMBER'!V127</f>
        <v>0</v>
      </c>
      <c r="Q127" s="37">
        <f>'4.  DECEMBER'!W127</f>
        <v>0</v>
      </c>
      <c r="R127" s="174">
        <f>'4.  DECEMBER'!X127</f>
        <v>0</v>
      </c>
      <c r="S127" s="192">
        <f>'4.  DECEMBER'!Y127</f>
        <v>18</v>
      </c>
      <c r="T127" s="45">
        <f>'5.  JANUARY'!V127</f>
        <v>0</v>
      </c>
      <c r="U127" s="37">
        <f>'5.  JANUARY'!W127</f>
        <v>0</v>
      </c>
      <c r="V127" s="174">
        <f>'5.  JANUARY'!X127</f>
        <v>0</v>
      </c>
      <c r="W127" s="196">
        <f>'5.  JANUARY'!Y127</f>
        <v>18</v>
      </c>
      <c r="X127" s="45">
        <f>'6.  FEBRUARY'!V127</f>
        <v>0</v>
      </c>
      <c r="Y127" s="37">
        <f>'6.  FEBRUARY'!W127</f>
        <v>0</v>
      </c>
      <c r="Z127" s="174">
        <f>'6.  FEBRUARY'!X127</f>
        <v>0</v>
      </c>
      <c r="AA127" s="196">
        <f>'6.  FEBRUARY'!Y127</f>
        <v>18</v>
      </c>
      <c r="AB127" s="45">
        <f>'7.  MARCH'!V127</f>
        <v>0</v>
      </c>
      <c r="AC127" s="37">
        <f>'7.  MARCH'!W127</f>
        <v>0</v>
      </c>
      <c r="AD127" s="174">
        <f>'7.  MARCH'!X127</f>
        <v>0</v>
      </c>
      <c r="AE127" s="196">
        <f>'7.  MARCH'!Y127</f>
        <v>18</v>
      </c>
      <c r="AF127" s="45">
        <f>'8.  APRIL'!V127</f>
        <v>0</v>
      </c>
      <c r="AG127" s="37">
        <f>'8.  APRIL'!W127</f>
        <v>0</v>
      </c>
      <c r="AH127" s="174">
        <f>'8.  APRIL'!X127</f>
        <v>0</v>
      </c>
      <c r="AI127" s="196">
        <f>'8.  APRIL'!Y127</f>
        <v>18</v>
      </c>
      <c r="AJ127" s="45">
        <f>'8.  APRIL WEEKEND COMP'!V127</f>
        <v>0</v>
      </c>
      <c r="AK127" s="37">
        <f>'8.  APRIL WEEKEND COMP'!W127</f>
        <v>0</v>
      </c>
      <c r="AL127" s="338">
        <f>'8.  APRIL WEEKEND COMP'!X127</f>
        <v>0</v>
      </c>
      <c r="AM127" s="196">
        <f>'8.  APRIL WEEKEND COMP'!Y127</f>
        <v>18</v>
      </c>
      <c r="AN127" s="45">
        <f>'9.  MAY'!V127</f>
        <v>0</v>
      </c>
      <c r="AO127" s="37">
        <f>'9.  MAY'!W127</f>
        <v>0</v>
      </c>
      <c r="AP127" s="174">
        <f>'9.  MAY'!X127</f>
        <v>0</v>
      </c>
      <c r="AQ127" s="196">
        <f>'9.  MAY'!Y127</f>
        <v>0</v>
      </c>
      <c r="AR127" s="45">
        <f>'10.  JUNE'!V127</f>
        <v>0</v>
      </c>
      <c r="AS127" s="37">
        <f>'10.  JUNE'!W127</f>
        <v>0</v>
      </c>
      <c r="AT127" s="174">
        <f>'10.  JUNE'!X127</f>
        <v>0</v>
      </c>
      <c r="AU127" s="196">
        <f>'10.  JUNE'!Y127</f>
        <v>0</v>
      </c>
      <c r="AV127" s="45">
        <f>'11.  JULY'!V127</f>
        <v>0</v>
      </c>
      <c r="AW127" s="37">
        <f>'11.  JULY'!W127</f>
        <v>0</v>
      </c>
      <c r="AX127" s="174">
        <f>'11.  JULY'!X127</f>
        <v>0</v>
      </c>
      <c r="AY127" s="196">
        <f>'11.  JULY'!Y127</f>
        <v>0</v>
      </c>
      <c r="AZ127" s="45">
        <f>'12.  AUGUST'!V127</f>
        <v>0</v>
      </c>
      <c r="BA127" s="37">
        <f>'12.  AUGUST'!W127</f>
        <v>0</v>
      </c>
      <c r="BB127" s="174">
        <f>'12.  AUGUST'!X127</f>
        <v>0</v>
      </c>
      <c r="BC127" s="196">
        <f>'12.  AUGUST'!Y127</f>
        <v>0</v>
      </c>
      <c r="BD127" s="180">
        <f t="shared" si="8"/>
        <v>0</v>
      </c>
      <c r="BE127" s="181">
        <f t="shared" si="9"/>
        <v>0</v>
      </c>
      <c r="BF127" s="182">
        <f t="shared" si="10"/>
        <v>0</v>
      </c>
      <c r="BG127" s="197">
        <f t="shared" si="11"/>
        <v>162</v>
      </c>
    </row>
    <row r="128" spans="2:59" s="8" customFormat="1" ht="15.95" customHeight="1" x14ac:dyDescent="0.25">
      <c r="B128" s="27">
        <f>'1.  SEPTEMBER'!B128</f>
        <v>4</v>
      </c>
      <c r="C128" s="44" t="str">
        <f>'1.  SEPTEMBER'!C128</f>
        <v>Booysen K</v>
      </c>
      <c r="D128" s="45">
        <f>'1.  SEPTEMBER'!V128</f>
        <v>0</v>
      </c>
      <c r="E128" s="37">
        <f>'1.  SEPTEMBER'!W128</f>
        <v>0</v>
      </c>
      <c r="F128" s="174">
        <f>'1.  SEPTEMBER'!X128</f>
        <v>0</v>
      </c>
      <c r="G128" s="188">
        <f>'1.  SEPTEMBER'!Y128</f>
        <v>18</v>
      </c>
      <c r="H128" s="28">
        <f>'2.  OCTOBER'!V128</f>
        <v>0</v>
      </c>
      <c r="I128" s="37">
        <f>'2.  OCTOBER'!W128</f>
        <v>0</v>
      </c>
      <c r="J128" s="174">
        <f>'2.  OCTOBER'!X128</f>
        <v>0</v>
      </c>
      <c r="K128" s="192">
        <f>'2.  OCTOBER'!Y128</f>
        <v>18</v>
      </c>
      <c r="L128" s="45">
        <f>'3.  NOVEMBER'!V128</f>
        <v>0</v>
      </c>
      <c r="M128" s="37">
        <f>'3.  NOVEMBER'!W128</f>
        <v>0</v>
      </c>
      <c r="N128" s="174">
        <f>'3.  NOVEMBER'!X128</f>
        <v>0</v>
      </c>
      <c r="O128" s="188">
        <f>'3.  NOVEMBER'!Y128</f>
        <v>18</v>
      </c>
      <c r="P128" s="28">
        <f>'4.  DECEMBER'!V128</f>
        <v>0</v>
      </c>
      <c r="Q128" s="37">
        <f>'4.  DECEMBER'!W128</f>
        <v>0</v>
      </c>
      <c r="R128" s="174">
        <f>'4.  DECEMBER'!X128</f>
        <v>0</v>
      </c>
      <c r="S128" s="192">
        <f>'4.  DECEMBER'!Y128</f>
        <v>18</v>
      </c>
      <c r="T128" s="45">
        <f>'5.  JANUARY'!V128</f>
        <v>0</v>
      </c>
      <c r="U128" s="37">
        <f>'5.  JANUARY'!W128</f>
        <v>0</v>
      </c>
      <c r="V128" s="174">
        <f>'5.  JANUARY'!X128</f>
        <v>0</v>
      </c>
      <c r="W128" s="196">
        <f>'5.  JANUARY'!Y128</f>
        <v>18</v>
      </c>
      <c r="X128" s="45">
        <f>'6.  FEBRUARY'!V128</f>
        <v>0</v>
      </c>
      <c r="Y128" s="37">
        <f>'6.  FEBRUARY'!W128</f>
        <v>0</v>
      </c>
      <c r="Z128" s="174">
        <f>'6.  FEBRUARY'!X128</f>
        <v>0</v>
      </c>
      <c r="AA128" s="196">
        <f>'6.  FEBRUARY'!Y128</f>
        <v>18</v>
      </c>
      <c r="AB128" s="45">
        <f>'7.  MARCH'!V128</f>
        <v>0</v>
      </c>
      <c r="AC128" s="37">
        <f>'7.  MARCH'!W128</f>
        <v>0</v>
      </c>
      <c r="AD128" s="174">
        <f>'7.  MARCH'!X128</f>
        <v>0</v>
      </c>
      <c r="AE128" s="196">
        <f>'7.  MARCH'!Y128</f>
        <v>18</v>
      </c>
      <c r="AF128" s="45">
        <f>'8.  APRIL'!V128</f>
        <v>3</v>
      </c>
      <c r="AG128" s="37">
        <f>'8.  APRIL'!W128</f>
        <v>3.44</v>
      </c>
      <c r="AH128" s="174">
        <f>'8.  APRIL'!X128</f>
        <v>64.399999999999991</v>
      </c>
      <c r="AI128" s="196">
        <f>'8.  APRIL'!Y128</f>
        <v>8</v>
      </c>
      <c r="AJ128" s="45">
        <f>'8.  APRIL WEEKEND COMP'!V128</f>
        <v>5</v>
      </c>
      <c r="AK128" s="37">
        <f>'8.  APRIL WEEKEND COMP'!W128</f>
        <v>3.01</v>
      </c>
      <c r="AL128" s="338">
        <f>'8.  APRIL WEEKEND COMP'!X128</f>
        <v>80.099999999999994</v>
      </c>
      <c r="AM128" s="196">
        <f>'8.  APRIL WEEKEND COMP'!Y128</f>
        <v>8</v>
      </c>
      <c r="AN128" s="45">
        <f>'9.  MAY'!V128</f>
        <v>0</v>
      </c>
      <c r="AO128" s="37">
        <f>'9.  MAY'!W128</f>
        <v>0</v>
      </c>
      <c r="AP128" s="174">
        <f>'9.  MAY'!X128</f>
        <v>0</v>
      </c>
      <c r="AQ128" s="196">
        <f>'9.  MAY'!Y128</f>
        <v>0</v>
      </c>
      <c r="AR128" s="45">
        <f>'10.  JUNE'!V128</f>
        <v>0</v>
      </c>
      <c r="AS128" s="37">
        <f>'10.  JUNE'!W128</f>
        <v>0</v>
      </c>
      <c r="AT128" s="174">
        <f>'10.  JUNE'!X128</f>
        <v>0</v>
      </c>
      <c r="AU128" s="196">
        <f>'10.  JUNE'!Y128</f>
        <v>0</v>
      </c>
      <c r="AV128" s="45">
        <f>'11.  JULY'!V128</f>
        <v>0</v>
      </c>
      <c r="AW128" s="37">
        <f>'11.  JULY'!W128</f>
        <v>0</v>
      </c>
      <c r="AX128" s="174">
        <f>'11.  JULY'!X128</f>
        <v>0</v>
      </c>
      <c r="AY128" s="196">
        <f>'11.  JULY'!Y128</f>
        <v>0</v>
      </c>
      <c r="AZ128" s="45">
        <f>'12.  AUGUST'!V128</f>
        <v>0</v>
      </c>
      <c r="BA128" s="37">
        <f>'12.  AUGUST'!W128</f>
        <v>0</v>
      </c>
      <c r="BB128" s="174">
        <f>'12.  AUGUST'!X128</f>
        <v>0</v>
      </c>
      <c r="BC128" s="196">
        <f>'12.  AUGUST'!Y128</f>
        <v>0</v>
      </c>
      <c r="BD128" s="180">
        <f t="shared" si="8"/>
        <v>8</v>
      </c>
      <c r="BE128" s="181">
        <f t="shared" si="9"/>
        <v>6.4499999999999993</v>
      </c>
      <c r="BF128" s="182">
        <f t="shared" si="10"/>
        <v>144.5</v>
      </c>
      <c r="BG128" s="197">
        <f t="shared" si="11"/>
        <v>142</v>
      </c>
    </row>
    <row r="129" spans="2:59" s="8" customFormat="1" ht="15.95" customHeight="1" x14ac:dyDescent="0.25">
      <c r="B129" s="27">
        <f>'1.  SEPTEMBER'!B129</f>
        <v>5</v>
      </c>
      <c r="C129" s="44" t="str">
        <f>'1.  SEPTEMBER'!C129</f>
        <v>Botha T</v>
      </c>
      <c r="D129" s="45">
        <f>'1.  SEPTEMBER'!V129</f>
        <v>0</v>
      </c>
      <c r="E129" s="37">
        <f>'1.  SEPTEMBER'!W129</f>
        <v>0</v>
      </c>
      <c r="F129" s="174">
        <f>'1.  SEPTEMBER'!X129</f>
        <v>0</v>
      </c>
      <c r="G129" s="188">
        <f>'1.  SEPTEMBER'!Y129</f>
        <v>18</v>
      </c>
      <c r="H129" s="28">
        <f>'2.  OCTOBER'!V129</f>
        <v>0</v>
      </c>
      <c r="I129" s="37">
        <f>'2.  OCTOBER'!W129</f>
        <v>0</v>
      </c>
      <c r="J129" s="174">
        <f>'2.  OCTOBER'!X129</f>
        <v>0</v>
      </c>
      <c r="K129" s="192">
        <f>'2.  OCTOBER'!Y129</f>
        <v>18</v>
      </c>
      <c r="L129" s="45">
        <f>'3.  NOVEMBER'!V129</f>
        <v>0</v>
      </c>
      <c r="M129" s="37">
        <f>'3.  NOVEMBER'!W129</f>
        <v>0</v>
      </c>
      <c r="N129" s="174">
        <f>'3.  NOVEMBER'!X129</f>
        <v>0</v>
      </c>
      <c r="O129" s="188">
        <f>'3.  NOVEMBER'!Y129</f>
        <v>18</v>
      </c>
      <c r="P129" s="28">
        <f>'4.  DECEMBER'!V129</f>
        <v>0</v>
      </c>
      <c r="Q129" s="37">
        <f>'4.  DECEMBER'!W129</f>
        <v>0</v>
      </c>
      <c r="R129" s="174">
        <f>'4.  DECEMBER'!X129</f>
        <v>0</v>
      </c>
      <c r="S129" s="192">
        <f>'4.  DECEMBER'!Y129</f>
        <v>18</v>
      </c>
      <c r="T129" s="45">
        <f>'5.  JANUARY'!V129</f>
        <v>0</v>
      </c>
      <c r="U129" s="37">
        <f>'5.  JANUARY'!W129</f>
        <v>0</v>
      </c>
      <c r="V129" s="174">
        <f>'5.  JANUARY'!X129</f>
        <v>0</v>
      </c>
      <c r="W129" s="196">
        <f>'5.  JANUARY'!Y129</f>
        <v>18</v>
      </c>
      <c r="X129" s="45">
        <f>'6.  FEBRUARY'!V129</f>
        <v>0</v>
      </c>
      <c r="Y129" s="37">
        <f>'6.  FEBRUARY'!W129</f>
        <v>0</v>
      </c>
      <c r="Z129" s="174">
        <f>'6.  FEBRUARY'!X129</f>
        <v>0</v>
      </c>
      <c r="AA129" s="196">
        <f>'6.  FEBRUARY'!Y129</f>
        <v>18</v>
      </c>
      <c r="AB129" s="45">
        <f>'7.  MARCH'!V129</f>
        <v>0</v>
      </c>
      <c r="AC129" s="37">
        <f>'7.  MARCH'!W129</f>
        <v>0</v>
      </c>
      <c r="AD129" s="174">
        <f>'7.  MARCH'!X129</f>
        <v>0</v>
      </c>
      <c r="AE129" s="196">
        <f>'7.  MARCH'!Y129</f>
        <v>18</v>
      </c>
      <c r="AF129" s="45">
        <f>'8.  APRIL'!V129</f>
        <v>0</v>
      </c>
      <c r="AG129" s="37">
        <f>'8.  APRIL'!W129</f>
        <v>0</v>
      </c>
      <c r="AH129" s="174">
        <f>'8.  APRIL'!X129</f>
        <v>0</v>
      </c>
      <c r="AI129" s="196">
        <f>'8.  APRIL'!Y129</f>
        <v>18</v>
      </c>
      <c r="AJ129" s="45">
        <f>'8.  APRIL WEEKEND COMP'!V129</f>
        <v>0</v>
      </c>
      <c r="AK129" s="37">
        <f>'8.  APRIL WEEKEND COMP'!W129</f>
        <v>0</v>
      </c>
      <c r="AL129" s="338">
        <f>'8.  APRIL WEEKEND COMP'!X129</f>
        <v>0</v>
      </c>
      <c r="AM129" s="196">
        <f>'8.  APRIL WEEKEND COMP'!Y129</f>
        <v>18</v>
      </c>
      <c r="AN129" s="45">
        <f>'9.  MAY'!V129</f>
        <v>0</v>
      </c>
      <c r="AO129" s="37">
        <f>'9.  MAY'!W129</f>
        <v>0</v>
      </c>
      <c r="AP129" s="174">
        <f>'9.  MAY'!X129</f>
        <v>0</v>
      </c>
      <c r="AQ129" s="196">
        <f>'9.  MAY'!Y129</f>
        <v>0</v>
      </c>
      <c r="AR129" s="45">
        <f>'10.  JUNE'!V129</f>
        <v>0</v>
      </c>
      <c r="AS129" s="37">
        <f>'10.  JUNE'!W129</f>
        <v>0</v>
      </c>
      <c r="AT129" s="174">
        <f>'10.  JUNE'!X129</f>
        <v>0</v>
      </c>
      <c r="AU129" s="196">
        <f>'10.  JUNE'!Y129</f>
        <v>0</v>
      </c>
      <c r="AV129" s="45">
        <f>'11.  JULY'!V129</f>
        <v>0</v>
      </c>
      <c r="AW129" s="37">
        <f>'11.  JULY'!W129</f>
        <v>0</v>
      </c>
      <c r="AX129" s="174">
        <f>'11.  JULY'!X129</f>
        <v>0</v>
      </c>
      <c r="AY129" s="196">
        <f>'11.  JULY'!Y129</f>
        <v>0</v>
      </c>
      <c r="AZ129" s="45">
        <f>'12.  AUGUST'!V129</f>
        <v>0</v>
      </c>
      <c r="BA129" s="37">
        <f>'12.  AUGUST'!W129</f>
        <v>0</v>
      </c>
      <c r="BB129" s="174">
        <f>'12.  AUGUST'!X129</f>
        <v>0</v>
      </c>
      <c r="BC129" s="196">
        <f>'12.  AUGUST'!Y129</f>
        <v>0</v>
      </c>
      <c r="BD129" s="180">
        <f t="shared" si="8"/>
        <v>0</v>
      </c>
      <c r="BE129" s="181">
        <f t="shared" si="9"/>
        <v>0</v>
      </c>
      <c r="BF129" s="182">
        <f t="shared" si="10"/>
        <v>0</v>
      </c>
      <c r="BG129" s="197">
        <f t="shared" si="11"/>
        <v>162</v>
      </c>
    </row>
    <row r="130" spans="2:59" s="8" customFormat="1" ht="15.95" customHeight="1" x14ac:dyDescent="0.25">
      <c r="B130" s="27">
        <f>'1.  SEPTEMBER'!B130</f>
        <v>6</v>
      </c>
      <c r="C130" s="44" t="str">
        <f>'1.  SEPTEMBER'!C130</f>
        <v>Botma P</v>
      </c>
      <c r="D130" s="45">
        <f>'1.  SEPTEMBER'!V130</f>
        <v>0</v>
      </c>
      <c r="E130" s="37">
        <f>'1.  SEPTEMBER'!W130</f>
        <v>0</v>
      </c>
      <c r="F130" s="174">
        <f>'1.  SEPTEMBER'!X130</f>
        <v>0</v>
      </c>
      <c r="G130" s="188">
        <f>'1.  SEPTEMBER'!Y130</f>
        <v>18</v>
      </c>
      <c r="H130" s="28">
        <f>'2.  OCTOBER'!V130</f>
        <v>0</v>
      </c>
      <c r="I130" s="37">
        <f>'2.  OCTOBER'!W130</f>
        <v>0</v>
      </c>
      <c r="J130" s="174">
        <f>'2.  OCTOBER'!X130</f>
        <v>0</v>
      </c>
      <c r="K130" s="192">
        <f>'2.  OCTOBER'!Y130</f>
        <v>18</v>
      </c>
      <c r="L130" s="45">
        <f>'3.  NOVEMBER'!V130</f>
        <v>0</v>
      </c>
      <c r="M130" s="37">
        <f>'3.  NOVEMBER'!W130</f>
        <v>0</v>
      </c>
      <c r="N130" s="174">
        <f>'3.  NOVEMBER'!X130</f>
        <v>0</v>
      </c>
      <c r="O130" s="188">
        <f>'3.  NOVEMBER'!Y130</f>
        <v>18</v>
      </c>
      <c r="P130" s="28">
        <f>'4.  DECEMBER'!V130</f>
        <v>0</v>
      </c>
      <c r="Q130" s="37">
        <f>'4.  DECEMBER'!W130</f>
        <v>0</v>
      </c>
      <c r="R130" s="174">
        <f>'4.  DECEMBER'!X130</f>
        <v>0</v>
      </c>
      <c r="S130" s="192">
        <f>'4.  DECEMBER'!Y130</f>
        <v>18</v>
      </c>
      <c r="T130" s="45">
        <f>'5.  JANUARY'!V130</f>
        <v>0</v>
      </c>
      <c r="U130" s="37">
        <f>'5.  JANUARY'!W130</f>
        <v>0</v>
      </c>
      <c r="V130" s="174">
        <f>'5.  JANUARY'!X130</f>
        <v>0</v>
      </c>
      <c r="W130" s="196">
        <f>'5.  JANUARY'!Y130</f>
        <v>18</v>
      </c>
      <c r="X130" s="45">
        <f>'6.  FEBRUARY'!V130</f>
        <v>0</v>
      </c>
      <c r="Y130" s="37">
        <f>'6.  FEBRUARY'!W130</f>
        <v>0</v>
      </c>
      <c r="Z130" s="174">
        <f>'6.  FEBRUARY'!X130</f>
        <v>0</v>
      </c>
      <c r="AA130" s="196">
        <f>'6.  FEBRUARY'!Y130</f>
        <v>18</v>
      </c>
      <c r="AB130" s="45">
        <f>'7.  MARCH'!V130</f>
        <v>0</v>
      </c>
      <c r="AC130" s="37">
        <f>'7.  MARCH'!W130</f>
        <v>0</v>
      </c>
      <c r="AD130" s="174">
        <f>'7.  MARCH'!X130</f>
        <v>0</v>
      </c>
      <c r="AE130" s="196">
        <f>'7.  MARCH'!Y130</f>
        <v>18</v>
      </c>
      <c r="AF130" s="45">
        <f>'8.  APRIL'!V130</f>
        <v>0</v>
      </c>
      <c r="AG130" s="37">
        <f>'8.  APRIL'!W130</f>
        <v>0</v>
      </c>
      <c r="AH130" s="174">
        <f>'8.  APRIL'!X130</f>
        <v>0</v>
      </c>
      <c r="AI130" s="196">
        <f>'8.  APRIL'!Y130</f>
        <v>18</v>
      </c>
      <c r="AJ130" s="45">
        <f>'8.  APRIL WEEKEND COMP'!V130</f>
        <v>0</v>
      </c>
      <c r="AK130" s="37">
        <f>'8.  APRIL WEEKEND COMP'!W130</f>
        <v>0</v>
      </c>
      <c r="AL130" s="338">
        <f>'8.  APRIL WEEKEND COMP'!X130</f>
        <v>0</v>
      </c>
      <c r="AM130" s="196">
        <f>'8.  APRIL WEEKEND COMP'!Y130</f>
        <v>18</v>
      </c>
      <c r="AN130" s="45">
        <f>'9.  MAY'!V130</f>
        <v>0</v>
      </c>
      <c r="AO130" s="37">
        <f>'9.  MAY'!W130</f>
        <v>0</v>
      </c>
      <c r="AP130" s="174">
        <f>'9.  MAY'!X130</f>
        <v>0</v>
      </c>
      <c r="AQ130" s="196">
        <f>'9.  MAY'!Y130</f>
        <v>0</v>
      </c>
      <c r="AR130" s="45">
        <f>'10.  JUNE'!V130</f>
        <v>0</v>
      </c>
      <c r="AS130" s="37">
        <f>'10.  JUNE'!W130</f>
        <v>0</v>
      </c>
      <c r="AT130" s="174">
        <f>'10.  JUNE'!X130</f>
        <v>0</v>
      </c>
      <c r="AU130" s="196">
        <f>'10.  JUNE'!Y130</f>
        <v>0</v>
      </c>
      <c r="AV130" s="45">
        <f>'11.  JULY'!V130</f>
        <v>0</v>
      </c>
      <c r="AW130" s="37">
        <f>'11.  JULY'!W130</f>
        <v>0</v>
      </c>
      <c r="AX130" s="174">
        <f>'11.  JULY'!X130</f>
        <v>0</v>
      </c>
      <c r="AY130" s="196">
        <f>'11.  JULY'!Y130</f>
        <v>0</v>
      </c>
      <c r="AZ130" s="45">
        <f>'12.  AUGUST'!V130</f>
        <v>0</v>
      </c>
      <c r="BA130" s="37">
        <f>'12.  AUGUST'!W130</f>
        <v>0</v>
      </c>
      <c r="BB130" s="174">
        <f>'12.  AUGUST'!X130</f>
        <v>0</v>
      </c>
      <c r="BC130" s="196">
        <f>'12.  AUGUST'!Y130</f>
        <v>0</v>
      </c>
      <c r="BD130" s="180">
        <f t="shared" si="8"/>
        <v>0</v>
      </c>
      <c r="BE130" s="181">
        <f t="shared" si="9"/>
        <v>0</v>
      </c>
      <c r="BF130" s="182">
        <f t="shared" si="10"/>
        <v>0</v>
      </c>
      <c r="BG130" s="197">
        <f t="shared" si="11"/>
        <v>162</v>
      </c>
    </row>
    <row r="131" spans="2:59" s="8" customFormat="1" ht="15.95" customHeight="1" x14ac:dyDescent="0.25">
      <c r="B131" s="27">
        <f>'1.  SEPTEMBER'!B131</f>
        <v>7</v>
      </c>
      <c r="C131" s="44" t="str">
        <f>'1.  SEPTEMBER'!C131</f>
        <v>Botma PM  (H-27)</v>
      </c>
      <c r="D131" s="45">
        <f>'1.  SEPTEMBER'!V131</f>
        <v>0</v>
      </c>
      <c r="E131" s="37">
        <f>'1.  SEPTEMBER'!W131</f>
        <v>0</v>
      </c>
      <c r="F131" s="174">
        <f>'1.  SEPTEMBER'!X131</f>
        <v>0</v>
      </c>
      <c r="G131" s="188">
        <f>'1.  SEPTEMBER'!Y131</f>
        <v>18</v>
      </c>
      <c r="H131" s="28">
        <f>'2.  OCTOBER'!V131</f>
        <v>0</v>
      </c>
      <c r="I131" s="37">
        <f>'2.  OCTOBER'!W131</f>
        <v>0</v>
      </c>
      <c r="J131" s="174">
        <f>'2.  OCTOBER'!X131</f>
        <v>0</v>
      </c>
      <c r="K131" s="192">
        <f>'2.  OCTOBER'!Y131</f>
        <v>18</v>
      </c>
      <c r="L131" s="45">
        <f>'3.  NOVEMBER'!V131</f>
        <v>0</v>
      </c>
      <c r="M131" s="37">
        <f>'3.  NOVEMBER'!W131</f>
        <v>0</v>
      </c>
      <c r="N131" s="174">
        <f>'3.  NOVEMBER'!X131</f>
        <v>0</v>
      </c>
      <c r="O131" s="188">
        <f>'3.  NOVEMBER'!Y131</f>
        <v>18</v>
      </c>
      <c r="P131" s="28">
        <f>'4.  DECEMBER'!V131</f>
        <v>0</v>
      </c>
      <c r="Q131" s="37">
        <f>'4.  DECEMBER'!W131</f>
        <v>0</v>
      </c>
      <c r="R131" s="174">
        <f>'4.  DECEMBER'!X131</f>
        <v>0</v>
      </c>
      <c r="S131" s="192">
        <f>'4.  DECEMBER'!Y131</f>
        <v>18</v>
      </c>
      <c r="T131" s="45">
        <f>'5.  JANUARY'!V131</f>
        <v>0</v>
      </c>
      <c r="U131" s="37">
        <f>'5.  JANUARY'!W131</f>
        <v>0</v>
      </c>
      <c r="V131" s="174">
        <f>'5.  JANUARY'!X131</f>
        <v>0</v>
      </c>
      <c r="W131" s="196">
        <f>'5.  JANUARY'!Y131</f>
        <v>18</v>
      </c>
      <c r="X131" s="45">
        <f>'6.  FEBRUARY'!V131</f>
        <v>0</v>
      </c>
      <c r="Y131" s="37">
        <f>'6.  FEBRUARY'!W131</f>
        <v>0</v>
      </c>
      <c r="Z131" s="174">
        <f>'6.  FEBRUARY'!X131</f>
        <v>0</v>
      </c>
      <c r="AA131" s="196">
        <f>'6.  FEBRUARY'!Y131</f>
        <v>18</v>
      </c>
      <c r="AB131" s="45">
        <f>'7.  MARCH'!V131</f>
        <v>0</v>
      </c>
      <c r="AC131" s="37">
        <f>'7.  MARCH'!W131</f>
        <v>0</v>
      </c>
      <c r="AD131" s="174">
        <f>'7.  MARCH'!X131</f>
        <v>0</v>
      </c>
      <c r="AE131" s="196">
        <f>'7.  MARCH'!Y131</f>
        <v>18</v>
      </c>
      <c r="AF131" s="45">
        <f>'8.  APRIL'!V131</f>
        <v>0</v>
      </c>
      <c r="AG131" s="37">
        <f>'8.  APRIL'!W131</f>
        <v>0</v>
      </c>
      <c r="AH131" s="174">
        <f>'8.  APRIL'!X131</f>
        <v>0</v>
      </c>
      <c r="AI131" s="196">
        <f>'8.  APRIL'!Y131</f>
        <v>18</v>
      </c>
      <c r="AJ131" s="45">
        <f>'8.  APRIL WEEKEND COMP'!V131</f>
        <v>0</v>
      </c>
      <c r="AK131" s="37">
        <f>'8.  APRIL WEEKEND COMP'!W131</f>
        <v>0</v>
      </c>
      <c r="AL131" s="338">
        <f>'8.  APRIL WEEKEND COMP'!X131</f>
        <v>0</v>
      </c>
      <c r="AM131" s="196">
        <f>'8.  APRIL WEEKEND COMP'!Y131</f>
        <v>18</v>
      </c>
      <c r="AN131" s="45">
        <f>'9.  MAY'!V131</f>
        <v>0</v>
      </c>
      <c r="AO131" s="37">
        <f>'9.  MAY'!W131</f>
        <v>0</v>
      </c>
      <c r="AP131" s="174">
        <f>'9.  MAY'!X131</f>
        <v>0</v>
      </c>
      <c r="AQ131" s="196">
        <f>'9.  MAY'!Y131</f>
        <v>0</v>
      </c>
      <c r="AR131" s="45">
        <f>'10.  JUNE'!V131</f>
        <v>0</v>
      </c>
      <c r="AS131" s="37">
        <f>'10.  JUNE'!W131</f>
        <v>0</v>
      </c>
      <c r="AT131" s="174">
        <f>'10.  JUNE'!X131</f>
        <v>0</v>
      </c>
      <c r="AU131" s="196">
        <f>'10.  JUNE'!Y131</f>
        <v>0</v>
      </c>
      <c r="AV131" s="45">
        <f>'11.  JULY'!V131</f>
        <v>0</v>
      </c>
      <c r="AW131" s="37">
        <f>'11.  JULY'!W131</f>
        <v>0</v>
      </c>
      <c r="AX131" s="174">
        <f>'11.  JULY'!X131</f>
        <v>0</v>
      </c>
      <c r="AY131" s="196">
        <f>'11.  JULY'!Y131</f>
        <v>0</v>
      </c>
      <c r="AZ131" s="45">
        <f>'12.  AUGUST'!V131</f>
        <v>0</v>
      </c>
      <c r="BA131" s="37">
        <f>'12.  AUGUST'!W131</f>
        <v>0</v>
      </c>
      <c r="BB131" s="174">
        <f>'12.  AUGUST'!X131</f>
        <v>0</v>
      </c>
      <c r="BC131" s="196">
        <f>'12.  AUGUST'!Y131</f>
        <v>0</v>
      </c>
      <c r="BD131" s="180">
        <f t="shared" si="8"/>
        <v>0</v>
      </c>
      <c r="BE131" s="181">
        <f t="shared" si="9"/>
        <v>0</v>
      </c>
      <c r="BF131" s="182">
        <f t="shared" si="10"/>
        <v>0</v>
      </c>
      <c r="BG131" s="197">
        <f t="shared" si="11"/>
        <v>162</v>
      </c>
    </row>
    <row r="132" spans="2:59" s="8" customFormat="1" ht="15.95" customHeight="1" x14ac:dyDescent="0.25">
      <c r="B132" s="27">
        <f>'1.  SEPTEMBER'!B132</f>
        <v>8</v>
      </c>
      <c r="C132" s="44" t="str">
        <f>'1.  SEPTEMBER'!C132</f>
        <v>Breedt M</v>
      </c>
      <c r="D132" s="45">
        <f>'1.  SEPTEMBER'!V132</f>
        <v>0</v>
      </c>
      <c r="E132" s="37">
        <f>'1.  SEPTEMBER'!W132</f>
        <v>0</v>
      </c>
      <c r="F132" s="174">
        <f>'1.  SEPTEMBER'!X132</f>
        <v>0</v>
      </c>
      <c r="G132" s="188">
        <f>'1.  SEPTEMBER'!Y132</f>
        <v>18</v>
      </c>
      <c r="H132" s="28">
        <f>'2.  OCTOBER'!V132</f>
        <v>0</v>
      </c>
      <c r="I132" s="37">
        <f>'2.  OCTOBER'!W132</f>
        <v>0</v>
      </c>
      <c r="J132" s="174">
        <f>'2.  OCTOBER'!X132</f>
        <v>0</v>
      </c>
      <c r="K132" s="192">
        <f>'2.  OCTOBER'!Y132</f>
        <v>18</v>
      </c>
      <c r="L132" s="45">
        <f>'3.  NOVEMBER'!V132</f>
        <v>0</v>
      </c>
      <c r="M132" s="37">
        <f>'3.  NOVEMBER'!W132</f>
        <v>0</v>
      </c>
      <c r="N132" s="174">
        <f>'3.  NOVEMBER'!X132</f>
        <v>0</v>
      </c>
      <c r="O132" s="188">
        <f>'3.  NOVEMBER'!Y132</f>
        <v>18</v>
      </c>
      <c r="P132" s="28">
        <f>'4.  DECEMBER'!V132</f>
        <v>0</v>
      </c>
      <c r="Q132" s="37">
        <f>'4.  DECEMBER'!W132</f>
        <v>0</v>
      </c>
      <c r="R132" s="174">
        <f>'4.  DECEMBER'!X132</f>
        <v>0</v>
      </c>
      <c r="S132" s="192">
        <f>'4.  DECEMBER'!Y132</f>
        <v>18</v>
      </c>
      <c r="T132" s="45">
        <f>'5.  JANUARY'!V132</f>
        <v>0</v>
      </c>
      <c r="U132" s="37">
        <f>'5.  JANUARY'!W132</f>
        <v>0</v>
      </c>
      <c r="V132" s="174">
        <f>'5.  JANUARY'!X132</f>
        <v>0</v>
      </c>
      <c r="W132" s="196">
        <f>'5.  JANUARY'!Y132</f>
        <v>18</v>
      </c>
      <c r="X132" s="45">
        <f>'6.  FEBRUARY'!V132</f>
        <v>0</v>
      </c>
      <c r="Y132" s="37">
        <f>'6.  FEBRUARY'!W132</f>
        <v>0</v>
      </c>
      <c r="Z132" s="174">
        <f>'6.  FEBRUARY'!X132</f>
        <v>0</v>
      </c>
      <c r="AA132" s="196">
        <f>'6.  FEBRUARY'!Y132</f>
        <v>18</v>
      </c>
      <c r="AB132" s="45">
        <f>'7.  MARCH'!V132</f>
        <v>0</v>
      </c>
      <c r="AC132" s="37">
        <f>'7.  MARCH'!W132</f>
        <v>0</v>
      </c>
      <c r="AD132" s="174">
        <f>'7.  MARCH'!X132</f>
        <v>0</v>
      </c>
      <c r="AE132" s="196">
        <f>'7.  MARCH'!Y132</f>
        <v>18</v>
      </c>
      <c r="AF132" s="45">
        <f>'8.  APRIL'!V132</f>
        <v>0</v>
      </c>
      <c r="AG132" s="37">
        <f>'8.  APRIL'!W132</f>
        <v>0</v>
      </c>
      <c r="AH132" s="174">
        <f>'8.  APRIL'!X132</f>
        <v>0</v>
      </c>
      <c r="AI132" s="196">
        <f>'8.  APRIL'!Y132</f>
        <v>18</v>
      </c>
      <c r="AJ132" s="45">
        <f>'8.  APRIL WEEKEND COMP'!V132</f>
        <v>0</v>
      </c>
      <c r="AK132" s="37">
        <f>'8.  APRIL WEEKEND COMP'!W132</f>
        <v>0</v>
      </c>
      <c r="AL132" s="338">
        <f>'8.  APRIL WEEKEND COMP'!X132</f>
        <v>0</v>
      </c>
      <c r="AM132" s="196">
        <f>'8.  APRIL WEEKEND COMP'!Y132</f>
        <v>18</v>
      </c>
      <c r="AN132" s="45">
        <f>'9.  MAY'!V132</f>
        <v>0</v>
      </c>
      <c r="AO132" s="37">
        <f>'9.  MAY'!W132</f>
        <v>0</v>
      </c>
      <c r="AP132" s="174">
        <f>'9.  MAY'!X132</f>
        <v>0</v>
      </c>
      <c r="AQ132" s="196">
        <f>'9.  MAY'!Y132</f>
        <v>0</v>
      </c>
      <c r="AR132" s="45">
        <f>'10.  JUNE'!V132</f>
        <v>0</v>
      </c>
      <c r="AS132" s="37">
        <f>'10.  JUNE'!W132</f>
        <v>0</v>
      </c>
      <c r="AT132" s="174">
        <f>'10.  JUNE'!X132</f>
        <v>0</v>
      </c>
      <c r="AU132" s="196">
        <f>'10.  JUNE'!Y132</f>
        <v>0</v>
      </c>
      <c r="AV132" s="45">
        <f>'11.  JULY'!V132</f>
        <v>0</v>
      </c>
      <c r="AW132" s="37">
        <f>'11.  JULY'!W132</f>
        <v>0</v>
      </c>
      <c r="AX132" s="174">
        <f>'11.  JULY'!X132</f>
        <v>0</v>
      </c>
      <c r="AY132" s="196">
        <f>'11.  JULY'!Y132</f>
        <v>0</v>
      </c>
      <c r="AZ132" s="45">
        <f>'12.  AUGUST'!V132</f>
        <v>0</v>
      </c>
      <c r="BA132" s="37">
        <f>'12.  AUGUST'!W132</f>
        <v>0</v>
      </c>
      <c r="BB132" s="174">
        <f>'12.  AUGUST'!X132</f>
        <v>0</v>
      </c>
      <c r="BC132" s="196">
        <f>'12.  AUGUST'!Y132</f>
        <v>0</v>
      </c>
      <c r="BD132" s="180">
        <f t="shared" si="8"/>
        <v>0</v>
      </c>
      <c r="BE132" s="181">
        <f t="shared" si="9"/>
        <v>0</v>
      </c>
      <c r="BF132" s="182">
        <f t="shared" si="10"/>
        <v>0</v>
      </c>
      <c r="BG132" s="197">
        <f t="shared" si="11"/>
        <v>162</v>
      </c>
    </row>
    <row r="133" spans="2:59" s="8" customFormat="1" ht="15.95" customHeight="1" x14ac:dyDescent="0.25">
      <c r="B133" s="27">
        <f>'1.  SEPTEMBER'!B133</f>
        <v>9</v>
      </c>
      <c r="C133" s="44" t="str">
        <f>'1.  SEPTEMBER'!C133</f>
        <v>Burr Dixon H</v>
      </c>
      <c r="D133" s="45">
        <f>'1.  SEPTEMBER'!V133</f>
        <v>0</v>
      </c>
      <c r="E133" s="37">
        <f>'1.  SEPTEMBER'!W133</f>
        <v>0</v>
      </c>
      <c r="F133" s="174">
        <f>'1.  SEPTEMBER'!X133</f>
        <v>0</v>
      </c>
      <c r="G133" s="188">
        <f>'1.  SEPTEMBER'!Y133</f>
        <v>18</v>
      </c>
      <c r="H133" s="28">
        <f>'2.  OCTOBER'!V133</f>
        <v>15</v>
      </c>
      <c r="I133" s="37">
        <f>'2.  OCTOBER'!W133</f>
        <v>6.33</v>
      </c>
      <c r="J133" s="174">
        <f>'2.  OCTOBER'!X133</f>
        <v>213.29999999999998</v>
      </c>
      <c r="K133" s="192">
        <f>'2.  OCTOBER'!Y133</f>
        <v>7</v>
      </c>
      <c r="L133" s="45">
        <f>'3.  NOVEMBER'!V133</f>
        <v>0</v>
      </c>
      <c r="M133" s="37">
        <f>'3.  NOVEMBER'!W133</f>
        <v>0</v>
      </c>
      <c r="N133" s="174">
        <f>'3.  NOVEMBER'!X133</f>
        <v>0</v>
      </c>
      <c r="O133" s="188">
        <f>'3.  NOVEMBER'!Y133</f>
        <v>18</v>
      </c>
      <c r="P133" s="28">
        <f>'4.  DECEMBER'!V133</f>
        <v>0</v>
      </c>
      <c r="Q133" s="37">
        <f>'4.  DECEMBER'!W133</f>
        <v>0</v>
      </c>
      <c r="R133" s="174">
        <f>'4.  DECEMBER'!X133</f>
        <v>0</v>
      </c>
      <c r="S133" s="192">
        <f>'4.  DECEMBER'!Y133</f>
        <v>18</v>
      </c>
      <c r="T133" s="45">
        <f>'5.  JANUARY'!V133</f>
        <v>13</v>
      </c>
      <c r="U133" s="37">
        <f>'5.  JANUARY'!W133</f>
        <v>5.7</v>
      </c>
      <c r="V133" s="174">
        <f>'5.  JANUARY'!X133</f>
        <v>187</v>
      </c>
      <c r="W133" s="196">
        <f>'5.  JANUARY'!Y133</f>
        <v>7</v>
      </c>
      <c r="X133" s="45">
        <f>'6.  FEBRUARY'!V133</f>
        <v>24</v>
      </c>
      <c r="Y133" s="37">
        <f>'6.  FEBRUARY'!W133</f>
        <v>9.09</v>
      </c>
      <c r="Z133" s="174">
        <f>'6.  FEBRUARY'!X133</f>
        <v>330.90000000000003</v>
      </c>
      <c r="AA133" s="196">
        <f>'6.  FEBRUARY'!Y133</f>
        <v>1</v>
      </c>
      <c r="AB133" s="45">
        <f>'7.  MARCH'!V133</f>
        <v>14</v>
      </c>
      <c r="AC133" s="37">
        <f>'7.  MARCH'!W133</f>
        <v>3.4000000000000004</v>
      </c>
      <c r="AD133" s="174">
        <f>'7.  MARCH'!X133</f>
        <v>174</v>
      </c>
      <c r="AE133" s="196">
        <f>'7.  MARCH'!Y133</f>
        <v>3</v>
      </c>
      <c r="AF133" s="45">
        <f>'8.  APRIL'!V133</f>
        <v>0</v>
      </c>
      <c r="AG133" s="37">
        <f>'8.  APRIL'!W133</f>
        <v>0</v>
      </c>
      <c r="AH133" s="174">
        <f>'8.  APRIL'!X133</f>
        <v>0</v>
      </c>
      <c r="AI133" s="196">
        <f>'8.  APRIL'!Y133</f>
        <v>18</v>
      </c>
      <c r="AJ133" s="45">
        <f>'8.  APRIL WEEKEND COMP'!V133</f>
        <v>0</v>
      </c>
      <c r="AK133" s="37">
        <f>'8.  APRIL WEEKEND COMP'!W133</f>
        <v>0</v>
      </c>
      <c r="AL133" s="338">
        <f>'8.  APRIL WEEKEND COMP'!X133</f>
        <v>0</v>
      </c>
      <c r="AM133" s="196">
        <f>'8.  APRIL WEEKEND COMP'!Y133</f>
        <v>18</v>
      </c>
      <c r="AN133" s="45">
        <f>'9.  MAY'!V133</f>
        <v>0</v>
      </c>
      <c r="AO133" s="37">
        <f>'9.  MAY'!W133</f>
        <v>0</v>
      </c>
      <c r="AP133" s="174">
        <f>'9.  MAY'!X133</f>
        <v>0</v>
      </c>
      <c r="AQ133" s="196">
        <f>'9.  MAY'!Y133</f>
        <v>0</v>
      </c>
      <c r="AR133" s="45">
        <f>'10.  JUNE'!V133</f>
        <v>0</v>
      </c>
      <c r="AS133" s="37">
        <f>'10.  JUNE'!W133</f>
        <v>0</v>
      </c>
      <c r="AT133" s="174">
        <f>'10.  JUNE'!X133</f>
        <v>0</v>
      </c>
      <c r="AU133" s="196">
        <f>'10.  JUNE'!Y133</f>
        <v>0</v>
      </c>
      <c r="AV133" s="45">
        <f>'11.  JULY'!V133</f>
        <v>0</v>
      </c>
      <c r="AW133" s="37">
        <f>'11.  JULY'!W133</f>
        <v>0</v>
      </c>
      <c r="AX133" s="174">
        <f>'11.  JULY'!X133</f>
        <v>0</v>
      </c>
      <c r="AY133" s="196">
        <f>'11.  JULY'!Y133</f>
        <v>0</v>
      </c>
      <c r="AZ133" s="45">
        <f>'12.  AUGUST'!V133</f>
        <v>0</v>
      </c>
      <c r="BA133" s="37">
        <f>'12.  AUGUST'!W133</f>
        <v>0</v>
      </c>
      <c r="BB133" s="174">
        <f>'12.  AUGUST'!X133</f>
        <v>0</v>
      </c>
      <c r="BC133" s="196">
        <f>'12.  AUGUST'!Y133</f>
        <v>0</v>
      </c>
      <c r="BD133" s="180">
        <f t="shared" si="8"/>
        <v>66</v>
      </c>
      <c r="BE133" s="181">
        <f t="shared" si="9"/>
        <v>24.520000000000003</v>
      </c>
      <c r="BF133" s="182">
        <f t="shared" si="10"/>
        <v>905.2</v>
      </c>
      <c r="BG133" s="197">
        <f t="shared" si="11"/>
        <v>108</v>
      </c>
    </row>
    <row r="134" spans="2:59" s="8" customFormat="1" ht="15.95" customHeight="1" x14ac:dyDescent="0.25">
      <c r="B134" s="27">
        <f>'1.  SEPTEMBER'!B134</f>
        <v>10</v>
      </c>
      <c r="C134" s="44" t="str">
        <f>'1.  SEPTEMBER'!C134</f>
        <v>Campher N</v>
      </c>
      <c r="D134" s="45">
        <f>'1.  SEPTEMBER'!V134</f>
        <v>0</v>
      </c>
      <c r="E134" s="37">
        <f>'1.  SEPTEMBER'!W134</f>
        <v>0</v>
      </c>
      <c r="F134" s="174">
        <f>'1.  SEPTEMBER'!X134</f>
        <v>0</v>
      </c>
      <c r="G134" s="188">
        <f>'1.  SEPTEMBER'!Y134</f>
        <v>18</v>
      </c>
      <c r="H134" s="28">
        <f>'2.  OCTOBER'!V134</f>
        <v>4</v>
      </c>
      <c r="I134" s="37">
        <f>'2.  OCTOBER'!W134</f>
        <v>2.19</v>
      </c>
      <c r="J134" s="174">
        <f>'2.  OCTOBER'!X134</f>
        <v>61.899999999999991</v>
      </c>
      <c r="K134" s="192">
        <f>'2.  OCTOBER'!Y134</f>
        <v>14</v>
      </c>
      <c r="L134" s="45">
        <f>'3.  NOVEMBER'!V134</f>
        <v>0</v>
      </c>
      <c r="M134" s="37">
        <f>'3.  NOVEMBER'!W134</f>
        <v>0</v>
      </c>
      <c r="N134" s="174">
        <f>'3.  NOVEMBER'!X134</f>
        <v>0</v>
      </c>
      <c r="O134" s="188">
        <f>'3.  NOVEMBER'!Y134</f>
        <v>18</v>
      </c>
      <c r="P134" s="28">
        <f>'4.  DECEMBER'!V134</f>
        <v>0</v>
      </c>
      <c r="Q134" s="37">
        <f>'4.  DECEMBER'!W134</f>
        <v>0</v>
      </c>
      <c r="R134" s="174">
        <f>'4.  DECEMBER'!X134</f>
        <v>0</v>
      </c>
      <c r="S134" s="192">
        <f>'4.  DECEMBER'!Y134</f>
        <v>15</v>
      </c>
      <c r="T134" s="45">
        <f>'5.  JANUARY'!V134</f>
        <v>0</v>
      </c>
      <c r="U134" s="37">
        <f>'5.  JANUARY'!W134</f>
        <v>0</v>
      </c>
      <c r="V134" s="174">
        <f>'5.  JANUARY'!X134</f>
        <v>0</v>
      </c>
      <c r="W134" s="196">
        <f>'5.  JANUARY'!Y134</f>
        <v>18</v>
      </c>
      <c r="X134" s="45">
        <f>'6.  FEBRUARY'!V134</f>
        <v>13</v>
      </c>
      <c r="Y134" s="37">
        <f>'6.  FEBRUARY'!W134</f>
        <v>4.91</v>
      </c>
      <c r="Z134" s="174">
        <f>'6.  FEBRUARY'!X134</f>
        <v>179.1</v>
      </c>
      <c r="AA134" s="196">
        <f>'6.  FEBRUARY'!Y134</f>
        <v>2</v>
      </c>
      <c r="AB134" s="45">
        <f>'7.  MARCH'!V134</f>
        <v>12</v>
      </c>
      <c r="AC134" s="37">
        <f>'7.  MARCH'!W134</f>
        <v>2.81</v>
      </c>
      <c r="AD134" s="174">
        <f>'7.  MARCH'!X134</f>
        <v>148.1</v>
      </c>
      <c r="AE134" s="196">
        <f>'7.  MARCH'!Y134</f>
        <v>4</v>
      </c>
      <c r="AF134" s="45">
        <f>'8.  APRIL'!V134</f>
        <v>0</v>
      </c>
      <c r="AG134" s="37">
        <f>'8.  APRIL'!W134</f>
        <v>0</v>
      </c>
      <c r="AH134" s="174">
        <f>'8.  APRIL'!X134</f>
        <v>0</v>
      </c>
      <c r="AI134" s="196">
        <f>'8.  APRIL'!Y134</f>
        <v>18</v>
      </c>
      <c r="AJ134" s="45">
        <f>'8.  APRIL WEEKEND COMP'!V134</f>
        <v>0</v>
      </c>
      <c r="AK134" s="37">
        <f>'8.  APRIL WEEKEND COMP'!W134</f>
        <v>0</v>
      </c>
      <c r="AL134" s="338">
        <f>'8.  APRIL WEEKEND COMP'!X134</f>
        <v>0</v>
      </c>
      <c r="AM134" s="196">
        <f>'8.  APRIL WEEKEND COMP'!Y134</f>
        <v>18</v>
      </c>
      <c r="AN134" s="45">
        <f>'9.  MAY'!V134</f>
        <v>0</v>
      </c>
      <c r="AO134" s="37">
        <f>'9.  MAY'!W134</f>
        <v>0</v>
      </c>
      <c r="AP134" s="174">
        <f>'9.  MAY'!X134</f>
        <v>0</v>
      </c>
      <c r="AQ134" s="196">
        <f>'9.  MAY'!Y134</f>
        <v>0</v>
      </c>
      <c r="AR134" s="45">
        <f>'10.  JUNE'!V134</f>
        <v>0</v>
      </c>
      <c r="AS134" s="37">
        <f>'10.  JUNE'!W134</f>
        <v>0</v>
      </c>
      <c r="AT134" s="174">
        <f>'10.  JUNE'!X134</f>
        <v>0</v>
      </c>
      <c r="AU134" s="196">
        <f>'10.  JUNE'!Y134</f>
        <v>0</v>
      </c>
      <c r="AV134" s="45">
        <f>'11.  JULY'!V134</f>
        <v>0</v>
      </c>
      <c r="AW134" s="37">
        <f>'11.  JULY'!W134</f>
        <v>0</v>
      </c>
      <c r="AX134" s="174">
        <f>'11.  JULY'!X134</f>
        <v>0</v>
      </c>
      <c r="AY134" s="196">
        <f>'11.  JULY'!Y134</f>
        <v>0</v>
      </c>
      <c r="AZ134" s="45">
        <f>'12.  AUGUST'!V134</f>
        <v>0</v>
      </c>
      <c r="BA134" s="37">
        <f>'12.  AUGUST'!W134</f>
        <v>0</v>
      </c>
      <c r="BB134" s="174">
        <f>'12.  AUGUST'!X134</f>
        <v>0</v>
      </c>
      <c r="BC134" s="196">
        <f>'12.  AUGUST'!Y134</f>
        <v>0</v>
      </c>
      <c r="BD134" s="180">
        <f t="shared" si="8"/>
        <v>29</v>
      </c>
      <c r="BE134" s="181">
        <f t="shared" si="9"/>
        <v>9.91</v>
      </c>
      <c r="BF134" s="182">
        <f t="shared" si="10"/>
        <v>389.1</v>
      </c>
      <c r="BG134" s="197">
        <f t="shared" si="11"/>
        <v>125</v>
      </c>
    </row>
    <row r="135" spans="2:59" s="8" customFormat="1" ht="15.95" customHeight="1" x14ac:dyDescent="0.25">
      <c r="B135" s="27">
        <f>'1.  SEPTEMBER'!B135</f>
        <v>11</v>
      </c>
      <c r="C135" s="44" t="str">
        <f>'1.  SEPTEMBER'!C135</f>
        <v>Churh C</v>
      </c>
      <c r="D135" s="45">
        <f>'1.  SEPTEMBER'!V135</f>
        <v>6</v>
      </c>
      <c r="E135" s="37">
        <f>'1.  SEPTEMBER'!W135</f>
        <v>2.1799999999999997</v>
      </c>
      <c r="F135" s="174">
        <f>'1.  SEPTEMBER'!X135</f>
        <v>81.8</v>
      </c>
      <c r="G135" s="188">
        <f>'1.  SEPTEMBER'!Y135</f>
        <v>3</v>
      </c>
      <c r="H135" s="28">
        <f>'2.  OCTOBER'!V135</f>
        <v>12</v>
      </c>
      <c r="I135" s="37">
        <f>'2.  OCTOBER'!W135</f>
        <v>6.75</v>
      </c>
      <c r="J135" s="174">
        <f>'2.  OCTOBER'!X135</f>
        <v>187.5</v>
      </c>
      <c r="K135" s="192">
        <f>'2.  OCTOBER'!Y135</f>
        <v>9</v>
      </c>
      <c r="L135" s="45">
        <f>'3.  NOVEMBER'!V135</f>
        <v>0</v>
      </c>
      <c r="M135" s="37">
        <f>'3.  NOVEMBER'!W135</f>
        <v>0</v>
      </c>
      <c r="N135" s="174">
        <f>'3.  NOVEMBER'!X135</f>
        <v>0</v>
      </c>
      <c r="O135" s="188">
        <f>'3.  NOVEMBER'!Y135</f>
        <v>18</v>
      </c>
      <c r="P135" s="28">
        <f>'4.  DECEMBER'!V135</f>
        <v>18</v>
      </c>
      <c r="Q135" s="37">
        <f>'4.  DECEMBER'!W135</f>
        <v>7.8199999999999994</v>
      </c>
      <c r="R135" s="174">
        <f>'4.  DECEMBER'!X135</f>
        <v>258.2</v>
      </c>
      <c r="S135" s="192">
        <f>'4.  DECEMBER'!Y135</f>
        <v>7</v>
      </c>
      <c r="T135" s="45">
        <f>'5.  JANUARY'!V135</f>
        <v>0</v>
      </c>
      <c r="U135" s="37">
        <f>'5.  JANUARY'!W135</f>
        <v>0</v>
      </c>
      <c r="V135" s="174">
        <f>'5.  JANUARY'!X135</f>
        <v>0</v>
      </c>
      <c r="W135" s="196">
        <f>'5.  JANUARY'!Y135</f>
        <v>18</v>
      </c>
      <c r="X135" s="45">
        <f>'6.  FEBRUARY'!V135</f>
        <v>0</v>
      </c>
      <c r="Y135" s="37">
        <f>'6.  FEBRUARY'!W135</f>
        <v>0</v>
      </c>
      <c r="Z135" s="174">
        <f>'6.  FEBRUARY'!X135</f>
        <v>0</v>
      </c>
      <c r="AA135" s="196">
        <f>'6.  FEBRUARY'!Y135</f>
        <v>15</v>
      </c>
      <c r="AB135" s="45">
        <f>'7.  MARCH'!V135</f>
        <v>0</v>
      </c>
      <c r="AC135" s="37">
        <f>'7.  MARCH'!W135</f>
        <v>0</v>
      </c>
      <c r="AD135" s="174">
        <f>'7.  MARCH'!X135</f>
        <v>0</v>
      </c>
      <c r="AE135" s="196">
        <f>'7.  MARCH'!Y135</f>
        <v>18</v>
      </c>
      <c r="AF135" s="45">
        <f>'8.  APRIL'!V135</f>
        <v>0</v>
      </c>
      <c r="AG135" s="37">
        <f>'8.  APRIL'!W135</f>
        <v>0</v>
      </c>
      <c r="AH135" s="174">
        <f>'8.  APRIL'!X135</f>
        <v>0</v>
      </c>
      <c r="AI135" s="196">
        <f>'8.  APRIL'!Y135</f>
        <v>18</v>
      </c>
      <c r="AJ135" s="45">
        <f>'8.  APRIL WEEKEND COMP'!V135</f>
        <v>0</v>
      </c>
      <c r="AK135" s="37">
        <f>'8.  APRIL WEEKEND COMP'!W135</f>
        <v>0</v>
      </c>
      <c r="AL135" s="338">
        <f>'8.  APRIL WEEKEND COMP'!X135</f>
        <v>0</v>
      </c>
      <c r="AM135" s="196">
        <f>'8.  APRIL WEEKEND COMP'!Y135</f>
        <v>18</v>
      </c>
      <c r="AN135" s="45">
        <f>'9.  MAY'!V135</f>
        <v>0</v>
      </c>
      <c r="AO135" s="37">
        <f>'9.  MAY'!W135</f>
        <v>0</v>
      </c>
      <c r="AP135" s="174">
        <f>'9.  MAY'!X135</f>
        <v>0</v>
      </c>
      <c r="AQ135" s="196">
        <f>'9.  MAY'!Y135</f>
        <v>0</v>
      </c>
      <c r="AR135" s="45">
        <f>'10.  JUNE'!V135</f>
        <v>0</v>
      </c>
      <c r="AS135" s="37">
        <f>'10.  JUNE'!W135</f>
        <v>0</v>
      </c>
      <c r="AT135" s="174">
        <f>'10.  JUNE'!X135</f>
        <v>0</v>
      </c>
      <c r="AU135" s="196">
        <f>'10.  JUNE'!Y135</f>
        <v>0</v>
      </c>
      <c r="AV135" s="45">
        <f>'11.  JULY'!V135</f>
        <v>0</v>
      </c>
      <c r="AW135" s="37">
        <f>'11.  JULY'!W135</f>
        <v>0</v>
      </c>
      <c r="AX135" s="174">
        <f>'11.  JULY'!X135</f>
        <v>0</v>
      </c>
      <c r="AY135" s="196">
        <f>'11.  JULY'!Y135</f>
        <v>0</v>
      </c>
      <c r="AZ135" s="45">
        <f>'12.  AUGUST'!V135</f>
        <v>0</v>
      </c>
      <c r="BA135" s="37">
        <f>'12.  AUGUST'!W135</f>
        <v>0</v>
      </c>
      <c r="BB135" s="174">
        <f>'12.  AUGUST'!X135</f>
        <v>0</v>
      </c>
      <c r="BC135" s="196">
        <f>'12.  AUGUST'!Y135</f>
        <v>0</v>
      </c>
      <c r="BD135" s="180">
        <f t="shared" si="8"/>
        <v>36</v>
      </c>
      <c r="BE135" s="181">
        <f t="shared" si="9"/>
        <v>16.75</v>
      </c>
      <c r="BF135" s="182">
        <f t="shared" si="10"/>
        <v>527.5</v>
      </c>
      <c r="BG135" s="197">
        <f t="shared" si="11"/>
        <v>124</v>
      </c>
    </row>
    <row r="136" spans="2:59" s="8" customFormat="1" ht="15.95" customHeight="1" x14ac:dyDescent="0.25">
      <c r="B136" s="27">
        <f>'1.  SEPTEMBER'!B136</f>
        <v>12</v>
      </c>
      <c r="C136" s="44" t="str">
        <f>'1.  SEPTEMBER'!C136</f>
        <v>Clifford V</v>
      </c>
      <c r="D136" s="45">
        <f>'1.  SEPTEMBER'!V136</f>
        <v>0</v>
      </c>
      <c r="E136" s="37">
        <f>'1.  SEPTEMBER'!W136</f>
        <v>0</v>
      </c>
      <c r="F136" s="174">
        <f>'1.  SEPTEMBER'!X136</f>
        <v>0</v>
      </c>
      <c r="G136" s="188">
        <f>'1.  SEPTEMBER'!Y136</f>
        <v>18</v>
      </c>
      <c r="H136" s="28">
        <f>'2.  OCTOBER'!V136</f>
        <v>0</v>
      </c>
      <c r="I136" s="37">
        <f>'2.  OCTOBER'!W136</f>
        <v>0</v>
      </c>
      <c r="J136" s="174">
        <f>'2.  OCTOBER'!X136</f>
        <v>0</v>
      </c>
      <c r="K136" s="192">
        <f>'2.  OCTOBER'!Y136</f>
        <v>18</v>
      </c>
      <c r="L136" s="45">
        <f>'3.  NOVEMBER'!V136</f>
        <v>12</v>
      </c>
      <c r="M136" s="37">
        <f>'3.  NOVEMBER'!W136</f>
        <v>7.11</v>
      </c>
      <c r="N136" s="174">
        <f>'3.  NOVEMBER'!X136</f>
        <v>191.1</v>
      </c>
      <c r="O136" s="188">
        <f>'3.  NOVEMBER'!Y136</f>
        <v>3</v>
      </c>
      <c r="P136" s="28">
        <f>'4.  DECEMBER'!V136</f>
        <v>0</v>
      </c>
      <c r="Q136" s="37">
        <f>'4.  DECEMBER'!W136</f>
        <v>0</v>
      </c>
      <c r="R136" s="174">
        <f>'4.  DECEMBER'!X136</f>
        <v>0</v>
      </c>
      <c r="S136" s="192">
        <f>'4.  DECEMBER'!Y136</f>
        <v>18</v>
      </c>
      <c r="T136" s="45">
        <f>'5.  JANUARY'!V136</f>
        <v>0</v>
      </c>
      <c r="U136" s="37">
        <f>'5.  JANUARY'!W136</f>
        <v>0</v>
      </c>
      <c r="V136" s="174">
        <f>'5.  JANUARY'!X136</f>
        <v>0</v>
      </c>
      <c r="W136" s="196">
        <f>'5.  JANUARY'!Y136</f>
        <v>15</v>
      </c>
      <c r="X136" s="45">
        <f>'6.  FEBRUARY'!V136</f>
        <v>9</v>
      </c>
      <c r="Y136" s="37">
        <f>'6.  FEBRUARY'!W136</f>
        <v>4.24</v>
      </c>
      <c r="Z136" s="174">
        <f>'6.  FEBRUARY'!X136</f>
        <v>132.4</v>
      </c>
      <c r="AA136" s="196">
        <f>'6.  FEBRUARY'!Y136</f>
        <v>5</v>
      </c>
      <c r="AB136" s="45">
        <f>'7.  MARCH'!V136</f>
        <v>0</v>
      </c>
      <c r="AC136" s="37">
        <f>'7.  MARCH'!W136</f>
        <v>0</v>
      </c>
      <c r="AD136" s="174">
        <f>'7.  MARCH'!X136</f>
        <v>0</v>
      </c>
      <c r="AE136" s="196">
        <f>'7.  MARCH'!Y136</f>
        <v>18</v>
      </c>
      <c r="AF136" s="45">
        <f>'8.  APRIL'!V136</f>
        <v>0</v>
      </c>
      <c r="AG136" s="37">
        <f>'8.  APRIL'!W136</f>
        <v>0</v>
      </c>
      <c r="AH136" s="174">
        <f>'8.  APRIL'!X136</f>
        <v>0</v>
      </c>
      <c r="AI136" s="196">
        <f>'8.  APRIL'!Y136</f>
        <v>18</v>
      </c>
      <c r="AJ136" s="45">
        <f>'8.  APRIL WEEKEND COMP'!V136</f>
        <v>0</v>
      </c>
      <c r="AK136" s="37">
        <f>'8.  APRIL WEEKEND COMP'!W136</f>
        <v>0</v>
      </c>
      <c r="AL136" s="338">
        <f>'8.  APRIL WEEKEND COMP'!X136</f>
        <v>0</v>
      </c>
      <c r="AM136" s="196">
        <f>'8.  APRIL WEEKEND COMP'!Y136</f>
        <v>18</v>
      </c>
      <c r="AN136" s="45">
        <f>'9.  MAY'!V136</f>
        <v>0</v>
      </c>
      <c r="AO136" s="37">
        <f>'9.  MAY'!W136</f>
        <v>0</v>
      </c>
      <c r="AP136" s="174">
        <f>'9.  MAY'!X136</f>
        <v>0</v>
      </c>
      <c r="AQ136" s="196">
        <f>'9.  MAY'!Y136</f>
        <v>0</v>
      </c>
      <c r="AR136" s="45">
        <f>'10.  JUNE'!V136</f>
        <v>0</v>
      </c>
      <c r="AS136" s="37">
        <f>'10.  JUNE'!W136</f>
        <v>0</v>
      </c>
      <c r="AT136" s="174">
        <f>'10.  JUNE'!X136</f>
        <v>0</v>
      </c>
      <c r="AU136" s="196">
        <f>'10.  JUNE'!Y136</f>
        <v>0</v>
      </c>
      <c r="AV136" s="45">
        <f>'11.  JULY'!V136</f>
        <v>0</v>
      </c>
      <c r="AW136" s="37">
        <f>'11.  JULY'!W136</f>
        <v>0</v>
      </c>
      <c r="AX136" s="174">
        <f>'11.  JULY'!X136</f>
        <v>0</v>
      </c>
      <c r="AY136" s="196">
        <f>'11.  JULY'!Y136</f>
        <v>0</v>
      </c>
      <c r="AZ136" s="45">
        <f>'12.  AUGUST'!V136</f>
        <v>0</v>
      </c>
      <c r="BA136" s="37">
        <f>'12.  AUGUST'!W136</f>
        <v>0</v>
      </c>
      <c r="BB136" s="174">
        <f>'12.  AUGUST'!X136</f>
        <v>0</v>
      </c>
      <c r="BC136" s="196">
        <f>'12.  AUGUST'!Y136</f>
        <v>0</v>
      </c>
      <c r="BD136" s="180">
        <f t="shared" si="8"/>
        <v>21</v>
      </c>
      <c r="BE136" s="181">
        <f t="shared" si="9"/>
        <v>11.350000000000001</v>
      </c>
      <c r="BF136" s="182">
        <f t="shared" si="10"/>
        <v>323.5</v>
      </c>
      <c r="BG136" s="197">
        <f t="shared" si="11"/>
        <v>131</v>
      </c>
    </row>
    <row r="137" spans="2:59" s="8" customFormat="1" ht="15.95" customHeight="1" x14ac:dyDescent="0.25">
      <c r="B137" s="27">
        <f>'1.  SEPTEMBER'!B137</f>
        <v>13</v>
      </c>
      <c r="C137" s="44" t="str">
        <f>'1.  SEPTEMBER'!C137</f>
        <v>de Bruin HJC - (Jaco) (H-7)</v>
      </c>
      <c r="D137" s="45">
        <f>'1.  SEPTEMBER'!V137</f>
        <v>0</v>
      </c>
      <c r="E137" s="37">
        <f>'1.  SEPTEMBER'!W137</f>
        <v>0</v>
      </c>
      <c r="F137" s="174">
        <f>'1.  SEPTEMBER'!X137</f>
        <v>0</v>
      </c>
      <c r="G137" s="188">
        <f>'1.  SEPTEMBER'!Y137</f>
        <v>18</v>
      </c>
      <c r="H137" s="28">
        <f>'2.  OCTOBER'!V137</f>
        <v>0</v>
      </c>
      <c r="I137" s="37">
        <f>'2.  OCTOBER'!W137</f>
        <v>0</v>
      </c>
      <c r="J137" s="174">
        <f>'2.  OCTOBER'!X137</f>
        <v>0</v>
      </c>
      <c r="K137" s="192">
        <f>'2.  OCTOBER'!Y137</f>
        <v>18</v>
      </c>
      <c r="L137" s="45">
        <f>'3.  NOVEMBER'!V137</f>
        <v>0</v>
      </c>
      <c r="M137" s="37">
        <f>'3.  NOVEMBER'!W137</f>
        <v>0</v>
      </c>
      <c r="N137" s="174">
        <f>'3.  NOVEMBER'!X137</f>
        <v>0</v>
      </c>
      <c r="O137" s="188">
        <f>'3.  NOVEMBER'!Y137</f>
        <v>18</v>
      </c>
      <c r="P137" s="28">
        <f>'4.  DECEMBER'!V137</f>
        <v>0</v>
      </c>
      <c r="Q137" s="37">
        <f>'4.  DECEMBER'!W137</f>
        <v>0</v>
      </c>
      <c r="R137" s="174">
        <f>'4.  DECEMBER'!X137</f>
        <v>0</v>
      </c>
      <c r="S137" s="192">
        <f>'4.  DECEMBER'!Y137</f>
        <v>18</v>
      </c>
      <c r="T137" s="45">
        <f>'5.  JANUARY'!V137</f>
        <v>0</v>
      </c>
      <c r="U137" s="37">
        <f>'5.  JANUARY'!W137</f>
        <v>0</v>
      </c>
      <c r="V137" s="174">
        <f>'5.  JANUARY'!X137</f>
        <v>0</v>
      </c>
      <c r="W137" s="196">
        <f>'5.  JANUARY'!Y137</f>
        <v>18</v>
      </c>
      <c r="X137" s="45">
        <f>'6.  FEBRUARY'!V137</f>
        <v>0</v>
      </c>
      <c r="Y137" s="37">
        <f>'6.  FEBRUARY'!W137</f>
        <v>0</v>
      </c>
      <c r="Z137" s="174">
        <f>'6.  FEBRUARY'!X137</f>
        <v>0</v>
      </c>
      <c r="AA137" s="196">
        <f>'6.  FEBRUARY'!Y137</f>
        <v>18</v>
      </c>
      <c r="AB137" s="45">
        <f>'7.  MARCH'!V137</f>
        <v>0</v>
      </c>
      <c r="AC137" s="37">
        <f>'7.  MARCH'!W137</f>
        <v>0</v>
      </c>
      <c r="AD137" s="174">
        <f>'7.  MARCH'!X137</f>
        <v>0</v>
      </c>
      <c r="AE137" s="196">
        <f>'7.  MARCH'!Y137</f>
        <v>18</v>
      </c>
      <c r="AF137" s="45">
        <f>'8.  APRIL'!V137</f>
        <v>0</v>
      </c>
      <c r="AG137" s="37">
        <f>'8.  APRIL'!W137</f>
        <v>0</v>
      </c>
      <c r="AH137" s="174">
        <f>'8.  APRIL'!X137</f>
        <v>0</v>
      </c>
      <c r="AI137" s="196">
        <f>'8.  APRIL'!Y137</f>
        <v>18</v>
      </c>
      <c r="AJ137" s="45">
        <f>'8.  APRIL WEEKEND COMP'!V137</f>
        <v>0</v>
      </c>
      <c r="AK137" s="37">
        <f>'8.  APRIL WEEKEND COMP'!W137</f>
        <v>0</v>
      </c>
      <c r="AL137" s="338">
        <f>'8.  APRIL WEEKEND COMP'!X137</f>
        <v>0</v>
      </c>
      <c r="AM137" s="196">
        <f>'8.  APRIL WEEKEND COMP'!Y137</f>
        <v>18</v>
      </c>
      <c r="AN137" s="45">
        <f>'9.  MAY'!V137</f>
        <v>0</v>
      </c>
      <c r="AO137" s="37">
        <f>'9.  MAY'!W137</f>
        <v>0</v>
      </c>
      <c r="AP137" s="174">
        <f>'9.  MAY'!X137</f>
        <v>0</v>
      </c>
      <c r="AQ137" s="196">
        <f>'9.  MAY'!Y137</f>
        <v>0</v>
      </c>
      <c r="AR137" s="45">
        <f>'10.  JUNE'!V137</f>
        <v>0</v>
      </c>
      <c r="AS137" s="37">
        <f>'10.  JUNE'!W137</f>
        <v>0</v>
      </c>
      <c r="AT137" s="174">
        <f>'10.  JUNE'!X137</f>
        <v>0</v>
      </c>
      <c r="AU137" s="196">
        <f>'10.  JUNE'!Y137</f>
        <v>0</v>
      </c>
      <c r="AV137" s="45">
        <f>'11.  JULY'!V137</f>
        <v>0</v>
      </c>
      <c r="AW137" s="37">
        <f>'11.  JULY'!W137</f>
        <v>0</v>
      </c>
      <c r="AX137" s="174">
        <f>'11.  JULY'!X137</f>
        <v>0</v>
      </c>
      <c r="AY137" s="196">
        <f>'11.  JULY'!Y137</f>
        <v>0</v>
      </c>
      <c r="AZ137" s="45">
        <f>'12.  AUGUST'!V137</f>
        <v>0</v>
      </c>
      <c r="BA137" s="37">
        <f>'12.  AUGUST'!W137</f>
        <v>0</v>
      </c>
      <c r="BB137" s="174">
        <f>'12.  AUGUST'!X137</f>
        <v>0</v>
      </c>
      <c r="BC137" s="196">
        <f>'12.  AUGUST'!Y137</f>
        <v>0</v>
      </c>
      <c r="BD137" s="180">
        <f t="shared" si="8"/>
        <v>0</v>
      </c>
      <c r="BE137" s="181">
        <f t="shared" si="9"/>
        <v>0</v>
      </c>
      <c r="BF137" s="182">
        <f t="shared" si="10"/>
        <v>0</v>
      </c>
      <c r="BG137" s="197">
        <f t="shared" si="11"/>
        <v>162</v>
      </c>
    </row>
    <row r="138" spans="2:59" s="8" customFormat="1" ht="15.95" customHeight="1" x14ac:dyDescent="0.25">
      <c r="B138" s="27">
        <f>'1.  SEPTEMBER'!B138</f>
        <v>14</v>
      </c>
      <c r="C138" s="44" t="str">
        <f>'1.  SEPTEMBER'!C138</f>
        <v>de Bruin J  (H-9)</v>
      </c>
      <c r="D138" s="45">
        <f>'1.  SEPTEMBER'!V138</f>
        <v>8</v>
      </c>
      <c r="E138" s="37">
        <f>'1.  SEPTEMBER'!W138</f>
        <v>2.0699999999999998</v>
      </c>
      <c r="F138" s="174">
        <f>'1.  SEPTEMBER'!X138</f>
        <v>100.7</v>
      </c>
      <c r="G138" s="188">
        <f>'1.  SEPTEMBER'!Y138</f>
        <v>1</v>
      </c>
      <c r="H138" s="28">
        <f>'2.  OCTOBER'!V138</f>
        <v>24</v>
      </c>
      <c r="I138" s="37">
        <f>'2.  OCTOBER'!W138</f>
        <v>12.96</v>
      </c>
      <c r="J138" s="174">
        <f>'2.  OCTOBER'!X138</f>
        <v>369.6</v>
      </c>
      <c r="K138" s="192">
        <f>'2.  OCTOBER'!Y138</f>
        <v>1</v>
      </c>
      <c r="L138" s="45">
        <f>'3.  NOVEMBER'!V138</f>
        <v>0</v>
      </c>
      <c r="M138" s="37">
        <f>'3.  NOVEMBER'!W138</f>
        <v>0</v>
      </c>
      <c r="N138" s="174">
        <f>'3.  NOVEMBER'!X138</f>
        <v>0</v>
      </c>
      <c r="O138" s="188">
        <f>'3.  NOVEMBER'!Y138</f>
        <v>18</v>
      </c>
      <c r="P138" s="28">
        <f>'4.  DECEMBER'!V138</f>
        <v>52</v>
      </c>
      <c r="Q138" s="37">
        <f>'4.  DECEMBER'!W138</f>
        <v>22.92</v>
      </c>
      <c r="R138" s="174">
        <f>'4.  DECEMBER'!X138</f>
        <v>749.2</v>
      </c>
      <c r="S138" s="192">
        <f>'4.  DECEMBER'!Y138</f>
        <v>1</v>
      </c>
      <c r="T138" s="45">
        <f>'5.  JANUARY'!V138</f>
        <v>20</v>
      </c>
      <c r="U138" s="37">
        <f>'5.  JANUARY'!W138</f>
        <v>7.09</v>
      </c>
      <c r="V138" s="174">
        <f>'5.  JANUARY'!X138</f>
        <v>270.89999999999998</v>
      </c>
      <c r="W138" s="196">
        <f>'5.  JANUARY'!Y138</f>
        <v>3</v>
      </c>
      <c r="X138" s="45">
        <f>'6.  FEBRUARY'!V138</f>
        <v>10</v>
      </c>
      <c r="Y138" s="37">
        <f>'6.  FEBRUARY'!W138</f>
        <v>3.27</v>
      </c>
      <c r="Z138" s="174">
        <f>'6.  FEBRUARY'!X138</f>
        <v>132.69999999999999</v>
      </c>
      <c r="AA138" s="196">
        <f>'6.  FEBRUARY'!Y138</f>
        <v>4</v>
      </c>
      <c r="AB138" s="45">
        <f>'7.  MARCH'!V138</f>
        <v>0</v>
      </c>
      <c r="AC138" s="37">
        <f>'7.  MARCH'!W138</f>
        <v>0</v>
      </c>
      <c r="AD138" s="174">
        <f>'7.  MARCH'!X138</f>
        <v>0</v>
      </c>
      <c r="AE138" s="196">
        <f>'7.  MARCH'!Y138</f>
        <v>18</v>
      </c>
      <c r="AF138" s="45">
        <f>'8.  APRIL'!V138</f>
        <v>8</v>
      </c>
      <c r="AG138" s="37">
        <f>'8.  APRIL'!W138</f>
        <v>5.56</v>
      </c>
      <c r="AH138" s="174">
        <f>'8.  APRIL'!X138</f>
        <v>135.6</v>
      </c>
      <c r="AI138" s="196">
        <f>'8.  APRIL'!Y138</f>
        <v>3</v>
      </c>
      <c r="AJ138" s="45">
        <f>'8.  APRIL WEEKEND COMP'!V138</f>
        <v>22</v>
      </c>
      <c r="AK138" s="37">
        <f>'8.  APRIL WEEKEND COMP'!W138</f>
        <v>14.75</v>
      </c>
      <c r="AL138" s="338">
        <f>'8.  APRIL WEEKEND COMP'!X138</f>
        <v>367.5</v>
      </c>
      <c r="AM138" s="196">
        <f>'8.  APRIL WEEKEND COMP'!Y138</f>
        <v>1</v>
      </c>
      <c r="AN138" s="45">
        <f>'9.  MAY'!V138</f>
        <v>0</v>
      </c>
      <c r="AO138" s="37">
        <f>'9.  MAY'!W138</f>
        <v>0</v>
      </c>
      <c r="AP138" s="174">
        <f>'9.  MAY'!X138</f>
        <v>0</v>
      </c>
      <c r="AQ138" s="196">
        <f>'9.  MAY'!Y138</f>
        <v>0</v>
      </c>
      <c r="AR138" s="45">
        <f>'10.  JUNE'!V138</f>
        <v>0</v>
      </c>
      <c r="AS138" s="37">
        <f>'10.  JUNE'!W138</f>
        <v>0</v>
      </c>
      <c r="AT138" s="174">
        <f>'10.  JUNE'!X138</f>
        <v>0</v>
      </c>
      <c r="AU138" s="196">
        <f>'10.  JUNE'!Y138</f>
        <v>0</v>
      </c>
      <c r="AV138" s="45">
        <f>'11.  JULY'!V138</f>
        <v>0</v>
      </c>
      <c r="AW138" s="37">
        <f>'11.  JULY'!W138</f>
        <v>0</v>
      </c>
      <c r="AX138" s="174">
        <f>'11.  JULY'!X138</f>
        <v>0</v>
      </c>
      <c r="AY138" s="196">
        <f>'11.  JULY'!Y138</f>
        <v>0</v>
      </c>
      <c r="AZ138" s="45">
        <f>'12.  AUGUST'!V138</f>
        <v>0</v>
      </c>
      <c r="BA138" s="37">
        <f>'12.  AUGUST'!W138</f>
        <v>0</v>
      </c>
      <c r="BB138" s="174">
        <f>'12.  AUGUST'!X138</f>
        <v>0</v>
      </c>
      <c r="BC138" s="196">
        <f>'12.  AUGUST'!Y138</f>
        <v>0</v>
      </c>
      <c r="BD138" s="180">
        <f t="shared" si="8"/>
        <v>144</v>
      </c>
      <c r="BE138" s="181">
        <f t="shared" si="9"/>
        <v>68.62</v>
      </c>
      <c r="BF138" s="182">
        <f t="shared" si="10"/>
        <v>2126.1999999999998</v>
      </c>
      <c r="BG138" s="197">
        <f t="shared" si="11"/>
        <v>50</v>
      </c>
    </row>
    <row r="139" spans="2:59" s="8" customFormat="1" ht="15.95" customHeight="1" x14ac:dyDescent="0.25">
      <c r="B139" s="27">
        <f>'1.  SEPTEMBER'!B139</f>
        <v>15</v>
      </c>
      <c r="C139" s="44" t="str">
        <f>'1.  SEPTEMBER'!C139</f>
        <v>Deetlefs E  (H-20)</v>
      </c>
      <c r="D139" s="45">
        <f>'1.  SEPTEMBER'!V139</f>
        <v>0</v>
      </c>
      <c r="E139" s="37">
        <f>'1.  SEPTEMBER'!W139</f>
        <v>0</v>
      </c>
      <c r="F139" s="174">
        <f>'1.  SEPTEMBER'!X139</f>
        <v>0</v>
      </c>
      <c r="G139" s="188">
        <f>'1.  SEPTEMBER'!Y139</f>
        <v>18</v>
      </c>
      <c r="H139" s="28">
        <f>'2.  OCTOBER'!V139</f>
        <v>18</v>
      </c>
      <c r="I139" s="37">
        <f>'2.  OCTOBER'!W139</f>
        <v>10.42</v>
      </c>
      <c r="J139" s="174">
        <f>'2.  OCTOBER'!X139</f>
        <v>284.20000000000005</v>
      </c>
      <c r="K139" s="192">
        <f>'2.  OCTOBER'!Y139</f>
        <v>2</v>
      </c>
      <c r="L139" s="45">
        <f>'3.  NOVEMBER'!V139</f>
        <v>3</v>
      </c>
      <c r="M139" s="37">
        <f>'3.  NOVEMBER'!W139</f>
        <v>1.08</v>
      </c>
      <c r="N139" s="174">
        <f>'3.  NOVEMBER'!X139</f>
        <v>40.799999999999997</v>
      </c>
      <c r="O139" s="188">
        <f>'3.  NOVEMBER'!Y139</f>
        <v>6</v>
      </c>
      <c r="P139" s="28">
        <f>'4.  DECEMBER'!V139</f>
        <v>0</v>
      </c>
      <c r="Q139" s="37">
        <f>'4.  DECEMBER'!W139</f>
        <v>0</v>
      </c>
      <c r="R139" s="174">
        <f>'4.  DECEMBER'!X139</f>
        <v>0</v>
      </c>
      <c r="S139" s="192">
        <f>'4.  DECEMBER'!Y139</f>
        <v>18</v>
      </c>
      <c r="T139" s="45">
        <f>'5.  JANUARY'!V139</f>
        <v>10</v>
      </c>
      <c r="U139" s="37">
        <f>'5.  JANUARY'!W139</f>
        <v>3.56</v>
      </c>
      <c r="V139" s="174">
        <f>'5.  JANUARY'!X139</f>
        <v>135.6</v>
      </c>
      <c r="W139" s="196">
        <f>'5.  JANUARY'!Y139</f>
        <v>9</v>
      </c>
      <c r="X139" s="45">
        <f>'6.  FEBRUARY'!V139</f>
        <v>0</v>
      </c>
      <c r="Y139" s="37">
        <f>'6.  FEBRUARY'!W139</f>
        <v>0</v>
      </c>
      <c r="Z139" s="174">
        <f>'6.  FEBRUARY'!X139</f>
        <v>0</v>
      </c>
      <c r="AA139" s="196">
        <f>'6.  FEBRUARY'!Y139</f>
        <v>18</v>
      </c>
      <c r="AB139" s="45">
        <f>'7.  MARCH'!V139</f>
        <v>0</v>
      </c>
      <c r="AC139" s="37">
        <f>'7.  MARCH'!W139</f>
        <v>0</v>
      </c>
      <c r="AD139" s="174">
        <f>'7.  MARCH'!X139</f>
        <v>0</v>
      </c>
      <c r="AE139" s="196">
        <f>'7.  MARCH'!Y139</f>
        <v>18</v>
      </c>
      <c r="AF139" s="45">
        <f>'8.  APRIL'!V139</f>
        <v>0</v>
      </c>
      <c r="AG139" s="37">
        <f>'8.  APRIL'!W139</f>
        <v>0</v>
      </c>
      <c r="AH139" s="174">
        <f>'8.  APRIL'!X139</f>
        <v>0</v>
      </c>
      <c r="AI139" s="196">
        <f>'8.  APRIL'!Y139</f>
        <v>15</v>
      </c>
      <c r="AJ139" s="45">
        <f>'8.  APRIL WEEKEND COMP'!V139</f>
        <v>0</v>
      </c>
      <c r="AK139" s="37">
        <f>'8.  APRIL WEEKEND COMP'!W139</f>
        <v>0</v>
      </c>
      <c r="AL139" s="338">
        <f>'8.  APRIL WEEKEND COMP'!X139</f>
        <v>0</v>
      </c>
      <c r="AM139" s="196">
        <f>'8.  APRIL WEEKEND COMP'!Y139</f>
        <v>11</v>
      </c>
      <c r="AN139" s="45">
        <f>'9.  MAY'!V139</f>
        <v>0</v>
      </c>
      <c r="AO139" s="37">
        <f>'9.  MAY'!W139</f>
        <v>0</v>
      </c>
      <c r="AP139" s="174">
        <f>'9.  MAY'!X139</f>
        <v>0</v>
      </c>
      <c r="AQ139" s="196">
        <f>'9.  MAY'!Y139</f>
        <v>0</v>
      </c>
      <c r="AR139" s="45">
        <f>'10.  JUNE'!V139</f>
        <v>0</v>
      </c>
      <c r="AS139" s="37">
        <f>'10.  JUNE'!W139</f>
        <v>0</v>
      </c>
      <c r="AT139" s="174">
        <f>'10.  JUNE'!X139</f>
        <v>0</v>
      </c>
      <c r="AU139" s="196">
        <f>'10.  JUNE'!Y139</f>
        <v>0</v>
      </c>
      <c r="AV139" s="45">
        <f>'11.  JULY'!V139</f>
        <v>0</v>
      </c>
      <c r="AW139" s="37">
        <f>'11.  JULY'!W139</f>
        <v>0</v>
      </c>
      <c r="AX139" s="174">
        <f>'11.  JULY'!X139</f>
        <v>0</v>
      </c>
      <c r="AY139" s="196">
        <f>'11.  JULY'!Y139</f>
        <v>0</v>
      </c>
      <c r="AZ139" s="45">
        <f>'12.  AUGUST'!V139</f>
        <v>0</v>
      </c>
      <c r="BA139" s="37">
        <f>'12.  AUGUST'!W139</f>
        <v>0</v>
      </c>
      <c r="BB139" s="174">
        <f>'12.  AUGUST'!X139</f>
        <v>0</v>
      </c>
      <c r="BC139" s="196">
        <f>'12.  AUGUST'!Y139</f>
        <v>0</v>
      </c>
      <c r="BD139" s="180">
        <f t="shared" si="8"/>
        <v>31</v>
      </c>
      <c r="BE139" s="181">
        <f t="shared" si="9"/>
        <v>15.06</v>
      </c>
      <c r="BF139" s="182">
        <f t="shared" si="10"/>
        <v>460.6</v>
      </c>
      <c r="BG139" s="197">
        <f t="shared" si="11"/>
        <v>115</v>
      </c>
    </row>
    <row r="140" spans="2:59" s="8" customFormat="1" ht="15.95" customHeight="1" x14ac:dyDescent="0.25">
      <c r="B140" s="27">
        <f>'1.  SEPTEMBER'!B140</f>
        <v>16</v>
      </c>
      <c r="C140" s="44" t="str">
        <f>'1.  SEPTEMBER'!C140</f>
        <v>Dippenaar HO  (H-14)</v>
      </c>
      <c r="D140" s="45">
        <f>'1.  SEPTEMBER'!V140</f>
        <v>0</v>
      </c>
      <c r="E140" s="37">
        <f>'1.  SEPTEMBER'!W140</f>
        <v>0</v>
      </c>
      <c r="F140" s="174">
        <f>'1.  SEPTEMBER'!X140</f>
        <v>0</v>
      </c>
      <c r="G140" s="188">
        <f>'1.  SEPTEMBER'!Y140</f>
        <v>18</v>
      </c>
      <c r="H140" s="28">
        <f>'2.  OCTOBER'!V140</f>
        <v>0</v>
      </c>
      <c r="I140" s="37">
        <f>'2.  OCTOBER'!W140</f>
        <v>0</v>
      </c>
      <c r="J140" s="174">
        <f>'2.  OCTOBER'!X140</f>
        <v>0</v>
      </c>
      <c r="K140" s="192">
        <f>'2.  OCTOBER'!Y140</f>
        <v>18</v>
      </c>
      <c r="L140" s="45">
        <f>'3.  NOVEMBER'!V140</f>
        <v>0</v>
      </c>
      <c r="M140" s="37">
        <f>'3.  NOVEMBER'!W140</f>
        <v>0</v>
      </c>
      <c r="N140" s="174">
        <f>'3.  NOVEMBER'!X140</f>
        <v>0</v>
      </c>
      <c r="O140" s="188">
        <f>'3.  NOVEMBER'!Y140</f>
        <v>18</v>
      </c>
      <c r="P140" s="28">
        <f>'4.  DECEMBER'!V140</f>
        <v>0</v>
      </c>
      <c r="Q140" s="37">
        <f>'4.  DECEMBER'!W140</f>
        <v>0</v>
      </c>
      <c r="R140" s="174">
        <f>'4.  DECEMBER'!X140</f>
        <v>0</v>
      </c>
      <c r="S140" s="192">
        <f>'4.  DECEMBER'!Y140</f>
        <v>18</v>
      </c>
      <c r="T140" s="45">
        <f>'5.  JANUARY'!V140</f>
        <v>0</v>
      </c>
      <c r="U140" s="37">
        <f>'5.  JANUARY'!W140</f>
        <v>0</v>
      </c>
      <c r="V140" s="174">
        <f>'5.  JANUARY'!X140</f>
        <v>0</v>
      </c>
      <c r="W140" s="196">
        <f>'5.  JANUARY'!Y140</f>
        <v>18</v>
      </c>
      <c r="X140" s="45">
        <f>'6.  FEBRUARY'!V140</f>
        <v>0</v>
      </c>
      <c r="Y140" s="37">
        <f>'6.  FEBRUARY'!W140</f>
        <v>0</v>
      </c>
      <c r="Z140" s="174">
        <f>'6.  FEBRUARY'!X140</f>
        <v>0</v>
      </c>
      <c r="AA140" s="196">
        <f>'6.  FEBRUARY'!Y140</f>
        <v>18</v>
      </c>
      <c r="AB140" s="45">
        <f>'7.  MARCH'!V140</f>
        <v>0</v>
      </c>
      <c r="AC140" s="37">
        <f>'7.  MARCH'!W140</f>
        <v>0</v>
      </c>
      <c r="AD140" s="174">
        <f>'7.  MARCH'!X140</f>
        <v>0</v>
      </c>
      <c r="AE140" s="196">
        <f>'7.  MARCH'!Y140</f>
        <v>18</v>
      </c>
      <c r="AF140" s="45">
        <f>'8.  APRIL'!V140</f>
        <v>0</v>
      </c>
      <c r="AG140" s="37">
        <f>'8.  APRIL'!W140</f>
        <v>0</v>
      </c>
      <c r="AH140" s="174">
        <f>'8.  APRIL'!X140</f>
        <v>0</v>
      </c>
      <c r="AI140" s="196">
        <f>'8.  APRIL'!Y140</f>
        <v>18</v>
      </c>
      <c r="AJ140" s="45">
        <f>'8.  APRIL WEEKEND COMP'!V140</f>
        <v>0</v>
      </c>
      <c r="AK140" s="37">
        <f>'8.  APRIL WEEKEND COMP'!W140</f>
        <v>0</v>
      </c>
      <c r="AL140" s="338">
        <f>'8.  APRIL WEEKEND COMP'!X140</f>
        <v>0</v>
      </c>
      <c r="AM140" s="196">
        <f>'8.  APRIL WEEKEND COMP'!Y140</f>
        <v>18</v>
      </c>
      <c r="AN140" s="45">
        <f>'9.  MAY'!V140</f>
        <v>0</v>
      </c>
      <c r="AO140" s="37">
        <f>'9.  MAY'!W140</f>
        <v>0</v>
      </c>
      <c r="AP140" s="174">
        <f>'9.  MAY'!X140</f>
        <v>0</v>
      </c>
      <c r="AQ140" s="196">
        <f>'9.  MAY'!Y140</f>
        <v>0</v>
      </c>
      <c r="AR140" s="45">
        <f>'10.  JUNE'!V140</f>
        <v>0</v>
      </c>
      <c r="AS140" s="37">
        <f>'10.  JUNE'!W140</f>
        <v>0</v>
      </c>
      <c r="AT140" s="174">
        <f>'10.  JUNE'!X140</f>
        <v>0</v>
      </c>
      <c r="AU140" s="196">
        <f>'10.  JUNE'!Y140</f>
        <v>0</v>
      </c>
      <c r="AV140" s="45">
        <f>'11.  JULY'!V140</f>
        <v>0</v>
      </c>
      <c r="AW140" s="37">
        <f>'11.  JULY'!W140</f>
        <v>0</v>
      </c>
      <c r="AX140" s="174">
        <f>'11.  JULY'!X140</f>
        <v>0</v>
      </c>
      <c r="AY140" s="196">
        <f>'11.  JULY'!Y140</f>
        <v>0</v>
      </c>
      <c r="AZ140" s="45">
        <f>'12.  AUGUST'!V140</f>
        <v>0</v>
      </c>
      <c r="BA140" s="37">
        <f>'12.  AUGUST'!W140</f>
        <v>0</v>
      </c>
      <c r="BB140" s="174">
        <f>'12.  AUGUST'!X140</f>
        <v>0</v>
      </c>
      <c r="BC140" s="196">
        <f>'12.  AUGUST'!Y140</f>
        <v>0</v>
      </c>
      <c r="BD140" s="180">
        <f t="shared" si="8"/>
        <v>0</v>
      </c>
      <c r="BE140" s="181">
        <f t="shared" si="9"/>
        <v>0</v>
      </c>
      <c r="BF140" s="182">
        <f t="shared" si="10"/>
        <v>0</v>
      </c>
      <c r="BG140" s="197">
        <f t="shared" si="11"/>
        <v>162</v>
      </c>
    </row>
    <row r="141" spans="2:59" s="8" customFormat="1" ht="15.95" customHeight="1" x14ac:dyDescent="0.25">
      <c r="B141" s="27">
        <f>'1.  SEPTEMBER'!B141</f>
        <v>17</v>
      </c>
      <c r="C141" s="44" t="str">
        <f>'1.  SEPTEMBER'!C141</f>
        <v>Donald LJ</v>
      </c>
      <c r="D141" s="45">
        <f>'1.  SEPTEMBER'!V141</f>
        <v>0</v>
      </c>
      <c r="E141" s="37">
        <f>'1.  SEPTEMBER'!W141</f>
        <v>0</v>
      </c>
      <c r="F141" s="174">
        <f>'1.  SEPTEMBER'!X141</f>
        <v>0</v>
      </c>
      <c r="G141" s="188">
        <f>'1.  SEPTEMBER'!Y141</f>
        <v>18</v>
      </c>
      <c r="H141" s="28">
        <f>'2.  OCTOBER'!V141</f>
        <v>0</v>
      </c>
      <c r="I141" s="37">
        <f>'2.  OCTOBER'!W141</f>
        <v>0</v>
      </c>
      <c r="J141" s="174">
        <f>'2.  OCTOBER'!X141</f>
        <v>0</v>
      </c>
      <c r="K141" s="192">
        <f>'2.  OCTOBER'!Y141</f>
        <v>18</v>
      </c>
      <c r="L141" s="45">
        <f>'3.  NOVEMBER'!V141</f>
        <v>0</v>
      </c>
      <c r="M141" s="37">
        <f>'3.  NOVEMBER'!W141</f>
        <v>0</v>
      </c>
      <c r="N141" s="174">
        <f>'3.  NOVEMBER'!X141</f>
        <v>0</v>
      </c>
      <c r="O141" s="188">
        <f>'3.  NOVEMBER'!Y141</f>
        <v>18</v>
      </c>
      <c r="P141" s="28">
        <f>'4.  DECEMBER'!V141</f>
        <v>0</v>
      </c>
      <c r="Q141" s="37">
        <f>'4.  DECEMBER'!W141</f>
        <v>0</v>
      </c>
      <c r="R141" s="174">
        <f>'4.  DECEMBER'!X141</f>
        <v>0</v>
      </c>
      <c r="S141" s="192">
        <f>'4.  DECEMBER'!Y141</f>
        <v>18</v>
      </c>
      <c r="T141" s="45">
        <f>'5.  JANUARY'!V141</f>
        <v>0</v>
      </c>
      <c r="U141" s="37">
        <f>'5.  JANUARY'!W141</f>
        <v>0</v>
      </c>
      <c r="V141" s="174">
        <f>'5.  JANUARY'!X141</f>
        <v>0</v>
      </c>
      <c r="W141" s="196">
        <f>'5.  JANUARY'!Y141</f>
        <v>18</v>
      </c>
      <c r="X141" s="45">
        <f>'6.  FEBRUARY'!V141</f>
        <v>0</v>
      </c>
      <c r="Y141" s="37">
        <f>'6.  FEBRUARY'!W141</f>
        <v>0</v>
      </c>
      <c r="Z141" s="174">
        <f>'6.  FEBRUARY'!X141</f>
        <v>0</v>
      </c>
      <c r="AA141" s="196">
        <f>'6.  FEBRUARY'!Y141</f>
        <v>18</v>
      </c>
      <c r="AB141" s="45">
        <f>'7.  MARCH'!V141</f>
        <v>0</v>
      </c>
      <c r="AC141" s="37">
        <f>'7.  MARCH'!W141</f>
        <v>0</v>
      </c>
      <c r="AD141" s="174">
        <f>'7.  MARCH'!X141</f>
        <v>0</v>
      </c>
      <c r="AE141" s="196">
        <f>'7.  MARCH'!Y141</f>
        <v>18</v>
      </c>
      <c r="AF141" s="45">
        <f>'8.  APRIL'!V141</f>
        <v>0</v>
      </c>
      <c r="AG141" s="37">
        <f>'8.  APRIL'!W141</f>
        <v>0</v>
      </c>
      <c r="AH141" s="174">
        <f>'8.  APRIL'!X141</f>
        <v>0</v>
      </c>
      <c r="AI141" s="196">
        <f>'8.  APRIL'!Y141</f>
        <v>18</v>
      </c>
      <c r="AJ141" s="45">
        <f>'8.  APRIL WEEKEND COMP'!V141</f>
        <v>0</v>
      </c>
      <c r="AK141" s="37">
        <f>'8.  APRIL WEEKEND COMP'!W141</f>
        <v>0</v>
      </c>
      <c r="AL141" s="338">
        <f>'8.  APRIL WEEKEND COMP'!X141</f>
        <v>0</v>
      </c>
      <c r="AM141" s="196">
        <f>'8.  APRIL WEEKEND COMP'!Y141</f>
        <v>18</v>
      </c>
      <c r="AN141" s="45">
        <f>'9.  MAY'!V141</f>
        <v>0</v>
      </c>
      <c r="AO141" s="37">
        <f>'9.  MAY'!W141</f>
        <v>0</v>
      </c>
      <c r="AP141" s="174">
        <f>'9.  MAY'!X141</f>
        <v>0</v>
      </c>
      <c r="AQ141" s="196">
        <f>'9.  MAY'!Y141</f>
        <v>0</v>
      </c>
      <c r="AR141" s="45">
        <f>'10.  JUNE'!V141</f>
        <v>0</v>
      </c>
      <c r="AS141" s="37">
        <f>'10.  JUNE'!W141</f>
        <v>0</v>
      </c>
      <c r="AT141" s="174">
        <f>'10.  JUNE'!X141</f>
        <v>0</v>
      </c>
      <c r="AU141" s="196">
        <f>'10.  JUNE'!Y141</f>
        <v>0</v>
      </c>
      <c r="AV141" s="45">
        <f>'11.  JULY'!V141</f>
        <v>0</v>
      </c>
      <c r="AW141" s="37">
        <f>'11.  JULY'!W141</f>
        <v>0</v>
      </c>
      <c r="AX141" s="174">
        <f>'11.  JULY'!X141</f>
        <v>0</v>
      </c>
      <c r="AY141" s="196">
        <f>'11.  JULY'!Y141</f>
        <v>0</v>
      </c>
      <c r="AZ141" s="45">
        <f>'12.  AUGUST'!V141</f>
        <v>0</v>
      </c>
      <c r="BA141" s="37">
        <f>'12.  AUGUST'!W141</f>
        <v>0</v>
      </c>
      <c r="BB141" s="174">
        <f>'12.  AUGUST'!X141</f>
        <v>0</v>
      </c>
      <c r="BC141" s="196">
        <f>'12.  AUGUST'!Y141</f>
        <v>0</v>
      </c>
      <c r="BD141" s="180">
        <f t="shared" si="8"/>
        <v>0</v>
      </c>
      <c r="BE141" s="181">
        <f t="shared" si="9"/>
        <v>0</v>
      </c>
      <c r="BF141" s="182">
        <f t="shared" si="10"/>
        <v>0</v>
      </c>
      <c r="BG141" s="197">
        <f t="shared" si="11"/>
        <v>162</v>
      </c>
    </row>
    <row r="142" spans="2:59" s="8" customFormat="1" ht="15.95" customHeight="1" x14ac:dyDescent="0.25">
      <c r="B142" s="27">
        <f>'1.  SEPTEMBER'!B142</f>
        <v>18</v>
      </c>
      <c r="C142" s="44" t="str">
        <f>'1.  SEPTEMBER'!C142</f>
        <v>du Bruin M</v>
      </c>
      <c r="D142" s="45">
        <f>'1.  SEPTEMBER'!V142</f>
        <v>5</v>
      </c>
      <c r="E142" s="37">
        <f>'1.  SEPTEMBER'!W142</f>
        <v>1.1600000000000001</v>
      </c>
      <c r="F142" s="174">
        <f>'1.  SEPTEMBER'!X142</f>
        <v>61.6</v>
      </c>
      <c r="G142" s="188">
        <f>'1.  SEPTEMBER'!Y142</f>
        <v>7</v>
      </c>
      <c r="H142" s="28">
        <f>'2.  OCTOBER'!V142</f>
        <v>8</v>
      </c>
      <c r="I142" s="37">
        <f>'2.  OCTOBER'!W142</f>
        <v>3.8600000000000003</v>
      </c>
      <c r="J142" s="174">
        <f>'2.  OCTOBER'!X142</f>
        <v>118.6</v>
      </c>
      <c r="K142" s="192">
        <f>'2.  OCTOBER'!Y142</f>
        <v>14</v>
      </c>
      <c r="L142" s="45">
        <f>'3.  NOVEMBER'!V142</f>
        <v>0</v>
      </c>
      <c r="M142" s="37">
        <f>'3.  NOVEMBER'!W142</f>
        <v>0</v>
      </c>
      <c r="N142" s="174">
        <f>'3.  NOVEMBER'!X142</f>
        <v>0</v>
      </c>
      <c r="O142" s="188">
        <f>'3.  NOVEMBER'!Y142</f>
        <v>18</v>
      </c>
      <c r="P142" s="28">
        <f>'4.  DECEMBER'!V142</f>
        <v>26</v>
      </c>
      <c r="Q142" s="37">
        <f>'4.  DECEMBER'!W142</f>
        <v>10.97</v>
      </c>
      <c r="R142" s="174">
        <f>'4.  DECEMBER'!X142</f>
        <v>369.7</v>
      </c>
      <c r="S142" s="192">
        <f>'4.  DECEMBER'!Y142</f>
        <v>6</v>
      </c>
      <c r="T142" s="45">
        <f>'5.  JANUARY'!V142</f>
        <v>0</v>
      </c>
      <c r="U142" s="37">
        <f>'5.  JANUARY'!W142</f>
        <v>0</v>
      </c>
      <c r="V142" s="174">
        <f>'5.  JANUARY'!X142</f>
        <v>0</v>
      </c>
      <c r="W142" s="196">
        <f>'5.  JANUARY'!Y142</f>
        <v>18</v>
      </c>
      <c r="X142" s="45">
        <f>'6.  FEBRUARY'!V142</f>
        <v>0</v>
      </c>
      <c r="Y142" s="37">
        <f>'6.  FEBRUARY'!W142</f>
        <v>0</v>
      </c>
      <c r="Z142" s="174">
        <f>'6.  FEBRUARY'!X142</f>
        <v>0</v>
      </c>
      <c r="AA142" s="196">
        <f>'6.  FEBRUARY'!Y142</f>
        <v>18</v>
      </c>
      <c r="AB142" s="45">
        <f>'7.  MARCH'!V142</f>
        <v>0</v>
      </c>
      <c r="AC142" s="37">
        <f>'7.  MARCH'!W142</f>
        <v>0</v>
      </c>
      <c r="AD142" s="174">
        <f>'7.  MARCH'!X142</f>
        <v>0</v>
      </c>
      <c r="AE142" s="196">
        <f>'7.  MARCH'!Y142</f>
        <v>18</v>
      </c>
      <c r="AF142" s="45">
        <f>'8.  APRIL'!V142</f>
        <v>4</v>
      </c>
      <c r="AG142" s="37">
        <f>'8.  APRIL'!W142</f>
        <v>3.01</v>
      </c>
      <c r="AH142" s="174">
        <f>'8.  APRIL'!X142</f>
        <v>70.099999999999994</v>
      </c>
      <c r="AI142" s="196">
        <f>'8.  APRIL'!Y142</f>
        <v>7</v>
      </c>
      <c r="AJ142" s="45">
        <f>'8.  APRIL WEEKEND COMP'!V142</f>
        <v>4</v>
      </c>
      <c r="AK142" s="37">
        <f>'8.  APRIL WEEKEND COMP'!W142</f>
        <v>3.5</v>
      </c>
      <c r="AL142" s="338">
        <f>'8.  APRIL WEEKEND COMP'!X142</f>
        <v>75</v>
      </c>
      <c r="AM142" s="196">
        <f>'8.  APRIL WEEKEND COMP'!Y142</f>
        <v>9</v>
      </c>
      <c r="AN142" s="45">
        <f>'9.  MAY'!V142</f>
        <v>0</v>
      </c>
      <c r="AO142" s="37">
        <f>'9.  MAY'!W142</f>
        <v>0</v>
      </c>
      <c r="AP142" s="174">
        <f>'9.  MAY'!X142</f>
        <v>0</v>
      </c>
      <c r="AQ142" s="196">
        <f>'9.  MAY'!Y142</f>
        <v>0</v>
      </c>
      <c r="AR142" s="45">
        <f>'10.  JUNE'!V142</f>
        <v>0</v>
      </c>
      <c r="AS142" s="37">
        <f>'10.  JUNE'!W142</f>
        <v>0</v>
      </c>
      <c r="AT142" s="174">
        <f>'10.  JUNE'!X142</f>
        <v>0</v>
      </c>
      <c r="AU142" s="196">
        <f>'10.  JUNE'!Y142</f>
        <v>0</v>
      </c>
      <c r="AV142" s="45">
        <f>'11.  JULY'!V142</f>
        <v>0</v>
      </c>
      <c r="AW142" s="37">
        <f>'11.  JULY'!W142</f>
        <v>0</v>
      </c>
      <c r="AX142" s="174">
        <f>'11.  JULY'!X142</f>
        <v>0</v>
      </c>
      <c r="AY142" s="196">
        <f>'11.  JULY'!Y142</f>
        <v>0</v>
      </c>
      <c r="AZ142" s="45">
        <f>'12.  AUGUST'!V142</f>
        <v>0</v>
      </c>
      <c r="BA142" s="37">
        <f>'12.  AUGUST'!W142</f>
        <v>0</v>
      </c>
      <c r="BB142" s="174">
        <f>'12.  AUGUST'!X142</f>
        <v>0</v>
      </c>
      <c r="BC142" s="196">
        <f>'12.  AUGUST'!Y142</f>
        <v>0</v>
      </c>
      <c r="BD142" s="180">
        <f t="shared" si="8"/>
        <v>47</v>
      </c>
      <c r="BE142" s="181">
        <f t="shared" si="9"/>
        <v>22.5</v>
      </c>
      <c r="BF142" s="182">
        <f t="shared" si="10"/>
        <v>695</v>
      </c>
      <c r="BG142" s="197">
        <f t="shared" si="11"/>
        <v>115</v>
      </c>
    </row>
    <row r="143" spans="2:59" s="8" customFormat="1" ht="15.95" customHeight="1" x14ac:dyDescent="0.25">
      <c r="B143" s="27">
        <f>'1.  SEPTEMBER'!B143</f>
        <v>19</v>
      </c>
      <c r="C143" s="44" t="str">
        <f>'1.  SEPTEMBER'!C143</f>
        <v>du Preez PJ</v>
      </c>
      <c r="D143" s="45">
        <f>'1.  SEPTEMBER'!V143</f>
        <v>5</v>
      </c>
      <c r="E143" s="37">
        <f>'1.  SEPTEMBER'!W143</f>
        <v>1.93</v>
      </c>
      <c r="F143" s="174">
        <f>'1.  SEPTEMBER'!X143</f>
        <v>69.3</v>
      </c>
      <c r="G143" s="188">
        <f>'1.  SEPTEMBER'!Y143</f>
        <v>6</v>
      </c>
      <c r="H143" s="28">
        <f>'2.  OCTOBER'!V143</f>
        <v>8</v>
      </c>
      <c r="I143" s="37">
        <f>'2.  OCTOBER'!W143</f>
        <v>3.33</v>
      </c>
      <c r="J143" s="174">
        <f>'2.  OCTOBER'!X143</f>
        <v>113.3</v>
      </c>
      <c r="K143" s="192">
        <f>'2.  OCTOBER'!Y143</f>
        <v>14</v>
      </c>
      <c r="L143" s="45">
        <f>'3.  NOVEMBER'!V143</f>
        <v>10</v>
      </c>
      <c r="M143" s="37">
        <f>'3.  NOVEMBER'!W143</f>
        <v>4.9799999999999995</v>
      </c>
      <c r="N143" s="174">
        <f>'3.  NOVEMBER'!X143</f>
        <v>149.80000000000001</v>
      </c>
      <c r="O143" s="188">
        <f>'3.  NOVEMBER'!Y143</f>
        <v>4</v>
      </c>
      <c r="P143" s="28">
        <f>'4.  DECEMBER'!V143</f>
        <v>18</v>
      </c>
      <c r="Q143" s="37">
        <f>'4.  DECEMBER'!W143</f>
        <v>6.6400000000000006</v>
      </c>
      <c r="R143" s="174">
        <f>'4.  DECEMBER'!X143</f>
        <v>246.4</v>
      </c>
      <c r="S143" s="192">
        <f>'4.  DECEMBER'!Y143</f>
        <v>8</v>
      </c>
      <c r="T143" s="45">
        <f>'5.  JANUARY'!V143</f>
        <v>0</v>
      </c>
      <c r="U143" s="37">
        <f>'5.  JANUARY'!W143</f>
        <v>0</v>
      </c>
      <c r="V143" s="174">
        <f>'5.  JANUARY'!X143</f>
        <v>0</v>
      </c>
      <c r="W143" s="196">
        <f>'5.  JANUARY'!Y143</f>
        <v>18</v>
      </c>
      <c r="X143" s="45">
        <f>'6.  FEBRUARY'!V143</f>
        <v>8</v>
      </c>
      <c r="Y143" s="37">
        <f>'6.  FEBRUARY'!W143</f>
        <v>2.5100000000000002</v>
      </c>
      <c r="Z143" s="174">
        <f>'6.  FEBRUARY'!X143</f>
        <v>105.1</v>
      </c>
      <c r="AA143" s="196">
        <f>'6.  FEBRUARY'!Y143</f>
        <v>7</v>
      </c>
      <c r="AB143" s="45">
        <f>'7.  MARCH'!V143</f>
        <v>8</v>
      </c>
      <c r="AC143" s="37">
        <f>'7.  MARCH'!W143</f>
        <v>1.7</v>
      </c>
      <c r="AD143" s="174">
        <f>'7.  MARCH'!X143</f>
        <v>97</v>
      </c>
      <c r="AE143" s="196">
        <f>'7.  MARCH'!Y143</f>
        <v>5</v>
      </c>
      <c r="AF143" s="45">
        <f>'8.  APRIL'!V143</f>
        <v>5</v>
      </c>
      <c r="AG143" s="37">
        <f>'8.  APRIL'!W143</f>
        <v>13.41</v>
      </c>
      <c r="AH143" s="174">
        <f>'8.  APRIL'!X143</f>
        <v>184.1</v>
      </c>
      <c r="AI143" s="196">
        <f>'8.  APRIL'!Y143</f>
        <v>2</v>
      </c>
      <c r="AJ143" s="45">
        <f>'8.  APRIL WEEKEND COMP'!V143</f>
        <v>5</v>
      </c>
      <c r="AK143" s="37">
        <f>'8.  APRIL WEEKEND COMP'!W143</f>
        <v>2.3200000000000003</v>
      </c>
      <c r="AL143" s="338">
        <f>'8.  APRIL WEEKEND COMP'!X143</f>
        <v>73.2</v>
      </c>
      <c r="AM143" s="196">
        <f>'8.  APRIL WEEKEND COMP'!Y143</f>
        <v>10</v>
      </c>
      <c r="AN143" s="45">
        <f>'9.  MAY'!V143</f>
        <v>0</v>
      </c>
      <c r="AO143" s="37">
        <f>'9.  MAY'!W143</f>
        <v>0</v>
      </c>
      <c r="AP143" s="174">
        <f>'9.  MAY'!X143</f>
        <v>0</v>
      </c>
      <c r="AQ143" s="196">
        <f>'9.  MAY'!Y143</f>
        <v>0</v>
      </c>
      <c r="AR143" s="45">
        <f>'10.  JUNE'!V143</f>
        <v>0</v>
      </c>
      <c r="AS143" s="37">
        <f>'10.  JUNE'!W143</f>
        <v>0</v>
      </c>
      <c r="AT143" s="174">
        <f>'10.  JUNE'!X143</f>
        <v>0</v>
      </c>
      <c r="AU143" s="196">
        <f>'10.  JUNE'!Y143</f>
        <v>0</v>
      </c>
      <c r="AV143" s="45">
        <f>'11.  JULY'!V143</f>
        <v>0</v>
      </c>
      <c r="AW143" s="37">
        <f>'11.  JULY'!W143</f>
        <v>0</v>
      </c>
      <c r="AX143" s="174">
        <f>'11.  JULY'!X143</f>
        <v>0</v>
      </c>
      <c r="AY143" s="196">
        <f>'11.  JULY'!Y143</f>
        <v>0</v>
      </c>
      <c r="AZ143" s="45">
        <f>'12.  AUGUST'!V143</f>
        <v>0</v>
      </c>
      <c r="BA143" s="37">
        <f>'12.  AUGUST'!W143</f>
        <v>0</v>
      </c>
      <c r="BB143" s="174">
        <f>'12.  AUGUST'!X143</f>
        <v>0</v>
      </c>
      <c r="BC143" s="196">
        <f>'12.  AUGUST'!Y143</f>
        <v>0</v>
      </c>
      <c r="BD143" s="180">
        <f t="shared" si="8"/>
        <v>67</v>
      </c>
      <c r="BE143" s="181">
        <f t="shared" si="9"/>
        <v>36.82</v>
      </c>
      <c r="BF143" s="182">
        <f t="shared" si="10"/>
        <v>1038.2</v>
      </c>
      <c r="BG143" s="197">
        <f t="shared" si="11"/>
        <v>74</v>
      </c>
    </row>
    <row r="144" spans="2:59" s="8" customFormat="1" ht="15.95" customHeight="1" x14ac:dyDescent="0.25">
      <c r="B144" s="27">
        <f>'1.  SEPTEMBER'!B144</f>
        <v>20</v>
      </c>
      <c r="C144" s="44" t="str">
        <f>'1.  SEPTEMBER'!C144</f>
        <v>du Rand W  (H-28)</v>
      </c>
      <c r="D144" s="45">
        <f>'1.  SEPTEMBER'!V144</f>
        <v>0</v>
      </c>
      <c r="E144" s="37">
        <f>'1.  SEPTEMBER'!W144</f>
        <v>0</v>
      </c>
      <c r="F144" s="174">
        <f>'1.  SEPTEMBER'!X144</f>
        <v>0</v>
      </c>
      <c r="G144" s="188">
        <f>'1.  SEPTEMBER'!Y144</f>
        <v>18</v>
      </c>
      <c r="H144" s="28">
        <f>'2.  OCTOBER'!V144</f>
        <v>0</v>
      </c>
      <c r="I144" s="37">
        <f>'2.  OCTOBER'!W144</f>
        <v>0</v>
      </c>
      <c r="J144" s="174">
        <f>'2.  OCTOBER'!X144</f>
        <v>0</v>
      </c>
      <c r="K144" s="192">
        <f>'2.  OCTOBER'!Y144</f>
        <v>18</v>
      </c>
      <c r="L144" s="45">
        <f>'3.  NOVEMBER'!V144</f>
        <v>0</v>
      </c>
      <c r="M144" s="37">
        <f>'3.  NOVEMBER'!W144</f>
        <v>0</v>
      </c>
      <c r="N144" s="174">
        <f>'3.  NOVEMBER'!X144</f>
        <v>0</v>
      </c>
      <c r="O144" s="188">
        <f>'3.  NOVEMBER'!Y144</f>
        <v>18</v>
      </c>
      <c r="P144" s="28">
        <f>'4.  DECEMBER'!V144</f>
        <v>0</v>
      </c>
      <c r="Q144" s="37">
        <f>'4.  DECEMBER'!W144</f>
        <v>0</v>
      </c>
      <c r="R144" s="174">
        <f>'4.  DECEMBER'!X144</f>
        <v>0</v>
      </c>
      <c r="S144" s="192">
        <f>'4.  DECEMBER'!Y144</f>
        <v>18</v>
      </c>
      <c r="T144" s="45">
        <f>'5.  JANUARY'!V144</f>
        <v>0</v>
      </c>
      <c r="U144" s="37">
        <f>'5.  JANUARY'!W144</f>
        <v>0</v>
      </c>
      <c r="V144" s="174">
        <f>'5.  JANUARY'!X144</f>
        <v>0</v>
      </c>
      <c r="W144" s="196">
        <f>'5.  JANUARY'!Y144</f>
        <v>18</v>
      </c>
      <c r="X144" s="45">
        <f>'6.  FEBRUARY'!V144</f>
        <v>0</v>
      </c>
      <c r="Y144" s="37">
        <f>'6.  FEBRUARY'!W144</f>
        <v>0</v>
      </c>
      <c r="Z144" s="174">
        <f>'6.  FEBRUARY'!X144</f>
        <v>0</v>
      </c>
      <c r="AA144" s="196">
        <f>'6.  FEBRUARY'!Y144</f>
        <v>18</v>
      </c>
      <c r="AB144" s="45">
        <f>'7.  MARCH'!V144</f>
        <v>0</v>
      </c>
      <c r="AC144" s="37">
        <f>'7.  MARCH'!W144</f>
        <v>0</v>
      </c>
      <c r="AD144" s="174">
        <f>'7.  MARCH'!X144</f>
        <v>0</v>
      </c>
      <c r="AE144" s="196">
        <f>'7.  MARCH'!Y144</f>
        <v>18</v>
      </c>
      <c r="AF144" s="45">
        <f>'8.  APRIL'!V144</f>
        <v>0</v>
      </c>
      <c r="AG144" s="37">
        <f>'8.  APRIL'!W144</f>
        <v>0</v>
      </c>
      <c r="AH144" s="174">
        <f>'8.  APRIL'!X144</f>
        <v>0</v>
      </c>
      <c r="AI144" s="196">
        <f>'8.  APRIL'!Y144</f>
        <v>18</v>
      </c>
      <c r="AJ144" s="45">
        <f>'8.  APRIL WEEKEND COMP'!V144</f>
        <v>0</v>
      </c>
      <c r="AK144" s="37">
        <f>'8.  APRIL WEEKEND COMP'!W144</f>
        <v>0</v>
      </c>
      <c r="AL144" s="338">
        <f>'8.  APRIL WEEKEND COMP'!X144</f>
        <v>0</v>
      </c>
      <c r="AM144" s="196">
        <f>'8.  APRIL WEEKEND COMP'!Y144</f>
        <v>18</v>
      </c>
      <c r="AN144" s="45">
        <f>'9.  MAY'!V144</f>
        <v>0</v>
      </c>
      <c r="AO144" s="37">
        <f>'9.  MAY'!W144</f>
        <v>0</v>
      </c>
      <c r="AP144" s="174">
        <f>'9.  MAY'!X144</f>
        <v>0</v>
      </c>
      <c r="AQ144" s="196">
        <f>'9.  MAY'!Y144</f>
        <v>0</v>
      </c>
      <c r="AR144" s="45">
        <f>'10.  JUNE'!V144</f>
        <v>0</v>
      </c>
      <c r="AS144" s="37">
        <f>'10.  JUNE'!W144</f>
        <v>0</v>
      </c>
      <c r="AT144" s="174">
        <f>'10.  JUNE'!X144</f>
        <v>0</v>
      </c>
      <c r="AU144" s="196">
        <f>'10.  JUNE'!Y144</f>
        <v>0</v>
      </c>
      <c r="AV144" s="45">
        <f>'11.  JULY'!V144</f>
        <v>0</v>
      </c>
      <c r="AW144" s="37">
        <f>'11.  JULY'!W144</f>
        <v>0</v>
      </c>
      <c r="AX144" s="174">
        <f>'11.  JULY'!X144</f>
        <v>0</v>
      </c>
      <c r="AY144" s="196">
        <f>'11.  JULY'!Y144</f>
        <v>0</v>
      </c>
      <c r="AZ144" s="45">
        <f>'12.  AUGUST'!V144</f>
        <v>0</v>
      </c>
      <c r="BA144" s="37">
        <f>'12.  AUGUST'!W144</f>
        <v>0</v>
      </c>
      <c r="BB144" s="174">
        <f>'12.  AUGUST'!X144</f>
        <v>0</v>
      </c>
      <c r="BC144" s="196">
        <f>'12.  AUGUST'!Y144</f>
        <v>0</v>
      </c>
      <c r="BD144" s="180">
        <f t="shared" si="8"/>
        <v>0</v>
      </c>
      <c r="BE144" s="181">
        <f t="shared" si="9"/>
        <v>0</v>
      </c>
      <c r="BF144" s="182">
        <f t="shared" si="10"/>
        <v>0</v>
      </c>
      <c r="BG144" s="197">
        <f t="shared" si="11"/>
        <v>162</v>
      </c>
    </row>
    <row r="145" spans="2:59" s="8" customFormat="1" ht="15.95" customHeight="1" x14ac:dyDescent="0.25">
      <c r="B145" s="27">
        <f>'1.  SEPTEMBER'!B145</f>
        <v>21</v>
      </c>
      <c r="C145" s="44" t="str">
        <f>'1.  SEPTEMBER'!C145</f>
        <v>Erasmus CF</v>
      </c>
      <c r="D145" s="45">
        <f>'1.  SEPTEMBER'!V145</f>
        <v>0</v>
      </c>
      <c r="E145" s="37">
        <f>'1.  SEPTEMBER'!W145</f>
        <v>0</v>
      </c>
      <c r="F145" s="174">
        <f>'1.  SEPTEMBER'!X145</f>
        <v>0</v>
      </c>
      <c r="G145" s="188">
        <f>'1.  SEPTEMBER'!Y145</f>
        <v>18</v>
      </c>
      <c r="H145" s="28">
        <f>'2.  OCTOBER'!V145</f>
        <v>0</v>
      </c>
      <c r="I145" s="37">
        <f>'2.  OCTOBER'!W145</f>
        <v>0</v>
      </c>
      <c r="J145" s="174">
        <f>'2.  OCTOBER'!X145</f>
        <v>0</v>
      </c>
      <c r="K145" s="192">
        <f>'2.  OCTOBER'!Y145</f>
        <v>18</v>
      </c>
      <c r="L145" s="45">
        <f>'3.  NOVEMBER'!V145</f>
        <v>0</v>
      </c>
      <c r="M145" s="37">
        <f>'3.  NOVEMBER'!W145</f>
        <v>0</v>
      </c>
      <c r="N145" s="174">
        <f>'3.  NOVEMBER'!X145</f>
        <v>0</v>
      </c>
      <c r="O145" s="188">
        <f>'3.  NOVEMBER'!Y145</f>
        <v>18</v>
      </c>
      <c r="P145" s="28">
        <f>'4.  DECEMBER'!V145</f>
        <v>0</v>
      </c>
      <c r="Q145" s="37">
        <f>'4.  DECEMBER'!W145</f>
        <v>0</v>
      </c>
      <c r="R145" s="174">
        <f>'4.  DECEMBER'!X145</f>
        <v>0</v>
      </c>
      <c r="S145" s="192">
        <f>'4.  DECEMBER'!Y145</f>
        <v>18</v>
      </c>
      <c r="T145" s="45">
        <f>'5.  JANUARY'!V145</f>
        <v>0</v>
      </c>
      <c r="U145" s="37">
        <f>'5.  JANUARY'!W145</f>
        <v>0</v>
      </c>
      <c r="V145" s="174">
        <f>'5.  JANUARY'!X145</f>
        <v>0</v>
      </c>
      <c r="W145" s="196">
        <f>'5.  JANUARY'!Y145</f>
        <v>18</v>
      </c>
      <c r="X145" s="45">
        <f>'6.  FEBRUARY'!V145</f>
        <v>0</v>
      </c>
      <c r="Y145" s="37">
        <f>'6.  FEBRUARY'!W145</f>
        <v>0</v>
      </c>
      <c r="Z145" s="174">
        <f>'6.  FEBRUARY'!X145</f>
        <v>0</v>
      </c>
      <c r="AA145" s="196">
        <f>'6.  FEBRUARY'!Y145</f>
        <v>18</v>
      </c>
      <c r="AB145" s="45">
        <f>'7.  MARCH'!V145</f>
        <v>0</v>
      </c>
      <c r="AC145" s="37">
        <f>'7.  MARCH'!W145</f>
        <v>0</v>
      </c>
      <c r="AD145" s="174">
        <f>'7.  MARCH'!X145</f>
        <v>0</v>
      </c>
      <c r="AE145" s="196">
        <f>'7.  MARCH'!Y145</f>
        <v>18</v>
      </c>
      <c r="AF145" s="45">
        <f>'8.  APRIL'!V145</f>
        <v>0</v>
      </c>
      <c r="AG145" s="37">
        <f>'8.  APRIL'!W145</f>
        <v>0</v>
      </c>
      <c r="AH145" s="174">
        <f>'8.  APRIL'!X145</f>
        <v>0</v>
      </c>
      <c r="AI145" s="196">
        <f>'8.  APRIL'!Y145</f>
        <v>18</v>
      </c>
      <c r="AJ145" s="45">
        <f>'8.  APRIL WEEKEND COMP'!V145</f>
        <v>0</v>
      </c>
      <c r="AK145" s="37">
        <f>'8.  APRIL WEEKEND COMP'!W145</f>
        <v>0</v>
      </c>
      <c r="AL145" s="338">
        <f>'8.  APRIL WEEKEND COMP'!X145</f>
        <v>0</v>
      </c>
      <c r="AM145" s="196">
        <f>'8.  APRIL WEEKEND COMP'!Y145</f>
        <v>18</v>
      </c>
      <c r="AN145" s="45">
        <f>'9.  MAY'!V145</f>
        <v>0</v>
      </c>
      <c r="AO145" s="37">
        <f>'9.  MAY'!W145</f>
        <v>0</v>
      </c>
      <c r="AP145" s="174">
        <f>'9.  MAY'!X145</f>
        <v>0</v>
      </c>
      <c r="AQ145" s="196">
        <f>'9.  MAY'!Y145</f>
        <v>0</v>
      </c>
      <c r="AR145" s="45">
        <f>'10.  JUNE'!V145</f>
        <v>0</v>
      </c>
      <c r="AS145" s="37">
        <f>'10.  JUNE'!W145</f>
        <v>0</v>
      </c>
      <c r="AT145" s="174">
        <f>'10.  JUNE'!X145</f>
        <v>0</v>
      </c>
      <c r="AU145" s="196">
        <f>'10.  JUNE'!Y145</f>
        <v>0</v>
      </c>
      <c r="AV145" s="45">
        <f>'11.  JULY'!V145</f>
        <v>0</v>
      </c>
      <c r="AW145" s="37">
        <f>'11.  JULY'!W145</f>
        <v>0</v>
      </c>
      <c r="AX145" s="174">
        <f>'11.  JULY'!X145</f>
        <v>0</v>
      </c>
      <c r="AY145" s="196">
        <f>'11.  JULY'!Y145</f>
        <v>0</v>
      </c>
      <c r="AZ145" s="45">
        <f>'12.  AUGUST'!V145</f>
        <v>0</v>
      </c>
      <c r="BA145" s="37">
        <f>'12.  AUGUST'!W145</f>
        <v>0</v>
      </c>
      <c r="BB145" s="174">
        <f>'12.  AUGUST'!X145</f>
        <v>0</v>
      </c>
      <c r="BC145" s="196">
        <f>'12.  AUGUST'!Y145</f>
        <v>0</v>
      </c>
      <c r="BD145" s="180">
        <f t="shared" si="8"/>
        <v>0</v>
      </c>
      <c r="BE145" s="181">
        <f t="shared" si="9"/>
        <v>0</v>
      </c>
      <c r="BF145" s="182">
        <f t="shared" si="10"/>
        <v>0</v>
      </c>
      <c r="BG145" s="197">
        <f t="shared" si="11"/>
        <v>162</v>
      </c>
    </row>
    <row r="146" spans="2:59" s="8" customFormat="1" ht="15.95" customHeight="1" x14ac:dyDescent="0.25">
      <c r="B146" s="27">
        <f>'1.  SEPTEMBER'!B146</f>
        <v>22</v>
      </c>
      <c r="C146" s="44" t="str">
        <f>'1.  SEPTEMBER'!C146</f>
        <v>Erasmus H (Hannes) (H-38)</v>
      </c>
      <c r="D146" s="45">
        <f>'1.  SEPTEMBER'!V146</f>
        <v>0</v>
      </c>
      <c r="E146" s="37">
        <f>'1.  SEPTEMBER'!W146</f>
        <v>0</v>
      </c>
      <c r="F146" s="174">
        <f>'1.  SEPTEMBER'!X146</f>
        <v>0</v>
      </c>
      <c r="G146" s="188">
        <f>'1.  SEPTEMBER'!Y146</f>
        <v>15</v>
      </c>
      <c r="H146" s="28">
        <f>'2.  OCTOBER'!V146</f>
        <v>0</v>
      </c>
      <c r="I146" s="37">
        <f>'2.  OCTOBER'!W146</f>
        <v>0</v>
      </c>
      <c r="J146" s="174">
        <f>'2.  OCTOBER'!X146</f>
        <v>0</v>
      </c>
      <c r="K146" s="192">
        <f>'2.  OCTOBER'!Y146</f>
        <v>18</v>
      </c>
      <c r="L146" s="45">
        <f>'3.  NOVEMBER'!V146</f>
        <v>0</v>
      </c>
      <c r="M146" s="37">
        <f>'3.  NOVEMBER'!W146</f>
        <v>0</v>
      </c>
      <c r="N146" s="174">
        <f>'3.  NOVEMBER'!X146</f>
        <v>0</v>
      </c>
      <c r="O146" s="188">
        <f>'3.  NOVEMBER'!Y146</f>
        <v>18</v>
      </c>
      <c r="P146" s="28">
        <f>'4.  DECEMBER'!V146</f>
        <v>0</v>
      </c>
      <c r="Q146" s="37">
        <f>'4.  DECEMBER'!W146</f>
        <v>0</v>
      </c>
      <c r="R146" s="174">
        <f>'4.  DECEMBER'!X146</f>
        <v>0</v>
      </c>
      <c r="S146" s="192">
        <f>'4.  DECEMBER'!Y146</f>
        <v>18</v>
      </c>
      <c r="T146" s="45">
        <f>'5.  JANUARY'!V146</f>
        <v>0</v>
      </c>
      <c r="U146" s="37">
        <f>'5.  JANUARY'!W146</f>
        <v>0</v>
      </c>
      <c r="V146" s="174">
        <f>'5.  JANUARY'!X146</f>
        <v>0</v>
      </c>
      <c r="W146" s="196">
        <f>'5.  JANUARY'!Y146</f>
        <v>18</v>
      </c>
      <c r="X146" s="45">
        <f>'6.  FEBRUARY'!V146</f>
        <v>0</v>
      </c>
      <c r="Y146" s="37">
        <f>'6.  FEBRUARY'!W146</f>
        <v>0</v>
      </c>
      <c r="Z146" s="174">
        <f>'6.  FEBRUARY'!X146</f>
        <v>0</v>
      </c>
      <c r="AA146" s="196">
        <f>'6.  FEBRUARY'!Y146</f>
        <v>18</v>
      </c>
      <c r="AB146" s="45">
        <f>'7.  MARCH'!V146</f>
        <v>0</v>
      </c>
      <c r="AC146" s="37">
        <f>'7.  MARCH'!W146</f>
        <v>0</v>
      </c>
      <c r="AD146" s="174">
        <f>'7.  MARCH'!X146</f>
        <v>0</v>
      </c>
      <c r="AE146" s="196">
        <f>'7.  MARCH'!Y146</f>
        <v>18</v>
      </c>
      <c r="AF146" s="45">
        <f>'8.  APRIL'!V146</f>
        <v>0</v>
      </c>
      <c r="AG146" s="37">
        <f>'8.  APRIL'!W146</f>
        <v>0</v>
      </c>
      <c r="AH146" s="174">
        <f>'8.  APRIL'!X146</f>
        <v>0</v>
      </c>
      <c r="AI146" s="196">
        <f>'8.  APRIL'!Y146</f>
        <v>18</v>
      </c>
      <c r="AJ146" s="45">
        <f>'8.  APRIL WEEKEND COMP'!V146</f>
        <v>0</v>
      </c>
      <c r="AK146" s="37">
        <f>'8.  APRIL WEEKEND COMP'!W146</f>
        <v>0</v>
      </c>
      <c r="AL146" s="338">
        <f>'8.  APRIL WEEKEND COMP'!X146</f>
        <v>0</v>
      </c>
      <c r="AM146" s="196">
        <f>'8.  APRIL WEEKEND COMP'!Y146</f>
        <v>18</v>
      </c>
      <c r="AN146" s="45">
        <f>'9.  MAY'!V146</f>
        <v>0</v>
      </c>
      <c r="AO146" s="37">
        <f>'9.  MAY'!W146</f>
        <v>0</v>
      </c>
      <c r="AP146" s="174">
        <f>'9.  MAY'!X146</f>
        <v>0</v>
      </c>
      <c r="AQ146" s="196">
        <f>'9.  MAY'!Y146</f>
        <v>0</v>
      </c>
      <c r="AR146" s="45">
        <f>'10.  JUNE'!V146</f>
        <v>0</v>
      </c>
      <c r="AS146" s="37">
        <f>'10.  JUNE'!W146</f>
        <v>0</v>
      </c>
      <c r="AT146" s="174">
        <f>'10.  JUNE'!X146</f>
        <v>0</v>
      </c>
      <c r="AU146" s="196">
        <f>'10.  JUNE'!Y146</f>
        <v>0</v>
      </c>
      <c r="AV146" s="45">
        <f>'11.  JULY'!V146</f>
        <v>0</v>
      </c>
      <c r="AW146" s="37">
        <f>'11.  JULY'!W146</f>
        <v>0</v>
      </c>
      <c r="AX146" s="174">
        <f>'11.  JULY'!X146</f>
        <v>0</v>
      </c>
      <c r="AY146" s="196">
        <f>'11.  JULY'!Y146</f>
        <v>0</v>
      </c>
      <c r="AZ146" s="45">
        <f>'12.  AUGUST'!V146</f>
        <v>0</v>
      </c>
      <c r="BA146" s="37">
        <f>'12.  AUGUST'!W146</f>
        <v>0</v>
      </c>
      <c r="BB146" s="174">
        <f>'12.  AUGUST'!X146</f>
        <v>0</v>
      </c>
      <c r="BC146" s="196">
        <f>'12.  AUGUST'!Y146</f>
        <v>0</v>
      </c>
      <c r="BD146" s="180">
        <f t="shared" si="8"/>
        <v>0</v>
      </c>
      <c r="BE146" s="181">
        <f t="shared" si="9"/>
        <v>0</v>
      </c>
      <c r="BF146" s="182">
        <f t="shared" si="10"/>
        <v>0</v>
      </c>
      <c r="BG146" s="197">
        <f t="shared" si="11"/>
        <v>159</v>
      </c>
    </row>
    <row r="147" spans="2:59" s="8" customFormat="1" ht="15.95" customHeight="1" x14ac:dyDescent="0.25">
      <c r="B147" s="27">
        <f>'1.  SEPTEMBER'!B147</f>
        <v>23</v>
      </c>
      <c r="C147" s="44" t="str">
        <f>'1.  SEPTEMBER'!C147</f>
        <v>Erasmus JDN</v>
      </c>
      <c r="D147" s="45">
        <f>'1.  SEPTEMBER'!V147</f>
        <v>0</v>
      </c>
      <c r="E147" s="37">
        <f>'1.  SEPTEMBER'!W147</f>
        <v>0</v>
      </c>
      <c r="F147" s="174">
        <f>'1.  SEPTEMBER'!X147</f>
        <v>0</v>
      </c>
      <c r="G147" s="188">
        <f>'1.  SEPTEMBER'!Y147</f>
        <v>18</v>
      </c>
      <c r="H147" s="28">
        <f>'2.  OCTOBER'!V147</f>
        <v>0</v>
      </c>
      <c r="I147" s="37">
        <f>'2.  OCTOBER'!W147</f>
        <v>0</v>
      </c>
      <c r="J147" s="174">
        <f>'2.  OCTOBER'!X147</f>
        <v>0</v>
      </c>
      <c r="K147" s="192">
        <f>'2.  OCTOBER'!Y147</f>
        <v>18</v>
      </c>
      <c r="L147" s="45">
        <f>'3.  NOVEMBER'!V147</f>
        <v>0</v>
      </c>
      <c r="M147" s="37">
        <f>'3.  NOVEMBER'!W147</f>
        <v>0</v>
      </c>
      <c r="N147" s="174">
        <f>'3.  NOVEMBER'!X147</f>
        <v>0</v>
      </c>
      <c r="O147" s="188">
        <f>'3.  NOVEMBER'!Y147</f>
        <v>18</v>
      </c>
      <c r="P147" s="28">
        <f>'4.  DECEMBER'!V147</f>
        <v>0</v>
      </c>
      <c r="Q147" s="37">
        <f>'4.  DECEMBER'!W147</f>
        <v>0</v>
      </c>
      <c r="R147" s="174">
        <f>'4.  DECEMBER'!X147</f>
        <v>0</v>
      </c>
      <c r="S147" s="192">
        <f>'4.  DECEMBER'!Y147</f>
        <v>18</v>
      </c>
      <c r="T147" s="45">
        <f>'5.  JANUARY'!V147</f>
        <v>0</v>
      </c>
      <c r="U147" s="37">
        <f>'5.  JANUARY'!W147</f>
        <v>0</v>
      </c>
      <c r="V147" s="174">
        <f>'5.  JANUARY'!X147</f>
        <v>0</v>
      </c>
      <c r="W147" s="196">
        <f>'5.  JANUARY'!Y147</f>
        <v>18</v>
      </c>
      <c r="X147" s="45">
        <f>'6.  FEBRUARY'!V147</f>
        <v>0</v>
      </c>
      <c r="Y147" s="37">
        <f>'6.  FEBRUARY'!W147</f>
        <v>0</v>
      </c>
      <c r="Z147" s="174">
        <f>'6.  FEBRUARY'!X147</f>
        <v>0</v>
      </c>
      <c r="AA147" s="196">
        <f>'6.  FEBRUARY'!Y147</f>
        <v>18</v>
      </c>
      <c r="AB147" s="45">
        <f>'7.  MARCH'!V147</f>
        <v>0</v>
      </c>
      <c r="AC147" s="37">
        <f>'7.  MARCH'!W147</f>
        <v>0</v>
      </c>
      <c r="AD147" s="174">
        <f>'7.  MARCH'!X147</f>
        <v>0</v>
      </c>
      <c r="AE147" s="196">
        <f>'7.  MARCH'!Y147</f>
        <v>18</v>
      </c>
      <c r="AF147" s="45">
        <f>'8.  APRIL'!V147</f>
        <v>0</v>
      </c>
      <c r="AG147" s="37">
        <f>'8.  APRIL'!W147</f>
        <v>0</v>
      </c>
      <c r="AH147" s="174">
        <f>'8.  APRIL'!X147</f>
        <v>0</v>
      </c>
      <c r="AI147" s="196">
        <f>'8.  APRIL'!Y147</f>
        <v>18</v>
      </c>
      <c r="AJ147" s="45">
        <f>'8.  APRIL WEEKEND COMP'!V147</f>
        <v>0</v>
      </c>
      <c r="AK147" s="37">
        <f>'8.  APRIL WEEKEND COMP'!W147</f>
        <v>0</v>
      </c>
      <c r="AL147" s="338">
        <f>'8.  APRIL WEEKEND COMP'!X147</f>
        <v>0</v>
      </c>
      <c r="AM147" s="196">
        <f>'8.  APRIL WEEKEND COMP'!Y147</f>
        <v>18</v>
      </c>
      <c r="AN147" s="45">
        <f>'9.  MAY'!V147</f>
        <v>0</v>
      </c>
      <c r="AO147" s="37">
        <f>'9.  MAY'!W147</f>
        <v>0</v>
      </c>
      <c r="AP147" s="174">
        <f>'9.  MAY'!X147</f>
        <v>0</v>
      </c>
      <c r="AQ147" s="196">
        <f>'9.  MAY'!Y147</f>
        <v>0</v>
      </c>
      <c r="AR147" s="45">
        <f>'10.  JUNE'!V147</f>
        <v>0</v>
      </c>
      <c r="AS147" s="37">
        <f>'10.  JUNE'!W147</f>
        <v>0</v>
      </c>
      <c r="AT147" s="174">
        <f>'10.  JUNE'!X147</f>
        <v>0</v>
      </c>
      <c r="AU147" s="196">
        <f>'10.  JUNE'!Y147</f>
        <v>0</v>
      </c>
      <c r="AV147" s="45">
        <f>'11.  JULY'!V147</f>
        <v>0</v>
      </c>
      <c r="AW147" s="37">
        <f>'11.  JULY'!W147</f>
        <v>0</v>
      </c>
      <c r="AX147" s="174">
        <f>'11.  JULY'!X147</f>
        <v>0</v>
      </c>
      <c r="AY147" s="196">
        <f>'11.  JULY'!Y147</f>
        <v>0</v>
      </c>
      <c r="AZ147" s="45">
        <f>'12.  AUGUST'!V147</f>
        <v>0</v>
      </c>
      <c r="BA147" s="37">
        <f>'12.  AUGUST'!W147</f>
        <v>0</v>
      </c>
      <c r="BB147" s="174">
        <f>'12.  AUGUST'!X147</f>
        <v>0</v>
      </c>
      <c r="BC147" s="196">
        <f>'12.  AUGUST'!Y147</f>
        <v>0</v>
      </c>
      <c r="BD147" s="180">
        <f t="shared" si="8"/>
        <v>0</v>
      </c>
      <c r="BE147" s="181">
        <f t="shared" si="9"/>
        <v>0</v>
      </c>
      <c r="BF147" s="182">
        <f t="shared" si="10"/>
        <v>0</v>
      </c>
      <c r="BG147" s="197">
        <f t="shared" si="11"/>
        <v>162</v>
      </c>
    </row>
    <row r="148" spans="2:59" s="8" customFormat="1" ht="15.95" customHeight="1" x14ac:dyDescent="0.25">
      <c r="B148" s="27">
        <f>'1.  SEPTEMBER'!B148</f>
        <v>24</v>
      </c>
      <c r="C148" s="44" t="str">
        <f>'1.  SEPTEMBER'!C148</f>
        <v>Fehlhaber TJF</v>
      </c>
      <c r="D148" s="45">
        <f>'1.  SEPTEMBER'!V148</f>
        <v>6</v>
      </c>
      <c r="E148" s="37">
        <f>'1.  SEPTEMBER'!W148</f>
        <v>2.0100000000000002</v>
      </c>
      <c r="F148" s="174">
        <f>'1.  SEPTEMBER'!X148</f>
        <v>80.099999999999994</v>
      </c>
      <c r="G148" s="188">
        <f>'1.  SEPTEMBER'!Y148</f>
        <v>4</v>
      </c>
      <c r="H148" s="28">
        <f>'2.  OCTOBER'!V148</f>
        <v>0</v>
      </c>
      <c r="I148" s="37">
        <f>'2.  OCTOBER'!W148</f>
        <v>0</v>
      </c>
      <c r="J148" s="174">
        <f>'2.  OCTOBER'!X148</f>
        <v>0</v>
      </c>
      <c r="K148" s="192">
        <f>'2.  OCTOBER'!Y148</f>
        <v>18</v>
      </c>
      <c r="L148" s="45">
        <f>'3.  NOVEMBER'!V148</f>
        <v>0</v>
      </c>
      <c r="M148" s="37">
        <f>'3.  NOVEMBER'!W148</f>
        <v>0</v>
      </c>
      <c r="N148" s="174">
        <f>'3.  NOVEMBER'!X148</f>
        <v>0</v>
      </c>
      <c r="O148" s="188">
        <f>'3.  NOVEMBER'!Y148</f>
        <v>18</v>
      </c>
      <c r="P148" s="28">
        <f>'4.  DECEMBER'!V148</f>
        <v>0</v>
      </c>
      <c r="Q148" s="37">
        <f>'4.  DECEMBER'!W148</f>
        <v>0</v>
      </c>
      <c r="R148" s="174">
        <f>'4.  DECEMBER'!X148</f>
        <v>0</v>
      </c>
      <c r="S148" s="192">
        <f>'4.  DECEMBER'!Y148</f>
        <v>18</v>
      </c>
      <c r="T148" s="45">
        <f>'5.  JANUARY'!V148</f>
        <v>19</v>
      </c>
      <c r="U148" s="37">
        <f>'5.  JANUARY'!W148</f>
        <v>7.1</v>
      </c>
      <c r="V148" s="174">
        <f>'5.  JANUARY'!X148</f>
        <v>261</v>
      </c>
      <c r="W148" s="196">
        <f>'5.  JANUARY'!Y148</f>
        <v>4</v>
      </c>
      <c r="X148" s="45">
        <f>'6.  FEBRUARY'!V148</f>
        <v>0</v>
      </c>
      <c r="Y148" s="37">
        <f>'6.  FEBRUARY'!W148</f>
        <v>0</v>
      </c>
      <c r="Z148" s="174">
        <f>'6.  FEBRUARY'!X148</f>
        <v>0</v>
      </c>
      <c r="AA148" s="196">
        <f>'6.  FEBRUARY'!Y148</f>
        <v>18</v>
      </c>
      <c r="AB148" s="45">
        <f>'7.  MARCH'!V148</f>
        <v>0</v>
      </c>
      <c r="AC148" s="37">
        <f>'7.  MARCH'!W148</f>
        <v>0</v>
      </c>
      <c r="AD148" s="174">
        <f>'7.  MARCH'!X148</f>
        <v>0</v>
      </c>
      <c r="AE148" s="196">
        <f>'7.  MARCH'!Y148</f>
        <v>18</v>
      </c>
      <c r="AF148" s="45">
        <f>'8.  APRIL'!V148</f>
        <v>0</v>
      </c>
      <c r="AG148" s="37">
        <f>'8.  APRIL'!W148</f>
        <v>0</v>
      </c>
      <c r="AH148" s="174">
        <f>'8.  APRIL'!X148</f>
        <v>0</v>
      </c>
      <c r="AI148" s="196">
        <f>'8.  APRIL'!Y148</f>
        <v>18</v>
      </c>
      <c r="AJ148" s="45">
        <f>'8.  APRIL WEEKEND COMP'!V148</f>
        <v>0</v>
      </c>
      <c r="AK148" s="37">
        <f>'8.  APRIL WEEKEND COMP'!W148</f>
        <v>0</v>
      </c>
      <c r="AL148" s="338">
        <f>'8.  APRIL WEEKEND COMP'!X148</f>
        <v>0</v>
      </c>
      <c r="AM148" s="196">
        <f>'8.  APRIL WEEKEND COMP'!Y148</f>
        <v>18</v>
      </c>
      <c r="AN148" s="45">
        <f>'9.  MAY'!V148</f>
        <v>0</v>
      </c>
      <c r="AO148" s="37">
        <f>'9.  MAY'!W148</f>
        <v>0</v>
      </c>
      <c r="AP148" s="174">
        <f>'9.  MAY'!X148</f>
        <v>0</v>
      </c>
      <c r="AQ148" s="196">
        <f>'9.  MAY'!Y148</f>
        <v>0</v>
      </c>
      <c r="AR148" s="45">
        <f>'10.  JUNE'!V148</f>
        <v>0</v>
      </c>
      <c r="AS148" s="37">
        <f>'10.  JUNE'!W148</f>
        <v>0</v>
      </c>
      <c r="AT148" s="174">
        <f>'10.  JUNE'!X148</f>
        <v>0</v>
      </c>
      <c r="AU148" s="196">
        <f>'10.  JUNE'!Y148</f>
        <v>0</v>
      </c>
      <c r="AV148" s="45">
        <f>'11.  JULY'!V148</f>
        <v>0</v>
      </c>
      <c r="AW148" s="37">
        <f>'11.  JULY'!W148</f>
        <v>0</v>
      </c>
      <c r="AX148" s="174">
        <f>'11.  JULY'!X148</f>
        <v>0</v>
      </c>
      <c r="AY148" s="196">
        <f>'11.  JULY'!Y148</f>
        <v>0</v>
      </c>
      <c r="AZ148" s="45">
        <f>'12.  AUGUST'!V148</f>
        <v>0</v>
      </c>
      <c r="BA148" s="37">
        <f>'12.  AUGUST'!W148</f>
        <v>0</v>
      </c>
      <c r="BB148" s="174">
        <f>'12.  AUGUST'!X148</f>
        <v>0</v>
      </c>
      <c r="BC148" s="196">
        <f>'12.  AUGUST'!Y148</f>
        <v>0</v>
      </c>
      <c r="BD148" s="180">
        <f t="shared" si="8"/>
        <v>25</v>
      </c>
      <c r="BE148" s="181">
        <f t="shared" si="9"/>
        <v>9.11</v>
      </c>
      <c r="BF148" s="182">
        <f t="shared" si="10"/>
        <v>341.1</v>
      </c>
      <c r="BG148" s="197">
        <f t="shared" si="11"/>
        <v>134</v>
      </c>
    </row>
    <row r="149" spans="2:59" s="8" customFormat="1" ht="15.95" customHeight="1" x14ac:dyDescent="0.25">
      <c r="B149" s="27">
        <f>'1.  SEPTEMBER'!B149</f>
        <v>25</v>
      </c>
      <c r="C149" s="44" t="str">
        <f>'1.  SEPTEMBER'!C149</f>
        <v>Fourie C</v>
      </c>
      <c r="D149" s="45">
        <f>'1.  SEPTEMBER'!V149</f>
        <v>0</v>
      </c>
      <c r="E149" s="37">
        <f>'1.  SEPTEMBER'!W149</f>
        <v>0</v>
      </c>
      <c r="F149" s="174">
        <f>'1.  SEPTEMBER'!X149</f>
        <v>0</v>
      </c>
      <c r="G149" s="188">
        <f>'1.  SEPTEMBER'!Y149</f>
        <v>18</v>
      </c>
      <c r="H149" s="28">
        <f>'2.  OCTOBER'!V149</f>
        <v>16</v>
      </c>
      <c r="I149" s="37">
        <f>'2.  OCTOBER'!W149</f>
        <v>8.44</v>
      </c>
      <c r="J149" s="174">
        <f>'2.  OCTOBER'!X149</f>
        <v>244.39999999999998</v>
      </c>
      <c r="K149" s="192">
        <f>'2.  OCTOBER'!Y149</f>
        <v>4</v>
      </c>
      <c r="L149" s="45">
        <f>'3.  NOVEMBER'!V149</f>
        <v>0</v>
      </c>
      <c r="M149" s="37">
        <f>'3.  NOVEMBER'!W149</f>
        <v>0</v>
      </c>
      <c r="N149" s="174">
        <f>'3.  NOVEMBER'!X149</f>
        <v>0</v>
      </c>
      <c r="O149" s="188">
        <f>'3.  NOVEMBER'!Y149</f>
        <v>18</v>
      </c>
      <c r="P149" s="28">
        <f>'4.  DECEMBER'!V149</f>
        <v>0</v>
      </c>
      <c r="Q149" s="37">
        <f>'4.  DECEMBER'!W149</f>
        <v>0</v>
      </c>
      <c r="R149" s="174">
        <f>'4.  DECEMBER'!X149</f>
        <v>0</v>
      </c>
      <c r="S149" s="192">
        <f>'4.  DECEMBER'!Y149</f>
        <v>18</v>
      </c>
      <c r="T149" s="45">
        <f>'5.  JANUARY'!V149</f>
        <v>9</v>
      </c>
      <c r="U149" s="37">
        <f>'5.  JANUARY'!W149</f>
        <v>3.8</v>
      </c>
      <c r="V149" s="174">
        <f>'5.  JANUARY'!X149</f>
        <v>128</v>
      </c>
      <c r="W149" s="196">
        <f>'5.  JANUARY'!Y149</f>
        <v>11</v>
      </c>
      <c r="X149" s="45">
        <f>'6.  FEBRUARY'!V149</f>
        <v>6</v>
      </c>
      <c r="Y149" s="37">
        <f>'6.  FEBRUARY'!W149</f>
        <v>2.0500000000000003</v>
      </c>
      <c r="Z149" s="174">
        <f>'6.  FEBRUARY'!X149</f>
        <v>80.5</v>
      </c>
      <c r="AA149" s="196">
        <f>'6.  FEBRUARY'!Y149</f>
        <v>9</v>
      </c>
      <c r="AB149" s="45">
        <f>'7.  MARCH'!V149</f>
        <v>0</v>
      </c>
      <c r="AC149" s="37">
        <f>'7.  MARCH'!W149</f>
        <v>0</v>
      </c>
      <c r="AD149" s="174">
        <f>'7.  MARCH'!X149</f>
        <v>0</v>
      </c>
      <c r="AE149" s="196">
        <f>'7.  MARCH'!Y149</f>
        <v>18</v>
      </c>
      <c r="AF149" s="45">
        <f>'8.  APRIL'!V149</f>
        <v>0</v>
      </c>
      <c r="AG149" s="37">
        <f>'8.  APRIL'!W149</f>
        <v>0</v>
      </c>
      <c r="AH149" s="174">
        <f>'8.  APRIL'!X149</f>
        <v>0</v>
      </c>
      <c r="AI149" s="196">
        <f>'8.  APRIL'!Y149</f>
        <v>18</v>
      </c>
      <c r="AJ149" s="45">
        <f>'8.  APRIL WEEKEND COMP'!V149</f>
        <v>0</v>
      </c>
      <c r="AK149" s="37">
        <f>'8.  APRIL WEEKEND COMP'!W149</f>
        <v>0</v>
      </c>
      <c r="AL149" s="338">
        <f>'8.  APRIL WEEKEND COMP'!X149</f>
        <v>0</v>
      </c>
      <c r="AM149" s="196">
        <f>'8.  APRIL WEEKEND COMP'!Y149</f>
        <v>18</v>
      </c>
      <c r="AN149" s="45">
        <f>'9.  MAY'!V149</f>
        <v>0</v>
      </c>
      <c r="AO149" s="37">
        <f>'9.  MAY'!W149</f>
        <v>0</v>
      </c>
      <c r="AP149" s="174">
        <f>'9.  MAY'!X149</f>
        <v>0</v>
      </c>
      <c r="AQ149" s="196">
        <f>'9.  MAY'!Y149</f>
        <v>0</v>
      </c>
      <c r="AR149" s="45">
        <f>'10.  JUNE'!V149</f>
        <v>0</v>
      </c>
      <c r="AS149" s="37">
        <f>'10.  JUNE'!W149</f>
        <v>0</v>
      </c>
      <c r="AT149" s="174">
        <f>'10.  JUNE'!X149</f>
        <v>0</v>
      </c>
      <c r="AU149" s="196">
        <f>'10.  JUNE'!Y149</f>
        <v>0</v>
      </c>
      <c r="AV149" s="45">
        <f>'11.  JULY'!V149</f>
        <v>0</v>
      </c>
      <c r="AW149" s="37">
        <f>'11.  JULY'!W149</f>
        <v>0</v>
      </c>
      <c r="AX149" s="174">
        <f>'11.  JULY'!X149</f>
        <v>0</v>
      </c>
      <c r="AY149" s="196">
        <f>'11.  JULY'!Y149</f>
        <v>0</v>
      </c>
      <c r="AZ149" s="45">
        <f>'12.  AUGUST'!V149</f>
        <v>0</v>
      </c>
      <c r="BA149" s="37">
        <f>'12.  AUGUST'!W149</f>
        <v>0</v>
      </c>
      <c r="BB149" s="174">
        <f>'12.  AUGUST'!X149</f>
        <v>0</v>
      </c>
      <c r="BC149" s="196">
        <f>'12.  AUGUST'!Y149</f>
        <v>0</v>
      </c>
      <c r="BD149" s="180">
        <f t="shared" si="8"/>
        <v>31</v>
      </c>
      <c r="BE149" s="181">
        <f t="shared" si="9"/>
        <v>14.29</v>
      </c>
      <c r="BF149" s="182">
        <f t="shared" si="10"/>
        <v>452.9</v>
      </c>
      <c r="BG149" s="197">
        <f t="shared" si="11"/>
        <v>132</v>
      </c>
    </row>
    <row r="150" spans="2:59" s="8" customFormat="1" ht="15.95" customHeight="1" x14ac:dyDescent="0.25">
      <c r="B150" s="27">
        <f>'1.  SEPTEMBER'!B150</f>
        <v>26</v>
      </c>
      <c r="C150" s="44" t="str">
        <f>'1.  SEPTEMBER'!C150</f>
        <v>Hammond C</v>
      </c>
      <c r="D150" s="45">
        <f>'1.  SEPTEMBER'!V150</f>
        <v>0</v>
      </c>
      <c r="E150" s="37">
        <f>'1.  SEPTEMBER'!W150</f>
        <v>0</v>
      </c>
      <c r="F150" s="174">
        <f>'1.  SEPTEMBER'!X150</f>
        <v>0</v>
      </c>
      <c r="G150" s="188">
        <f>'1.  SEPTEMBER'!Y150</f>
        <v>18</v>
      </c>
      <c r="H150" s="28">
        <f>'2.  OCTOBER'!V150</f>
        <v>19</v>
      </c>
      <c r="I150" s="37">
        <f>'2.  OCTOBER'!W150</f>
        <v>9.3000000000000007</v>
      </c>
      <c r="J150" s="174">
        <f>'2.  OCTOBER'!X150</f>
        <v>283</v>
      </c>
      <c r="K150" s="192">
        <f>'2.  OCTOBER'!Y150</f>
        <v>3</v>
      </c>
      <c r="L150" s="45">
        <f>'3.  NOVEMBER'!V150</f>
        <v>0</v>
      </c>
      <c r="M150" s="37">
        <f>'3.  NOVEMBER'!W150</f>
        <v>0</v>
      </c>
      <c r="N150" s="174">
        <f>'3.  NOVEMBER'!X150</f>
        <v>0</v>
      </c>
      <c r="O150" s="188">
        <f>'3.  NOVEMBER'!Y150</f>
        <v>18</v>
      </c>
      <c r="P150" s="28">
        <f>'4.  DECEMBER'!V150</f>
        <v>0</v>
      </c>
      <c r="Q150" s="37">
        <f>'4.  DECEMBER'!W150</f>
        <v>0</v>
      </c>
      <c r="R150" s="174">
        <f>'4.  DECEMBER'!X150</f>
        <v>0</v>
      </c>
      <c r="S150" s="192">
        <f>'4.  DECEMBER'!Y150</f>
        <v>18</v>
      </c>
      <c r="T150" s="45">
        <f>'5.  JANUARY'!V150</f>
        <v>0</v>
      </c>
      <c r="U150" s="37">
        <f>'5.  JANUARY'!W150</f>
        <v>0</v>
      </c>
      <c r="V150" s="174">
        <f>'5.  JANUARY'!X150</f>
        <v>0</v>
      </c>
      <c r="W150" s="196">
        <f>'5.  JANUARY'!Y150</f>
        <v>18</v>
      </c>
      <c r="X150" s="45">
        <f>'6.  FEBRUARY'!V150</f>
        <v>0</v>
      </c>
      <c r="Y150" s="37">
        <f>'6.  FEBRUARY'!W150</f>
        <v>0</v>
      </c>
      <c r="Z150" s="174">
        <f>'6.  FEBRUARY'!X150</f>
        <v>0</v>
      </c>
      <c r="AA150" s="196">
        <f>'6.  FEBRUARY'!Y150</f>
        <v>18</v>
      </c>
      <c r="AB150" s="45">
        <f>'7.  MARCH'!V150</f>
        <v>0</v>
      </c>
      <c r="AC150" s="37">
        <f>'7.  MARCH'!W150</f>
        <v>0</v>
      </c>
      <c r="AD150" s="174">
        <f>'7.  MARCH'!X150</f>
        <v>0</v>
      </c>
      <c r="AE150" s="196">
        <f>'7.  MARCH'!Y150</f>
        <v>18</v>
      </c>
      <c r="AF150" s="45">
        <f>'8.  APRIL'!V150</f>
        <v>9</v>
      </c>
      <c r="AG150" s="37">
        <f>'8.  APRIL'!W150</f>
        <v>9.4100000000000019</v>
      </c>
      <c r="AH150" s="174">
        <f>'8.  APRIL'!X150</f>
        <v>184.10000000000002</v>
      </c>
      <c r="AI150" s="196">
        <f>'8.  APRIL'!Y150</f>
        <v>1</v>
      </c>
      <c r="AJ150" s="45">
        <f>'8.  APRIL WEEKEND COMP'!V150</f>
        <v>18</v>
      </c>
      <c r="AK150" s="37">
        <f>'8.  APRIL WEEKEND COMP'!W150</f>
        <v>13.15</v>
      </c>
      <c r="AL150" s="338">
        <f>'8.  APRIL WEEKEND COMP'!X150</f>
        <v>311.5</v>
      </c>
      <c r="AM150" s="196">
        <f>'8.  APRIL WEEKEND COMP'!Y150</f>
        <v>2</v>
      </c>
      <c r="AN150" s="45">
        <f>'9.  MAY'!V150</f>
        <v>0</v>
      </c>
      <c r="AO150" s="37">
        <f>'9.  MAY'!W150</f>
        <v>0</v>
      </c>
      <c r="AP150" s="174">
        <f>'9.  MAY'!X150</f>
        <v>0</v>
      </c>
      <c r="AQ150" s="196">
        <f>'9.  MAY'!Y150</f>
        <v>0</v>
      </c>
      <c r="AR150" s="45">
        <f>'10.  JUNE'!V150</f>
        <v>0</v>
      </c>
      <c r="AS150" s="37">
        <f>'10.  JUNE'!W150</f>
        <v>0</v>
      </c>
      <c r="AT150" s="174">
        <f>'10.  JUNE'!X150</f>
        <v>0</v>
      </c>
      <c r="AU150" s="196">
        <f>'10.  JUNE'!Y150</f>
        <v>0</v>
      </c>
      <c r="AV150" s="45">
        <f>'11.  JULY'!V150</f>
        <v>0</v>
      </c>
      <c r="AW150" s="37">
        <f>'11.  JULY'!W150</f>
        <v>0</v>
      </c>
      <c r="AX150" s="174">
        <f>'11.  JULY'!X150</f>
        <v>0</v>
      </c>
      <c r="AY150" s="196">
        <f>'11.  JULY'!Y150</f>
        <v>0</v>
      </c>
      <c r="AZ150" s="45">
        <f>'12.  AUGUST'!V150</f>
        <v>0</v>
      </c>
      <c r="BA150" s="37">
        <f>'12.  AUGUST'!W150</f>
        <v>0</v>
      </c>
      <c r="BB150" s="174">
        <f>'12.  AUGUST'!X150</f>
        <v>0</v>
      </c>
      <c r="BC150" s="196">
        <f>'12.  AUGUST'!Y150</f>
        <v>0</v>
      </c>
      <c r="BD150" s="180">
        <f t="shared" si="8"/>
        <v>46</v>
      </c>
      <c r="BE150" s="181">
        <f t="shared" si="9"/>
        <v>31.86</v>
      </c>
      <c r="BF150" s="182">
        <f t="shared" si="10"/>
        <v>778.6</v>
      </c>
      <c r="BG150" s="197">
        <f t="shared" si="11"/>
        <v>114</v>
      </c>
    </row>
    <row r="151" spans="2:59" s="8" customFormat="1" ht="15.95" customHeight="1" x14ac:dyDescent="0.25">
      <c r="B151" s="27">
        <f>'1.  SEPTEMBER'!B151</f>
        <v>27</v>
      </c>
      <c r="C151" s="44" t="str">
        <f>'1.  SEPTEMBER'!C151</f>
        <v>Harmse</v>
      </c>
      <c r="D151" s="45">
        <f>'1.  SEPTEMBER'!V151</f>
        <v>0</v>
      </c>
      <c r="E151" s="37">
        <f>'1.  SEPTEMBER'!W151</f>
        <v>0</v>
      </c>
      <c r="F151" s="174">
        <f>'1.  SEPTEMBER'!X151</f>
        <v>0</v>
      </c>
      <c r="G151" s="188">
        <f>'1.  SEPTEMBER'!Y151</f>
        <v>18</v>
      </c>
      <c r="H151" s="28">
        <f>'2.  OCTOBER'!V151</f>
        <v>0</v>
      </c>
      <c r="I151" s="37">
        <f>'2.  OCTOBER'!W151</f>
        <v>0</v>
      </c>
      <c r="J151" s="174">
        <f>'2.  OCTOBER'!X151</f>
        <v>0</v>
      </c>
      <c r="K151" s="192">
        <f>'2.  OCTOBER'!Y151</f>
        <v>18</v>
      </c>
      <c r="L151" s="45">
        <f>'3.  NOVEMBER'!V151</f>
        <v>0</v>
      </c>
      <c r="M151" s="37">
        <f>'3.  NOVEMBER'!W151</f>
        <v>0</v>
      </c>
      <c r="N151" s="174">
        <f>'3.  NOVEMBER'!X151</f>
        <v>0</v>
      </c>
      <c r="O151" s="188">
        <f>'3.  NOVEMBER'!Y151</f>
        <v>18</v>
      </c>
      <c r="P151" s="28">
        <f>'4.  DECEMBER'!V151</f>
        <v>0</v>
      </c>
      <c r="Q151" s="37">
        <f>'4.  DECEMBER'!W151</f>
        <v>0</v>
      </c>
      <c r="R151" s="174">
        <f>'4.  DECEMBER'!X151</f>
        <v>0</v>
      </c>
      <c r="S151" s="192">
        <f>'4.  DECEMBER'!Y151</f>
        <v>18</v>
      </c>
      <c r="T151" s="45">
        <f>'5.  JANUARY'!V151</f>
        <v>0</v>
      </c>
      <c r="U151" s="37">
        <f>'5.  JANUARY'!W151</f>
        <v>0</v>
      </c>
      <c r="V151" s="174">
        <f>'5.  JANUARY'!X151</f>
        <v>0</v>
      </c>
      <c r="W151" s="196">
        <f>'5.  JANUARY'!Y151</f>
        <v>18</v>
      </c>
      <c r="X151" s="45">
        <f>'6.  FEBRUARY'!V151</f>
        <v>0</v>
      </c>
      <c r="Y151" s="37">
        <f>'6.  FEBRUARY'!W151</f>
        <v>0</v>
      </c>
      <c r="Z151" s="174">
        <f>'6.  FEBRUARY'!X151</f>
        <v>0</v>
      </c>
      <c r="AA151" s="196">
        <f>'6.  FEBRUARY'!Y151</f>
        <v>18</v>
      </c>
      <c r="AB151" s="45">
        <f>'7.  MARCH'!V151</f>
        <v>0</v>
      </c>
      <c r="AC151" s="37">
        <f>'7.  MARCH'!W151</f>
        <v>0</v>
      </c>
      <c r="AD151" s="174">
        <f>'7.  MARCH'!X151</f>
        <v>0</v>
      </c>
      <c r="AE151" s="196">
        <f>'7.  MARCH'!Y151</f>
        <v>18</v>
      </c>
      <c r="AF151" s="45">
        <f>'8.  APRIL'!V151</f>
        <v>0</v>
      </c>
      <c r="AG151" s="37">
        <f>'8.  APRIL'!W151</f>
        <v>0</v>
      </c>
      <c r="AH151" s="174">
        <f>'8.  APRIL'!X151</f>
        <v>0</v>
      </c>
      <c r="AI151" s="196">
        <f>'8.  APRIL'!Y151</f>
        <v>18</v>
      </c>
      <c r="AJ151" s="45">
        <f>'8.  APRIL WEEKEND COMP'!V151</f>
        <v>0</v>
      </c>
      <c r="AK151" s="37">
        <f>'8.  APRIL WEEKEND COMP'!W151</f>
        <v>0</v>
      </c>
      <c r="AL151" s="338">
        <f>'8.  APRIL WEEKEND COMP'!X151</f>
        <v>0</v>
      </c>
      <c r="AM151" s="196">
        <f>'8.  APRIL WEEKEND COMP'!Y151</f>
        <v>18</v>
      </c>
      <c r="AN151" s="45">
        <f>'9.  MAY'!V151</f>
        <v>0</v>
      </c>
      <c r="AO151" s="37">
        <f>'9.  MAY'!W151</f>
        <v>0</v>
      </c>
      <c r="AP151" s="174">
        <f>'9.  MAY'!X151</f>
        <v>0</v>
      </c>
      <c r="AQ151" s="196">
        <f>'9.  MAY'!Y151</f>
        <v>0</v>
      </c>
      <c r="AR151" s="45">
        <f>'10.  JUNE'!V151</f>
        <v>0</v>
      </c>
      <c r="AS151" s="37">
        <f>'10.  JUNE'!W151</f>
        <v>0</v>
      </c>
      <c r="AT151" s="174">
        <f>'10.  JUNE'!X151</f>
        <v>0</v>
      </c>
      <c r="AU151" s="196">
        <f>'10.  JUNE'!Y151</f>
        <v>0</v>
      </c>
      <c r="AV151" s="45">
        <f>'11.  JULY'!V151</f>
        <v>0</v>
      </c>
      <c r="AW151" s="37">
        <f>'11.  JULY'!W151</f>
        <v>0</v>
      </c>
      <c r="AX151" s="174">
        <f>'11.  JULY'!X151</f>
        <v>0</v>
      </c>
      <c r="AY151" s="196">
        <f>'11.  JULY'!Y151</f>
        <v>0</v>
      </c>
      <c r="AZ151" s="45">
        <f>'12.  AUGUST'!V151</f>
        <v>0</v>
      </c>
      <c r="BA151" s="37">
        <f>'12.  AUGUST'!W151</f>
        <v>0</v>
      </c>
      <c r="BB151" s="174">
        <f>'12.  AUGUST'!X151</f>
        <v>0</v>
      </c>
      <c r="BC151" s="196">
        <f>'12.  AUGUST'!Y151</f>
        <v>0</v>
      </c>
      <c r="BD151" s="180">
        <f t="shared" si="8"/>
        <v>0</v>
      </c>
      <c r="BE151" s="181">
        <f t="shared" si="9"/>
        <v>0</v>
      </c>
      <c r="BF151" s="182">
        <f t="shared" si="10"/>
        <v>0</v>
      </c>
      <c r="BG151" s="197">
        <f t="shared" si="11"/>
        <v>162</v>
      </c>
    </row>
    <row r="152" spans="2:59" s="8" customFormat="1" ht="15.95" customHeight="1" x14ac:dyDescent="0.25">
      <c r="B152" s="27">
        <f>'1.  SEPTEMBER'!B152</f>
        <v>28</v>
      </c>
      <c r="C152" s="44" t="str">
        <f>'1.  SEPTEMBER'!C152</f>
        <v>Jordaan J</v>
      </c>
      <c r="D152" s="45">
        <f>'1.  SEPTEMBER'!V152</f>
        <v>0</v>
      </c>
      <c r="E152" s="37">
        <f>'1.  SEPTEMBER'!W152</f>
        <v>0</v>
      </c>
      <c r="F152" s="174">
        <f>'1.  SEPTEMBER'!X152</f>
        <v>0</v>
      </c>
      <c r="G152" s="188">
        <f>'1.  SEPTEMBER'!Y152</f>
        <v>18</v>
      </c>
      <c r="H152" s="28">
        <f>'2.  OCTOBER'!V152</f>
        <v>0</v>
      </c>
      <c r="I152" s="37">
        <f>'2.  OCTOBER'!W152</f>
        <v>0</v>
      </c>
      <c r="J152" s="174">
        <f>'2.  OCTOBER'!X152</f>
        <v>0</v>
      </c>
      <c r="K152" s="192">
        <f>'2.  OCTOBER'!Y152</f>
        <v>18</v>
      </c>
      <c r="L152" s="45">
        <f>'3.  NOVEMBER'!V152</f>
        <v>0</v>
      </c>
      <c r="M152" s="37">
        <f>'3.  NOVEMBER'!W152</f>
        <v>0</v>
      </c>
      <c r="N152" s="174">
        <f>'3.  NOVEMBER'!X152</f>
        <v>0</v>
      </c>
      <c r="O152" s="188">
        <f>'3.  NOVEMBER'!Y152</f>
        <v>18</v>
      </c>
      <c r="P152" s="28">
        <f>'4.  DECEMBER'!V152</f>
        <v>0</v>
      </c>
      <c r="Q152" s="37">
        <f>'4.  DECEMBER'!W152</f>
        <v>0</v>
      </c>
      <c r="R152" s="174">
        <f>'4.  DECEMBER'!X152</f>
        <v>0</v>
      </c>
      <c r="S152" s="192">
        <f>'4.  DECEMBER'!Y152</f>
        <v>18</v>
      </c>
      <c r="T152" s="45">
        <f>'5.  JANUARY'!V152</f>
        <v>0</v>
      </c>
      <c r="U152" s="37">
        <f>'5.  JANUARY'!W152</f>
        <v>0</v>
      </c>
      <c r="V152" s="174">
        <f>'5.  JANUARY'!X152</f>
        <v>0</v>
      </c>
      <c r="W152" s="196">
        <f>'5.  JANUARY'!Y152</f>
        <v>18</v>
      </c>
      <c r="X152" s="45">
        <f>'6.  FEBRUARY'!V152</f>
        <v>0</v>
      </c>
      <c r="Y152" s="37">
        <f>'6.  FEBRUARY'!W152</f>
        <v>0</v>
      </c>
      <c r="Z152" s="174">
        <f>'6.  FEBRUARY'!X152</f>
        <v>0</v>
      </c>
      <c r="AA152" s="196">
        <f>'6.  FEBRUARY'!Y152</f>
        <v>18</v>
      </c>
      <c r="AB152" s="45">
        <f>'7.  MARCH'!V152</f>
        <v>0</v>
      </c>
      <c r="AC152" s="37">
        <f>'7.  MARCH'!W152</f>
        <v>0</v>
      </c>
      <c r="AD152" s="174">
        <f>'7.  MARCH'!X152</f>
        <v>0</v>
      </c>
      <c r="AE152" s="196">
        <f>'7.  MARCH'!Y152</f>
        <v>18</v>
      </c>
      <c r="AF152" s="45">
        <f>'8.  APRIL'!V152</f>
        <v>0</v>
      </c>
      <c r="AG152" s="37">
        <f>'8.  APRIL'!W152</f>
        <v>0</v>
      </c>
      <c r="AH152" s="174">
        <f>'8.  APRIL'!X152</f>
        <v>0</v>
      </c>
      <c r="AI152" s="196">
        <f>'8.  APRIL'!Y152</f>
        <v>18</v>
      </c>
      <c r="AJ152" s="45">
        <f>'8.  APRIL WEEKEND COMP'!V152</f>
        <v>0</v>
      </c>
      <c r="AK152" s="37">
        <f>'8.  APRIL WEEKEND COMP'!W152</f>
        <v>0</v>
      </c>
      <c r="AL152" s="338">
        <f>'8.  APRIL WEEKEND COMP'!X152</f>
        <v>0</v>
      </c>
      <c r="AM152" s="196">
        <f>'8.  APRIL WEEKEND COMP'!Y152</f>
        <v>18</v>
      </c>
      <c r="AN152" s="45">
        <f>'9.  MAY'!V152</f>
        <v>0</v>
      </c>
      <c r="AO152" s="37">
        <f>'9.  MAY'!W152</f>
        <v>0</v>
      </c>
      <c r="AP152" s="174">
        <f>'9.  MAY'!X152</f>
        <v>0</v>
      </c>
      <c r="AQ152" s="196">
        <f>'9.  MAY'!Y152</f>
        <v>0</v>
      </c>
      <c r="AR152" s="45">
        <f>'10.  JUNE'!V152</f>
        <v>0</v>
      </c>
      <c r="AS152" s="37">
        <f>'10.  JUNE'!W152</f>
        <v>0</v>
      </c>
      <c r="AT152" s="174">
        <f>'10.  JUNE'!X152</f>
        <v>0</v>
      </c>
      <c r="AU152" s="196">
        <f>'10.  JUNE'!Y152</f>
        <v>0</v>
      </c>
      <c r="AV152" s="45">
        <f>'11.  JULY'!V152</f>
        <v>0</v>
      </c>
      <c r="AW152" s="37">
        <f>'11.  JULY'!W152</f>
        <v>0</v>
      </c>
      <c r="AX152" s="174">
        <f>'11.  JULY'!X152</f>
        <v>0</v>
      </c>
      <c r="AY152" s="196">
        <f>'11.  JULY'!Y152</f>
        <v>0</v>
      </c>
      <c r="AZ152" s="45">
        <f>'12.  AUGUST'!V152</f>
        <v>0</v>
      </c>
      <c r="BA152" s="37">
        <f>'12.  AUGUST'!W152</f>
        <v>0</v>
      </c>
      <c r="BB152" s="174">
        <f>'12.  AUGUST'!X152</f>
        <v>0</v>
      </c>
      <c r="BC152" s="196">
        <f>'12.  AUGUST'!Y152</f>
        <v>0</v>
      </c>
      <c r="BD152" s="180">
        <f t="shared" si="8"/>
        <v>0</v>
      </c>
      <c r="BE152" s="181">
        <f t="shared" si="9"/>
        <v>0</v>
      </c>
      <c r="BF152" s="182">
        <f t="shared" si="10"/>
        <v>0</v>
      </c>
      <c r="BG152" s="197">
        <f t="shared" si="11"/>
        <v>162</v>
      </c>
    </row>
    <row r="153" spans="2:59" s="8" customFormat="1" ht="15.95" customHeight="1" x14ac:dyDescent="0.25">
      <c r="B153" s="27">
        <f>'1.  SEPTEMBER'!B153</f>
        <v>29</v>
      </c>
      <c r="C153" s="44" t="str">
        <f>'1.  SEPTEMBER'!C153</f>
        <v>Koneczny N  (H-37)</v>
      </c>
      <c r="D153" s="45">
        <f>'1.  SEPTEMBER'!V153</f>
        <v>3</v>
      </c>
      <c r="E153" s="37">
        <f>'1.  SEPTEMBER'!W153</f>
        <v>1.6300000000000001</v>
      </c>
      <c r="F153" s="174">
        <f>'1.  SEPTEMBER'!X153</f>
        <v>46.3</v>
      </c>
      <c r="G153" s="188">
        <f>'1.  SEPTEMBER'!Y153</f>
        <v>9</v>
      </c>
      <c r="H153" s="28">
        <f>'2.  OCTOBER'!V153</f>
        <v>14</v>
      </c>
      <c r="I153" s="37">
        <f>'2.  OCTOBER'!W153</f>
        <v>7.79</v>
      </c>
      <c r="J153" s="174">
        <f>'2.  OCTOBER'!X153</f>
        <v>217.89999999999998</v>
      </c>
      <c r="K153" s="192">
        <f>'2.  OCTOBER'!Y153</f>
        <v>6</v>
      </c>
      <c r="L153" s="45">
        <f>'3.  NOVEMBER'!V153</f>
        <v>8</v>
      </c>
      <c r="M153" s="37">
        <f>'3.  NOVEMBER'!W153</f>
        <v>3.83</v>
      </c>
      <c r="N153" s="174">
        <f>'3.  NOVEMBER'!X153</f>
        <v>118.3</v>
      </c>
      <c r="O153" s="188">
        <f>'3.  NOVEMBER'!Y153</f>
        <v>5</v>
      </c>
      <c r="P153" s="28">
        <f>'4.  DECEMBER'!V153</f>
        <v>30</v>
      </c>
      <c r="Q153" s="37">
        <f>'4.  DECEMBER'!W153</f>
        <v>13.38</v>
      </c>
      <c r="R153" s="174">
        <f>'4.  DECEMBER'!X153</f>
        <v>433.8</v>
      </c>
      <c r="S153" s="192">
        <f>'4.  DECEMBER'!Y153</f>
        <v>3</v>
      </c>
      <c r="T153" s="45">
        <f>'5.  JANUARY'!V153</f>
        <v>9</v>
      </c>
      <c r="U153" s="37">
        <f>'5.  JANUARY'!W153</f>
        <v>4.05</v>
      </c>
      <c r="V153" s="174">
        <f>'5.  JANUARY'!X153</f>
        <v>130.5</v>
      </c>
      <c r="W153" s="196">
        <f>'5.  JANUARY'!Y153</f>
        <v>10</v>
      </c>
      <c r="X153" s="45">
        <f>'6.  FEBRUARY'!V153</f>
        <v>2</v>
      </c>
      <c r="Y153" s="37">
        <f>'6.  FEBRUARY'!W153</f>
        <v>0.67</v>
      </c>
      <c r="Z153" s="174">
        <f>'6.  FEBRUARY'!X153</f>
        <v>26.7</v>
      </c>
      <c r="AA153" s="196">
        <f>'6.  FEBRUARY'!Y153</f>
        <v>12</v>
      </c>
      <c r="AB153" s="45">
        <f>'7.  MARCH'!V153</f>
        <v>18</v>
      </c>
      <c r="AC153" s="37">
        <f>'7.  MARCH'!W153</f>
        <v>6.21</v>
      </c>
      <c r="AD153" s="174">
        <f>'7.  MARCH'!X153</f>
        <v>242.10000000000002</v>
      </c>
      <c r="AE153" s="196">
        <f>'7.  MARCH'!Y153</f>
        <v>2</v>
      </c>
      <c r="AF153" s="45">
        <f>'8.  APRIL'!V153</f>
        <v>6</v>
      </c>
      <c r="AG153" s="37">
        <f>'8.  APRIL'!W153</f>
        <v>3.54</v>
      </c>
      <c r="AH153" s="174">
        <f>'8.  APRIL'!X153</f>
        <v>95.399999999999991</v>
      </c>
      <c r="AI153" s="196">
        <f>'8.  APRIL'!Y153</f>
        <v>5</v>
      </c>
      <c r="AJ153" s="45">
        <f>'8.  APRIL WEEKEND COMP'!V153</f>
        <v>16</v>
      </c>
      <c r="AK153" s="37">
        <f>'8.  APRIL WEEKEND COMP'!W153</f>
        <v>7.9499999999999993</v>
      </c>
      <c r="AL153" s="338">
        <f>'8.  APRIL WEEKEND COMP'!X153</f>
        <v>239.5</v>
      </c>
      <c r="AM153" s="196">
        <f>'8.  APRIL WEEKEND COMP'!Y153</f>
        <v>5</v>
      </c>
      <c r="AN153" s="45">
        <f>'9.  MAY'!V153</f>
        <v>0</v>
      </c>
      <c r="AO153" s="37">
        <f>'9.  MAY'!W153</f>
        <v>0</v>
      </c>
      <c r="AP153" s="174">
        <f>'9.  MAY'!X153</f>
        <v>0</v>
      </c>
      <c r="AQ153" s="196">
        <f>'9.  MAY'!Y153</f>
        <v>0</v>
      </c>
      <c r="AR153" s="45">
        <f>'10.  JUNE'!V153</f>
        <v>0</v>
      </c>
      <c r="AS153" s="37">
        <f>'10.  JUNE'!W153</f>
        <v>0</v>
      </c>
      <c r="AT153" s="174">
        <f>'10.  JUNE'!X153</f>
        <v>0</v>
      </c>
      <c r="AU153" s="196">
        <f>'10.  JUNE'!Y153</f>
        <v>0</v>
      </c>
      <c r="AV153" s="45">
        <f>'11.  JULY'!V153</f>
        <v>0</v>
      </c>
      <c r="AW153" s="37">
        <f>'11.  JULY'!W153</f>
        <v>0</v>
      </c>
      <c r="AX153" s="174">
        <f>'11.  JULY'!X153</f>
        <v>0</v>
      </c>
      <c r="AY153" s="196">
        <f>'11.  JULY'!Y153</f>
        <v>0</v>
      </c>
      <c r="AZ153" s="45">
        <f>'12.  AUGUST'!V153</f>
        <v>0</v>
      </c>
      <c r="BA153" s="37">
        <f>'12.  AUGUST'!W153</f>
        <v>0</v>
      </c>
      <c r="BB153" s="174">
        <f>'12.  AUGUST'!X153</f>
        <v>0</v>
      </c>
      <c r="BC153" s="196">
        <f>'12.  AUGUST'!Y153</f>
        <v>0</v>
      </c>
      <c r="BD153" s="180">
        <f t="shared" si="8"/>
        <v>106</v>
      </c>
      <c r="BE153" s="181">
        <f t="shared" si="9"/>
        <v>49.05</v>
      </c>
      <c r="BF153" s="182">
        <f t="shared" si="10"/>
        <v>1550.5</v>
      </c>
      <c r="BG153" s="197">
        <f t="shared" si="11"/>
        <v>57</v>
      </c>
    </row>
    <row r="154" spans="2:59" s="8" customFormat="1" ht="15.95" customHeight="1" x14ac:dyDescent="0.25">
      <c r="B154" s="27">
        <f>'1.  SEPTEMBER'!B154</f>
        <v>30</v>
      </c>
      <c r="C154" s="44" t="str">
        <f>'1.  SEPTEMBER'!C154</f>
        <v>Kriel M  (H-24)</v>
      </c>
      <c r="D154" s="45">
        <f>'1.  SEPTEMBER'!V154</f>
        <v>3</v>
      </c>
      <c r="E154" s="37">
        <f>'1.  SEPTEMBER'!W154</f>
        <v>0.97</v>
      </c>
      <c r="F154" s="174">
        <f>'1.  SEPTEMBER'!X154</f>
        <v>39.699999999999996</v>
      </c>
      <c r="G154" s="188">
        <f>'1.  SEPTEMBER'!Y154</f>
        <v>11</v>
      </c>
      <c r="H154" s="28">
        <f>'2.  OCTOBER'!V154</f>
        <v>7</v>
      </c>
      <c r="I154" s="37">
        <f>'2.  OCTOBER'!W154</f>
        <v>3.54</v>
      </c>
      <c r="J154" s="174">
        <f>'2.  OCTOBER'!X154</f>
        <v>105.39999999999999</v>
      </c>
      <c r="K154" s="192">
        <f>'2.  OCTOBER'!Y154</f>
        <v>14</v>
      </c>
      <c r="L154" s="45">
        <f>'3.  NOVEMBER'!V154</f>
        <v>0</v>
      </c>
      <c r="M154" s="37">
        <f>'3.  NOVEMBER'!W154</f>
        <v>0</v>
      </c>
      <c r="N154" s="174">
        <f>'3.  NOVEMBER'!X154</f>
        <v>0</v>
      </c>
      <c r="O154" s="188">
        <f>'3.  NOVEMBER'!Y154</f>
        <v>18</v>
      </c>
      <c r="P154" s="28">
        <f>'4.  DECEMBER'!V154</f>
        <v>0</v>
      </c>
      <c r="Q154" s="37">
        <f>'4.  DECEMBER'!W154</f>
        <v>0</v>
      </c>
      <c r="R154" s="174">
        <f>'4.  DECEMBER'!X154</f>
        <v>0</v>
      </c>
      <c r="S154" s="192">
        <f>'4.  DECEMBER'!Y154</f>
        <v>18</v>
      </c>
      <c r="T154" s="45">
        <f>'5.  JANUARY'!V154</f>
        <v>15</v>
      </c>
      <c r="U154" s="37">
        <f>'5.  JANUARY'!W154</f>
        <v>5.6</v>
      </c>
      <c r="V154" s="174">
        <f>'5.  JANUARY'!X154</f>
        <v>206</v>
      </c>
      <c r="W154" s="196">
        <f>'5.  JANUARY'!Y154</f>
        <v>6</v>
      </c>
      <c r="X154" s="45">
        <f>'6.  FEBRUARY'!V154</f>
        <v>9</v>
      </c>
      <c r="Y154" s="37">
        <f>'6.  FEBRUARY'!W154</f>
        <v>2.88</v>
      </c>
      <c r="Z154" s="174">
        <f>'6.  FEBRUARY'!X154</f>
        <v>118.79999999999998</v>
      </c>
      <c r="AA154" s="196">
        <f>'6.  FEBRUARY'!Y154</f>
        <v>6</v>
      </c>
      <c r="AB154" s="45">
        <f>'7.  MARCH'!V154</f>
        <v>0</v>
      </c>
      <c r="AC154" s="37">
        <f>'7.  MARCH'!W154</f>
        <v>0</v>
      </c>
      <c r="AD154" s="174">
        <f>'7.  MARCH'!X154</f>
        <v>0</v>
      </c>
      <c r="AE154" s="196">
        <f>'7.  MARCH'!Y154</f>
        <v>18</v>
      </c>
      <c r="AF154" s="45">
        <f>'8.  APRIL'!V154</f>
        <v>0</v>
      </c>
      <c r="AG154" s="37">
        <f>'8.  APRIL'!W154</f>
        <v>0</v>
      </c>
      <c r="AH154" s="174">
        <f>'8.  APRIL'!X154</f>
        <v>0</v>
      </c>
      <c r="AI154" s="196">
        <f>'8.  APRIL'!Y154</f>
        <v>18</v>
      </c>
      <c r="AJ154" s="45">
        <f>'8.  APRIL WEEKEND COMP'!V154</f>
        <v>0</v>
      </c>
      <c r="AK154" s="37">
        <f>'8.  APRIL WEEKEND COMP'!W154</f>
        <v>0</v>
      </c>
      <c r="AL154" s="338">
        <f>'8.  APRIL WEEKEND COMP'!X154</f>
        <v>0</v>
      </c>
      <c r="AM154" s="196">
        <f>'8.  APRIL WEEKEND COMP'!Y154</f>
        <v>18</v>
      </c>
      <c r="AN154" s="45">
        <f>'9.  MAY'!V154</f>
        <v>0</v>
      </c>
      <c r="AO154" s="37">
        <f>'9.  MAY'!W154</f>
        <v>0</v>
      </c>
      <c r="AP154" s="174">
        <f>'9.  MAY'!X154</f>
        <v>0</v>
      </c>
      <c r="AQ154" s="196">
        <f>'9.  MAY'!Y154</f>
        <v>0</v>
      </c>
      <c r="AR154" s="45">
        <f>'10.  JUNE'!V154</f>
        <v>0</v>
      </c>
      <c r="AS154" s="37">
        <f>'10.  JUNE'!W154</f>
        <v>0</v>
      </c>
      <c r="AT154" s="174">
        <f>'10.  JUNE'!X154</f>
        <v>0</v>
      </c>
      <c r="AU154" s="196">
        <f>'10.  JUNE'!Y154</f>
        <v>0</v>
      </c>
      <c r="AV154" s="45">
        <f>'11.  JULY'!V154</f>
        <v>0</v>
      </c>
      <c r="AW154" s="37">
        <f>'11.  JULY'!W154</f>
        <v>0</v>
      </c>
      <c r="AX154" s="174">
        <f>'11.  JULY'!X154</f>
        <v>0</v>
      </c>
      <c r="AY154" s="196">
        <f>'11.  JULY'!Y154</f>
        <v>0</v>
      </c>
      <c r="AZ154" s="45">
        <f>'12.  AUGUST'!V154</f>
        <v>0</v>
      </c>
      <c r="BA154" s="37">
        <f>'12.  AUGUST'!W154</f>
        <v>0</v>
      </c>
      <c r="BB154" s="174">
        <f>'12.  AUGUST'!X154</f>
        <v>0</v>
      </c>
      <c r="BC154" s="196">
        <f>'12.  AUGUST'!Y154</f>
        <v>0</v>
      </c>
      <c r="BD154" s="180">
        <f t="shared" si="8"/>
        <v>34</v>
      </c>
      <c r="BE154" s="181">
        <f t="shared" si="9"/>
        <v>12.989999999999998</v>
      </c>
      <c r="BF154" s="182">
        <f t="shared" si="10"/>
        <v>469.9</v>
      </c>
      <c r="BG154" s="197">
        <f t="shared" si="11"/>
        <v>127</v>
      </c>
    </row>
    <row r="155" spans="2:59" s="8" customFormat="1" ht="15.95" customHeight="1" x14ac:dyDescent="0.25">
      <c r="B155" s="27">
        <f>'1.  SEPTEMBER'!B155</f>
        <v>31</v>
      </c>
      <c r="C155" s="44" t="str">
        <f>'1.  SEPTEMBER'!C155</f>
        <v>Liebenberg RC</v>
      </c>
      <c r="D155" s="45">
        <f>'1.  SEPTEMBER'!V155</f>
        <v>0</v>
      </c>
      <c r="E155" s="37">
        <f>'1.  SEPTEMBER'!W155</f>
        <v>0</v>
      </c>
      <c r="F155" s="174">
        <f>'1.  SEPTEMBER'!X155</f>
        <v>0</v>
      </c>
      <c r="G155" s="188">
        <f>'1.  SEPTEMBER'!Y155</f>
        <v>18</v>
      </c>
      <c r="H155" s="28">
        <f>'2.  OCTOBER'!V155</f>
        <v>0</v>
      </c>
      <c r="I155" s="37">
        <f>'2.  OCTOBER'!W155</f>
        <v>0</v>
      </c>
      <c r="J155" s="174">
        <f>'2.  OCTOBER'!X155</f>
        <v>0</v>
      </c>
      <c r="K155" s="192">
        <f>'2.  OCTOBER'!Y155</f>
        <v>18</v>
      </c>
      <c r="L155" s="45">
        <f>'3.  NOVEMBER'!V155</f>
        <v>0</v>
      </c>
      <c r="M155" s="37">
        <f>'3.  NOVEMBER'!W155</f>
        <v>0</v>
      </c>
      <c r="N155" s="174">
        <f>'3.  NOVEMBER'!X155</f>
        <v>0</v>
      </c>
      <c r="O155" s="188">
        <f>'3.  NOVEMBER'!Y155</f>
        <v>18</v>
      </c>
      <c r="P155" s="28">
        <f>'4.  DECEMBER'!V155</f>
        <v>0</v>
      </c>
      <c r="Q155" s="37">
        <f>'4.  DECEMBER'!W155</f>
        <v>0</v>
      </c>
      <c r="R155" s="174">
        <f>'4.  DECEMBER'!X155</f>
        <v>0</v>
      </c>
      <c r="S155" s="192">
        <f>'4.  DECEMBER'!Y155</f>
        <v>18</v>
      </c>
      <c r="T155" s="45">
        <f>'5.  JANUARY'!V155</f>
        <v>0</v>
      </c>
      <c r="U155" s="37">
        <f>'5.  JANUARY'!W155</f>
        <v>0</v>
      </c>
      <c r="V155" s="174">
        <f>'5.  JANUARY'!X155</f>
        <v>0</v>
      </c>
      <c r="W155" s="196">
        <f>'5.  JANUARY'!Y155</f>
        <v>18</v>
      </c>
      <c r="X155" s="45">
        <f>'6.  FEBRUARY'!V155</f>
        <v>0</v>
      </c>
      <c r="Y155" s="37">
        <f>'6.  FEBRUARY'!W155</f>
        <v>0</v>
      </c>
      <c r="Z155" s="174">
        <f>'6.  FEBRUARY'!X155</f>
        <v>0</v>
      </c>
      <c r="AA155" s="196">
        <f>'6.  FEBRUARY'!Y155</f>
        <v>18</v>
      </c>
      <c r="AB155" s="45">
        <f>'7.  MARCH'!V155</f>
        <v>0</v>
      </c>
      <c r="AC155" s="37">
        <f>'7.  MARCH'!W155</f>
        <v>0</v>
      </c>
      <c r="AD155" s="174">
        <f>'7.  MARCH'!X155</f>
        <v>0</v>
      </c>
      <c r="AE155" s="196">
        <f>'7.  MARCH'!Y155</f>
        <v>18</v>
      </c>
      <c r="AF155" s="45">
        <f>'8.  APRIL'!V155</f>
        <v>0</v>
      </c>
      <c r="AG155" s="37">
        <f>'8.  APRIL'!W155</f>
        <v>0</v>
      </c>
      <c r="AH155" s="174">
        <f>'8.  APRIL'!X155</f>
        <v>0</v>
      </c>
      <c r="AI155" s="196">
        <f>'8.  APRIL'!Y155</f>
        <v>18</v>
      </c>
      <c r="AJ155" s="45">
        <f>'8.  APRIL WEEKEND COMP'!V155</f>
        <v>0</v>
      </c>
      <c r="AK155" s="37">
        <f>'8.  APRIL WEEKEND COMP'!W155</f>
        <v>0</v>
      </c>
      <c r="AL155" s="338">
        <f>'8.  APRIL WEEKEND COMP'!X155</f>
        <v>0</v>
      </c>
      <c r="AM155" s="196">
        <f>'8.  APRIL WEEKEND COMP'!Y155</f>
        <v>18</v>
      </c>
      <c r="AN155" s="45">
        <f>'9.  MAY'!V155</f>
        <v>0</v>
      </c>
      <c r="AO155" s="37">
        <f>'9.  MAY'!W155</f>
        <v>0</v>
      </c>
      <c r="AP155" s="174">
        <f>'9.  MAY'!X155</f>
        <v>0</v>
      </c>
      <c r="AQ155" s="196">
        <f>'9.  MAY'!Y155</f>
        <v>0</v>
      </c>
      <c r="AR155" s="45">
        <f>'10.  JUNE'!V155</f>
        <v>0</v>
      </c>
      <c r="AS155" s="37">
        <f>'10.  JUNE'!W155</f>
        <v>0</v>
      </c>
      <c r="AT155" s="174">
        <f>'10.  JUNE'!X155</f>
        <v>0</v>
      </c>
      <c r="AU155" s="196">
        <f>'10.  JUNE'!Y155</f>
        <v>0</v>
      </c>
      <c r="AV155" s="45">
        <f>'11.  JULY'!V155</f>
        <v>0</v>
      </c>
      <c r="AW155" s="37">
        <f>'11.  JULY'!W155</f>
        <v>0</v>
      </c>
      <c r="AX155" s="174">
        <f>'11.  JULY'!X155</f>
        <v>0</v>
      </c>
      <c r="AY155" s="196">
        <f>'11.  JULY'!Y155</f>
        <v>0</v>
      </c>
      <c r="AZ155" s="45">
        <f>'12.  AUGUST'!V155</f>
        <v>0</v>
      </c>
      <c r="BA155" s="37">
        <f>'12.  AUGUST'!W155</f>
        <v>0</v>
      </c>
      <c r="BB155" s="174">
        <f>'12.  AUGUST'!X155</f>
        <v>0</v>
      </c>
      <c r="BC155" s="196">
        <f>'12.  AUGUST'!Y155</f>
        <v>0</v>
      </c>
      <c r="BD155" s="180">
        <f t="shared" si="8"/>
        <v>0</v>
      </c>
      <c r="BE155" s="181">
        <f t="shared" si="9"/>
        <v>0</v>
      </c>
      <c r="BF155" s="182">
        <f t="shared" si="10"/>
        <v>0</v>
      </c>
      <c r="BG155" s="197">
        <f t="shared" si="11"/>
        <v>162</v>
      </c>
    </row>
    <row r="156" spans="2:59" s="8" customFormat="1" ht="15.95" customHeight="1" x14ac:dyDescent="0.25">
      <c r="B156" s="27">
        <f>'1.  SEPTEMBER'!B156</f>
        <v>32</v>
      </c>
      <c r="C156" s="44" t="str">
        <f>'1.  SEPTEMBER'!C156</f>
        <v>Lyell GH  (H-32)</v>
      </c>
      <c r="D156" s="45">
        <f>'1.  SEPTEMBER'!V156</f>
        <v>0</v>
      </c>
      <c r="E156" s="37">
        <f>'1.  SEPTEMBER'!W156</f>
        <v>0</v>
      </c>
      <c r="F156" s="174">
        <f>'1.  SEPTEMBER'!X156</f>
        <v>0</v>
      </c>
      <c r="G156" s="188">
        <f>'1.  SEPTEMBER'!Y156</f>
        <v>18</v>
      </c>
      <c r="H156" s="28">
        <f>'2.  OCTOBER'!V156</f>
        <v>0</v>
      </c>
      <c r="I156" s="37">
        <f>'2.  OCTOBER'!W156</f>
        <v>0</v>
      </c>
      <c r="J156" s="174">
        <f>'2.  OCTOBER'!X156</f>
        <v>0</v>
      </c>
      <c r="K156" s="192">
        <f>'2.  OCTOBER'!Y156</f>
        <v>18</v>
      </c>
      <c r="L156" s="45">
        <f>'3.  NOVEMBER'!V156</f>
        <v>0</v>
      </c>
      <c r="M156" s="37">
        <f>'3.  NOVEMBER'!W156</f>
        <v>0</v>
      </c>
      <c r="N156" s="174">
        <f>'3.  NOVEMBER'!X156</f>
        <v>0</v>
      </c>
      <c r="O156" s="188">
        <f>'3.  NOVEMBER'!Y156</f>
        <v>18</v>
      </c>
      <c r="P156" s="28">
        <f>'4.  DECEMBER'!V156</f>
        <v>0</v>
      </c>
      <c r="Q156" s="37">
        <f>'4.  DECEMBER'!W156</f>
        <v>0</v>
      </c>
      <c r="R156" s="174">
        <f>'4.  DECEMBER'!X156</f>
        <v>0</v>
      </c>
      <c r="S156" s="192">
        <f>'4.  DECEMBER'!Y156</f>
        <v>18</v>
      </c>
      <c r="T156" s="45">
        <f>'5.  JANUARY'!V156</f>
        <v>0</v>
      </c>
      <c r="U156" s="37">
        <f>'5.  JANUARY'!W156</f>
        <v>0</v>
      </c>
      <c r="V156" s="174">
        <f>'5.  JANUARY'!X156</f>
        <v>0</v>
      </c>
      <c r="W156" s="196">
        <f>'5.  JANUARY'!Y156</f>
        <v>18</v>
      </c>
      <c r="X156" s="45">
        <f>'6.  FEBRUARY'!V156</f>
        <v>0</v>
      </c>
      <c r="Y156" s="37">
        <f>'6.  FEBRUARY'!W156</f>
        <v>0</v>
      </c>
      <c r="Z156" s="174">
        <f>'6.  FEBRUARY'!X156</f>
        <v>0</v>
      </c>
      <c r="AA156" s="196">
        <f>'6.  FEBRUARY'!Y156</f>
        <v>18</v>
      </c>
      <c r="AB156" s="45">
        <f>'7.  MARCH'!V156</f>
        <v>0</v>
      </c>
      <c r="AC156" s="37">
        <f>'7.  MARCH'!W156</f>
        <v>0</v>
      </c>
      <c r="AD156" s="174">
        <f>'7.  MARCH'!X156</f>
        <v>0</v>
      </c>
      <c r="AE156" s="196">
        <f>'7.  MARCH'!Y156</f>
        <v>18</v>
      </c>
      <c r="AF156" s="45">
        <f>'8.  APRIL'!V156</f>
        <v>0</v>
      </c>
      <c r="AG156" s="37">
        <f>'8.  APRIL'!W156</f>
        <v>0</v>
      </c>
      <c r="AH156" s="174">
        <f>'8.  APRIL'!X156</f>
        <v>0</v>
      </c>
      <c r="AI156" s="196">
        <f>'8.  APRIL'!Y156</f>
        <v>18</v>
      </c>
      <c r="AJ156" s="45">
        <f>'8.  APRIL WEEKEND COMP'!V156</f>
        <v>0</v>
      </c>
      <c r="AK156" s="37">
        <f>'8.  APRIL WEEKEND COMP'!W156</f>
        <v>0</v>
      </c>
      <c r="AL156" s="338">
        <f>'8.  APRIL WEEKEND COMP'!X156</f>
        <v>0</v>
      </c>
      <c r="AM156" s="196">
        <f>'8.  APRIL WEEKEND COMP'!Y156</f>
        <v>18</v>
      </c>
      <c r="AN156" s="45">
        <f>'9.  MAY'!V156</f>
        <v>0</v>
      </c>
      <c r="AO156" s="37">
        <f>'9.  MAY'!W156</f>
        <v>0</v>
      </c>
      <c r="AP156" s="174">
        <f>'9.  MAY'!X156</f>
        <v>0</v>
      </c>
      <c r="AQ156" s="196">
        <f>'9.  MAY'!Y156</f>
        <v>0</v>
      </c>
      <c r="AR156" s="45">
        <f>'10.  JUNE'!V156</f>
        <v>0</v>
      </c>
      <c r="AS156" s="37">
        <f>'10.  JUNE'!W156</f>
        <v>0</v>
      </c>
      <c r="AT156" s="174">
        <f>'10.  JUNE'!X156</f>
        <v>0</v>
      </c>
      <c r="AU156" s="196">
        <f>'10.  JUNE'!Y156</f>
        <v>0</v>
      </c>
      <c r="AV156" s="45">
        <f>'11.  JULY'!V156</f>
        <v>0</v>
      </c>
      <c r="AW156" s="37">
        <f>'11.  JULY'!W156</f>
        <v>0</v>
      </c>
      <c r="AX156" s="174">
        <f>'11.  JULY'!X156</f>
        <v>0</v>
      </c>
      <c r="AY156" s="196">
        <f>'11.  JULY'!Y156</f>
        <v>0</v>
      </c>
      <c r="AZ156" s="45">
        <f>'12.  AUGUST'!V156</f>
        <v>0</v>
      </c>
      <c r="BA156" s="37">
        <f>'12.  AUGUST'!W156</f>
        <v>0</v>
      </c>
      <c r="BB156" s="174">
        <f>'12.  AUGUST'!X156</f>
        <v>0</v>
      </c>
      <c r="BC156" s="196">
        <f>'12.  AUGUST'!Y156</f>
        <v>0</v>
      </c>
      <c r="BD156" s="180">
        <f t="shared" si="8"/>
        <v>0</v>
      </c>
      <c r="BE156" s="181">
        <f t="shared" si="9"/>
        <v>0</v>
      </c>
      <c r="BF156" s="182">
        <f t="shared" si="10"/>
        <v>0</v>
      </c>
      <c r="BG156" s="197">
        <f t="shared" si="11"/>
        <v>162</v>
      </c>
    </row>
    <row r="157" spans="2:59" s="8" customFormat="1" ht="15.95" customHeight="1" x14ac:dyDescent="0.25">
      <c r="B157" s="27">
        <f>'1.  SEPTEMBER'!B157</f>
        <v>33</v>
      </c>
      <c r="C157" s="44" t="str">
        <f>'1.  SEPTEMBER'!C157</f>
        <v>Oosthuizen CS  (H-11)</v>
      </c>
      <c r="D157" s="45">
        <f>'1.  SEPTEMBER'!V157</f>
        <v>0</v>
      </c>
      <c r="E157" s="37">
        <f>'1.  SEPTEMBER'!W157</f>
        <v>0</v>
      </c>
      <c r="F157" s="174">
        <f>'1.  SEPTEMBER'!X157</f>
        <v>0</v>
      </c>
      <c r="G157" s="188">
        <f>'1.  SEPTEMBER'!Y157</f>
        <v>18</v>
      </c>
      <c r="H157" s="28">
        <f>'2.  OCTOBER'!V157</f>
        <v>0</v>
      </c>
      <c r="I157" s="37">
        <f>'2.  OCTOBER'!W157</f>
        <v>0</v>
      </c>
      <c r="J157" s="174">
        <f>'2.  OCTOBER'!X157</f>
        <v>0</v>
      </c>
      <c r="K157" s="192">
        <f>'2.  OCTOBER'!Y157</f>
        <v>18</v>
      </c>
      <c r="L157" s="45">
        <f>'3.  NOVEMBER'!V157</f>
        <v>0</v>
      </c>
      <c r="M157" s="37">
        <f>'3.  NOVEMBER'!W157</f>
        <v>0</v>
      </c>
      <c r="N157" s="174">
        <f>'3.  NOVEMBER'!X157</f>
        <v>0</v>
      </c>
      <c r="O157" s="188">
        <f>'3.  NOVEMBER'!Y157</f>
        <v>18</v>
      </c>
      <c r="P157" s="28">
        <f>'4.  DECEMBER'!V157</f>
        <v>0</v>
      </c>
      <c r="Q157" s="37">
        <f>'4.  DECEMBER'!W157</f>
        <v>0</v>
      </c>
      <c r="R157" s="174">
        <f>'4.  DECEMBER'!X157</f>
        <v>0</v>
      </c>
      <c r="S157" s="192">
        <f>'4.  DECEMBER'!Y157</f>
        <v>18</v>
      </c>
      <c r="T157" s="45">
        <f>'5.  JANUARY'!V157</f>
        <v>0</v>
      </c>
      <c r="U157" s="37">
        <f>'5.  JANUARY'!W157</f>
        <v>0</v>
      </c>
      <c r="V157" s="174">
        <f>'5.  JANUARY'!X157</f>
        <v>0</v>
      </c>
      <c r="W157" s="196">
        <f>'5.  JANUARY'!Y157</f>
        <v>18</v>
      </c>
      <c r="X157" s="45">
        <f>'6.  FEBRUARY'!V157</f>
        <v>0</v>
      </c>
      <c r="Y157" s="37">
        <f>'6.  FEBRUARY'!W157</f>
        <v>0</v>
      </c>
      <c r="Z157" s="174">
        <f>'6.  FEBRUARY'!X157</f>
        <v>0</v>
      </c>
      <c r="AA157" s="196">
        <f>'6.  FEBRUARY'!Y157</f>
        <v>18</v>
      </c>
      <c r="AB157" s="45">
        <f>'7.  MARCH'!V157</f>
        <v>0</v>
      </c>
      <c r="AC157" s="37">
        <f>'7.  MARCH'!W157</f>
        <v>0</v>
      </c>
      <c r="AD157" s="174">
        <f>'7.  MARCH'!X157</f>
        <v>0</v>
      </c>
      <c r="AE157" s="196">
        <f>'7.  MARCH'!Y157</f>
        <v>18</v>
      </c>
      <c r="AF157" s="45">
        <f>'8.  APRIL'!V157</f>
        <v>0</v>
      </c>
      <c r="AG157" s="37">
        <f>'8.  APRIL'!W157</f>
        <v>0</v>
      </c>
      <c r="AH157" s="174">
        <f>'8.  APRIL'!X157</f>
        <v>0</v>
      </c>
      <c r="AI157" s="196">
        <f>'8.  APRIL'!Y157</f>
        <v>18</v>
      </c>
      <c r="AJ157" s="45">
        <f>'8.  APRIL WEEKEND COMP'!V157</f>
        <v>0</v>
      </c>
      <c r="AK157" s="37">
        <f>'8.  APRIL WEEKEND COMP'!W157</f>
        <v>0</v>
      </c>
      <c r="AL157" s="338">
        <f>'8.  APRIL WEEKEND COMP'!X157</f>
        <v>0</v>
      </c>
      <c r="AM157" s="196">
        <f>'8.  APRIL WEEKEND COMP'!Y157</f>
        <v>18</v>
      </c>
      <c r="AN157" s="45">
        <f>'9.  MAY'!V157</f>
        <v>0</v>
      </c>
      <c r="AO157" s="37">
        <f>'9.  MAY'!W157</f>
        <v>0</v>
      </c>
      <c r="AP157" s="174">
        <f>'9.  MAY'!X157</f>
        <v>0</v>
      </c>
      <c r="AQ157" s="196">
        <f>'9.  MAY'!Y157</f>
        <v>0</v>
      </c>
      <c r="AR157" s="45">
        <f>'10.  JUNE'!V157</f>
        <v>0</v>
      </c>
      <c r="AS157" s="37">
        <f>'10.  JUNE'!W157</f>
        <v>0</v>
      </c>
      <c r="AT157" s="174">
        <f>'10.  JUNE'!X157</f>
        <v>0</v>
      </c>
      <c r="AU157" s="196">
        <f>'10.  JUNE'!Y157</f>
        <v>0</v>
      </c>
      <c r="AV157" s="45">
        <f>'11.  JULY'!V157</f>
        <v>0</v>
      </c>
      <c r="AW157" s="37">
        <f>'11.  JULY'!W157</f>
        <v>0</v>
      </c>
      <c r="AX157" s="174">
        <f>'11.  JULY'!X157</f>
        <v>0</v>
      </c>
      <c r="AY157" s="196">
        <f>'11.  JULY'!Y157</f>
        <v>0</v>
      </c>
      <c r="AZ157" s="45">
        <f>'12.  AUGUST'!V157</f>
        <v>0</v>
      </c>
      <c r="BA157" s="37">
        <f>'12.  AUGUST'!W157</f>
        <v>0</v>
      </c>
      <c r="BB157" s="174">
        <f>'12.  AUGUST'!X157</f>
        <v>0</v>
      </c>
      <c r="BC157" s="196">
        <f>'12.  AUGUST'!Y157</f>
        <v>0</v>
      </c>
      <c r="BD157" s="180">
        <f t="shared" si="8"/>
        <v>0</v>
      </c>
      <c r="BE157" s="181">
        <f t="shared" si="9"/>
        <v>0</v>
      </c>
      <c r="BF157" s="182">
        <f t="shared" si="10"/>
        <v>0</v>
      </c>
      <c r="BG157" s="197">
        <f t="shared" si="11"/>
        <v>162</v>
      </c>
    </row>
    <row r="158" spans="2:59" s="8" customFormat="1" ht="15.95" customHeight="1" x14ac:dyDescent="0.25">
      <c r="B158" s="27">
        <f>'1.  SEPTEMBER'!B158</f>
        <v>34</v>
      </c>
      <c r="C158" s="44" t="str">
        <f>'1.  SEPTEMBER'!C158</f>
        <v>Pienaar C  (H-14)</v>
      </c>
      <c r="D158" s="45">
        <f>'1.  SEPTEMBER'!V158</f>
        <v>0</v>
      </c>
      <c r="E158" s="37">
        <f>'1.  SEPTEMBER'!W158</f>
        <v>0</v>
      </c>
      <c r="F158" s="174">
        <f>'1.  SEPTEMBER'!X158</f>
        <v>0</v>
      </c>
      <c r="G158" s="188">
        <f>'1.  SEPTEMBER'!Y158</f>
        <v>18</v>
      </c>
      <c r="H158" s="28">
        <f>'2.  OCTOBER'!V158</f>
        <v>0</v>
      </c>
      <c r="I158" s="37">
        <f>'2.  OCTOBER'!W158</f>
        <v>0</v>
      </c>
      <c r="J158" s="174">
        <f>'2.  OCTOBER'!X158</f>
        <v>0</v>
      </c>
      <c r="K158" s="192">
        <f>'2.  OCTOBER'!Y158</f>
        <v>18</v>
      </c>
      <c r="L158" s="45">
        <f>'3.  NOVEMBER'!V158</f>
        <v>0</v>
      </c>
      <c r="M158" s="37">
        <f>'3.  NOVEMBER'!W158</f>
        <v>0</v>
      </c>
      <c r="N158" s="174">
        <f>'3.  NOVEMBER'!X158</f>
        <v>0</v>
      </c>
      <c r="O158" s="188">
        <f>'3.  NOVEMBER'!Y158</f>
        <v>18</v>
      </c>
      <c r="P158" s="28">
        <f>'4.  DECEMBER'!V158</f>
        <v>0</v>
      </c>
      <c r="Q158" s="37">
        <f>'4.  DECEMBER'!W158</f>
        <v>0</v>
      </c>
      <c r="R158" s="174">
        <f>'4.  DECEMBER'!X158</f>
        <v>0</v>
      </c>
      <c r="S158" s="192">
        <f>'4.  DECEMBER'!Y158</f>
        <v>18</v>
      </c>
      <c r="T158" s="45">
        <f>'5.  JANUARY'!V158</f>
        <v>0</v>
      </c>
      <c r="U158" s="37">
        <f>'5.  JANUARY'!W158</f>
        <v>0</v>
      </c>
      <c r="V158" s="174">
        <f>'5.  JANUARY'!X158</f>
        <v>0</v>
      </c>
      <c r="W158" s="196">
        <f>'5.  JANUARY'!Y158</f>
        <v>18</v>
      </c>
      <c r="X158" s="45">
        <f>'6.  FEBRUARY'!V158</f>
        <v>0</v>
      </c>
      <c r="Y158" s="37">
        <f>'6.  FEBRUARY'!W158</f>
        <v>0</v>
      </c>
      <c r="Z158" s="174">
        <f>'6.  FEBRUARY'!X158</f>
        <v>0</v>
      </c>
      <c r="AA158" s="196">
        <f>'6.  FEBRUARY'!Y158</f>
        <v>18</v>
      </c>
      <c r="AB158" s="45">
        <f>'7.  MARCH'!V158</f>
        <v>0</v>
      </c>
      <c r="AC158" s="37">
        <f>'7.  MARCH'!W158</f>
        <v>0</v>
      </c>
      <c r="AD158" s="174">
        <f>'7.  MARCH'!X158</f>
        <v>0</v>
      </c>
      <c r="AE158" s="196">
        <f>'7.  MARCH'!Y158</f>
        <v>18</v>
      </c>
      <c r="AF158" s="45">
        <f>'8.  APRIL'!V158</f>
        <v>0</v>
      </c>
      <c r="AG158" s="37">
        <f>'8.  APRIL'!W158</f>
        <v>0</v>
      </c>
      <c r="AH158" s="174">
        <f>'8.  APRIL'!X158</f>
        <v>0</v>
      </c>
      <c r="AI158" s="196">
        <f>'8.  APRIL'!Y158</f>
        <v>15</v>
      </c>
      <c r="AJ158" s="45">
        <f>'8.  APRIL WEEKEND COMP'!V158</f>
        <v>0</v>
      </c>
      <c r="AK158" s="37">
        <f>'8.  APRIL WEEKEND COMP'!W158</f>
        <v>0</v>
      </c>
      <c r="AL158" s="338">
        <f>'8.  APRIL WEEKEND COMP'!X158</f>
        <v>0</v>
      </c>
      <c r="AM158" s="196">
        <f>'8.  APRIL WEEKEND COMP'!Y158</f>
        <v>18</v>
      </c>
      <c r="AN158" s="45">
        <f>'9.  MAY'!V158</f>
        <v>0</v>
      </c>
      <c r="AO158" s="37">
        <f>'9.  MAY'!W158</f>
        <v>0</v>
      </c>
      <c r="AP158" s="174">
        <f>'9.  MAY'!X158</f>
        <v>0</v>
      </c>
      <c r="AQ158" s="196">
        <f>'9.  MAY'!Y158</f>
        <v>0</v>
      </c>
      <c r="AR158" s="45">
        <f>'10.  JUNE'!V158</f>
        <v>0</v>
      </c>
      <c r="AS158" s="37">
        <f>'10.  JUNE'!W158</f>
        <v>0</v>
      </c>
      <c r="AT158" s="174">
        <f>'10.  JUNE'!X158</f>
        <v>0</v>
      </c>
      <c r="AU158" s="196">
        <f>'10.  JUNE'!Y158</f>
        <v>0</v>
      </c>
      <c r="AV158" s="45">
        <f>'11.  JULY'!V158</f>
        <v>0</v>
      </c>
      <c r="AW158" s="37">
        <f>'11.  JULY'!W158</f>
        <v>0</v>
      </c>
      <c r="AX158" s="174">
        <f>'11.  JULY'!X158</f>
        <v>0</v>
      </c>
      <c r="AY158" s="196">
        <f>'11.  JULY'!Y158</f>
        <v>0</v>
      </c>
      <c r="AZ158" s="45">
        <f>'12.  AUGUST'!V158</f>
        <v>0</v>
      </c>
      <c r="BA158" s="37">
        <f>'12.  AUGUST'!W158</f>
        <v>0</v>
      </c>
      <c r="BB158" s="174">
        <f>'12.  AUGUST'!X158</f>
        <v>0</v>
      </c>
      <c r="BC158" s="196">
        <f>'12.  AUGUST'!Y158</f>
        <v>0</v>
      </c>
      <c r="BD158" s="180">
        <f t="shared" si="8"/>
        <v>0</v>
      </c>
      <c r="BE158" s="181">
        <f t="shared" si="9"/>
        <v>0</v>
      </c>
      <c r="BF158" s="182">
        <f t="shared" si="10"/>
        <v>0</v>
      </c>
      <c r="BG158" s="197">
        <f t="shared" si="11"/>
        <v>159</v>
      </c>
    </row>
    <row r="159" spans="2:59" s="8" customFormat="1" ht="15.95" customHeight="1" x14ac:dyDescent="0.25">
      <c r="B159" s="27">
        <f>'1.  SEPTEMBER'!B159</f>
        <v>35</v>
      </c>
      <c r="C159" s="44" t="str">
        <f>'1.  SEPTEMBER'!C159</f>
        <v>Pieters B (Bennie)</v>
      </c>
      <c r="D159" s="45">
        <f>'1.  SEPTEMBER'!V159</f>
        <v>0</v>
      </c>
      <c r="E159" s="37">
        <f>'1.  SEPTEMBER'!W159</f>
        <v>0</v>
      </c>
      <c r="F159" s="325">
        <f>'1.  SEPTEMBER'!X159</f>
        <v>0</v>
      </c>
      <c r="G159" s="188">
        <f>'1.  SEPTEMBER'!Y159</f>
        <v>18</v>
      </c>
      <c r="H159" s="28">
        <f>'2.  OCTOBER'!V159</f>
        <v>0</v>
      </c>
      <c r="I159" s="37">
        <f>'2.  OCTOBER'!W159</f>
        <v>0</v>
      </c>
      <c r="J159" s="325">
        <f>'2.  OCTOBER'!X159</f>
        <v>0</v>
      </c>
      <c r="K159" s="192">
        <f>'2.  OCTOBER'!Y159</f>
        <v>18</v>
      </c>
      <c r="L159" s="45">
        <f>'3.  NOVEMBER'!V159</f>
        <v>0</v>
      </c>
      <c r="M159" s="37">
        <f>'3.  NOVEMBER'!W159</f>
        <v>0</v>
      </c>
      <c r="N159" s="325">
        <f>'3.  NOVEMBER'!X159</f>
        <v>0</v>
      </c>
      <c r="O159" s="188">
        <f>'3.  NOVEMBER'!Y159</f>
        <v>18</v>
      </c>
      <c r="P159" s="28">
        <f>'4.  DECEMBER'!V159</f>
        <v>0</v>
      </c>
      <c r="Q159" s="37">
        <f>'4.  DECEMBER'!W159</f>
        <v>0</v>
      </c>
      <c r="R159" s="325">
        <f>'4.  DECEMBER'!X159</f>
        <v>0</v>
      </c>
      <c r="S159" s="192">
        <f>'4.  DECEMBER'!Y159</f>
        <v>18</v>
      </c>
      <c r="T159" s="45">
        <f>'5.  JANUARY'!V159</f>
        <v>0</v>
      </c>
      <c r="U159" s="37">
        <f>'5.  JANUARY'!W159</f>
        <v>0</v>
      </c>
      <c r="V159" s="325">
        <f>'5.  JANUARY'!X159</f>
        <v>0</v>
      </c>
      <c r="W159" s="196">
        <f>'5.  JANUARY'!Y159</f>
        <v>18</v>
      </c>
      <c r="X159" s="45">
        <f>'6.  FEBRUARY'!V159</f>
        <v>10</v>
      </c>
      <c r="Y159" s="37">
        <f>'6.  FEBRUARY'!W159</f>
        <v>4.18</v>
      </c>
      <c r="Z159" s="325">
        <f>'6.  FEBRUARY'!X159</f>
        <v>141.80000000000001</v>
      </c>
      <c r="AA159" s="196">
        <f>'6.  FEBRUARY'!Y159</f>
        <v>3</v>
      </c>
      <c r="AB159" s="45">
        <f>'7.  MARCH'!V159</f>
        <v>7</v>
      </c>
      <c r="AC159" s="37">
        <f>'7.  MARCH'!W159</f>
        <v>2.54</v>
      </c>
      <c r="AD159" s="325">
        <f>'7.  MARCH'!X159</f>
        <v>95.399999999999991</v>
      </c>
      <c r="AE159" s="196">
        <f>'7.  MARCH'!Y159</f>
        <v>6</v>
      </c>
      <c r="AF159" s="45">
        <f>'8.  APRIL'!V159</f>
        <v>0</v>
      </c>
      <c r="AG159" s="37">
        <f>'8.  APRIL'!W159</f>
        <v>0</v>
      </c>
      <c r="AH159" s="325">
        <f>'8.  APRIL'!X159</f>
        <v>0</v>
      </c>
      <c r="AI159" s="196">
        <f>'8.  APRIL'!Y159</f>
        <v>15</v>
      </c>
      <c r="AJ159" s="45">
        <f>'8.  APRIL WEEKEND COMP'!V159</f>
        <v>0</v>
      </c>
      <c r="AK159" s="37">
        <f>'8.  APRIL WEEKEND COMP'!W159</f>
        <v>0</v>
      </c>
      <c r="AL159" s="338">
        <f>'8.  APRIL WEEKEND COMP'!X159</f>
        <v>0</v>
      </c>
      <c r="AM159" s="196">
        <f>'8.  APRIL WEEKEND COMP'!Y159</f>
        <v>18</v>
      </c>
      <c r="AN159" s="45">
        <f>'9.  MAY'!V159</f>
        <v>0</v>
      </c>
      <c r="AO159" s="37">
        <f>'9.  MAY'!W159</f>
        <v>0</v>
      </c>
      <c r="AP159" s="325">
        <f>'9.  MAY'!X159</f>
        <v>0</v>
      </c>
      <c r="AQ159" s="196">
        <f>'9.  MAY'!Y159</f>
        <v>0</v>
      </c>
      <c r="AR159" s="45">
        <f>'10.  JUNE'!V159</f>
        <v>0</v>
      </c>
      <c r="AS159" s="37">
        <f>'10.  JUNE'!W159</f>
        <v>0</v>
      </c>
      <c r="AT159" s="325">
        <f>'10.  JUNE'!X159</f>
        <v>0</v>
      </c>
      <c r="AU159" s="196">
        <f>'10.  JUNE'!Y159</f>
        <v>0</v>
      </c>
      <c r="AV159" s="45">
        <f>'11.  JULY'!V159</f>
        <v>0</v>
      </c>
      <c r="AW159" s="37">
        <f>'11.  JULY'!W159</f>
        <v>0</v>
      </c>
      <c r="AX159" s="325">
        <f>'11.  JULY'!X159</f>
        <v>0</v>
      </c>
      <c r="AY159" s="196">
        <f>'11.  JULY'!Y159</f>
        <v>0</v>
      </c>
      <c r="AZ159" s="45">
        <f>'12.  AUGUST'!V159</f>
        <v>0</v>
      </c>
      <c r="BA159" s="37">
        <f>'12.  AUGUST'!W159</f>
        <v>0</v>
      </c>
      <c r="BB159" s="325">
        <f>'12.  AUGUST'!X159</f>
        <v>0</v>
      </c>
      <c r="BC159" s="196">
        <f>'12.  AUGUST'!Y159</f>
        <v>0</v>
      </c>
      <c r="BD159" s="180">
        <f t="shared" si="8"/>
        <v>17</v>
      </c>
      <c r="BE159" s="181">
        <f t="shared" si="9"/>
        <v>6.72</v>
      </c>
      <c r="BF159" s="182">
        <f t="shared" si="10"/>
        <v>237.2</v>
      </c>
      <c r="BG159" s="197">
        <f t="shared" si="11"/>
        <v>132</v>
      </c>
    </row>
    <row r="160" spans="2:59" s="8" customFormat="1" ht="15.95" customHeight="1" x14ac:dyDescent="0.25">
      <c r="B160" s="27">
        <f>'1.  SEPTEMBER'!B160</f>
        <v>36</v>
      </c>
      <c r="C160" s="44" t="str">
        <f>'1.  SEPTEMBER'!C160</f>
        <v>Pieters K  (H-36)</v>
      </c>
      <c r="D160" s="45">
        <f>'1.  SEPTEMBER'!V160</f>
        <v>0</v>
      </c>
      <c r="E160" s="37">
        <f>'1.  SEPTEMBER'!W160</f>
        <v>0</v>
      </c>
      <c r="F160" s="174">
        <f>'1.  SEPTEMBER'!X160</f>
        <v>0</v>
      </c>
      <c r="G160" s="188">
        <f>'1.  SEPTEMBER'!Y160</f>
        <v>18</v>
      </c>
      <c r="H160" s="28">
        <f>'2.  OCTOBER'!V160</f>
        <v>11</v>
      </c>
      <c r="I160" s="37">
        <f>'2.  OCTOBER'!W160</f>
        <v>5.86</v>
      </c>
      <c r="J160" s="174">
        <f>'2.  OCTOBER'!X160</f>
        <v>168.6</v>
      </c>
      <c r="K160" s="192">
        <f>'2.  OCTOBER'!Y160</f>
        <v>11</v>
      </c>
      <c r="L160" s="45">
        <f>'3.  NOVEMBER'!V160</f>
        <v>0</v>
      </c>
      <c r="M160" s="37">
        <f>'3.  NOVEMBER'!W160</f>
        <v>0</v>
      </c>
      <c r="N160" s="174">
        <f>'3.  NOVEMBER'!X160</f>
        <v>0</v>
      </c>
      <c r="O160" s="188">
        <f>'3.  NOVEMBER'!Y160</f>
        <v>18</v>
      </c>
      <c r="P160" s="28">
        <f>'4.  DECEMBER'!V160</f>
        <v>26</v>
      </c>
      <c r="Q160" s="37">
        <f>'4.  DECEMBER'!W160</f>
        <v>12.04</v>
      </c>
      <c r="R160" s="174">
        <f>'4.  DECEMBER'!X160</f>
        <v>380.4</v>
      </c>
      <c r="S160" s="192">
        <f>'4.  DECEMBER'!Y160</f>
        <v>4</v>
      </c>
      <c r="T160" s="45">
        <f>'5.  JANUARY'!V160</f>
        <v>23</v>
      </c>
      <c r="U160" s="37">
        <f>'5.  JANUARY'!W160</f>
        <v>7.12</v>
      </c>
      <c r="V160" s="174">
        <f>'5.  JANUARY'!X160</f>
        <v>301.2</v>
      </c>
      <c r="W160" s="196">
        <f>'5.  JANUARY'!Y160</f>
        <v>2</v>
      </c>
      <c r="X160" s="45">
        <f>'6.  FEBRUARY'!V160</f>
        <v>6</v>
      </c>
      <c r="Y160" s="37">
        <f>'6.  FEBRUARY'!W160</f>
        <v>1.5</v>
      </c>
      <c r="Z160" s="174">
        <f>'6.  FEBRUARY'!X160</f>
        <v>75</v>
      </c>
      <c r="AA160" s="196">
        <f>'6.  FEBRUARY'!Y160</f>
        <v>11</v>
      </c>
      <c r="AB160" s="45">
        <f>'7.  MARCH'!V160</f>
        <v>22</v>
      </c>
      <c r="AC160" s="37">
        <f>'7.  MARCH'!W160</f>
        <v>5.7</v>
      </c>
      <c r="AD160" s="174">
        <f>'7.  MARCH'!X160</f>
        <v>277</v>
      </c>
      <c r="AE160" s="196">
        <f>'7.  MARCH'!Y160</f>
        <v>1</v>
      </c>
      <c r="AF160" s="45">
        <f>'8.  APRIL'!V160</f>
        <v>1</v>
      </c>
      <c r="AG160" s="37">
        <f>'8.  APRIL'!W160</f>
        <v>0.61</v>
      </c>
      <c r="AH160" s="174">
        <f>'8.  APRIL'!X160</f>
        <v>16.099999999999998</v>
      </c>
      <c r="AI160" s="196">
        <f>'8.  APRIL'!Y160</f>
        <v>10</v>
      </c>
      <c r="AJ160" s="45">
        <f>'8.  APRIL WEEKEND COMP'!V160</f>
        <v>15</v>
      </c>
      <c r="AK160" s="37">
        <f>'8.  APRIL WEEKEND COMP'!W160</f>
        <v>14.16</v>
      </c>
      <c r="AL160" s="338">
        <f>'8.  APRIL WEEKEND COMP'!X160</f>
        <v>291.60000000000002</v>
      </c>
      <c r="AM160" s="196">
        <f>'8.  APRIL WEEKEND COMP'!Y160</f>
        <v>3</v>
      </c>
      <c r="AN160" s="45">
        <f>'9.  MAY'!V160</f>
        <v>0</v>
      </c>
      <c r="AO160" s="37">
        <f>'9.  MAY'!W160</f>
        <v>0</v>
      </c>
      <c r="AP160" s="174">
        <f>'9.  MAY'!X160</f>
        <v>0</v>
      </c>
      <c r="AQ160" s="196">
        <f>'9.  MAY'!Y160</f>
        <v>0</v>
      </c>
      <c r="AR160" s="45">
        <f>'10.  JUNE'!V160</f>
        <v>0</v>
      </c>
      <c r="AS160" s="37">
        <f>'10.  JUNE'!W160</f>
        <v>0</v>
      </c>
      <c r="AT160" s="174">
        <f>'10.  JUNE'!X160</f>
        <v>0</v>
      </c>
      <c r="AU160" s="196">
        <f>'10.  JUNE'!Y160</f>
        <v>0</v>
      </c>
      <c r="AV160" s="45">
        <f>'11.  JULY'!V160</f>
        <v>0</v>
      </c>
      <c r="AW160" s="37">
        <f>'11.  JULY'!W160</f>
        <v>0</v>
      </c>
      <c r="AX160" s="174">
        <f>'11.  JULY'!X160</f>
        <v>0</v>
      </c>
      <c r="AY160" s="196">
        <f>'11.  JULY'!Y160</f>
        <v>0</v>
      </c>
      <c r="AZ160" s="45">
        <f>'12.  AUGUST'!V160</f>
        <v>0</v>
      </c>
      <c r="BA160" s="37">
        <f>'12.  AUGUST'!W160</f>
        <v>0</v>
      </c>
      <c r="BB160" s="174">
        <f>'12.  AUGUST'!X160</f>
        <v>0</v>
      </c>
      <c r="BC160" s="196">
        <f>'12.  AUGUST'!Y160</f>
        <v>0</v>
      </c>
      <c r="BD160" s="180">
        <f t="shared" si="8"/>
        <v>104</v>
      </c>
      <c r="BE160" s="181">
        <f t="shared" si="9"/>
        <v>46.989999999999995</v>
      </c>
      <c r="BF160" s="182">
        <f t="shared" si="10"/>
        <v>1509.9</v>
      </c>
      <c r="BG160" s="197">
        <f t="shared" si="11"/>
        <v>78</v>
      </c>
    </row>
    <row r="161" spans="2:59" s="8" customFormat="1" ht="15.95" customHeight="1" x14ac:dyDescent="0.25">
      <c r="B161" s="27">
        <f>'1.  SEPTEMBER'!B161</f>
        <v>37</v>
      </c>
      <c r="C161" s="44" t="str">
        <f>'1.  SEPTEMBER'!C161</f>
        <v>Scheepers A  (H-30)</v>
      </c>
      <c r="D161" s="45">
        <f>'1.  SEPTEMBER'!V161</f>
        <v>0</v>
      </c>
      <c r="E161" s="37">
        <f>'1.  SEPTEMBER'!W161</f>
        <v>0</v>
      </c>
      <c r="F161" s="174">
        <f>'1.  SEPTEMBER'!X161</f>
        <v>0</v>
      </c>
      <c r="G161" s="188">
        <f>'1.  SEPTEMBER'!Y161</f>
        <v>18</v>
      </c>
      <c r="H161" s="28">
        <f>'2.  OCTOBER'!V161</f>
        <v>0</v>
      </c>
      <c r="I161" s="37">
        <f>'2.  OCTOBER'!W161</f>
        <v>0</v>
      </c>
      <c r="J161" s="174">
        <f>'2.  OCTOBER'!X161</f>
        <v>0</v>
      </c>
      <c r="K161" s="192">
        <f>'2.  OCTOBER'!Y161</f>
        <v>18</v>
      </c>
      <c r="L161" s="45">
        <f>'3.  NOVEMBER'!V161</f>
        <v>0</v>
      </c>
      <c r="M161" s="37">
        <f>'3.  NOVEMBER'!W161</f>
        <v>0</v>
      </c>
      <c r="N161" s="174">
        <f>'3.  NOVEMBER'!X161</f>
        <v>0</v>
      </c>
      <c r="O161" s="188">
        <f>'3.  NOVEMBER'!Y161</f>
        <v>18</v>
      </c>
      <c r="P161" s="28">
        <f>'4.  DECEMBER'!V161</f>
        <v>0</v>
      </c>
      <c r="Q161" s="37">
        <f>'4.  DECEMBER'!W161</f>
        <v>0</v>
      </c>
      <c r="R161" s="174">
        <f>'4.  DECEMBER'!X161</f>
        <v>0</v>
      </c>
      <c r="S161" s="192">
        <f>'4.  DECEMBER'!Y161</f>
        <v>18</v>
      </c>
      <c r="T161" s="45">
        <f>'5.  JANUARY'!V161</f>
        <v>0</v>
      </c>
      <c r="U161" s="37">
        <f>'5.  JANUARY'!W161</f>
        <v>0</v>
      </c>
      <c r="V161" s="174">
        <f>'5.  JANUARY'!X161</f>
        <v>0</v>
      </c>
      <c r="W161" s="196">
        <f>'5.  JANUARY'!Y161</f>
        <v>18</v>
      </c>
      <c r="X161" s="45">
        <f>'6.  FEBRUARY'!V161</f>
        <v>0</v>
      </c>
      <c r="Y161" s="37">
        <f>'6.  FEBRUARY'!W161</f>
        <v>0</v>
      </c>
      <c r="Z161" s="174">
        <f>'6.  FEBRUARY'!X161</f>
        <v>0</v>
      </c>
      <c r="AA161" s="196">
        <f>'6.  FEBRUARY'!Y161</f>
        <v>18</v>
      </c>
      <c r="AB161" s="45">
        <f>'7.  MARCH'!V161</f>
        <v>0</v>
      </c>
      <c r="AC161" s="37">
        <f>'7.  MARCH'!W161</f>
        <v>0</v>
      </c>
      <c r="AD161" s="174">
        <f>'7.  MARCH'!X161</f>
        <v>0</v>
      </c>
      <c r="AE161" s="196">
        <f>'7.  MARCH'!Y161</f>
        <v>18</v>
      </c>
      <c r="AF161" s="45">
        <f>'8.  APRIL'!V161</f>
        <v>0</v>
      </c>
      <c r="AG161" s="37">
        <f>'8.  APRIL'!W161</f>
        <v>0</v>
      </c>
      <c r="AH161" s="174">
        <f>'8.  APRIL'!X161</f>
        <v>0</v>
      </c>
      <c r="AI161" s="196">
        <f>'8.  APRIL'!Y161</f>
        <v>18</v>
      </c>
      <c r="AJ161" s="45">
        <f>'8.  APRIL WEEKEND COMP'!V161</f>
        <v>0</v>
      </c>
      <c r="AK161" s="37">
        <f>'8.  APRIL WEEKEND COMP'!W161</f>
        <v>0</v>
      </c>
      <c r="AL161" s="338">
        <f>'8.  APRIL WEEKEND COMP'!X161</f>
        <v>0</v>
      </c>
      <c r="AM161" s="196">
        <f>'8.  APRIL WEEKEND COMP'!Y161</f>
        <v>18</v>
      </c>
      <c r="AN161" s="45">
        <f>'9.  MAY'!V161</f>
        <v>0</v>
      </c>
      <c r="AO161" s="37">
        <f>'9.  MAY'!W161</f>
        <v>0</v>
      </c>
      <c r="AP161" s="174">
        <f>'9.  MAY'!X161</f>
        <v>0</v>
      </c>
      <c r="AQ161" s="196">
        <f>'9.  MAY'!Y161</f>
        <v>0</v>
      </c>
      <c r="AR161" s="45">
        <f>'10.  JUNE'!V161</f>
        <v>0</v>
      </c>
      <c r="AS161" s="37">
        <f>'10.  JUNE'!W161</f>
        <v>0</v>
      </c>
      <c r="AT161" s="174">
        <f>'10.  JUNE'!X161</f>
        <v>0</v>
      </c>
      <c r="AU161" s="196">
        <f>'10.  JUNE'!Y161</f>
        <v>0</v>
      </c>
      <c r="AV161" s="45">
        <f>'11.  JULY'!V161</f>
        <v>0</v>
      </c>
      <c r="AW161" s="37">
        <f>'11.  JULY'!W161</f>
        <v>0</v>
      </c>
      <c r="AX161" s="174">
        <f>'11.  JULY'!X161</f>
        <v>0</v>
      </c>
      <c r="AY161" s="196">
        <f>'11.  JULY'!Y161</f>
        <v>0</v>
      </c>
      <c r="AZ161" s="45">
        <f>'12.  AUGUST'!V161</f>
        <v>0</v>
      </c>
      <c r="BA161" s="37">
        <f>'12.  AUGUST'!W161</f>
        <v>0</v>
      </c>
      <c r="BB161" s="174">
        <f>'12.  AUGUST'!X161</f>
        <v>0</v>
      </c>
      <c r="BC161" s="196">
        <f>'12.  AUGUST'!Y161</f>
        <v>0</v>
      </c>
      <c r="BD161" s="180">
        <f t="shared" si="8"/>
        <v>0</v>
      </c>
      <c r="BE161" s="181">
        <f t="shared" si="9"/>
        <v>0</v>
      </c>
      <c r="BF161" s="182">
        <f t="shared" si="10"/>
        <v>0</v>
      </c>
      <c r="BG161" s="197">
        <f t="shared" si="11"/>
        <v>162</v>
      </c>
    </row>
    <row r="162" spans="2:59" s="8" customFormat="1" ht="15.95" customHeight="1" x14ac:dyDescent="0.25">
      <c r="B162" s="27">
        <f>'1.  SEPTEMBER'!B162</f>
        <v>38</v>
      </c>
      <c r="C162" s="44" t="str">
        <f>'1.  SEPTEMBER'!C162</f>
        <v>Schutte W</v>
      </c>
      <c r="D162" s="45">
        <f>'1.  SEPTEMBER'!V162</f>
        <v>0</v>
      </c>
      <c r="E162" s="37">
        <f>'1.  SEPTEMBER'!W162</f>
        <v>0</v>
      </c>
      <c r="F162" s="174">
        <f>'1.  SEPTEMBER'!X162</f>
        <v>0</v>
      </c>
      <c r="G162" s="188">
        <f>'1.  SEPTEMBER'!Y162</f>
        <v>18</v>
      </c>
      <c r="H162" s="28">
        <f>'2.  OCTOBER'!V162</f>
        <v>11</v>
      </c>
      <c r="I162" s="37">
        <f>'2.  OCTOBER'!W162</f>
        <v>8.67</v>
      </c>
      <c r="J162" s="174">
        <f>'2.  OCTOBER'!X162</f>
        <v>196.70000000000002</v>
      </c>
      <c r="K162" s="192">
        <f>'2.  OCTOBER'!Y162</f>
        <v>8</v>
      </c>
      <c r="L162" s="45">
        <f>'3.  NOVEMBER'!V162</f>
        <v>0</v>
      </c>
      <c r="M162" s="37">
        <f>'3.  NOVEMBER'!W162</f>
        <v>0</v>
      </c>
      <c r="N162" s="174">
        <f>'3.  NOVEMBER'!X162</f>
        <v>0</v>
      </c>
      <c r="O162" s="188">
        <f>'3.  NOVEMBER'!Y162</f>
        <v>18</v>
      </c>
      <c r="P162" s="28">
        <f>'4.  DECEMBER'!V162</f>
        <v>0</v>
      </c>
      <c r="Q162" s="37">
        <f>'4.  DECEMBER'!W162</f>
        <v>0</v>
      </c>
      <c r="R162" s="174">
        <f>'4.  DECEMBER'!X162</f>
        <v>0</v>
      </c>
      <c r="S162" s="192">
        <f>'4.  DECEMBER'!Y162</f>
        <v>18</v>
      </c>
      <c r="T162" s="45">
        <f>'5.  JANUARY'!V162</f>
        <v>0</v>
      </c>
      <c r="U162" s="37">
        <f>'5.  JANUARY'!W162</f>
        <v>0</v>
      </c>
      <c r="V162" s="174">
        <f>'5.  JANUARY'!X162</f>
        <v>0</v>
      </c>
      <c r="W162" s="196">
        <f>'5.  JANUARY'!Y162</f>
        <v>18</v>
      </c>
      <c r="X162" s="45">
        <f>'6.  FEBRUARY'!V162</f>
        <v>0</v>
      </c>
      <c r="Y162" s="37">
        <f>'6.  FEBRUARY'!W162</f>
        <v>0</v>
      </c>
      <c r="Z162" s="174">
        <f>'6.  FEBRUARY'!X162</f>
        <v>0</v>
      </c>
      <c r="AA162" s="196">
        <f>'6.  FEBRUARY'!Y162</f>
        <v>18</v>
      </c>
      <c r="AB162" s="45">
        <f>'7.  MARCH'!V162</f>
        <v>0</v>
      </c>
      <c r="AC162" s="37">
        <f>'7.  MARCH'!W162</f>
        <v>0</v>
      </c>
      <c r="AD162" s="174">
        <f>'7.  MARCH'!X162</f>
        <v>0</v>
      </c>
      <c r="AE162" s="196">
        <f>'7.  MARCH'!Y162</f>
        <v>18</v>
      </c>
      <c r="AF162" s="45">
        <f>'8.  APRIL'!V162</f>
        <v>0</v>
      </c>
      <c r="AG162" s="37">
        <f>'8.  APRIL'!W162</f>
        <v>0</v>
      </c>
      <c r="AH162" s="174">
        <f>'8.  APRIL'!X162</f>
        <v>0</v>
      </c>
      <c r="AI162" s="196">
        <f>'8.  APRIL'!Y162</f>
        <v>18</v>
      </c>
      <c r="AJ162" s="45">
        <f>'8.  APRIL WEEKEND COMP'!V162</f>
        <v>0</v>
      </c>
      <c r="AK162" s="37">
        <f>'8.  APRIL WEEKEND COMP'!W162</f>
        <v>0</v>
      </c>
      <c r="AL162" s="338">
        <f>'8.  APRIL WEEKEND COMP'!X162</f>
        <v>0</v>
      </c>
      <c r="AM162" s="196">
        <f>'8.  APRIL WEEKEND COMP'!Y162</f>
        <v>18</v>
      </c>
      <c r="AN162" s="45">
        <f>'9.  MAY'!V162</f>
        <v>0</v>
      </c>
      <c r="AO162" s="37">
        <f>'9.  MAY'!W162</f>
        <v>0</v>
      </c>
      <c r="AP162" s="174">
        <f>'9.  MAY'!X162</f>
        <v>0</v>
      </c>
      <c r="AQ162" s="196">
        <f>'9.  MAY'!Y162</f>
        <v>0</v>
      </c>
      <c r="AR162" s="45">
        <f>'10.  JUNE'!V162</f>
        <v>0</v>
      </c>
      <c r="AS162" s="37">
        <f>'10.  JUNE'!W162</f>
        <v>0</v>
      </c>
      <c r="AT162" s="174">
        <f>'10.  JUNE'!X162</f>
        <v>0</v>
      </c>
      <c r="AU162" s="196">
        <f>'10.  JUNE'!Y162</f>
        <v>0</v>
      </c>
      <c r="AV162" s="45">
        <f>'11.  JULY'!V162</f>
        <v>0</v>
      </c>
      <c r="AW162" s="37">
        <f>'11.  JULY'!W162</f>
        <v>0</v>
      </c>
      <c r="AX162" s="174">
        <f>'11.  JULY'!X162</f>
        <v>0</v>
      </c>
      <c r="AY162" s="196">
        <f>'11.  JULY'!Y162</f>
        <v>0</v>
      </c>
      <c r="AZ162" s="45">
        <f>'12.  AUGUST'!V162</f>
        <v>0</v>
      </c>
      <c r="BA162" s="37">
        <f>'12.  AUGUST'!W162</f>
        <v>0</v>
      </c>
      <c r="BB162" s="174">
        <f>'12.  AUGUST'!X162</f>
        <v>0</v>
      </c>
      <c r="BC162" s="196">
        <f>'12.  AUGUST'!Y162</f>
        <v>0</v>
      </c>
      <c r="BD162" s="180">
        <f t="shared" si="8"/>
        <v>11</v>
      </c>
      <c r="BE162" s="181">
        <f t="shared" si="9"/>
        <v>8.67</v>
      </c>
      <c r="BF162" s="182">
        <f t="shared" si="10"/>
        <v>196.70000000000002</v>
      </c>
      <c r="BG162" s="197">
        <f t="shared" si="11"/>
        <v>152</v>
      </c>
    </row>
    <row r="163" spans="2:59" s="8" customFormat="1" ht="15.95" customHeight="1" x14ac:dyDescent="0.25">
      <c r="B163" s="27">
        <f>'1.  SEPTEMBER'!B163</f>
        <v>39</v>
      </c>
      <c r="C163" s="44" t="str">
        <f>'1.  SEPTEMBER'!C163</f>
        <v>Smit CH</v>
      </c>
      <c r="D163" s="45">
        <f>'1.  SEPTEMBER'!V163</f>
        <v>0</v>
      </c>
      <c r="E163" s="37">
        <f>'1.  SEPTEMBER'!W163</f>
        <v>0</v>
      </c>
      <c r="F163" s="174">
        <f>'1.  SEPTEMBER'!X163</f>
        <v>0</v>
      </c>
      <c r="G163" s="188">
        <f>'1.  SEPTEMBER'!Y163</f>
        <v>18</v>
      </c>
      <c r="H163" s="28">
        <f>'2.  OCTOBER'!V163</f>
        <v>0</v>
      </c>
      <c r="I163" s="37">
        <f>'2.  OCTOBER'!W163</f>
        <v>0</v>
      </c>
      <c r="J163" s="174">
        <f>'2.  OCTOBER'!X163</f>
        <v>0</v>
      </c>
      <c r="K163" s="192">
        <f>'2.  OCTOBER'!Y163</f>
        <v>18</v>
      </c>
      <c r="L163" s="45">
        <f>'3.  NOVEMBER'!V163</f>
        <v>0</v>
      </c>
      <c r="M163" s="37">
        <f>'3.  NOVEMBER'!W163</f>
        <v>0</v>
      </c>
      <c r="N163" s="174">
        <f>'3.  NOVEMBER'!X163</f>
        <v>0</v>
      </c>
      <c r="O163" s="188">
        <f>'3.  NOVEMBER'!Y163</f>
        <v>18</v>
      </c>
      <c r="P163" s="28">
        <f>'4.  DECEMBER'!V163</f>
        <v>0</v>
      </c>
      <c r="Q163" s="37">
        <f>'4.  DECEMBER'!W163</f>
        <v>0</v>
      </c>
      <c r="R163" s="174">
        <f>'4.  DECEMBER'!X163</f>
        <v>0</v>
      </c>
      <c r="S163" s="192">
        <f>'4.  DECEMBER'!Y163</f>
        <v>18</v>
      </c>
      <c r="T163" s="45">
        <f>'5.  JANUARY'!V163</f>
        <v>0</v>
      </c>
      <c r="U163" s="37">
        <f>'5.  JANUARY'!W163</f>
        <v>0</v>
      </c>
      <c r="V163" s="174">
        <f>'5.  JANUARY'!X163</f>
        <v>0</v>
      </c>
      <c r="W163" s="196">
        <f>'5.  JANUARY'!Y163</f>
        <v>18</v>
      </c>
      <c r="X163" s="45">
        <f>'6.  FEBRUARY'!V163</f>
        <v>0</v>
      </c>
      <c r="Y163" s="37">
        <f>'6.  FEBRUARY'!W163</f>
        <v>0</v>
      </c>
      <c r="Z163" s="174">
        <f>'6.  FEBRUARY'!X163</f>
        <v>0</v>
      </c>
      <c r="AA163" s="196">
        <f>'6.  FEBRUARY'!Y163</f>
        <v>18</v>
      </c>
      <c r="AB163" s="45">
        <f>'7.  MARCH'!V163</f>
        <v>0</v>
      </c>
      <c r="AC163" s="37">
        <f>'7.  MARCH'!W163</f>
        <v>0</v>
      </c>
      <c r="AD163" s="174">
        <f>'7.  MARCH'!X163</f>
        <v>0</v>
      </c>
      <c r="AE163" s="196">
        <f>'7.  MARCH'!Y163</f>
        <v>18</v>
      </c>
      <c r="AF163" s="45">
        <f>'8.  APRIL'!V163</f>
        <v>0</v>
      </c>
      <c r="AG163" s="37">
        <f>'8.  APRIL'!W163</f>
        <v>0</v>
      </c>
      <c r="AH163" s="174">
        <f>'8.  APRIL'!X163</f>
        <v>0</v>
      </c>
      <c r="AI163" s="196">
        <f>'8.  APRIL'!Y163</f>
        <v>18</v>
      </c>
      <c r="AJ163" s="45">
        <f>'8.  APRIL WEEKEND COMP'!V163</f>
        <v>0</v>
      </c>
      <c r="AK163" s="37">
        <f>'8.  APRIL WEEKEND COMP'!W163</f>
        <v>0</v>
      </c>
      <c r="AL163" s="338">
        <f>'8.  APRIL WEEKEND COMP'!X163</f>
        <v>0</v>
      </c>
      <c r="AM163" s="196">
        <f>'8.  APRIL WEEKEND COMP'!Y163</f>
        <v>18</v>
      </c>
      <c r="AN163" s="45">
        <f>'9.  MAY'!V163</f>
        <v>0</v>
      </c>
      <c r="AO163" s="37">
        <f>'9.  MAY'!W163</f>
        <v>0</v>
      </c>
      <c r="AP163" s="174">
        <f>'9.  MAY'!X163</f>
        <v>0</v>
      </c>
      <c r="AQ163" s="196">
        <f>'9.  MAY'!Y163</f>
        <v>0</v>
      </c>
      <c r="AR163" s="45">
        <f>'10.  JUNE'!V163</f>
        <v>0</v>
      </c>
      <c r="AS163" s="37">
        <f>'10.  JUNE'!W163</f>
        <v>0</v>
      </c>
      <c r="AT163" s="174">
        <f>'10.  JUNE'!X163</f>
        <v>0</v>
      </c>
      <c r="AU163" s="196">
        <f>'10.  JUNE'!Y163</f>
        <v>0</v>
      </c>
      <c r="AV163" s="45">
        <f>'11.  JULY'!V163</f>
        <v>0</v>
      </c>
      <c r="AW163" s="37">
        <f>'11.  JULY'!W163</f>
        <v>0</v>
      </c>
      <c r="AX163" s="174">
        <f>'11.  JULY'!X163</f>
        <v>0</v>
      </c>
      <c r="AY163" s="196">
        <f>'11.  JULY'!Y163</f>
        <v>0</v>
      </c>
      <c r="AZ163" s="45">
        <f>'12.  AUGUST'!V163</f>
        <v>0</v>
      </c>
      <c r="BA163" s="37">
        <f>'12.  AUGUST'!W163</f>
        <v>0</v>
      </c>
      <c r="BB163" s="174">
        <f>'12.  AUGUST'!X163</f>
        <v>0</v>
      </c>
      <c r="BC163" s="196">
        <f>'12.  AUGUST'!Y163</f>
        <v>0</v>
      </c>
      <c r="BD163" s="180">
        <f t="shared" si="8"/>
        <v>0</v>
      </c>
      <c r="BE163" s="181">
        <f t="shared" si="9"/>
        <v>0</v>
      </c>
      <c r="BF163" s="182">
        <f t="shared" si="10"/>
        <v>0</v>
      </c>
      <c r="BG163" s="197">
        <f t="shared" si="11"/>
        <v>162</v>
      </c>
    </row>
    <row r="164" spans="2:59" s="8" customFormat="1" ht="15.95" customHeight="1" x14ac:dyDescent="0.25">
      <c r="B164" s="27">
        <f>'1.  SEPTEMBER'!B164</f>
        <v>40</v>
      </c>
      <c r="C164" s="44" t="str">
        <f>'1.  SEPTEMBER'!C164</f>
        <v>Smit M</v>
      </c>
      <c r="D164" s="45">
        <f>'1.  SEPTEMBER'!V164</f>
        <v>0</v>
      </c>
      <c r="E164" s="37">
        <f>'1.  SEPTEMBER'!W164</f>
        <v>0</v>
      </c>
      <c r="F164" s="174">
        <f>'1.  SEPTEMBER'!X164</f>
        <v>0</v>
      </c>
      <c r="G164" s="188">
        <f>'1.  SEPTEMBER'!Y164</f>
        <v>18</v>
      </c>
      <c r="H164" s="28">
        <f>'2.  OCTOBER'!V164</f>
        <v>0</v>
      </c>
      <c r="I164" s="37">
        <f>'2.  OCTOBER'!W164</f>
        <v>0</v>
      </c>
      <c r="J164" s="174">
        <f>'2.  OCTOBER'!X164</f>
        <v>0</v>
      </c>
      <c r="K164" s="192">
        <f>'2.  OCTOBER'!Y164</f>
        <v>18</v>
      </c>
      <c r="L164" s="45">
        <f>'3.  NOVEMBER'!V164</f>
        <v>0</v>
      </c>
      <c r="M164" s="37">
        <f>'3.  NOVEMBER'!W164</f>
        <v>0</v>
      </c>
      <c r="N164" s="174">
        <f>'3.  NOVEMBER'!X164</f>
        <v>0</v>
      </c>
      <c r="O164" s="188">
        <f>'3.  NOVEMBER'!Y164</f>
        <v>18</v>
      </c>
      <c r="P164" s="28">
        <f>'4.  DECEMBER'!V164</f>
        <v>0</v>
      </c>
      <c r="Q164" s="37">
        <f>'4.  DECEMBER'!W164</f>
        <v>0</v>
      </c>
      <c r="R164" s="174">
        <f>'4.  DECEMBER'!X164</f>
        <v>0</v>
      </c>
      <c r="S164" s="192">
        <f>'4.  DECEMBER'!Y164</f>
        <v>18</v>
      </c>
      <c r="T164" s="45">
        <f>'5.  JANUARY'!V164</f>
        <v>0</v>
      </c>
      <c r="U164" s="37">
        <f>'5.  JANUARY'!W164</f>
        <v>0</v>
      </c>
      <c r="V164" s="174">
        <f>'5.  JANUARY'!X164</f>
        <v>0</v>
      </c>
      <c r="W164" s="196">
        <f>'5.  JANUARY'!Y164</f>
        <v>18</v>
      </c>
      <c r="X164" s="45">
        <f>'6.  FEBRUARY'!V164</f>
        <v>0</v>
      </c>
      <c r="Y164" s="37">
        <f>'6.  FEBRUARY'!W164</f>
        <v>0</v>
      </c>
      <c r="Z164" s="174">
        <f>'6.  FEBRUARY'!X164</f>
        <v>0</v>
      </c>
      <c r="AA164" s="196">
        <f>'6.  FEBRUARY'!Y164</f>
        <v>18</v>
      </c>
      <c r="AB164" s="45">
        <f>'7.  MARCH'!V164</f>
        <v>0</v>
      </c>
      <c r="AC164" s="37">
        <f>'7.  MARCH'!W164</f>
        <v>0</v>
      </c>
      <c r="AD164" s="174">
        <f>'7.  MARCH'!X164</f>
        <v>0</v>
      </c>
      <c r="AE164" s="196">
        <f>'7.  MARCH'!Y164</f>
        <v>18</v>
      </c>
      <c r="AF164" s="45">
        <f>'8.  APRIL'!V164</f>
        <v>0</v>
      </c>
      <c r="AG164" s="37">
        <f>'8.  APRIL'!W164</f>
        <v>0</v>
      </c>
      <c r="AH164" s="174">
        <f>'8.  APRIL'!X164</f>
        <v>0</v>
      </c>
      <c r="AI164" s="196">
        <f>'8.  APRIL'!Y164</f>
        <v>18</v>
      </c>
      <c r="AJ164" s="45">
        <f>'8.  APRIL WEEKEND COMP'!V164</f>
        <v>11</v>
      </c>
      <c r="AK164" s="37">
        <f>'8.  APRIL WEEKEND COMP'!W164</f>
        <v>6.1400000000000006</v>
      </c>
      <c r="AL164" s="338">
        <f>'8.  APRIL WEEKEND COMP'!X164</f>
        <v>171.4</v>
      </c>
      <c r="AM164" s="196">
        <f>'8.  APRIL WEEKEND COMP'!Y164</f>
        <v>7</v>
      </c>
      <c r="AN164" s="45">
        <f>'9.  MAY'!V164</f>
        <v>0</v>
      </c>
      <c r="AO164" s="37">
        <f>'9.  MAY'!W164</f>
        <v>0</v>
      </c>
      <c r="AP164" s="174">
        <f>'9.  MAY'!X164</f>
        <v>0</v>
      </c>
      <c r="AQ164" s="196">
        <f>'9.  MAY'!Y164</f>
        <v>0</v>
      </c>
      <c r="AR164" s="45">
        <f>'10.  JUNE'!V164</f>
        <v>0</v>
      </c>
      <c r="AS164" s="37">
        <f>'10.  JUNE'!W164</f>
        <v>0</v>
      </c>
      <c r="AT164" s="174">
        <f>'10.  JUNE'!X164</f>
        <v>0</v>
      </c>
      <c r="AU164" s="196">
        <f>'10.  JUNE'!Y164</f>
        <v>0</v>
      </c>
      <c r="AV164" s="45">
        <f>'11.  JULY'!V164</f>
        <v>0</v>
      </c>
      <c r="AW164" s="37">
        <f>'11.  JULY'!W164</f>
        <v>0</v>
      </c>
      <c r="AX164" s="174">
        <f>'11.  JULY'!X164</f>
        <v>0</v>
      </c>
      <c r="AY164" s="196">
        <f>'11.  JULY'!Y164</f>
        <v>0</v>
      </c>
      <c r="AZ164" s="45">
        <f>'12.  AUGUST'!V164</f>
        <v>0</v>
      </c>
      <c r="BA164" s="37">
        <f>'12.  AUGUST'!W164</f>
        <v>0</v>
      </c>
      <c r="BB164" s="174">
        <f>'12.  AUGUST'!X164</f>
        <v>0</v>
      </c>
      <c r="BC164" s="196">
        <f>'12.  AUGUST'!Y164</f>
        <v>0</v>
      </c>
      <c r="BD164" s="180">
        <f t="shared" si="8"/>
        <v>11</v>
      </c>
      <c r="BE164" s="181">
        <f t="shared" si="9"/>
        <v>6.1400000000000006</v>
      </c>
      <c r="BF164" s="182">
        <f t="shared" si="10"/>
        <v>171.4</v>
      </c>
      <c r="BG164" s="197">
        <f t="shared" si="11"/>
        <v>151</v>
      </c>
    </row>
    <row r="165" spans="2:59" s="8" customFormat="1" ht="15.95" customHeight="1" x14ac:dyDescent="0.25">
      <c r="B165" s="27">
        <f>'1.  SEPTEMBER'!B165</f>
        <v>41</v>
      </c>
      <c r="C165" s="44" t="str">
        <f>'1.  SEPTEMBER'!C165</f>
        <v>Spyra SA  (H-12)</v>
      </c>
      <c r="D165" s="45">
        <f>'1.  SEPTEMBER'!V165</f>
        <v>4</v>
      </c>
      <c r="E165" s="37">
        <f>'1.  SEPTEMBER'!W165</f>
        <v>1.33</v>
      </c>
      <c r="F165" s="174">
        <f>'1.  SEPTEMBER'!X165</f>
        <v>53.3</v>
      </c>
      <c r="G165" s="188">
        <f>'1.  SEPTEMBER'!Y165</f>
        <v>8</v>
      </c>
      <c r="H165" s="28">
        <f>'2.  OCTOBER'!V165</f>
        <v>14</v>
      </c>
      <c r="I165" s="37">
        <f>'2.  OCTOBER'!W165</f>
        <v>8.16</v>
      </c>
      <c r="J165" s="174">
        <f>'2.  OCTOBER'!X165</f>
        <v>221.6</v>
      </c>
      <c r="K165" s="192">
        <f>'2.  OCTOBER'!Y165</f>
        <v>5</v>
      </c>
      <c r="L165" s="45">
        <f>'3.  NOVEMBER'!V165</f>
        <v>23</v>
      </c>
      <c r="M165" s="37">
        <f>'3.  NOVEMBER'!W165</f>
        <v>8.58</v>
      </c>
      <c r="N165" s="174">
        <f>'3.  NOVEMBER'!X165</f>
        <v>315.79999999999995</v>
      </c>
      <c r="O165" s="188">
        <f>'3.  NOVEMBER'!Y165</f>
        <v>1</v>
      </c>
      <c r="P165" s="28">
        <f>'4.  DECEMBER'!V165</f>
        <v>27</v>
      </c>
      <c r="Q165" s="37">
        <f>'4.  DECEMBER'!W165</f>
        <v>10.52</v>
      </c>
      <c r="R165" s="174">
        <f>'4.  DECEMBER'!X165</f>
        <v>375.19999999999993</v>
      </c>
      <c r="S165" s="192">
        <f>'4.  DECEMBER'!Y165</f>
        <v>5</v>
      </c>
      <c r="T165" s="45">
        <f>'5.  JANUARY'!V165</f>
        <v>8</v>
      </c>
      <c r="U165" s="37">
        <f>'5.  JANUARY'!W165</f>
        <v>3.59</v>
      </c>
      <c r="V165" s="174">
        <f>'5.  JANUARY'!X165</f>
        <v>115.9</v>
      </c>
      <c r="W165" s="196">
        <f>'5.  JANUARY'!Y165</f>
        <v>12</v>
      </c>
      <c r="X165" s="45">
        <f>'6.  FEBRUARY'!V165</f>
        <v>0</v>
      </c>
      <c r="Y165" s="37">
        <f>'6.  FEBRUARY'!W165</f>
        <v>0</v>
      </c>
      <c r="Z165" s="174">
        <f>'6.  FEBRUARY'!X165</f>
        <v>0</v>
      </c>
      <c r="AA165" s="196">
        <f>'6.  FEBRUARY'!Y165</f>
        <v>18</v>
      </c>
      <c r="AB165" s="45">
        <f>'7.  MARCH'!V165</f>
        <v>0</v>
      </c>
      <c r="AC165" s="37">
        <f>'7.  MARCH'!W165</f>
        <v>0</v>
      </c>
      <c r="AD165" s="174">
        <f>'7.  MARCH'!X165</f>
        <v>0</v>
      </c>
      <c r="AE165" s="196">
        <f>'7.  MARCH'!Y165</f>
        <v>18</v>
      </c>
      <c r="AF165" s="45">
        <f>'8.  APRIL'!V165</f>
        <v>3</v>
      </c>
      <c r="AG165" s="37">
        <f>'8.  APRIL'!W165</f>
        <v>2.84</v>
      </c>
      <c r="AH165" s="174">
        <f>'8.  APRIL'!X165</f>
        <v>58.4</v>
      </c>
      <c r="AI165" s="196">
        <f>'8.  APRIL'!Y165</f>
        <v>9</v>
      </c>
      <c r="AJ165" s="45">
        <f>'8.  APRIL WEEKEND COMP'!V165</f>
        <v>0</v>
      </c>
      <c r="AK165" s="37">
        <f>'8.  APRIL WEEKEND COMP'!W165</f>
        <v>0</v>
      </c>
      <c r="AL165" s="338">
        <f>'8.  APRIL WEEKEND COMP'!X165</f>
        <v>0</v>
      </c>
      <c r="AM165" s="196">
        <f>'8.  APRIL WEEKEND COMP'!Y165</f>
        <v>18</v>
      </c>
      <c r="AN165" s="45">
        <f>'9.  MAY'!V165</f>
        <v>0</v>
      </c>
      <c r="AO165" s="37">
        <f>'9.  MAY'!W165</f>
        <v>0</v>
      </c>
      <c r="AP165" s="174">
        <f>'9.  MAY'!X165</f>
        <v>0</v>
      </c>
      <c r="AQ165" s="196">
        <f>'9.  MAY'!Y165</f>
        <v>0</v>
      </c>
      <c r="AR165" s="45">
        <f>'10.  JUNE'!V165</f>
        <v>0</v>
      </c>
      <c r="AS165" s="37">
        <f>'10.  JUNE'!W165</f>
        <v>0</v>
      </c>
      <c r="AT165" s="174">
        <f>'10.  JUNE'!X165</f>
        <v>0</v>
      </c>
      <c r="AU165" s="196">
        <f>'10.  JUNE'!Y165</f>
        <v>0</v>
      </c>
      <c r="AV165" s="45">
        <f>'11.  JULY'!V165</f>
        <v>0</v>
      </c>
      <c r="AW165" s="37">
        <f>'11.  JULY'!W165</f>
        <v>0</v>
      </c>
      <c r="AX165" s="174">
        <f>'11.  JULY'!X165</f>
        <v>0</v>
      </c>
      <c r="AY165" s="196">
        <f>'11.  JULY'!Y165</f>
        <v>0</v>
      </c>
      <c r="AZ165" s="45">
        <f>'12.  AUGUST'!V165</f>
        <v>0</v>
      </c>
      <c r="BA165" s="37">
        <f>'12.  AUGUST'!W165</f>
        <v>0</v>
      </c>
      <c r="BB165" s="174">
        <f>'12.  AUGUST'!X165</f>
        <v>0</v>
      </c>
      <c r="BC165" s="196">
        <f>'12.  AUGUST'!Y165</f>
        <v>0</v>
      </c>
      <c r="BD165" s="180">
        <f t="shared" si="8"/>
        <v>79</v>
      </c>
      <c r="BE165" s="181">
        <f t="shared" si="9"/>
        <v>35.019999999999996</v>
      </c>
      <c r="BF165" s="182">
        <f t="shared" si="10"/>
        <v>1140.2</v>
      </c>
      <c r="BG165" s="197">
        <f t="shared" si="11"/>
        <v>94</v>
      </c>
    </row>
    <row r="166" spans="2:59" s="8" customFormat="1" ht="15.95" customHeight="1" x14ac:dyDescent="0.25">
      <c r="B166" s="27">
        <f>'1.  SEPTEMBER'!B166</f>
        <v>42</v>
      </c>
      <c r="C166" s="44" t="str">
        <f>'1.  SEPTEMBER'!C166</f>
        <v>Steyn W</v>
      </c>
      <c r="D166" s="45">
        <f>'1.  SEPTEMBER'!V166</f>
        <v>2</v>
      </c>
      <c r="E166" s="37">
        <f>'1.  SEPTEMBER'!W166</f>
        <v>0.66</v>
      </c>
      <c r="F166" s="174">
        <f>'1.  SEPTEMBER'!X166</f>
        <v>26.6</v>
      </c>
      <c r="G166" s="188">
        <f>'1.  SEPTEMBER'!Y166</f>
        <v>12</v>
      </c>
      <c r="H166" s="28">
        <f>'2.  OCTOBER'!V166</f>
        <v>12</v>
      </c>
      <c r="I166" s="37">
        <f>'2.  OCTOBER'!W166</f>
        <v>6.24</v>
      </c>
      <c r="J166" s="174">
        <f>'2.  OCTOBER'!X166</f>
        <v>182.40000000000003</v>
      </c>
      <c r="K166" s="192">
        <f>'2.  OCTOBER'!Y166</f>
        <v>10</v>
      </c>
      <c r="L166" s="45">
        <f>'3.  NOVEMBER'!V166</f>
        <v>0</v>
      </c>
      <c r="M166" s="37">
        <f>'3.  NOVEMBER'!W166</f>
        <v>0</v>
      </c>
      <c r="N166" s="174">
        <f>'3.  NOVEMBER'!X166</f>
        <v>0</v>
      </c>
      <c r="O166" s="188">
        <f>'3.  NOVEMBER'!Y166</f>
        <v>18</v>
      </c>
      <c r="P166" s="28">
        <f>'4.  DECEMBER'!V166</f>
        <v>0</v>
      </c>
      <c r="Q166" s="37">
        <f>'4.  DECEMBER'!W166</f>
        <v>0</v>
      </c>
      <c r="R166" s="174">
        <f>'4.  DECEMBER'!X166</f>
        <v>0</v>
      </c>
      <c r="S166" s="192">
        <f>'4.  DECEMBER'!Y166</f>
        <v>18</v>
      </c>
      <c r="T166" s="45">
        <f>'5.  JANUARY'!V166</f>
        <v>13</v>
      </c>
      <c r="U166" s="37">
        <f>'5.  JANUARY'!W166</f>
        <v>4.5</v>
      </c>
      <c r="V166" s="174">
        <f>'5.  JANUARY'!X166</f>
        <v>175</v>
      </c>
      <c r="W166" s="196">
        <f>'5.  JANUARY'!Y166</f>
        <v>8</v>
      </c>
      <c r="X166" s="45">
        <f>'6.  FEBRUARY'!V166</f>
        <v>0</v>
      </c>
      <c r="Y166" s="37">
        <f>'6.  FEBRUARY'!W166</f>
        <v>0</v>
      </c>
      <c r="Z166" s="174">
        <f>'6.  FEBRUARY'!X166</f>
        <v>0</v>
      </c>
      <c r="AA166" s="196">
        <f>'6.  FEBRUARY'!Y166</f>
        <v>18</v>
      </c>
      <c r="AB166" s="45">
        <f>'7.  MARCH'!V166</f>
        <v>0</v>
      </c>
      <c r="AC166" s="37">
        <f>'7.  MARCH'!W166</f>
        <v>0</v>
      </c>
      <c r="AD166" s="174">
        <f>'7.  MARCH'!X166</f>
        <v>0</v>
      </c>
      <c r="AE166" s="196">
        <f>'7.  MARCH'!Y166</f>
        <v>18</v>
      </c>
      <c r="AF166" s="45">
        <f>'8.  APRIL'!V166</f>
        <v>0</v>
      </c>
      <c r="AG166" s="37">
        <f>'8.  APRIL'!W166</f>
        <v>0</v>
      </c>
      <c r="AH166" s="174">
        <f>'8.  APRIL'!X166</f>
        <v>0</v>
      </c>
      <c r="AI166" s="196">
        <f>'8.  APRIL'!Y166</f>
        <v>18</v>
      </c>
      <c r="AJ166" s="45">
        <f>'8.  APRIL WEEKEND COMP'!V166</f>
        <v>0</v>
      </c>
      <c r="AK166" s="37">
        <f>'8.  APRIL WEEKEND COMP'!W166</f>
        <v>0</v>
      </c>
      <c r="AL166" s="338">
        <f>'8.  APRIL WEEKEND COMP'!X166</f>
        <v>0</v>
      </c>
      <c r="AM166" s="196">
        <f>'8.  APRIL WEEKEND COMP'!Y166</f>
        <v>18</v>
      </c>
      <c r="AN166" s="45">
        <f>'9.  MAY'!V166</f>
        <v>0</v>
      </c>
      <c r="AO166" s="37">
        <f>'9.  MAY'!W166</f>
        <v>0</v>
      </c>
      <c r="AP166" s="174">
        <f>'9.  MAY'!X166</f>
        <v>0</v>
      </c>
      <c r="AQ166" s="196">
        <f>'9.  MAY'!Y166</f>
        <v>0</v>
      </c>
      <c r="AR166" s="45">
        <f>'10.  JUNE'!V166</f>
        <v>0</v>
      </c>
      <c r="AS166" s="37">
        <f>'10.  JUNE'!W166</f>
        <v>0</v>
      </c>
      <c r="AT166" s="174">
        <f>'10.  JUNE'!X166</f>
        <v>0</v>
      </c>
      <c r="AU166" s="196">
        <f>'10.  JUNE'!Y166</f>
        <v>0</v>
      </c>
      <c r="AV166" s="45">
        <f>'11.  JULY'!V166</f>
        <v>0</v>
      </c>
      <c r="AW166" s="37">
        <f>'11.  JULY'!W166</f>
        <v>0</v>
      </c>
      <c r="AX166" s="174">
        <f>'11.  JULY'!X166</f>
        <v>0</v>
      </c>
      <c r="AY166" s="196">
        <f>'11.  JULY'!Y166</f>
        <v>0</v>
      </c>
      <c r="AZ166" s="45">
        <f>'12.  AUGUST'!V166</f>
        <v>0</v>
      </c>
      <c r="BA166" s="37">
        <f>'12.  AUGUST'!W166</f>
        <v>0</v>
      </c>
      <c r="BB166" s="174">
        <f>'12.  AUGUST'!X166</f>
        <v>0</v>
      </c>
      <c r="BC166" s="196">
        <f>'12.  AUGUST'!Y166</f>
        <v>0</v>
      </c>
      <c r="BD166" s="180">
        <f t="shared" si="8"/>
        <v>27</v>
      </c>
      <c r="BE166" s="181">
        <f t="shared" si="9"/>
        <v>11.4</v>
      </c>
      <c r="BF166" s="182">
        <f t="shared" si="10"/>
        <v>384</v>
      </c>
      <c r="BG166" s="197">
        <f t="shared" si="11"/>
        <v>138</v>
      </c>
    </row>
    <row r="167" spans="2:59" s="8" customFormat="1" ht="15.95" customHeight="1" x14ac:dyDescent="0.25">
      <c r="B167" s="27">
        <f>'1.  SEPTEMBER'!B167</f>
        <v>43</v>
      </c>
      <c r="C167" s="44" t="str">
        <f>'1.  SEPTEMBER'!C167</f>
        <v>Stols P</v>
      </c>
      <c r="D167" s="45">
        <f>'1.  SEPTEMBER'!V167</f>
        <v>6</v>
      </c>
      <c r="E167" s="37">
        <f>'1.  SEPTEMBER'!W167</f>
        <v>1.51</v>
      </c>
      <c r="F167" s="174">
        <f>'1.  SEPTEMBER'!X167</f>
        <v>75.099999999999994</v>
      </c>
      <c r="G167" s="188">
        <f>'1.  SEPTEMBER'!Y167</f>
        <v>5</v>
      </c>
      <c r="H167" s="28">
        <f>'2.  OCTOBER'!V167</f>
        <v>0</v>
      </c>
      <c r="I167" s="37">
        <f>'2.  OCTOBER'!W167</f>
        <v>0</v>
      </c>
      <c r="J167" s="174">
        <f>'2.  OCTOBER'!X167</f>
        <v>0</v>
      </c>
      <c r="K167" s="192">
        <f>'2.  OCTOBER'!Y167</f>
        <v>18</v>
      </c>
      <c r="L167" s="45">
        <f>'3.  NOVEMBER'!V167</f>
        <v>0</v>
      </c>
      <c r="M167" s="37">
        <f>'3.  NOVEMBER'!W167</f>
        <v>0</v>
      </c>
      <c r="N167" s="174">
        <f>'3.  NOVEMBER'!X167</f>
        <v>0</v>
      </c>
      <c r="O167" s="188">
        <f>'3.  NOVEMBER'!Y167</f>
        <v>18</v>
      </c>
      <c r="P167" s="28">
        <f>'4.  DECEMBER'!V167</f>
        <v>0</v>
      </c>
      <c r="Q167" s="37">
        <f>'4.  DECEMBER'!W167</f>
        <v>0</v>
      </c>
      <c r="R167" s="174">
        <f>'4.  DECEMBER'!X167</f>
        <v>0</v>
      </c>
      <c r="S167" s="192">
        <f>'4.  DECEMBER'!Y167</f>
        <v>18</v>
      </c>
      <c r="T167" s="45">
        <f>'5.  JANUARY'!V167</f>
        <v>0</v>
      </c>
      <c r="U167" s="37">
        <f>'5.  JANUARY'!W167</f>
        <v>0</v>
      </c>
      <c r="V167" s="174">
        <f>'5.  JANUARY'!X167</f>
        <v>0</v>
      </c>
      <c r="W167" s="196">
        <f>'5.  JANUARY'!Y167</f>
        <v>18</v>
      </c>
      <c r="X167" s="45">
        <f>'6.  FEBRUARY'!V167</f>
        <v>0</v>
      </c>
      <c r="Y167" s="37">
        <f>'6.  FEBRUARY'!W167</f>
        <v>0</v>
      </c>
      <c r="Z167" s="174">
        <f>'6.  FEBRUARY'!X167</f>
        <v>0</v>
      </c>
      <c r="AA167" s="196">
        <f>'6.  FEBRUARY'!Y167</f>
        <v>18</v>
      </c>
      <c r="AB167" s="45">
        <f>'7.  MARCH'!V167</f>
        <v>0</v>
      </c>
      <c r="AC167" s="37">
        <f>'7.  MARCH'!W167</f>
        <v>0</v>
      </c>
      <c r="AD167" s="174">
        <f>'7.  MARCH'!X167</f>
        <v>0</v>
      </c>
      <c r="AE167" s="196">
        <f>'7.  MARCH'!Y167</f>
        <v>18</v>
      </c>
      <c r="AF167" s="45">
        <f>'8.  APRIL'!V167</f>
        <v>0</v>
      </c>
      <c r="AG167" s="37">
        <f>'8.  APRIL'!W167</f>
        <v>0</v>
      </c>
      <c r="AH167" s="174">
        <f>'8.  APRIL'!X167</f>
        <v>0</v>
      </c>
      <c r="AI167" s="196">
        <f>'8.  APRIL'!Y167</f>
        <v>18</v>
      </c>
      <c r="AJ167" s="45">
        <f>'8.  APRIL WEEKEND COMP'!V167</f>
        <v>0</v>
      </c>
      <c r="AK167" s="37">
        <f>'8.  APRIL WEEKEND COMP'!W167</f>
        <v>0</v>
      </c>
      <c r="AL167" s="338">
        <f>'8.  APRIL WEEKEND COMP'!X167</f>
        <v>0</v>
      </c>
      <c r="AM167" s="196">
        <f>'8.  APRIL WEEKEND COMP'!Y167</f>
        <v>18</v>
      </c>
      <c r="AN167" s="45">
        <f>'9.  MAY'!V167</f>
        <v>0</v>
      </c>
      <c r="AO167" s="37">
        <f>'9.  MAY'!W167</f>
        <v>0</v>
      </c>
      <c r="AP167" s="174">
        <f>'9.  MAY'!X167</f>
        <v>0</v>
      </c>
      <c r="AQ167" s="196">
        <f>'9.  MAY'!Y167</f>
        <v>0</v>
      </c>
      <c r="AR167" s="45">
        <f>'10.  JUNE'!V167</f>
        <v>0</v>
      </c>
      <c r="AS167" s="37">
        <f>'10.  JUNE'!W167</f>
        <v>0</v>
      </c>
      <c r="AT167" s="174">
        <f>'10.  JUNE'!X167</f>
        <v>0</v>
      </c>
      <c r="AU167" s="196">
        <f>'10.  JUNE'!Y167</f>
        <v>0</v>
      </c>
      <c r="AV167" s="45">
        <f>'11.  JULY'!V167</f>
        <v>0</v>
      </c>
      <c r="AW167" s="37">
        <f>'11.  JULY'!W167</f>
        <v>0</v>
      </c>
      <c r="AX167" s="174">
        <f>'11.  JULY'!X167</f>
        <v>0</v>
      </c>
      <c r="AY167" s="196">
        <f>'11.  JULY'!Y167</f>
        <v>0</v>
      </c>
      <c r="AZ167" s="45">
        <f>'12.  AUGUST'!V167</f>
        <v>0</v>
      </c>
      <c r="BA167" s="37">
        <f>'12.  AUGUST'!W167</f>
        <v>0</v>
      </c>
      <c r="BB167" s="174">
        <f>'12.  AUGUST'!X167</f>
        <v>0</v>
      </c>
      <c r="BC167" s="196">
        <f>'12.  AUGUST'!Y167</f>
        <v>0</v>
      </c>
      <c r="BD167" s="180">
        <f t="shared" si="8"/>
        <v>6</v>
      </c>
      <c r="BE167" s="181">
        <f t="shared" si="9"/>
        <v>1.51</v>
      </c>
      <c r="BF167" s="182">
        <f t="shared" si="10"/>
        <v>75.099999999999994</v>
      </c>
      <c r="BG167" s="197">
        <f t="shared" si="11"/>
        <v>149</v>
      </c>
    </row>
    <row r="168" spans="2:59" s="8" customFormat="1" ht="15.95" customHeight="1" x14ac:dyDescent="0.25">
      <c r="B168" s="27">
        <f>'1.  SEPTEMBER'!B168</f>
        <v>44</v>
      </c>
      <c r="C168" s="44" t="str">
        <f>'1.  SEPTEMBER'!C168</f>
        <v>Strydom P</v>
      </c>
      <c r="D168" s="45">
        <f>'1.  SEPTEMBER'!V168</f>
        <v>1</v>
      </c>
      <c r="E168" s="37">
        <f>'1.  SEPTEMBER'!W168</f>
        <v>0.21</v>
      </c>
      <c r="F168" s="174">
        <f>'1.  SEPTEMBER'!X168</f>
        <v>12.1</v>
      </c>
      <c r="G168" s="188">
        <f>'1.  SEPTEMBER'!Y168</f>
        <v>13</v>
      </c>
      <c r="H168" s="28">
        <f>'2.  OCTOBER'!V168</f>
        <v>0</v>
      </c>
      <c r="I168" s="37">
        <f>'2.  OCTOBER'!W168</f>
        <v>0</v>
      </c>
      <c r="J168" s="174">
        <f>'2.  OCTOBER'!X168</f>
        <v>0</v>
      </c>
      <c r="K168" s="192">
        <f>'2.  OCTOBER'!Y168</f>
        <v>18</v>
      </c>
      <c r="L168" s="45">
        <f>'3.  NOVEMBER'!V168</f>
        <v>0</v>
      </c>
      <c r="M168" s="37">
        <f>'3.  NOVEMBER'!W168</f>
        <v>0</v>
      </c>
      <c r="N168" s="174">
        <f>'3.  NOVEMBER'!X168</f>
        <v>0</v>
      </c>
      <c r="O168" s="188">
        <f>'3.  NOVEMBER'!Y168</f>
        <v>18</v>
      </c>
      <c r="P168" s="28">
        <f>'4.  DECEMBER'!V168</f>
        <v>0</v>
      </c>
      <c r="Q168" s="37">
        <f>'4.  DECEMBER'!W168</f>
        <v>0</v>
      </c>
      <c r="R168" s="174">
        <f>'4.  DECEMBER'!X168</f>
        <v>0</v>
      </c>
      <c r="S168" s="192">
        <f>'4.  DECEMBER'!Y168</f>
        <v>18</v>
      </c>
      <c r="T168" s="45">
        <f>'5.  JANUARY'!V168</f>
        <v>8</v>
      </c>
      <c r="U168" s="37">
        <f>'5.  JANUARY'!W168</f>
        <v>2.8</v>
      </c>
      <c r="V168" s="174">
        <f>'5.  JANUARY'!X168</f>
        <v>108</v>
      </c>
      <c r="W168" s="196">
        <f>'5.  JANUARY'!Y168</f>
        <v>13</v>
      </c>
      <c r="X168" s="45">
        <f>'6.  FEBRUARY'!V168</f>
        <v>0</v>
      </c>
      <c r="Y168" s="37">
        <f>'6.  FEBRUARY'!W168</f>
        <v>0</v>
      </c>
      <c r="Z168" s="174">
        <f>'6.  FEBRUARY'!X168</f>
        <v>0</v>
      </c>
      <c r="AA168" s="196">
        <f>'6.  FEBRUARY'!Y168</f>
        <v>18</v>
      </c>
      <c r="AB168" s="45">
        <f>'7.  MARCH'!V168</f>
        <v>0</v>
      </c>
      <c r="AC168" s="37">
        <f>'7.  MARCH'!W168</f>
        <v>0</v>
      </c>
      <c r="AD168" s="174">
        <f>'7.  MARCH'!X168</f>
        <v>0</v>
      </c>
      <c r="AE168" s="196">
        <f>'7.  MARCH'!Y168</f>
        <v>18</v>
      </c>
      <c r="AF168" s="45">
        <f>'8.  APRIL'!V168</f>
        <v>0</v>
      </c>
      <c r="AG168" s="37">
        <f>'8.  APRIL'!W168</f>
        <v>0</v>
      </c>
      <c r="AH168" s="174">
        <f>'8.  APRIL'!X168</f>
        <v>0</v>
      </c>
      <c r="AI168" s="196">
        <f>'8.  APRIL'!Y168</f>
        <v>18</v>
      </c>
      <c r="AJ168" s="45">
        <f>'8.  APRIL WEEKEND COMP'!V168</f>
        <v>0</v>
      </c>
      <c r="AK168" s="37">
        <f>'8.  APRIL WEEKEND COMP'!W168</f>
        <v>0</v>
      </c>
      <c r="AL168" s="338">
        <f>'8.  APRIL WEEKEND COMP'!X168</f>
        <v>0</v>
      </c>
      <c r="AM168" s="196">
        <f>'8.  APRIL WEEKEND COMP'!Y168</f>
        <v>18</v>
      </c>
      <c r="AN168" s="45">
        <f>'9.  MAY'!V168</f>
        <v>0</v>
      </c>
      <c r="AO168" s="37">
        <f>'9.  MAY'!W168</f>
        <v>0</v>
      </c>
      <c r="AP168" s="174">
        <f>'9.  MAY'!X168</f>
        <v>0</v>
      </c>
      <c r="AQ168" s="196">
        <f>'9.  MAY'!Y168</f>
        <v>0</v>
      </c>
      <c r="AR168" s="45">
        <f>'10.  JUNE'!V168</f>
        <v>0</v>
      </c>
      <c r="AS168" s="37">
        <f>'10.  JUNE'!W168</f>
        <v>0</v>
      </c>
      <c r="AT168" s="174">
        <f>'10.  JUNE'!X168</f>
        <v>0</v>
      </c>
      <c r="AU168" s="196">
        <f>'10.  JUNE'!Y168</f>
        <v>0</v>
      </c>
      <c r="AV168" s="45">
        <f>'11.  JULY'!V168</f>
        <v>0</v>
      </c>
      <c r="AW168" s="37">
        <f>'11.  JULY'!W168</f>
        <v>0</v>
      </c>
      <c r="AX168" s="174">
        <f>'11.  JULY'!X168</f>
        <v>0</v>
      </c>
      <c r="AY168" s="196">
        <f>'11.  JULY'!Y168</f>
        <v>0</v>
      </c>
      <c r="AZ168" s="45">
        <f>'12.  AUGUST'!V168</f>
        <v>0</v>
      </c>
      <c r="BA168" s="37">
        <f>'12.  AUGUST'!W168</f>
        <v>0</v>
      </c>
      <c r="BB168" s="174">
        <f>'12.  AUGUST'!X168</f>
        <v>0</v>
      </c>
      <c r="BC168" s="196">
        <f>'12.  AUGUST'!Y168</f>
        <v>0</v>
      </c>
      <c r="BD168" s="180">
        <f t="shared" si="8"/>
        <v>9</v>
      </c>
      <c r="BE168" s="181">
        <f t="shared" si="9"/>
        <v>3.01</v>
      </c>
      <c r="BF168" s="182">
        <f t="shared" si="10"/>
        <v>120.1</v>
      </c>
      <c r="BG168" s="197">
        <f t="shared" si="11"/>
        <v>152</v>
      </c>
    </row>
    <row r="169" spans="2:59" s="8" customFormat="1" ht="15.95" customHeight="1" x14ac:dyDescent="0.25">
      <c r="B169" s="27">
        <f>'1.  SEPTEMBER'!B169</f>
        <v>45</v>
      </c>
      <c r="C169" s="44" t="str">
        <f>'1.  SEPTEMBER'!C169</f>
        <v>Twigge R  (H-18)</v>
      </c>
      <c r="D169" s="45">
        <f>'1.  SEPTEMBER'!V169</f>
        <v>0</v>
      </c>
      <c r="E169" s="37">
        <f>'1.  SEPTEMBER'!W169</f>
        <v>0</v>
      </c>
      <c r="F169" s="174">
        <f>'1.  SEPTEMBER'!X169</f>
        <v>0</v>
      </c>
      <c r="G169" s="188">
        <f>'1.  SEPTEMBER'!Y169</f>
        <v>18</v>
      </c>
      <c r="H169" s="28">
        <f>'2.  OCTOBER'!V169</f>
        <v>0</v>
      </c>
      <c r="I169" s="37">
        <f>'2.  OCTOBER'!W169</f>
        <v>0</v>
      </c>
      <c r="J169" s="174">
        <f>'2.  OCTOBER'!X169</f>
        <v>0</v>
      </c>
      <c r="K169" s="192">
        <f>'2.  OCTOBER'!Y169</f>
        <v>15</v>
      </c>
      <c r="L169" s="45">
        <f>'3.  NOVEMBER'!V169</f>
        <v>0</v>
      </c>
      <c r="M169" s="37">
        <f>'3.  NOVEMBER'!W169</f>
        <v>0</v>
      </c>
      <c r="N169" s="174">
        <f>'3.  NOVEMBER'!X169</f>
        <v>0</v>
      </c>
      <c r="O169" s="188">
        <f>'3.  NOVEMBER'!Y169</f>
        <v>18</v>
      </c>
      <c r="P169" s="28">
        <f>'4.  DECEMBER'!V169</f>
        <v>0</v>
      </c>
      <c r="Q169" s="37">
        <f>'4.  DECEMBER'!W169</f>
        <v>0</v>
      </c>
      <c r="R169" s="174">
        <f>'4.  DECEMBER'!X169</f>
        <v>0</v>
      </c>
      <c r="S169" s="192">
        <f>'4.  DECEMBER'!Y169</f>
        <v>18</v>
      </c>
      <c r="T169" s="45">
        <f>'5.  JANUARY'!V169</f>
        <v>0</v>
      </c>
      <c r="U169" s="37">
        <f>'5.  JANUARY'!W169</f>
        <v>0</v>
      </c>
      <c r="V169" s="174">
        <f>'5.  JANUARY'!X169</f>
        <v>0</v>
      </c>
      <c r="W169" s="196">
        <f>'5.  JANUARY'!Y169</f>
        <v>18</v>
      </c>
      <c r="X169" s="45">
        <f>'6.  FEBRUARY'!V169</f>
        <v>0</v>
      </c>
      <c r="Y169" s="37">
        <f>'6.  FEBRUARY'!W169</f>
        <v>0</v>
      </c>
      <c r="Z169" s="174">
        <f>'6.  FEBRUARY'!X169</f>
        <v>0</v>
      </c>
      <c r="AA169" s="196">
        <f>'6.  FEBRUARY'!Y169</f>
        <v>18</v>
      </c>
      <c r="AB169" s="45">
        <f>'7.  MARCH'!V169</f>
        <v>0</v>
      </c>
      <c r="AC169" s="37">
        <f>'7.  MARCH'!W169</f>
        <v>0</v>
      </c>
      <c r="AD169" s="174">
        <f>'7.  MARCH'!X169</f>
        <v>0</v>
      </c>
      <c r="AE169" s="196">
        <f>'7.  MARCH'!Y169</f>
        <v>18</v>
      </c>
      <c r="AF169" s="45">
        <f>'8.  APRIL'!V169</f>
        <v>0</v>
      </c>
      <c r="AG169" s="37">
        <f>'8.  APRIL'!W169</f>
        <v>0</v>
      </c>
      <c r="AH169" s="174">
        <f>'8.  APRIL'!X169</f>
        <v>0</v>
      </c>
      <c r="AI169" s="196">
        <f>'8.  APRIL'!Y169</f>
        <v>15</v>
      </c>
      <c r="AJ169" s="45">
        <f>'8.  APRIL WEEKEND COMP'!V169</f>
        <v>0</v>
      </c>
      <c r="AK169" s="37">
        <f>'8.  APRIL WEEKEND COMP'!W169</f>
        <v>0</v>
      </c>
      <c r="AL169" s="338">
        <f>'8.  APRIL WEEKEND COMP'!X169</f>
        <v>0</v>
      </c>
      <c r="AM169" s="196">
        <f>'8.  APRIL WEEKEND COMP'!Y169</f>
        <v>11</v>
      </c>
      <c r="AN169" s="45">
        <f>'9.  MAY'!V169</f>
        <v>0</v>
      </c>
      <c r="AO169" s="37">
        <f>'9.  MAY'!W169</f>
        <v>0</v>
      </c>
      <c r="AP169" s="174">
        <f>'9.  MAY'!X169</f>
        <v>0</v>
      </c>
      <c r="AQ169" s="196">
        <f>'9.  MAY'!Y169</f>
        <v>0</v>
      </c>
      <c r="AR169" s="45">
        <f>'10.  JUNE'!V169</f>
        <v>0</v>
      </c>
      <c r="AS169" s="37">
        <f>'10.  JUNE'!W169</f>
        <v>0</v>
      </c>
      <c r="AT169" s="174">
        <f>'10.  JUNE'!X169</f>
        <v>0</v>
      </c>
      <c r="AU169" s="196">
        <f>'10.  JUNE'!Y169</f>
        <v>0</v>
      </c>
      <c r="AV169" s="45">
        <f>'11.  JULY'!V169</f>
        <v>0</v>
      </c>
      <c r="AW169" s="37">
        <f>'11.  JULY'!W169</f>
        <v>0</v>
      </c>
      <c r="AX169" s="174">
        <f>'11.  JULY'!X169</f>
        <v>0</v>
      </c>
      <c r="AY169" s="196">
        <f>'11.  JULY'!Y169</f>
        <v>0</v>
      </c>
      <c r="AZ169" s="45">
        <f>'12.  AUGUST'!V169</f>
        <v>0</v>
      </c>
      <c r="BA169" s="37">
        <f>'12.  AUGUST'!W169</f>
        <v>0</v>
      </c>
      <c r="BB169" s="174">
        <f>'12.  AUGUST'!X169</f>
        <v>0</v>
      </c>
      <c r="BC169" s="196">
        <f>'12.  AUGUST'!Y169</f>
        <v>0</v>
      </c>
      <c r="BD169" s="180">
        <f t="shared" si="8"/>
        <v>0</v>
      </c>
      <c r="BE169" s="181">
        <f t="shared" si="9"/>
        <v>0</v>
      </c>
      <c r="BF169" s="182">
        <f t="shared" si="10"/>
        <v>0</v>
      </c>
      <c r="BG169" s="197">
        <f t="shared" si="11"/>
        <v>149</v>
      </c>
    </row>
    <row r="170" spans="2:59" s="8" customFormat="1" ht="15.95" customHeight="1" x14ac:dyDescent="0.25">
      <c r="B170" s="27">
        <f>'1.  SEPTEMBER'!B170</f>
        <v>46</v>
      </c>
      <c r="C170" s="44" t="str">
        <f>'1.  SEPTEMBER'!C170</f>
        <v>van der Schyff C  (H-35)</v>
      </c>
      <c r="D170" s="45">
        <f>'1.  SEPTEMBER'!V170</f>
        <v>0</v>
      </c>
      <c r="E170" s="37">
        <f>'1.  SEPTEMBER'!W170</f>
        <v>0</v>
      </c>
      <c r="F170" s="174">
        <f>'1.  SEPTEMBER'!X170</f>
        <v>0</v>
      </c>
      <c r="G170" s="188">
        <f>'1.  SEPTEMBER'!Y170</f>
        <v>18</v>
      </c>
      <c r="H170" s="28">
        <f>'2.  OCTOBER'!V170</f>
        <v>0</v>
      </c>
      <c r="I170" s="37">
        <f>'2.  OCTOBER'!W170</f>
        <v>0</v>
      </c>
      <c r="J170" s="174">
        <f>'2.  OCTOBER'!X170</f>
        <v>0</v>
      </c>
      <c r="K170" s="192">
        <f>'2.  OCTOBER'!Y170</f>
        <v>18</v>
      </c>
      <c r="L170" s="45">
        <f>'3.  NOVEMBER'!V170</f>
        <v>0</v>
      </c>
      <c r="M170" s="37">
        <f>'3.  NOVEMBER'!W170</f>
        <v>0</v>
      </c>
      <c r="N170" s="174">
        <f>'3.  NOVEMBER'!X170</f>
        <v>0</v>
      </c>
      <c r="O170" s="188">
        <f>'3.  NOVEMBER'!Y170</f>
        <v>18</v>
      </c>
      <c r="P170" s="28">
        <f>'4.  DECEMBER'!V170</f>
        <v>0</v>
      </c>
      <c r="Q170" s="37">
        <f>'4.  DECEMBER'!W170</f>
        <v>0</v>
      </c>
      <c r="R170" s="174">
        <f>'4.  DECEMBER'!X170</f>
        <v>0</v>
      </c>
      <c r="S170" s="192">
        <f>'4.  DECEMBER'!Y170</f>
        <v>18</v>
      </c>
      <c r="T170" s="45">
        <f>'5.  JANUARY'!V170</f>
        <v>0</v>
      </c>
      <c r="U170" s="37">
        <f>'5.  JANUARY'!W170</f>
        <v>0</v>
      </c>
      <c r="V170" s="174">
        <f>'5.  JANUARY'!X170</f>
        <v>0</v>
      </c>
      <c r="W170" s="196">
        <f>'5.  JANUARY'!Y170</f>
        <v>18</v>
      </c>
      <c r="X170" s="45">
        <f>'6.  FEBRUARY'!V170</f>
        <v>0</v>
      </c>
      <c r="Y170" s="37">
        <f>'6.  FEBRUARY'!W170</f>
        <v>0</v>
      </c>
      <c r="Z170" s="174">
        <f>'6.  FEBRUARY'!X170</f>
        <v>0</v>
      </c>
      <c r="AA170" s="196">
        <f>'6.  FEBRUARY'!Y170</f>
        <v>18</v>
      </c>
      <c r="AB170" s="45">
        <f>'7.  MARCH'!V170</f>
        <v>0</v>
      </c>
      <c r="AC170" s="37">
        <f>'7.  MARCH'!W170</f>
        <v>0</v>
      </c>
      <c r="AD170" s="174">
        <f>'7.  MARCH'!X170</f>
        <v>0</v>
      </c>
      <c r="AE170" s="196">
        <f>'7.  MARCH'!Y170</f>
        <v>18</v>
      </c>
      <c r="AF170" s="45">
        <f>'8.  APRIL'!V170</f>
        <v>0</v>
      </c>
      <c r="AG170" s="37">
        <f>'8.  APRIL'!W170</f>
        <v>0</v>
      </c>
      <c r="AH170" s="174">
        <f>'8.  APRIL'!X170</f>
        <v>0</v>
      </c>
      <c r="AI170" s="196">
        <f>'8.  APRIL'!Y170</f>
        <v>18</v>
      </c>
      <c r="AJ170" s="45">
        <f>'8.  APRIL WEEKEND COMP'!V170</f>
        <v>0</v>
      </c>
      <c r="AK170" s="37">
        <f>'8.  APRIL WEEKEND COMP'!W170</f>
        <v>0</v>
      </c>
      <c r="AL170" s="338">
        <f>'8.  APRIL WEEKEND COMP'!X170</f>
        <v>0</v>
      </c>
      <c r="AM170" s="196">
        <f>'8.  APRIL WEEKEND COMP'!Y170</f>
        <v>18</v>
      </c>
      <c r="AN170" s="45">
        <f>'9.  MAY'!V170</f>
        <v>0</v>
      </c>
      <c r="AO170" s="37">
        <f>'9.  MAY'!W170</f>
        <v>0</v>
      </c>
      <c r="AP170" s="174">
        <f>'9.  MAY'!X170</f>
        <v>0</v>
      </c>
      <c r="AQ170" s="196">
        <f>'9.  MAY'!Y170</f>
        <v>0</v>
      </c>
      <c r="AR170" s="45">
        <f>'10.  JUNE'!V170</f>
        <v>0</v>
      </c>
      <c r="AS170" s="37">
        <f>'10.  JUNE'!W170</f>
        <v>0</v>
      </c>
      <c r="AT170" s="174">
        <f>'10.  JUNE'!X170</f>
        <v>0</v>
      </c>
      <c r="AU170" s="196">
        <f>'10.  JUNE'!Y170</f>
        <v>0</v>
      </c>
      <c r="AV170" s="45">
        <f>'11.  JULY'!V170</f>
        <v>0</v>
      </c>
      <c r="AW170" s="37">
        <f>'11.  JULY'!W170</f>
        <v>0</v>
      </c>
      <c r="AX170" s="174">
        <f>'11.  JULY'!X170</f>
        <v>0</v>
      </c>
      <c r="AY170" s="196">
        <f>'11.  JULY'!Y170</f>
        <v>0</v>
      </c>
      <c r="AZ170" s="45">
        <f>'12.  AUGUST'!V170</f>
        <v>0</v>
      </c>
      <c r="BA170" s="37">
        <f>'12.  AUGUST'!W170</f>
        <v>0</v>
      </c>
      <c r="BB170" s="174">
        <f>'12.  AUGUST'!X170</f>
        <v>0</v>
      </c>
      <c r="BC170" s="196">
        <f>'12.  AUGUST'!Y170</f>
        <v>0</v>
      </c>
      <c r="BD170" s="180">
        <f t="shared" si="8"/>
        <v>0</v>
      </c>
      <c r="BE170" s="181">
        <f t="shared" si="9"/>
        <v>0</v>
      </c>
      <c r="BF170" s="182">
        <f t="shared" si="10"/>
        <v>0</v>
      </c>
      <c r="BG170" s="197">
        <f t="shared" si="11"/>
        <v>162</v>
      </c>
    </row>
    <row r="171" spans="2:59" s="8" customFormat="1" ht="15.95" customHeight="1" x14ac:dyDescent="0.25">
      <c r="B171" s="27">
        <f>'1.  SEPTEMBER'!B171</f>
        <v>47</v>
      </c>
      <c r="C171" s="44" t="str">
        <f>'1.  SEPTEMBER'!C171</f>
        <v>van der Schyff H  (H-31)</v>
      </c>
      <c r="D171" s="45">
        <f>'1.  SEPTEMBER'!V171</f>
        <v>0</v>
      </c>
      <c r="E171" s="37">
        <f>'1.  SEPTEMBER'!W171</f>
        <v>0</v>
      </c>
      <c r="F171" s="174">
        <f>'1.  SEPTEMBER'!X171</f>
        <v>0</v>
      </c>
      <c r="G171" s="188">
        <f>'1.  SEPTEMBER'!Y171</f>
        <v>18</v>
      </c>
      <c r="H171" s="28">
        <f>'2.  OCTOBER'!V171</f>
        <v>0</v>
      </c>
      <c r="I171" s="37">
        <f>'2.  OCTOBER'!W171</f>
        <v>0</v>
      </c>
      <c r="J171" s="174">
        <f>'2.  OCTOBER'!X171</f>
        <v>0</v>
      </c>
      <c r="K171" s="192">
        <f>'2.  OCTOBER'!Y171</f>
        <v>18</v>
      </c>
      <c r="L171" s="45">
        <f>'3.  NOVEMBER'!V171</f>
        <v>0</v>
      </c>
      <c r="M171" s="37">
        <f>'3.  NOVEMBER'!W171</f>
        <v>0</v>
      </c>
      <c r="N171" s="174">
        <f>'3.  NOVEMBER'!X171</f>
        <v>0</v>
      </c>
      <c r="O171" s="188">
        <f>'3.  NOVEMBER'!Y171</f>
        <v>18</v>
      </c>
      <c r="P171" s="28">
        <f>'4.  DECEMBER'!V171</f>
        <v>0</v>
      </c>
      <c r="Q171" s="37">
        <f>'4.  DECEMBER'!W171</f>
        <v>0</v>
      </c>
      <c r="R171" s="174">
        <f>'4.  DECEMBER'!X171</f>
        <v>0</v>
      </c>
      <c r="S171" s="192">
        <f>'4.  DECEMBER'!Y171</f>
        <v>18</v>
      </c>
      <c r="T171" s="45">
        <f>'5.  JANUARY'!V171</f>
        <v>0</v>
      </c>
      <c r="U171" s="37">
        <f>'5.  JANUARY'!W171</f>
        <v>0</v>
      </c>
      <c r="V171" s="174">
        <f>'5.  JANUARY'!X171</f>
        <v>0</v>
      </c>
      <c r="W171" s="196">
        <f>'5.  JANUARY'!Y171</f>
        <v>18</v>
      </c>
      <c r="X171" s="45">
        <f>'6.  FEBRUARY'!V171</f>
        <v>0</v>
      </c>
      <c r="Y171" s="37">
        <f>'6.  FEBRUARY'!W171</f>
        <v>0</v>
      </c>
      <c r="Z171" s="174">
        <f>'6.  FEBRUARY'!X171</f>
        <v>0</v>
      </c>
      <c r="AA171" s="196">
        <f>'6.  FEBRUARY'!Y171</f>
        <v>18</v>
      </c>
      <c r="AB171" s="45">
        <f>'7.  MARCH'!V171</f>
        <v>0</v>
      </c>
      <c r="AC171" s="37">
        <f>'7.  MARCH'!W171</f>
        <v>0</v>
      </c>
      <c r="AD171" s="174">
        <f>'7.  MARCH'!X171</f>
        <v>0</v>
      </c>
      <c r="AE171" s="196">
        <f>'7.  MARCH'!Y171</f>
        <v>18</v>
      </c>
      <c r="AF171" s="45">
        <f>'8.  APRIL'!V171</f>
        <v>0</v>
      </c>
      <c r="AG171" s="37">
        <f>'8.  APRIL'!W171</f>
        <v>0</v>
      </c>
      <c r="AH171" s="174">
        <f>'8.  APRIL'!X171</f>
        <v>0</v>
      </c>
      <c r="AI171" s="196">
        <f>'8.  APRIL'!Y171</f>
        <v>18</v>
      </c>
      <c r="AJ171" s="45">
        <f>'8.  APRIL WEEKEND COMP'!V171</f>
        <v>0</v>
      </c>
      <c r="AK171" s="37">
        <f>'8.  APRIL WEEKEND COMP'!W171</f>
        <v>0</v>
      </c>
      <c r="AL171" s="338">
        <f>'8.  APRIL WEEKEND COMP'!X171</f>
        <v>0</v>
      </c>
      <c r="AM171" s="196">
        <f>'8.  APRIL WEEKEND COMP'!Y171</f>
        <v>18</v>
      </c>
      <c r="AN171" s="45">
        <f>'9.  MAY'!V171</f>
        <v>0</v>
      </c>
      <c r="AO171" s="37">
        <f>'9.  MAY'!W171</f>
        <v>0</v>
      </c>
      <c r="AP171" s="174">
        <f>'9.  MAY'!X171</f>
        <v>0</v>
      </c>
      <c r="AQ171" s="196">
        <f>'9.  MAY'!Y171</f>
        <v>0</v>
      </c>
      <c r="AR171" s="45">
        <f>'10.  JUNE'!V171</f>
        <v>0</v>
      </c>
      <c r="AS171" s="37">
        <f>'10.  JUNE'!W171</f>
        <v>0</v>
      </c>
      <c r="AT171" s="174">
        <f>'10.  JUNE'!X171</f>
        <v>0</v>
      </c>
      <c r="AU171" s="196">
        <f>'10.  JUNE'!Y171</f>
        <v>0</v>
      </c>
      <c r="AV171" s="45">
        <f>'11.  JULY'!V171</f>
        <v>0</v>
      </c>
      <c r="AW171" s="37">
        <f>'11.  JULY'!W171</f>
        <v>0</v>
      </c>
      <c r="AX171" s="174">
        <f>'11.  JULY'!X171</f>
        <v>0</v>
      </c>
      <c r="AY171" s="196">
        <f>'11.  JULY'!Y171</f>
        <v>0</v>
      </c>
      <c r="AZ171" s="45">
        <f>'12.  AUGUST'!V171</f>
        <v>0</v>
      </c>
      <c r="BA171" s="37">
        <f>'12.  AUGUST'!W171</f>
        <v>0</v>
      </c>
      <c r="BB171" s="174">
        <f>'12.  AUGUST'!X171</f>
        <v>0</v>
      </c>
      <c r="BC171" s="196">
        <f>'12.  AUGUST'!Y171</f>
        <v>0</v>
      </c>
      <c r="BD171" s="180">
        <f t="shared" si="8"/>
        <v>0</v>
      </c>
      <c r="BE171" s="181">
        <f t="shared" si="9"/>
        <v>0</v>
      </c>
      <c r="BF171" s="182">
        <f t="shared" si="10"/>
        <v>0</v>
      </c>
      <c r="BG171" s="197">
        <f t="shared" si="11"/>
        <v>162</v>
      </c>
    </row>
    <row r="172" spans="2:59" s="8" customFormat="1" ht="15.95" customHeight="1" x14ac:dyDescent="0.25">
      <c r="B172" s="27">
        <f>'1.  SEPTEMBER'!B172</f>
        <v>48</v>
      </c>
      <c r="C172" s="44" t="str">
        <f>'1.  SEPTEMBER'!C172</f>
        <v>van der Walt P</v>
      </c>
      <c r="D172" s="45">
        <f>'1.  SEPTEMBER'!V172</f>
        <v>0</v>
      </c>
      <c r="E172" s="37">
        <f>'1.  SEPTEMBER'!W172</f>
        <v>0</v>
      </c>
      <c r="F172" s="174">
        <f>'1.  SEPTEMBER'!X172</f>
        <v>0</v>
      </c>
      <c r="G172" s="188">
        <f>'1.  SEPTEMBER'!Y172</f>
        <v>18</v>
      </c>
      <c r="H172" s="28">
        <f>'2.  OCTOBER'!V172</f>
        <v>0</v>
      </c>
      <c r="I172" s="37">
        <f>'2.  OCTOBER'!W172</f>
        <v>0</v>
      </c>
      <c r="J172" s="174">
        <f>'2.  OCTOBER'!X172</f>
        <v>0</v>
      </c>
      <c r="K172" s="192">
        <f>'2.  OCTOBER'!Y172</f>
        <v>15</v>
      </c>
      <c r="L172" s="45">
        <f>'3.  NOVEMBER'!V172</f>
        <v>0</v>
      </c>
      <c r="M172" s="37">
        <f>'3.  NOVEMBER'!W172</f>
        <v>0</v>
      </c>
      <c r="N172" s="174">
        <f>'3.  NOVEMBER'!X172</f>
        <v>0</v>
      </c>
      <c r="O172" s="188">
        <f>'3.  NOVEMBER'!Y172</f>
        <v>18</v>
      </c>
      <c r="P172" s="28">
        <f>'4.  DECEMBER'!V172</f>
        <v>0</v>
      </c>
      <c r="Q172" s="37">
        <f>'4.  DECEMBER'!W172</f>
        <v>0</v>
      </c>
      <c r="R172" s="174">
        <f>'4.  DECEMBER'!X172</f>
        <v>0</v>
      </c>
      <c r="S172" s="192">
        <f>'4.  DECEMBER'!Y172</f>
        <v>18</v>
      </c>
      <c r="T172" s="45">
        <f>'5.  JANUARY'!V172</f>
        <v>0</v>
      </c>
      <c r="U172" s="37">
        <f>'5.  JANUARY'!W172</f>
        <v>0</v>
      </c>
      <c r="V172" s="174">
        <f>'5.  JANUARY'!X172</f>
        <v>0</v>
      </c>
      <c r="W172" s="196">
        <f>'5.  JANUARY'!Y172</f>
        <v>18</v>
      </c>
      <c r="X172" s="45">
        <f>'6.  FEBRUARY'!V172</f>
        <v>0</v>
      </c>
      <c r="Y172" s="37">
        <f>'6.  FEBRUARY'!W172</f>
        <v>0</v>
      </c>
      <c r="Z172" s="174">
        <f>'6.  FEBRUARY'!X172</f>
        <v>0</v>
      </c>
      <c r="AA172" s="196">
        <f>'6.  FEBRUARY'!Y172</f>
        <v>18</v>
      </c>
      <c r="AB172" s="45">
        <f>'7.  MARCH'!V172</f>
        <v>0</v>
      </c>
      <c r="AC172" s="37">
        <f>'7.  MARCH'!W172</f>
        <v>0</v>
      </c>
      <c r="AD172" s="174">
        <f>'7.  MARCH'!X172</f>
        <v>0</v>
      </c>
      <c r="AE172" s="196">
        <f>'7.  MARCH'!Y172</f>
        <v>18</v>
      </c>
      <c r="AF172" s="45">
        <f>'8.  APRIL'!V172</f>
        <v>0</v>
      </c>
      <c r="AG172" s="37">
        <f>'8.  APRIL'!W172</f>
        <v>0</v>
      </c>
      <c r="AH172" s="174">
        <f>'8.  APRIL'!X172</f>
        <v>0</v>
      </c>
      <c r="AI172" s="196">
        <f>'8.  APRIL'!Y172</f>
        <v>18</v>
      </c>
      <c r="AJ172" s="45">
        <f>'8.  APRIL WEEKEND COMP'!V172</f>
        <v>0</v>
      </c>
      <c r="AK172" s="37">
        <f>'8.  APRIL WEEKEND COMP'!W172</f>
        <v>0</v>
      </c>
      <c r="AL172" s="338">
        <f>'8.  APRIL WEEKEND COMP'!X172</f>
        <v>0</v>
      </c>
      <c r="AM172" s="196">
        <f>'8.  APRIL WEEKEND COMP'!Y172</f>
        <v>18</v>
      </c>
      <c r="AN172" s="45">
        <f>'9.  MAY'!V172</f>
        <v>0</v>
      </c>
      <c r="AO172" s="37">
        <f>'9.  MAY'!W172</f>
        <v>0</v>
      </c>
      <c r="AP172" s="174">
        <f>'9.  MAY'!X172</f>
        <v>0</v>
      </c>
      <c r="AQ172" s="196">
        <f>'9.  MAY'!Y172</f>
        <v>0</v>
      </c>
      <c r="AR172" s="45">
        <f>'10.  JUNE'!V172</f>
        <v>0</v>
      </c>
      <c r="AS172" s="37">
        <f>'10.  JUNE'!W172</f>
        <v>0</v>
      </c>
      <c r="AT172" s="174">
        <f>'10.  JUNE'!X172</f>
        <v>0</v>
      </c>
      <c r="AU172" s="196">
        <f>'10.  JUNE'!Y172</f>
        <v>0</v>
      </c>
      <c r="AV172" s="45">
        <f>'11.  JULY'!V172</f>
        <v>0</v>
      </c>
      <c r="AW172" s="37">
        <f>'11.  JULY'!W172</f>
        <v>0</v>
      </c>
      <c r="AX172" s="174">
        <f>'11.  JULY'!X172</f>
        <v>0</v>
      </c>
      <c r="AY172" s="196">
        <f>'11.  JULY'!Y172</f>
        <v>0</v>
      </c>
      <c r="AZ172" s="45">
        <f>'12.  AUGUST'!V172</f>
        <v>0</v>
      </c>
      <c r="BA172" s="37">
        <f>'12.  AUGUST'!W172</f>
        <v>0</v>
      </c>
      <c r="BB172" s="174">
        <f>'12.  AUGUST'!X172</f>
        <v>0</v>
      </c>
      <c r="BC172" s="196">
        <f>'12.  AUGUST'!Y172</f>
        <v>0</v>
      </c>
      <c r="BD172" s="180">
        <f t="shared" si="8"/>
        <v>0</v>
      </c>
      <c r="BE172" s="181">
        <f t="shared" si="9"/>
        <v>0</v>
      </c>
      <c r="BF172" s="182">
        <f t="shared" si="10"/>
        <v>0</v>
      </c>
      <c r="BG172" s="197">
        <f t="shared" si="11"/>
        <v>159</v>
      </c>
    </row>
    <row r="173" spans="2:59" s="8" customFormat="1" ht="15.95" customHeight="1" x14ac:dyDescent="0.25">
      <c r="B173" s="27">
        <f>'1.  SEPTEMBER'!B173</f>
        <v>49</v>
      </c>
      <c r="C173" s="44" t="str">
        <f>'1.  SEPTEMBER'!C173</f>
        <v>van Seventer H</v>
      </c>
      <c r="D173" s="45">
        <f>'1.  SEPTEMBER'!V173</f>
        <v>3</v>
      </c>
      <c r="E173" s="37">
        <f>'1.  SEPTEMBER'!W173</f>
        <v>1.26</v>
      </c>
      <c r="F173" s="174">
        <f>'1.  SEPTEMBER'!X173</f>
        <v>42.599999999999994</v>
      </c>
      <c r="G173" s="188">
        <f>'1.  SEPTEMBER'!Y173</f>
        <v>10</v>
      </c>
      <c r="H173" s="28">
        <f>'2.  OCTOBER'!V173</f>
        <v>8</v>
      </c>
      <c r="I173" s="37">
        <f>'2.  OCTOBER'!W173</f>
        <v>6.4</v>
      </c>
      <c r="J173" s="174">
        <f>'2.  OCTOBER'!X173</f>
        <v>144</v>
      </c>
      <c r="K173" s="192">
        <f>'2.  OCTOBER'!Y173</f>
        <v>12</v>
      </c>
      <c r="L173" s="45">
        <f>'3.  NOVEMBER'!V173</f>
        <v>0</v>
      </c>
      <c r="M173" s="37">
        <f>'3.  NOVEMBER'!W173</f>
        <v>0</v>
      </c>
      <c r="N173" s="174">
        <f>'3.  NOVEMBER'!X173</f>
        <v>0</v>
      </c>
      <c r="O173" s="188">
        <f>'3.  NOVEMBER'!Y173</f>
        <v>18</v>
      </c>
      <c r="P173" s="28">
        <f>'4.  DECEMBER'!V173</f>
        <v>6</v>
      </c>
      <c r="Q173" s="37">
        <f>'4.  DECEMBER'!W173</f>
        <v>2.68</v>
      </c>
      <c r="R173" s="174">
        <f>'4.  DECEMBER'!X173</f>
        <v>86.8</v>
      </c>
      <c r="S173" s="192">
        <f>'4.  DECEMBER'!Y173</f>
        <v>9</v>
      </c>
      <c r="T173" s="45">
        <f>'5.  JANUARY'!V173</f>
        <v>17</v>
      </c>
      <c r="U173" s="37">
        <f>'5.  JANUARY'!W173</f>
        <v>5.99</v>
      </c>
      <c r="V173" s="174">
        <f>'5.  JANUARY'!X173</f>
        <v>229.90000000000003</v>
      </c>
      <c r="W173" s="196">
        <f>'5.  JANUARY'!Y173</f>
        <v>5</v>
      </c>
      <c r="X173" s="45">
        <f>'6.  FEBRUARY'!V173</f>
        <v>5</v>
      </c>
      <c r="Y173" s="37">
        <f>'6.  FEBRUARY'!W173</f>
        <v>2.56</v>
      </c>
      <c r="Z173" s="174">
        <f>'6.  FEBRUARY'!X173</f>
        <v>75.600000000000009</v>
      </c>
      <c r="AA173" s="196">
        <f>'6.  FEBRUARY'!Y173</f>
        <v>10</v>
      </c>
      <c r="AB173" s="45">
        <f>'7.  MARCH'!V173</f>
        <v>0</v>
      </c>
      <c r="AC173" s="37">
        <f>'7.  MARCH'!W173</f>
        <v>0</v>
      </c>
      <c r="AD173" s="174">
        <f>'7.  MARCH'!X173</f>
        <v>0</v>
      </c>
      <c r="AE173" s="196">
        <f>'7.  MARCH'!Y173</f>
        <v>18</v>
      </c>
      <c r="AF173" s="45">
        <f>'8.  APRIL'!V173</f>
        <v>8</v>
      </c>
      <c r="AG173" s="37">
        <f>'8.  APRIL'!W173</f>
        <v>4.8699999999999992</v>
      </c>
      <c r="AH173" s="174">
        <f>'8.  APRIL'!X173</f>
        <v>128.69999999999999</v>
      </c>
      <c r="AI173" s="196">
        <f>'8.  APRIL'!Y173</f>
        <v>4</v>
      </c>
      <c r="AJ173" s="45">
        <f>'8.  APRIL WEEKEND COMP'!V173</f>
        <v>7</v>
      </c>
      <c r="AK173" s="37">
        <f>'8.  APRIL WEEKEND COMP'!W173</f>
        <v>10.23</v>
      </c>
      <c r="AL173" s="338">
        <f>'8.  APRIL WEEKEND COMP'!X173</f>
        <v>172.3</v>
      </c>
      <c r="AM173" s="196">
        <f>'8.  APRIL WEEKEND COMP'!Y173</f>
        <v>6</v>
      </c>
      <c r="AN173" s="45">
        <f>'9.  MAY'!V173</f>
        <v>0</v>
      </c>
      <c r="AO173" s="37">
        <f>'9.  MAY'!W173</f>
        <v>0</v>
      </c>
      <c r="AP173" s="174">
        <f>'9.  MAY'!X173</f>
        <v>0</v>
      </c>
      <c r="AQ173" s="196">
        <f>'9.  MAY'!Y173</f>
        <v>0</v>
      </c>
      <c r="AR173" s="45">
        <f>'10.  JUNE'!V173</f>
        <v>0</v>
      </c>
      <c r="AS173" s="37">
        <f>'10.  JUNE'!W173</f>
        <v>0</v>
      </c>
      <c r="AT173" s="174">
        <f>'10.  JUNE'!X173</f>
        <v>0</v>
      </c>
      <c r="AU173" s="196">
        <f>'10.  JUNE'!Y173</f>
        <v>0</v>
      </c>
      <c r="AV173" s="45">
        <f>'11.  JULY'!V173</f>
        <v>0</v>
      </c>
      <c r="AW173" s="37">
        <f>'11.  JULY'!W173</f>
        <v>0</v>
      </c>
      <c r="AX173" s="174">
        <f>'11.  JULY'!X173</f>
        <v>0</v>
      </c>
      <c r="AY173" s="196">
        <f>'11.  JULY'!Y173</f>
        <v>0</v>
      </c>
      <c r="AZ173" s="45">
        <f>'12.  AUGUST'!V173</f>
        <v>0</v>
      </c>
      <c r="BA173" s="37">
        <f>'12.  AUGUST'!W173</f>
        <v>0</v>
      </c>
      <c r="BB173" s="174">
        <f>'12.  AUGUST'!X173</f>
        <v>0</v>
      </c>
      <c r="BC173" s="196">
        <f>'12.  AUGUST'!Y173</f>
        <v>0</v>
      </c>
      <c r="BD173" s="180">
        <f t="shared" si="8"/>
        <v>54</v>
      </c>
      <c r="BE173" s="181">
        <f t="shared" si="9"/>
        <v>33.989999999999995</v>
      </c>
      <c r="BF173" s="182">
        <f t="shared" si="10"/>
        <v>879.89999999999986</v>
      </c>
      <c r="BG173" s="197">
        <f t="shared" si="11"/>
        <v>92</v>
      </c>
    </row>
    <row r="174" spans="2:59" s="8" customFormat="1" ht="15.95" customHeight="1" x14ac:dyDescent="0.25">
      <c r="B174" s="27">
        <f>'1.  SEPTEMBER'!B174</f>
        <v>50</v>
      </c>
      <c r="C174" s="44" t="str">
        <f>'1.  SEPTEMBER'!C174</f>
        <v>Visagie HN  (H40)</v>
      </c>
      <c r="D174" s="45">
        <f>'1.  SEPTEMBER'!V174</f>
        <v>0</v>
      </c>
      <c r="E174" s="37">
        <f>'1.  SEPTEMBER'!W174</f>
        <v>0</v>
      </c>
      <c r="F174" s="174">
        <f>'1.  SEPTEMBER'!X174</f>
        <v>0</v>
      </c>
      <c r="G174" s="188">
        <f>'1.  SEPTEMBER'!Y174</f>
        <v>18</v>
      </c>
      <c r="H174" s="28">
        <f>'2.  OCTOBER'!V174</f>
        <v>0</v>
      </c>
      <c r="I174" s="37">
        <f>'2.  OCTOBER'!W174</f>
        <v>0</v>
      </c>
      <c r="J174" s="174">
        <f>'2.  OCTOBER'!X174</f>
        <v>0</v>
      </c>
      <c r="K174" s="192">
        <f>'2.  OCTOBER'!Y174</f>
        <v>18</v>
      </c>
      <c r="L174" s="45">
        <f>'3.  NOVEMBER'!V174</f>
        <v>0</v>
      </c>
      <c r="M174" s="37">
        <f>'3.  NOVEMBER'!W174</f>
        <v>0</v>
      </c>
      <c r="N174" s="174">
        <f>'3.  NOVEMBER'!X174</f>
        <v>0</v>
      </c>
      <c r="O174" s="188">
        <f>'3.  NOVEMBER'!Y174</f>
        <v>18</v>
      </c>
      <c r="P174" s="28">
        <f>'4.  DECEMBER'!V174</f>
        <v>0</v>
      </c>
      <c r="Q174" s="37">
        <f>'4.  DECEMBER'!W174</f>
        <v>0</v>
      </c>
      <c r="R174" s="174">
        <f>'4.  DECEMBER'!X174</f>
        <v>0</v>
      </c>
      <c r="S174" s="192">
        <f>'4.  DECEMBER'!Y174</f>
        <v>18</v>
      </c>
      <c r="T174" s="45">
        <f>'5.  JANUARY'!V174</f>
        <v>0</v>
      </c>
      <c r="U174" s="37">
        <f>'5.  JANUARY'!W174</f>
        <v>0</v>
      </c>
      <c r="V174" s="174">
        <f>'5.  JANUARY'!X174</f>
        <v>0</v>
      </c>
      <c r="W174" s="196">
        <f>'5.  JANUARY'!Y174</f>
        <v>18</v>
      </c>
      <c r="X174" s="45">
        <f>'6.  FEBRUARY'!V174</f>
        <v>0</v>
      </c>
      <c r="Y174" s="37">
        <f>'6.  FEBRUARY'!W174</f>
        <v>0</v>
      </c>
      <c r="Z174" s="174">
        <f>'6.  FEBRUARY'!X174</f>
        <v>0</v>
      </c>
      <c r="AA174" s="196">
        <f>'6.  FEBRUARY'!Y174</f>
        <v>18</v>
      </c>
      <c r="AB174" s="45">
        <f>'7.  MARCH'!V174</f>
        <v>0</v>
      </c>
      <c r="AC174" s="37">
        <f>'7.  MARCH'!W174</f>
        <v>0</v>
      </c>
      <c r="AD174" s="174">
        <f>'7.  MARCH'!X174</f>
        <v>0</v>
      </c>
      <c r="AE174" s="196">
        <f>'7.  MARCH'!Y174</f>
        <v>18</v>
      </c>
      <c r="AF174" s="45">
        <f>'8.  APRIL'!V174</f>
        <v>0</v>
      </c>
      <c r="AG174" s="37">
        <f>'8.  APRIL'!W174</f>
        <v>0</v>
      </c>
      <c r="AH174" s="174">
        <f>'8.  APRIL'!X174</f>
        <v>0</v>
      </c>
      <c r="AI174" s="196">
        <f>'8.  APRIL'!Y174</f>
        <v>18</v>
      </c>
      <c r="AJ174" s="45">
        <f>'8.  APRIL WEEKEND COMP'!V174</f>
        <v>0</v>
      </c>
      <c r="AK174" s="37">
        <f>'8.  APRIL WEEKEND COMP'!W174</f>
        <v>0</v>
      </c>
      <c r="AL174" s="338">
        <f>'8.  APRIL WEEKEND COMP'!X174</f>
        <v>0</v>
      </c>
      <c r="AM174" s="196">
        <f>'8.  APRIL WEEKEND COMP'!Y174</f>
        <v>18</v>
      </c>
      <c r="AN174" s="45">
        <f>'9.  MAY'!V174</f>
        <v>0</v>
      </c>
      <c r="AO174" s="37">
        <f>'9.  MAY'!W174</f>
        <v>0</v>
      </c>
      <c r="AP174" s="174">
        <f>'9.  MAY'!X174</f>
        <v>0</v>
      </c>
      <c r="AQ174" s="196">
        <f>'9.  MAY'!Y174</f>
        <v>0</v>
      </c>
      <c r="AR174" s="45">
        <f>'10.  JUNE'!V174</f>
        <v>0</v>
      </c>
      <c r="AS174" s="37">
        <f>'10.  JUNE'!W174</f>
        <v>0</v>
      </c>
      <c r="AT174" s="174">
        <f>'10.  JUNE'!X174</f>
        <v>0</v>
      </c>
      <c r="AU174" s="196">
        <f>'10.  JUNE'!Y174</f>
        <v>0</v>
      </c>
      <c r="AV174" s="45">
        <f>'11.  JULY'!V174</f>
        <v>0</v>
      </c>
      <c r="AW174" s="37">
        <f>'11.  JULY'!W174</f>
        <v>0</v>
      </c>
      <c r="AX174" s="174">
        <f>'11.  JULY'!X174</f>
        <v>0</v>
      </c>
      <c r="AY174" s="196">
        <f>'11.  JULY'!Y174</f>
        <v>0</v>
      </c>
      <c r="AZ174" s="45">
        <f>'12.  AUGUST'!V174</f>
        <v>0</v>
      </c>
      <c r="BA174" s="37">
        <f>'12.  AUGUST'!W174</f>
        <v>0</v>
      </c>
      <c r="BB174" s="174">
        <f>'12.  AUGUST'!X174</f>
        <v>0</v>
      </c>
      <c r="BC174" s="196">
        <f>'12.  AUGUST'!Y174</f>
        <v>0</v>
      </c>
      <c r="BD174" s="180">
        <f t="shared" si="8"/>
        <v>0</v>
      </c>
      <c r="BE174" s="181">
        <f t="shared" si="9"/>
        <v>0</v>
      </c>
      <c r="BF174" s="182">
        <f t="shared" si="10"/>
        <v>0</v>
      </c>
      <c r="BG174" s="197">
        <f t="shared" si="11"/>
        <v>162</v>
      </c>
    </row>
    <row r="175" spans="2:59" s="8" customFormat="1" ht="15.95" customHeight="1" x14ac:dyDescent="0.25">
      <c r="B175" s="27">
        <f>'1.  SEPTEMBER'!B175</f>
        <v>51</v>
      </c>
      <c r="C175" s="44">
        <f>'1.  SEPTEMBER'!C175</f>
        <v>0</v>
      </c>
      <c r="D175" s="45">
        <f>'1.  SEPTEMBER'!V175</f>
        <v>0</v>
      </c>
      <c r="E175" s="37">
        <f>'1.  SEPTEMBER'!W175</f>
        <v>0</v>
      </c>
      <c r="F175" s="174">
        <f>'1.  SEPTEMBER'!X175</f>
        <v>0</v>
      </c>
      <c r="G175" s="188">
        <f>'1.  SEPTEMBER'!Y175</f>
        <v>0</v>
      </c>
      <c r="H175" s="28">
        <f>'2.  OCTOBER'!V175</f>
        <v>0</v>
      </c>
      <c r="I175" s="37">
        <f>'2.  OCTOBER'!W175</f>
        <v>0</v>
      </c>
      <c r="J175" s="174">
        <f>'2.  OCTOBER'!X175</f>
        <v>0</v>
      </c>
      <c r="K175" s="192">
        <f>'2.  OCTOBER'!Y175</f>
        <v>0</v>
      </c>
      <c r="L175" s="45">
        <f>'3.  NOVEMBER'!V175</f>
        <v>0</v>
      </c>
      <c r="M175" s="37">
        <f>'3.  NOVEMBER'!W175</f>
        <v>0</v>
      </c>
      <c r="N175" s="174">
        <f>'3.  NOVEMBER'!X175</f>
        <v>0</v>
      </c>
      <c r="O175" s="188">
        <f>'3.  NOVEMBER'!Y175</f>
        <v>0</v>
      </c>
      <c r="P175" s="28">
        <f>'4.  DECEMBER'!V175</f>
        <v>0</v>
      </c>
      <c r="Q175" s="37">
        <f>'4.  DECEMBER'!W175</f>
        <v>0</v>
      </c>
      <c r="R175" s="174">
        <f>'4.  DECEMBER'!X175</f>
        <v>0</v>
      </c>
      <c r="S175" s="192">
        <f>'4.  DECEMBER'!Y175</f>
        <v>0</v>
      </c>
      <c r="T175" s="45">
        <f>'5.  JANUARY'!V175</f>
        <v>0</v>
      </c>
      <c r="U175" s="37">
        <f>'5.  JANUARY'!W175</f>
        <v>0</v>
      </c>
      <c r="V175" s="174">
        <f>'5.  JANUARY'!X175</f>
        <v>0</v>
      </c>
      <c r="W175" s="196">
        <f>'5.  JANUARY'!Y175</f>
        <v>0</v>
      </c>
      <c r="X175" s="45">
        <f>'6.  FEBRUARY'!V175</f>
        <v>0</v>
      </c>
      <c r="Y175" s="37">
        <f>'6.  FEBRUARY'!W175</f>
        <v>0</v>
      </c>
      <c r="Z175" s="174">
        <f>'6.  FEBRUARY'!X175</f>
        <v>0</v>
      </c>
      <c r="AA175" s="196">
        <f>'6.  FEBRUARY'!Y175</f>
        <v>0</v>
      </c>
      <c r="AB175" s="45">
        <f>'7.  MARCH'!V175</f>
        <v>0</v>
      </c>
      <c r="AC175" s="37">
        <f>'7.  MARCH'!W175</f>
        <v>0</v>
      </c>
      <c r="AD175" s="174">
        <f>'7.  MARCH'!X175</f>
        <v>0</v>
      </c>
      <c r="AE175" s="196">
        <f>'7.  MARCH'!Y175</f>
        <v>0</v>
      </c>
      <c r="AF175" s="45">
        <f>'8.  APRIL'!V175</f>
        <v>0</v>
      </c>
      <c r="AG175" s="37">
        <f>'8.  APRIL'!W175</f>
        <v>0</v>
      </c>
      <c r="AH175" s="174">
        <f>'8.  APRIL'!X175</f>
        <v>0</v>
      </c>
      <c r="AI175" s="196">
        <f>'8.  APRIL'!Y175</f>
        <v>0</v>
      </c>
      <c r="AJ175" s="45">
        <f>'8.  APRIL WEEKEND COMP'!V175</f>
        <v>0</v>
      </c>
      <c r="AK175" s="37">
        <f>'8.  APRIL WEEKEND COMP'!W175</f>
        <v>0</v>
      </c>
      <c r="AL175" s="338">
        <f>'8.  APRIL WEEKEND COMP'!X175</f>
        <v>0</v>
      </c>
      <c r="AM175" s="196">
        <f>'8.  APRIL WEEKEND COMP'!Y175</f>
        <v>0</v>
      </c>
      <c r="AN175" s="45">
        <f>'9.  MAY'!V175</f>
        <v>0</v>
      </c>
      <c r="AO175" s="37">
        <f>'9.  MAY'!W175</f>
        <v>0</v>
      </c>
      <c r="AP175" s="174">
        <f>'9.  MAY'!X175</f>
        <v>0</v>
      </c>
      <c r="AQ175" s="196">
        <f>'9.  MAY'!Y175</f>
        <v>0</v>
      </c>
      <c r="AR175" s="45">
        <f>'10.  JUNE'!V175</f>
        <v>0</v>
      </c>
      <c r="AS175" s="37">
        <f>'10.  JUNE'!W175</f>
        <v>0</v>
      </c>
      <c r="AT175" s="174">
        <f>'10.  JUNE'!X175</f>
        <v>0</v>
      </c>
      <c r="AU175" s="196">
        <f>'10.  JUNE'!Y175</f>
        <v>0</v>
      </c>
      <c r="AV175" s="45">
        <f>'11.  JULY'!V175</f>
        <v>0</v>
      </c>
      <c r="AW175" s="37">
        <f>'11.  JULY'!W175</f>
        <v>0</v>
      </c>
      <c r="AX175" s="174">
        <f>'11.  JULY'!X175</f>
        <v>0</v>
      </c>
      <c r="AY175" s="196">
        <f>'11.  JULY'!Y175</f>
        <v>0</v>
      </c>
      <c r="AZ175" s="45">
        <f>'12.  AUGUST'!V175</f>
        <v>0</v>
      </c>
      <c r="BA175" s="37">
        <f>'12.  AUGUST'!W175</f>
        <v>0</v>
      </c>
      <c r="BB175" s="174">
        <f>'12.  AUGUST'!X175</f>
        <v>0</v>
      </c>
      <c r="BC175" s="196">
        <f>'12.  AUGUST'!Y175</f>
        <v>0</v>
      </c>
      <c r="BD175" s="180">
        <f t="shared" si="8"/>
        <v>0</v>
      </c>
      <c r="BE175" s="181">
        <f t="shared" si="9"/>
        <v>0</v>
      </c>
      <c r="BF175" s="182">
        <f t="shared" si="10"/>
        <v>0</v>
      </c>
      <c r="BG175" s="197">
        <f t="shared" si="11"/>
        <v>0</v>
      </c>
    </row>
    <row r="176" spans="2:59" s="8" customFormat="1" ht="15.95" customHeight="1" x14ac:dyDescent="0.25">
      <c r="B176" s="27">
        <f>'1.  SEPTEMBER'!B176</f>
        <v>52</v>
      </c>
      <c r="C176" s="44">
        <f>'1.  SEPTEMBER'!C176</f>
        <v>0</v>
      </c>
      <c r="D176" s="45">
        <f>'1.  SEPTEMBER'!V176</f>
        <v>0</v>
      </c>
      <c r="E176" s="37">
        <f>'1.  SEPTEMBER'!W176</f>
        <v>0</v>
      </c>
      <c r="F176" s="174">
        <f>'1.  SEPTEMBER'!X176</f>
        <v>0</v>
      </c>
      <c r="G176" s="188">
        <f>'1.  SEPTEMBER'!Y176</f>
        <v>0</v>
      </c>
      <c r="H176" s="28">
        <f>'2.  OCTOBER'!V176</f>
        <v>0</v>
      </c>
      <c r="I176" s="37">
        <f>'2.  OCTOBER'!W176</f>
        <v>0</v>
      </c>
      <c r="J176" s="174">
        <f>'2.  OCTOBER'!X176</f>
        <v>0</v>
      </c>
      <c r="K176" s="192">
        <f>'2.  OCTOBER'!Y176</f>
        <v>0</v>
      </c>
      <c r="L176" s="45">
        <f>'3.  NOVEMBER'!V176</f>
        <v>0</v>
      </c>
      <c r="M176" s="37">
        <f>'3.  NOVEMBER'!W176</f>
        <v>0</v>
      </c>
      <c r="N176" s="174">
        <f>'3.  NOVEMBER'!X176</f>
        <v>0</v>
      </c>
      <c r="O176" s="188">
        <f>'3.  NOVEMBER'!Y176</f>
        <v>0</v>
      </c>
      <c r="P176" s="28">
        <f>'4.  DECEMBER'!V176</f>
        <v>0</v>
      </c>
      <c r="Q176" s="37">
        <f>'4.  DECEMBER'!W176</f>
        <v>0</v>
      </c>
      <c r="R176" s="174">
        <f>'4.  DECEMBER'!X176</f>
        <v>0</v>
      </c>
      <c r="S176" s="192">
        <f>'4.  DECEMBER'!Y176</f>
        <v>0</v>
      </c>
      <c r="T176" s="45">
        <f>'5.  JANUARY'!V176</f>
        <v>0</v>
      </c>
      <c r="U176" s="37">
        <f>'5.  JANUARY'!W176</f>
        <v>0</v>
      </c>
      <c r="V176" s="174">
        <f>'5.  JANUARY'!X176</f>
        <v>0</v>
      </c>
      <c r="W176" s="196">
        <f>'5.  JANUARY'!Y176</f>
        <v>0</v>
      </c>
      <c r="X176" s="45">
        <f>'6.  FEBRUARY'!V176</f>
        <v>0</v>
      </c>
      <c r="Y176" s="37">
        <f>'6.  FEBRUARY'!W176</f>
        <v>0</v>
      </c>
      <c r="Z176" s="174">
        <f>'6.  FEBRUARY'!X176</f>
        <v>0</v>
      </c>
      <c r="AA176" s="196">
        <f>'6.  FEBRUARY'!Y176</f>
        <v>0</v>
      </c>
      <c r="AB176" s="45">
        <f>'7.  MARCH'!V176</f>
        <v>0</v>
      </c>
      <c r="AC176" s="37">
        <f>'7.  MARCH'!W176</f>
        <v>0</v>
      </c>
      <c r="AD176" s="174">
        <f>'7.  MARCH'!X176</f>
        <v>0</v>
      </c>
      <c r="AE176" s="196">
        <f>'7.  MARCH'!Y176</f>
        <v>0</v>
      </c>
      <c r="AF176" s="45">
        <f>'8.  APRIL'!V176</f>
        <v>0</v>
      </c>
      <c r="AG176" s="37">
        <f>'8.  APRIL'!W176</f>
        <v>0</v>
      </c>
      <c r="AH176" s="174">
        <f>'8.  APRIL'!X176</f>
        <v>0</v>
      </c>
      <c r="AI176" s="196">
        <f>'8.  APRIL'!Y176</f>
        <v>0</v>
      </c>
      <c r="AJ176" s="45">
        <f>'8.  APRIL WEEKEND COMP'!V176</f>
        <v>0</v>
      </c>
      <c r="AK176" s="37">
        <f>'8.  APRIL WEEKEND COMP'!W176</f>
        <v>0</v>
      </c>
      <c r="AL176" s="338">
        <f>'8.  APRIL WEEKEND COMP'!X176</f>
        <v>0</v>
      </c>
      <c r="AM176" s="196">
        <f>'8.  APRIL WEEKEND COMP'!Y176</f>
        <v>0</v>
      </c>
      <c r="AN176" s="45">
        <f>'9.  MAY'!V176</f>
        <v>0</v>
      </c>
      <c r="AO176" s="37">
        <f>'9.  MAY'!W176</f>
        <v>0</v>
      </c>
      <c r="AP176" s="174">
        <f>'9.  MAY'!X176</f>
        <v>0</v>
      </c>
      <c r="AQ176" s="196">
        <f>'9.  MAY'!Y176</f>
        <v>0</v>
      </c>
      <c r="AR176" s="45">
        <f>'10.  JUNE'!V176</f>
        <v>0</v>
      </c>
      <c r="AS176" s="37">
        <f>'10.  JUNE'!W176</f>
        <v>0</v>
      </c>
      <c r="AT176" s="174">
        <f>'10.  JUNE'!X176</f>
        <v>0</v>
      </c>
      <c r="AU176" s="196">
        <f>'10.  JUNE'!Y176</f>
        <v>0</v>
      </c>
      <c r="AV176" s="45">
        <f>'11.  JULY'!V176</f>
        <v>0</v>
      </c>
      <c r="AW176" s="37">
        <f>'11.  JULY'!W176</f>
        <v>0</v>
      </c>
      <c r="AX176" s="174">
        <f>'11.  JULY'!X176</f>
        <v>0</v>
      </c>
      <c r="AY176" s="196">
        <f>'11.  JULY'!Y176</f>
        <v>0</v>
      </c>
      <c r="AZ176" s="45">
        <f>'12.  AUGUST'!V176</f>
        <v>0</v>
      </c>
      <c r="BA176" s="37">
        <f>'12.  AUGUST'!W176</f>
        <v>0</v>
      </c>
      <c r="BB176" s="174">
        <f>'12.  AUGUST'!X176</f>
        <v>0</v>
      </c>
      <c r="BC176" s="196">
        <f>'12.  AUGUST'!Y176</f>
        <v>0</v>
      </c>
      <c r="BD176" s="180">
        <f t="shared" si="8"/>
        <v>0</v>
      </c>
      <c r="BE176" s="181">
        <f t="shared" si="9"/>
        <v>0</v>
      </c>
      <c r="BF176" s="182">
        <f t="shared" si="10"/>
        <v>0</v>
      </c>
      <c r="BG176" s="197">
        <f t="shared" si="11"/>
        <v>0</v>
      </c>
    </row>
    <row r="177" spans="2:59" s="8" customFormat="1" ht="15.95" customHeight="1" x14ac:dyDescent="0.25">
      <c r="B177" s="27">
        <f>'1.  SEPTEMBER'!B177</f>
        <v>53</v>
      </c>
      <c r="C177" s="44">
        <f>'1.  SEPTEMBER'!C177</f>
        <v>0</v>
      </c>
      <c r="D177" s="45">
        <f>'1.  SEPTEMBER'!V177</f>
        <v>0</v>
      </c>
      <c r="E177" s="37">
        <f>'1.  SEPTEMBER'!W177</f>
        <v>0</v>
      </c>
      <c r="F177" s="174">
        <f>'1.  SEPTEMBER'!X177</f>
        <v>0</v>
      </c>
      <c r="G177" s="188">
        <f>'1.  SEPTEMBER'!Y177</f>
        <v>0</v>
      </c>
      <c r="H177" s="28">
        <f>'2.  OCTOBER'!V177</f>
        <v>0</v>
      </c>
      <c r="I177" s="37">
        <f>'2.  OCTOBER'!W177</f>
        <v>0</v>
      </c>
      <c r="J177" s="174">
        <f>'2.  OCTOBER'!X177</f>
        <v>0</v>
      </c>
      <c r="K177" s="192">
        <f>'2.  OCTOBER'!Y177</f>
        <v>0</v>
      </c>
      <c r="L177" s="45">
        <f>'3.  NOVEMBER'!V177</f>
        <v>0</v>
      </c>
      <c r="M177" s="37">
        <f>'3.  NOVEMBER'!W177</f>
        <v>0</v>
      </c>
      <c r="N177" s="174">
        <f>'3.  NOVEMBER'!X177</f>
        <v>0</v>
      </c>
      <c r="O177" s="188">
        <f>'3.  NOVEMBER'!Y177</f>
        <v>0</v>
      </c>
      <c r="P177" s="28">
        <f>'4.  DECEMBER'!V177</f>
        <v>0</v>
      </c>
      <c r="Q177" s="37">
        <f>'4.  DECEMBER'!W177</f>
        <v>0</v>
      </c>
      <c r="R177" s="174">
        <f>'4.  DECEMBER'!X177</f>
        <v>0</v>
      </c>
      <c r="S177" s="192">
        <f>'4.  DECEMBER'!Y177</f>
        <v>0</v>
      </c>
      <c r="T177" s="45">
        <f>'5.  JANUARY'!V177</f>
        <v>0</v>
      </c>
      <c r="U177" s="37">
        <f>'5.  JANUARY'!W177</f>
        <v>0</v>
      </c>
      <c r="V177" s="174">
        <f>'5.  JANUARY'!X177</f>
        <v>0</v>
      </c>
      <c r="W177" s="196">
        <f>'5.  JANUARY'!Y177</f>
        <v>0</v>
      </c>
      <c r="X177" s="45">
        <f>'6.  FEBRUARY'!V177</f>
        <v>0</v>
      </c>
      <c r="Y177" s="37">
        <f>'6.  FEBRUARY'!W177</f>
        <v>0</v>
      </c>
      <c r="Z177" s="174">
        <f>'6.  FEBRUARY'!X177</f>
        <v>0</v>
      </c>
      <c r="AA177" s="196">
        <f>'6.  FEBRUARY'!Y177</f>
        <v>0</v>
      </c>
      <c r="AB177" s="45">
        <f>'7.  MARCH'!V177</f>
        <v>0</v>
      </c>
      <c r="AC177" s="37">
        <f>'7.  MARCH'!W177</f>
        <v>0</v>
      </c>
      <c r="AD177" s="174">
        <f>'7.  MARCH'!X177</f>
        <v>0</v>
      </c>
      <c r="AE177" s="196">
        <f>'7.  MARCH'!Y177</f>
        <v>0</v>
      </c>
      <c r="AF177" s="45">
        <f>'8.  APRIL'!V177</f>
        <v>0</v>
      </c>
      <c r="AG177" s="37">
        <f>'8.  APRIL'!W177</f>
        <v>0</v>
      </c>
      <c r="AH177" s="174">
        <f>'8.  APRIL'!X177</f>
        <v>0</v>
      </c>
      <c r="AI177" s="196">
        <f>'8.  APRIL'!Y177</f>
        <v>0</v>
      </c>
      <c r="AJ177" s="45">
        <f>'8.  APRIL WEEKEND COMP'!V177</f>
        <v>0</v>
      </c>
      <c r="AK177" s="37">
        <f>'8.  APRIL WEEKEND COMP'!W177</f>
        <v>0</v>
      </c>
      <c r="AL177" s="338">
        <f>'8.  APRIL WEEKEND COMP'!X177</f>
        <v>0</v>
      </c>
      <c r="AM177" s="196">
        <f>'8.  APRIL WEEKEND COMP'!Y177</f>
        <v>0</v>
      </c>
      <c r="AN177" s="45">
        <f>'9.  MAY'!V177</f>
        <v>0</v>
      </c>
      <c r="AO177" s="37">
        <f>'9.  MAY'!W177</f>
        <v>0</v>
      </c>
      <c r="AP177" s="174">
        <f>'9.  MAY'!X177</f>
        <v>0</v>
      </c>
      <c r="AQ177" s="196">
        <f>'9.  MAY'!Y177</f>
        <v>0</v>
      </c>
      <c r="AR177" s="45">
        <f>'10.  JUNE'!V177</f>
        <v>0</v>
      </c>
      <c r="AS177" s="37">
        <f>'10.  JUNE'!W177</f>
        <v>0</v>
      </c>
      <c r="AT177" s="174">
        <f>'10.  JUNE'!X177</f>
        <v>0</v>
      </c>
      <c r="AU177" s="196">
        <f>'10.  JUNE'!Y177</f>
        <v>0</v>
      </c>
      <c r="AV177" s="45">
        <f>'11.  JULY'!V177</f>
        <v>0</v>
      </c>
      <c r="AW177" s="37">
        <f>'11.  JULY'!W177</f>
        <v>0</v>
      </c>
      <c r="AX177" s="174">
        <f>'11.  JULY'!X177</f>
        <v>0</v>
      </c>
      <c r="AY177" s="196">
        <f>'11.  JULY'!Y177</f>
        <v>0</v>
      </c>
      <c r="AZ177" s="45">
        <f>'12.  AUGUST'!V177</f>
        <v>0</v>
      </c>
      <c r="BA177" s="37">
        <f>'12.  AUGUST'!W177</f>
        <v>0</v>
      </c>
      <c r="BB177" s="174">
        <f>'12.  AUGUST'!X177</f>
        <v>0</v>
      </c>
      <c r="BC177" s="196">
        <f>'12.  AUGUST'!Y177</f>
        <v>0</v>
      </c>
      <c r="BD177" s="180">
        <f t="shared" si="8"/>
        <v>0</v>
      </c>
      <c r="BE177" s="181">
        <f t="shared" si="9"/>
        <v>0</v>
      </c>
      <c r="BF177" s="182">
        <f t="shared" si="10"/>
        <v>0</v>
      </c>
      <c r="BG177" s="197">
        <f t="shared" si="11"/>
        <v>0</v>
      </c>
    </row>
    <row r="178" spans="2:59" s="8" customFormat="1" ht="15.95" customHeight="1" x14ac:dyDescent="0.25">
      <c r="B178" s="27">
        <f>'1.  SEPTEMBER'!B178</f>
        <v>54</v>
      </c>
      <c r="C178" s="44">
        <f>'1.  SEPTEMBER'!C178</f>
        <v>0</v>
      </c>
      <c r="D178" s="45">
        <f>'1.  SEPTEMBER'!V178</f>
        <v>0</v>
      </c>
      <c r="E178" s="37">
        <f>'1.  SEPTEMBER'!W178</f>
        <v>0</v>
      </c>
      <c r="F178" s="174">
        <f>'1.  SEPTEMBER'!X178</f>
        <v>0</v>
      </c>
      <c r="G178" s="188">
        <f>'1.  SEPTEMBER'!Y178</f>
        <v>0</v>
      </c>
      <c r="H178" s="28">
        <f>'2.  OCTOBER'!V178</f>
        <v>0</v>
      </c>
      <c r="I178" s="37">
        <f>'2.  OCTOBER'!W178</f>
        <v>0</v>
      </c>
      <c r="J178" s="174">
        <f>'2.  OCTOBER'!X178</f>
        <v>0</v>
      </c>
      <c r="K178" s="192">
        <f>'2.  OCTOBER'!Y178</f>
        <v>0</v>
      </c>
      <c r="L178" s="45">
        <f>'3.  NOVEMBER'!V178</f>
        <v>0</v>
      </c>
      <c r="M178" s="37">
        <f>'3.  NOVEMBER'!W178</f>
        <v>0</v>
      </c>
      <c r="N178" s="174">
        <f>'3.  NOVEMBER'!X178</f>
        <v>0</v>
      </c>
      <c r="O178" s="188">
        <f>'3.  NOVEMBER'!Y178</f>
        <v>0</v>
      </c>
      <c r="P178" s="28">
        <f>'4.  DECEMBER'!V178</f>
        <v>0</v>
      </c>
      <c r="Q178" s="37">
        <f>'4.  DECEMBER'!W178</f>
        <v>0</v>
      </c>
      <c r="R178" s="174">
        <f>'4.  DECEMBER'!X178</f>
        <v>0</v>
      </c>
      <c r="S178" s="192">
        <f>'4.  DECEMBER'!Y178</f>
        <v>0</v>
      </c>
      <c r="T178" s="45">
        <f>'5.  JANUARY'!V178</f>
        <v>0</v>
      </c>
      <c r="U178" s="37">
        <f>'5.  JANUARY'!W178</f>
        <v>0</v>
      </c>
      <c r="V178" s="174">
        <f>'5.  JANUARY'!X178</f>
        <v>0</v>
      </c>
      <c r="W178" s="196">
        <f>'5.  JANUARY'!Y178</f>
        <v>0</v>
      </c>
      <c r="X178" s="45">
        <f>'6.  FEBRUARY'!V178</f>
        <v>0</v>
      </c>
      <c r="Y178" s="37">
        <f>'6.  FEBRUARY'!W178</f>
        <v>0</v>
      </c>
      <c r="Z178" s="174">
        <f>'6.  FEBRUARY'!X178</f>
        <v>0</v>
      </c>
      <c r="AA178" s="196">
        <f>'6.  FEBRUARY'!Y178</f>
        <v>0</v>
      </c>
      <c r="AB178" s="45">
        <f>'7.  MARCH'!V178</f>
        <v>0</v>
      </c>
      <c r="AC178" s="37">
        <f>'7.  MARCH'!W178</f>
        <v>0</v>
      </c>
      <c r="AD178" s="174">
        <f>'7.  MARCH'!X178</f>
        <v>0</v>
      </c>
      <c r="AE178" s="196">
        <f>'7.  MARCH'!Y178</f>
        <v>0</v>
      </c>
      <c r="AF178" s="45">
        <f>'8.  APRIL'!V178</f>
        <v>0</v>
      </c>
      <c r="AG178" s="37">
        <f>'8.  APRIL'!W178</f>
        <v>0</v>
      </c>
      <c r="AH178" s="174">
        <f>'8.  APRIL'!X178</f>
        <v>0</v>
      </c>
      <c r="AI178" s="196">
        <f>'8.  APRIL'!Y178</f>
        <v>0</v>
      </c>
      <c r="AJ178" s="45">
        <f>'8.  APRIL WEEKEND COMP'!V178</f>
        <v>0</v>
      </c>
      <c r="AK178" s="37">
        <f>'8.  APRIL WEEKEND COMP'!W178</f>
        <v>0</v>
      </c>
      <c r="AL178" s="338">
        <f>'8.  APRIL WEEKEND COMP'!X178</f>
        <v>0</v>
      </c>
      <c r="AM178" s="196">
        <f>'8.  APRIL WEEKEND COMP'!Y178</f>
        <v>0</v>
      </c>
      <c r="AN178" s="45">
        <f>'9.  MAY'!V178</f>
        <v>0</v>
      </c>
      <c r="AO178" s="37">
        <f>'9.  MAY'!W178</f>
        <v>0</v>
      </c>
      <c r="AP178" s="174">
        <f>'9.  MAY'!X178</f>
        <v>0</v>
      </c>
      <c r="AQ178" s="196">
        <f>'9.  MAY'!Y178</f>
        <v>0</v>
      </c>
      <c r="AR178" s="45">
        <f>'10.  JUNE'!V178</f>
        <v>0</v>
      </c>
      <c r="AS178" s="37">
        <f>'10.  JUNE'!W178</f>
        <v>0</v>
      </c>
      <c r="AT178" s="174">
        <f>'10.  JUNE'!X178</f>
        <v>0</v>
      </c>
      <c r="AU178" s="196">
        <f>'10.  JUNE'!Y178</f>
        <v>0</v>
      </c>
      <c r="AV178" s="45">
        <f>'11.  JULY'!V178</f>
        <v>0</v>
      </c>
      <c r="AW178" s="37">
        <f>'11.  JULY'!W178</f>
        <v>0</v>
      </c>
      <c r="AX178" s="174">
        <f>'11.  JULY'!X178</f>
        <v>0</v>
      </c>
      <c r="AY178" s="196">
        <f>'11.  JULY'!Y178</f>
        <v>0</v>
      </c>
      <c r="AZ178" s="45">
        <f>'12.  AUGUST'!V178</f>
        <v>0</v>
      </c>
      <c r="BA178" s="37">
        <f>'12.  AUGUST'!W178</f>
        <v>0</v>
      </c>
      <c r="BB178" s="174">
        <f>'12.  AUGUST'!X178</f>
        <v>0</v>
      </c>
      <c r="BC178" s="196">
        <f>'12.  AUGUST'!Y178</f>
        <v>0</v>
      </c>
      <c r="BD178" s="180">
        <f t="shared" si="8"/>
        <v>0</v>
      </c>
      <c r="BE178" s="181">
        <f t="shared" si="9"/>
        <v>0</v>
      </c>
      <c r="BF178" s="182">
        <f t="shared" si="10"/>
        <v>0</v>
      </c>
      <c r="BG178" s="197">
        <f t="shared" si="11"/>
        <v>0</v>
      </c>
    </row>
    <row r="179" spans="2:59" s="8" customFormat="1" ht="15.95" customHeight="1" x14ac:dyDescent="0.25">
      <c r="B179" s="27">
        <f>'1.  SEPTEMBER'!B179</f>
        <v>55</v>
      </c>
      <c r="C179" s="44">
        <f>'1.  SEPTEMBER'!C179</f>
        <v>0</v>
      </c>
      <c r="D179" s="45">
        <f>'1.  SEPTEMBER'!V179</f>
        <v>0</v>
      </c>
      <c r="E179" s="37">
        <f>'1.  SEPTEMBER'!W179</f>
        <v>0</v>
      </c>
      <c r="F179" s="174">
        <f>'1.  SEPTEMBER'!X179</f>
        <v>0</v>
      </c>
      <c r="G179" s="188">
        <f>'1.  SEPTEMBER'!Y179</f>
        <v>0</v>
      </c>
      <c r="H179" s="28">
        <f>'2.  OCTOBER'!V179</f>
        <v>0</v>
      </c>
      <c r="I179" s="37">
        <f>'2.  OCTOBER'!W179</f>
        <v>0</v>
      </c>
      <c r="J179" s="174">
        <f>'2.  OCTOBER'!X179</f>
        <v>0</v>
      </c>
      <c r="K179" s="192">
        <f>'2.  OCTOBER'!Y179</f>
        <v>0</v>
      </c>
      <c r="L179" s="45">
        <f>'3.  NOVEMBER'!V179</f>
        <v>0</v>
      </c>
      <c r="M179" s="37">
        <f>'3.  NOVEMBER'!W179</f>
        <v>0</v>
      </c>
      <c r="N179" s="174">
        <f>'3.  NOVEMBER'!X179</f>
        <v>0</v>
      </c>
      <c r="O179" s="188">
        <f>'3.  NOVEMBER'!Y179</f>
        <v>0</v>
      </c>
      <c r="P179" s="28">
        <f>'4.  DECEMBER'!V179</f>
        <v>0</v>
      </c>
      <c r="Q179" s="37">
        <f>'4.  DECEMBER'!W179</f>
        <v>0</v>
      </c>
      <c r="R179" s="174">
        <f>'4.  DECEMBER'!X179</f>
        <v>0</v>
      </c>
      <c r="S179" s="192">
        <f>'4.  DECEMBER'!Y179</f>
        <v>0</v>
      </c>
      <c r="T179" s="45">
        <f>'5.  JANUARY'!V179</f>
        <v>0</v>
      </c>
      <c r="U179" s="37">
        <f>'5.  JANUARY'!W179</f>
        <v>0</v>
      </c>
      <c r="V179" s="174">
        <f>'5.  JANUARY'!X179</f>
        <v>0</v>
      </c>
      <c r="W179" s="196">
        <f>'5.  JANUARY'!Y179</f>
        <v>0</v>
      </c>
      <c r="X179" s="45">
        <f>'6.  FEBRUARY'!V179</f>
        <v>0</v>
      </c>
      <c r="Y179" s="37">
        <f>'6.  FEBRUARY'!W179</f>
        <v>0</v>
      </c>
      <c r="Z179" s="174">
        <f>'6.  FEBRUARY'!X179</f>
        <v>0</v>
      </c>
      <c r="AA179" s="196">
        <f>'6.  FEBRUARY'!Y179</f>
        <v>0</v>
      </c>
      <c r="AB179" s="45">
        <f>'7.  MARCH'!V179</f>
        <v>0</v>
      </c>
      <c r="AC179" s="37">
        <f>'7.  MARCH'!W179</f>
        <v>0</v>
      </c>
      <c r="AD179" s="174">
        <f>'7.  MARCH'!X179</f>
        <v>0</v>
      </c>
      <c r="AE179" s="196">
        <f>'7.  MARCH'!Y179</f>
        <v>0</v>
      </c>
      <c r="AF179" s="45">
        <f>'8.  APRIL'!V179</f>
        <v>0</v>
      </c>
      <c r="AG179" s="37">
        <f>'8.  APRIL'!W179</f>
        <v>0</v>
      </c>
      <c r="AH179" s="174">
        <f>'8.  APRIL'!X179</f>
        <v>0</v>
      </c>
      <c r="AI179" s="196">
        <f>'8.  APRIL'!Y179</f>
        <v>0</v>
      </c>
      <c r="AJ179" s="45">
        <f>'8.  APRIL WEEKEND COMP'!V179</f>
        <v>0</v>
      </c>
      <c r="AK179" s="37">
        <f>'8.  APRIL WEEKEND COMP'!W179</f>
        <v>0</v>
      </c>
      <c r="AL179" s="338">
        <f>'8.  APRIL WEEKEND COMP'!X179</f>
        <v>0</v>
      </c>
      <c r="AM179" s="196">
        <f>'8.  APRIL WEEKEND COMP'!Y179</f>
        <v>0</v>
      </c>
      <c r="AN179" s="45">
        <f>'9.  MAY'!V179</f>
        <v>0</v>
      </c>
      <c r="AO179" s="37">
        <f>'9.  MAY'!W179</f>
        <v>0</v>
      </c>
      <c r="AP179" s="174">
        <f>'9.  MAY'!X179</f>
        <v>0</v>
      </c>
      <c r="AQ179" s="196">
        <f>'9.  MAY'!Y179</f>
        <v>0</v>
      </c>
      <c r="AR179" s="45">
        <f>'10.  JUNE'!V179</f>
        <v>0</v>
      </c>
      <c r="AS179" s="37">
        <f>'10.  JUNE'!W179</f>
        <v>0</v>
      </c>
      <c r="AT179" s="174">
        <f>'10.  JUNE'!X179</f>
        <v>0</v>
      </c>
      <c r="AU179" s="196">
        <f>'10.  JUNE'!Y179</f>
        <v>0</v>
      </c>
      <c r="AV179" s="45">
        <f>'11.  JULY'!V179</f>
        <v>0</v>
      </c>
      <c r="AW179" s="37">
        <f>'11.  JULY'!W179</f>
        <v>0</v>
      </c>
      <c r="AX179" s="174">
        <f>'11.  JULY'!X179</f>
        <v>0</v>
      </c>
      <c r="AY179" s="196">
        <f>'11.  JULY'!Y179</f>
        <v>0</v>
      </c>
      <c r="AZ179" s="45">
        <f>'12.  AUGUST'!V179</f>
        <v>0</v>
      </c>
      <c r="BA179" s="37">
        <f>'12.  AUGUST'!W179</f>
        <v>0</v>
      </c>
      <c r="BB179" s="174">
        <f>'12.  AUGUST'!X179</f>
        <v>0</v>
      </c>
      <c r="BC179" s="196">
        <f>'12.  AUGUST'!Y179</f>
        <v>0</v>
      </c>
      <c r="BD179" s="180">
        <f t="shared" si="8"/>
        <v>0</v>
      </c>
      <c r="BE179" s="181">
        <f t="shared" si="9"/>
        <v>0</v>
      </c>
      <c r="BF179" s="182">
        <f t="shared" si="10"/>
        <v>0</v>
      </c>
      <c r="BG179" s="197">
        <f t="shared" si="11"/>
        <v>0</v>
      </c>
    </row>
    <row r="180" spans="2:59" s="8" customFormat="1" ht="15.95" customHeight="1" x14ac:dyDescent="0.25">
      <c r="B180" s="27">
        <f>'1.  SEPTEMBER'!B180</f>
        <v>56</v>
      </c>
      <c r="C180" s="44">
        <f>'1.  SEPTEMBER'!C180</f>
        <v>0</v>
      </c>
      <c r="D180" s="45">
        <f>'1.  SEPTEMBER'!V180</f>
        <v>0</v>
      </c>
      <c r="E180" s="37">
        <f>'1.  SEPTEMBER'!W180</f>
        <v>0</v>
      </c>
      <c r="F180" s="174">
        <f>'1.  SEPTEMBER'!X180</f>
        <v>0</v>
      </c>
      <c r="G180" s="188">
        <f>'1.  SEPTEMBER'!Y180</f>
        <v>0</v>
      </c>
      <c r="H180" s="28">
        <f>'2.  OCTOBER'!V180</f>
        <v>0</v>
      </c>
      <c r="I180" s="37">
        <f>'2.  OCTOBER'!W180</f>
        <v>0</v>
      </c>
      <c r="J180" s="174">
        <f>'2.  OCTOBER'!X180</f>
        <v>0</v>
      </c>
      <c r="K180" s="192">
        <f>'2.  OCTOBER'!Y180</f>
        <v>0</v>
      </c>
      <c r="L180" s="45">
        <f>'3.  NOVEMBER'!V180</f>
        <v>0</v>
      </c>
      <c r="M180" s="37">
        <f>'3.  NOVEMBER'!W180</f>
        <v>0</v>
      </c>
      <c r="N180" s="174">
        <f>'3.  NOVEMBER'!X180</f>
        <v>0</v>
      </c>
      <c r="O180" s="188">
        <f>'3.  NOVEMBER'!Y180</f>
        <v>0</v>
      </c>
      <c r="P180" s="28">
        <f>'4.  DECEMBER'!V180</f>
        <v>0</v>
      </c>
      <c r="Q180" s="37">
        <f>'4.  DECEMBER'!W180</f>
        <v>0</v>
      </c>
      <c r="R180" s="174">
        <f>'4.  DECEMBER'!X180</f>
        <v>0</v>
      </c>
      <c r="S180" s="192">
        <f>'4.  DECEMBER'!Y180</f>
        <v>0</v>
      </c>
      <c r="T180" s="45">
        <f>'5.  JANUARY'!V180</f>
        <v>0</v>
      </c>
      <c r="U180" s="37">
        <f>'5.  JANUARY'!W180</f>
        <v>0</v>
      </c>
      <c r="V180" s="174">
        <f>'5.  JANUARY'!X180</f>
        <v>0</v>
      </c>
      <c r="W180" s="196">
        <f>'5.  JANUARY'!Y180</f>
        <v>0</v>
      </c>
      <c r="X180" s="45">
        <f>'6.  FEBRUARY'!V180</f>
        <v>0</v>
      </c>
      <c r="Y180" s="37">
        <f>'6.  FEBRUARY'!W180</f>
        <v>0</v>
      </c>
      <c r="Z180" s="174">
        <f>'6.  FEBRUARY'!X180</f>
        <v>0</v>
      </c>
      <c r="AA180" s="196">
        <f>'6.  FEBRUARY'!Y180</f>
        <v>0</v>
      </c>
      <c r="AB180" s="45">
        <f>'7.  MARCH'!V180</f>
        <v>0</v>
      </c>
      <c r="AC180" s="37">
        <f>'7.  MARCH'!W180</f>
        <v>0</v>
      </c>
      <c r="AD180" s="174">
        <f>'7.  MARCH'!X180</f>
        <v>0</v>
      </c>
      <c r="AE180" s="196">
        <f>'7.  MARCH'!Y180</f>
        <v>0</v>
      </c>
      <c r="AF180" s="45">
        <f>'8.  APRIL'!V180</f>
        <v>0</v>
      </c>
      <c r="AG180" s="37">
        <f>'8.  APRIL'!W180</f>
        <v>0</v>
      </c>
      <c r="AH180" s="174">
        <f>'8.  APRIL'!X180</f>
        <v>0</v>
      </c>
      <c r="AI180" s="196">
        <f>'8.  APRIL'!Y180</f>
        <v>0</v>
      </c>
      <c r="AJ180" s="45">
        <f>'8.  APRIL WEEKEND COMP'!V180</f>
        <v>0</v>
      </c>
      <c r="AK180" s="37">
        <f>'8.  APRIL WEEKEND COMP'!W180</f>
        <v>0</v>
      </c>
      <c r="AL180" s="338">
        <f>'8.  APRIL WEEKEND COMP'!X180</f>
        <v>0</v>
      </c>
      <c r="AM180" s="196">
        <f>'8.  APRIL WEEKEND COMP'!Y180</f>
        <v>0</v>
      </c>
      <c r="AN180" s="45">
        <f>'9.  MAY'!V180</f>
        <v>0</v>
      </c>
      <c r="AO180" s="37">
        <f>'9.  MAY'!W180</f>
        <v>0</v>
      </c>
      <c r="AP180" s="174">
        <f>'9.  MAY'!X180</f>
        <v>0</v>
      </c>
      <c r="AQ180" s="196">
        <f>'9.  MAY'!Y180</f>
        <v>0</v>
      </c>
      <c r="AR180" s="45">
        <f>'10.  JUNE'!V180</f>
        <v>0</v>
      </c>
      <c r="AS180" s="37">
        <f>'10.  JUNE'!W180</f>
        <v>0</v>
      </c>
      <c r="AT180" s="174">
        <f>'10.  JUNE'!X180</f>
        <v>0</v>
      </c>
      <c r="AU180" s="196">
        <f>'10.  JUNE'!Y180</f>
        <v>0</v>
      </c>
      <c r="AV180" s="45">
        <f>'11.  JULY'!V180</f>
        <v>0</v>
      </c>
      <c r="AW180" s="37">
        <f>'11.  JULY'!W180</f>
        <v>0</v>
      </c>
      <c r="AX180" s="174">
        <f>'11.  JULY'!X180</f>
        <v>0</v>
      </c>
      <c r="AY180" s="196">
        <f>'11.  JULY'!Y180</f>
        <v>0</v>
      </c>
      <c r="AZ180" s="45">
        <f>'12.  AUGUST'!V180</f>
        <v>0</v>
      </c>
      <c r="BA180" s="37">
        <f>'12.  AUGUST'!W180</f>
        <v>0</v>
      </c>
      <c r="BB180" s="174">
        <f>'12.  AUGUST'!X180</f>
        <v>0</v>
      </c>
      <c r="BC180" s="196">
        <f>'12.  AUGUST'!Y180</f>
        <v>0</v>
      </c>
      <c r="BD180" s="180">
        <f t="shared" si="8"/>
        <v>0</v>
      </c>
      <c r="BE180" s="181">
        <f t="shared" si="9"/>
        <v>0</v>
      </c>
      <c r="BF180" s="182">
        <f t="shared" si="10"/>
        <v>0</v>
      </c>
      <c r="BG180" s="197">
        <f t="shared" si="11"/>
        <v>0</v>
      </c>
    </row>
    <row r="181" spans="2:59" s="8" customFormat="1" ht="15.95" customHeight="1" x14ac:dyDescent="0.25">
      <c r="B181" s="27">
        <f>'1.  SEPTEMBER'!B181</f>
        <v>57</v>
      </c>
      <c r="C181" s="44">
        <f>'1.  SEPTEMBER'!C181</f>
        <v>0</v>
      </c>
      <c r="D181" s="45">
        <f>'1.  SEPTEMBER'!V181</f>
        <v>0</v>
      </c>
      <c r="E181" s="37">
        <f>'1.  SEPTEMBER'!W181</f>
        <v>0</v>
      </c>
      <c r="F181" s="174">
        <f>'1.  SEPTEMBER'!X181</f>
        <v>0</v>
      </c>
      <c r="G181" s="188">
        <f>'1.  SEPTEMBER'!Y181</f>
        <v>0</v>
      </c>
      <c r="H181" s="28">
        <f>'2.  OCTOBER'!V181</f>
        <v>0</v>
      </c>
      <c r="I181" s="37">
        <f>'2.  OCTOBER'!W181</f>
        <v>0</v>
      </c>
      <c r="J181" s="174">
        <f>'2.  OCTOBER'!X181</f>
        <v>0</v>
      </c>
      <c r="K181" s="192">
        <f>'2.  OCTOBER'!Y181</f>
        <v>0</v>
      </c>
      <c r="L181" s="45">
        <f>'3.  NOVEMBER'!V181</f>
        <v>0</v>
      </c>
      <c r="M181" s="37">
        <f>'3.  NOVEMBER'!W181</f>
        <v>0</v>
      </c>
      <c r="N181" s="174">
        <f>'3.  NOVEMBER'!X181</f>
        <v>0</v>
      </c>
      <c r="O181" s="188">
        <f>'3.  NOVEMBER'!Y181</f>
        <v>0</v>
      </c>
      <c r="P181" s="28">
        <f>'4.  DECEMBER'!V181</f>
        <v>0</v>
      </c>
      <c r="Q181" s="37">
        <f>'4.  DECEMBER'!W181</f>
        <v>0</v>
      </c>
      <c r="R181" s="174">
        <f>'4.  DECEMBER'!X181</f>
        <v>0</v>
      </c>
      <c r="S181" s="192">
        <f>'4.  DECEMBER'!Y181</f>
        <v>0</v>
      </c>
      <c r="T181" s="45">
        <f>'5.  JANUARY'!V181</f>
        <v>0</v>
      </c>
      <c r="U181" s="37">
        <f>'5.  JANUARY'!W181</f>
        <v>0</v>
      </c>
      <c r="V181" s="174">
        <f>'5.  JANUARY'!X181</f>
        <v>0</v>
      </c>
      <c r="W181" s="196">
        <f>'5.  JANUARY'!Y181</f>
        <v>0</v>
      </c>
      <c r="X181" s="45">
        <f>'6.  FEBRUARY'!V181</f>
        <v>0</v>
      </c>
      <c r="Y181" s="37">
        <f>'6.  FEBRUARY'!W181</f>
        <v>0</v>
      </c>
      <c r="Z181" s="174">
        <f>'6.  FEBRUARY'!X181</f>
        <v>0</v>
      </c>
      <c r="AA181" s="196">
        <f>'6.  FEBRUARY'!Y181</f>
        <v>0</v>
      </c>
      <c r="AB181" s="45">
        <f>'7.  MARCH'!V181</f>
        <v>0</v>
      </c>
      <c r="AC181" s="37">
        <f>'7.  MARCH'!W181</f>
        <v>0</v>
      </c>
      <c r="AD181" s="174">
        <f>'7.  MARCH'!X181</f>
        <v>0</v>
      </c>
      <c r="AE181" s="196">
        <f>'7.  MARCH'!Y181</f>
        <v>0</v>
      </c>
      <c r="AF181" s="45">
        <f>'8.  APRIL'!V181</f>
        <v>0</v>
      </c>
      <c r="AG181" s="37">
        <f>'8.  APRIL'!W181</f>
        <v>0</v>
      </c>
      <c r="AH181" s="174">
        <f>'8.  APRIL'!X181</f>
        <v>0</v>
      </c>
      <c r="AI181" s="196">
        <f>'8.  APRIL'!Y181</f>
        <v>0</v>
      </c>
      <c r="AJ181" s="45">
        <f>'8.  APRIL WEEKEND COMP'!V181</f>
        <v>0</v>
      </c>
      <c r="AK181" s="37">
        <f>'8.  APRIL WEEKEND COMP'!W181</f>
        <v>0</v>
      </c>
      <c r="AL181" s="338">
        <f>'8.  APRIL WEEKEND COMP'!X181</f>
        <v>0</v>
      </c>
      <c r="AM181" s="196">
        <f>'8.  APRIL WEEKEND COMP'!Y181</f>
        <v>0</v>
      </c>
      <c r="AN181" s="45">
        <f>'9.  MAY'!V181</f>
        <v>0</v>
      </c>
      <c r="AO181" s="37">
        <f>'9.  MAY'!W181</f>
        <v>0</v>
      </c>
      <c r="AP181" s="174">
        <f>'9.  MAY'!X181</f>
        <v>0</v>
      </c>
      <c r="AQ181" s="196">
        <f>'9.  MAY'!Y181</f>
        <v>0</v>
      </c>
      <c r="AR181" s="45">
        <f>'10.  JUNE'!V181</f>
        <v>0</v>
      </c>
      <c r="AS181" s="37">
        <f>'10.  JUNE'!W181</f>
        <v>0</v>
      </c>
      <c r="AT181" s="174">
        <f>'10.  JUNE'!X181</f>
        <v>0</v>
      </c>
      <c r="AU181" s="196">
        <f>'10.  JUNE'!Y181</f>
        <v>0</v>
      </c>
      <c r="AV181" s="45">
        <f>'11.  JULY'!V181</f>
        <v>0</v>
      </c>
      <c r="AW181" s="37">
        <f>'11.  JULY'!W181</f>
        <v>0</v>
      </c>
      <c r="AX181" s="174">
        <f>'11.  JULY'!X181</f>
        <v>0</v>
      </c>
      <c r="AY181" s="196">
        <f>'11.  JULY'!Y181</f>
        <v>0</v>
      </c>
      <c r="AZ181" s="45">
        <f>'12.  AUGUST'!V181</f>
        <v>0</v>
      </c>
      <c r="BA181" s="37">
        <f>'12.  AUGUST'!W181</f>
        <v>0</v>
      </c>
      <c r="BB181" s="174">
        <f>'12.  AUGUST'!X181</f>
        <v>0</v>
      </c>
      <c r="BC181" s="196">
        <f>'12.  AUGUST'!Y181</f>
        <v>0</v>
      </c>
      <c r="BD181" s="180">
        <f t="shared" si="8"/>
        <v>0</v>
      </c>
      <c r="BE181" s="181">
        <f t="shared" si="9"/>
        <v>0</v>
      </c>
      <c r="BF181" s="182">
        <f t="shared" si="10"/>
        <v>0</v>
      </c>
      <c r="BG181" s="197">
        <f t="shared" si="11"/>
        <v>0</v>
      </c>
    </row>
    <row r="182" spans="2:59" s="8" customFormat="1" ht="15.95" customHeight="1" x14ac:dyDescent="0.25">
      <c r="B182" s="25"/>
      <c r="C182" s="26"/>
      <c r="D182" s="15"/>
      <c r="E182" s="15"/>
      <c r="F182" s="15"/>
      <c r="G182" s="189"/>
      <c r="H182" s="15"/>
      <c r="I182" s="15"/>
      <c r="J182" s="15"/>
      <c r="K182" s="189"/>
      <c r="L182" s="15"/>
      <c r="M182" s="15"/>
      <c r="N182" s="15"/>
      <c r="O182" s="193"/>
      <c r="P182" s="15"/>
      <c r="Q182" s="15"/>
      <c r="R182" s="15"/>
      <c r="S182" s="189"/>
      <c r="T182" s="15"/>
      <c r="U182" s="15"/>
      <c r="V182" s="15"/>
      <c r="W182" s="15"/>
      <c r="X182" s="15"/>
      <c r="Y182" s="15"/>
      <c r="Z182" s="15"/>
      <c r="AA182" s="189"/>
      <c r="AB182" s="15"/>
      <c r="AC182" s="15"/>
      <c r="AD182" s="15"/>
      <c r="AE182" s="189"/>
      <c r="AF182" s="15"/>
      <c r="AG182" s="15"/>
      <c r="AH182" s="15"/>
      <c r="AI182" s="189"/>
      <c r="AJ182" s="189"/>
      <c r="AK182" s="189"/>
      <c r="AL182" s="189"/>
      <c r="AM182" s="189"/>
      <c r="AN182" s="15"/>
      <c r="AO182" s="15"/>
      <c r="AP182" s="15"/>
      <c r="AQ182" s="189"/>
      <c r="AR182" s="15"/>
      <c r="AS182" s="15"/>
      <c r="AT182" s="15"/>
      <c r="AU182" s="189"/>
      <c r="AV182" s="15"/>
      <c r="AW182" s="15"/>
      <c r="AX182" s="15"/>
      <c r="AY182" s="189"/>
      <c r="AZ182" s="15"/>
      <c r="BA182" s="15"/>
      <c r="BB182" s="15"/>
      <c r="BC182" s="189"/>
      <c r="BD182" s="15"/>
      <c r="BE182" s="15"/>
      <c r="BF182" s="15"/>
      <c r="BG182" s="198"/>
    </row>
    <row r="183" spans="2:59" s="8" customFormat="1" ht="15.95" customHeight="1" x14ac:dyDescent="0.25">
      <c r="B183" s="25"/>
      <c r="C183" s="26"/>
      <c r="D183" s="15"/>
      <c r="E183" s="15"/>
      <c r="F183" s="15"/>
      <c r="G183" s="189"/>
      <c r="H183" s="15"/>
      <c r="I183" s="15"/>
      <c r="J183" s="15"/>
      <c r="K183" s="189"/>
      <c r="L183" s="15"/>
      <c r="M183" s="15"/>
      <c r="N183" s="15"/>
      <c r="O183" s="193"/>
      <c r="P183" s="15"/>
      <c r="Q183" s="15"/>
      <c r="R183" s="15"/>
      <c r="S183" s="189"/>
      <c r="T183" s="15"/>
      <c r="U183" s="15"/>
      <c r="V183" s="15"/>
      <c r="W183" s="15"/>
      <c r="X183" s="15"/>
      <c r="Y183" s="15"/>
      <c r="Z183" s="15"/>
      <c r="AA183" s="189"/>
      <c r="AB183" s="15"/>
      <c r="AC183" s="15"/>
      <c r="AD183" s="15"/>
      <c r="AE183" s="189"/>
      <c r="AF183" s="15"/>
      <c r="AG183" s="15"/>
      <c r="AH183" s="15"/>
      <c r="AI183" s="189"/>
      <c r="AJ183" s="189"/>
      <c r="AK183" s="189"/>
      <c r="AL183" s="189"/>
      <c r="AM183" s="189"/>
      <c r="AN183" s="15"/>
      <c r="AO183" s="15"/>
      <c r="AP183" s="15"/>
      <c r="AQ183" s="189"/>
      <c r="AR183" s="15"/>
      <c r="AS183" s="15"/>
      <c r="AT183" s="15"/>
      <c r="AU183" s="189"/>
      <c r="AV183" s="15"/>
      <c r="AW183" s="15"/>
      <c r="AX183" s="15"/>
      <c r="AY183" s="189"/>
      <c r="AZ183" s="15"/>
      <c r="BA183" s="15"/>
      <c r="BB183" s="15"/>
      <c r="BC183" s="189"/>
      <c r="BD183" s="15"/>
      <c r="BE183" s="15"/>
      <c r="BF183" s="15"/>
      <c r="BG183" s="198"/>
    </row>
    <row r="184" spans="2:59" s="8" customFormat="1" ht="15.95" customHeight="1" x14ac:dyDescent="0.25">
      <c r="B184" s="25"/>
      <c r="C184" s="26"/>
      <c r="D184" s="15"/>
      <c r="E184" s="15"/>
      <c r="F184" s="15"/>
      <c r="G184" s="189"/>
      <c r="H184" s="15"/>
      <c r="I184" s="15"/>
      <c r="J184" s="15"/>
      <c r="K184" s="189"/>
      <c r="L184" s="15"/>
      <c r="M184" s="15"/>
      <c r="N184" s="15"/>
      <c r="O184" s="193"/>
      <c r="P184" s="15"/>
      <c r="Q184" s="15"/>
      <c r="R184" s="15"/>
      <c r="S184" s="189"/>
      <c r="T184" s="15"/>
      <c r="U184" s="15"/>
      <c r="V184" s="15"/>
      <c r="W184" s="15"/>
      <c r="X184" s="15"/>
      <c r="Y184" s="15"/>
      <c r="Z184" s="15"/>
      <c r="AA184" s="189"/>
      <c r="AB184" s="15"/>
      <c r="AC184" s="15"/>
      <c r="AD184" s="15"/>
      <c r="AE184" s="189"/>
      <c r="AF184" s="15"/>
      <c r="AG184" s="15"/>
      <c r="AH184" s="15"/>
      <c r="AI184" s="189"/>
      <c r="AJ184" s="189"/>
      <c r="AK184" s="189"/>
      <c r="AL184" s="189"/>
      <c r="AM184" s="189"/>
      <c r="AN184" s="15"/>
      <c r="AO184" s="15"/>
      <c r="AP184" s="15"/>
      <c r="AQ184" s="189"/>
      <c r="AR184" s="15"/>
      <c r="AS184" s="15"/>
      <c r="AT184" s="15"/>
      <c r="AU184" s="189"/>
      <c r="AV184" s="15"/>
      <c r="AW184" s="15"/>
      <c r="AX184" s="15"/>
      <c r="AY184" s="189"/>
      <c r="AZ184" s="15"/>
      <c r="BA184" s="15"/>
      <c r="BB184" s="15"/>
      <c r="BC184" s="189"/>
      <c r="BD184" s="15"/>
      <c r="BE184" s="15"/>
      <c r="BF184" s="15"/>
      <c r="BG184" s="198"/>
    </row>
    <row r="185" spans="2:59" s="8" customFormat="1" ht="15.95" customHeight="1" thickBot="1" x14ac:dyDescent="0.3">
      <c r="B185" s="25"/>
      <c r="C185" s="26"/>
      <c r="D185" s="15"/>
      <c r="E185" s="15"/>
      <c r="F185" s="15"/>
      <c r="G185" s="189"/>
      <c r="H185" s="15"/>
      <c r="I185" s="15"/>
      <c r="J185" s="15"/>
      <c r="K185" s="189"/>
      <c r="L185" s="15"/>
      <c r="M185" s="15"/>
      <c r="N185" s="15"/>
      <c r="O185" s="193"/>
      <c r="P185" s="15"/>
      <c r="Q185" s="15"/>
      <c r="R185" s="15"/>
      <c r="S185" s="189"/>
      <c r="T185" s="15"/>
      <c r="U185" s="15"/>
      <c r="V185" s="15"/>
      <c r="W185" s="15"/>
      <c r="X185" s="15"/>
      <c r="Y185" s="15"/>
      <c r="Z185" s="15"/>
      <c r="AA185" s="189"/>
      <c r="AB185" s="15"/>
      <c r="AC185" s="15"/>
      <c r="AD185" s="15"/>
      <c r="AE185" s="189"/>
      <c r="AF185" s="15"/>
      <c r="AG185" s="15"/>
      <c r="AH185" s="15"/>
      <c r="AI185" s="189"/>
      <c r="AJ185" s="189"/>
      <c r="AK185" s="189"/>
      <c r="AL185" s="189"/>
      <c r="AM185" s="189"/>
      <c r="AN185" s="15"/>
      <c r="AO185" s="15"/>
      <c r="AP185" s="15"/>
      <c r="AQ185" s="189"/>
      <c r="AR185" s="15"/>
      <c r="AS185" s="15"/>
      <c r="AT185" s="15"/>
      <c r="AU185" s="189"/>
      <c r="AV185" s="15"/>
      <c r="AW185" s="15"/>
      <c r="AX185" s="15"/>
      <c r="AY185" s="189"/>
      <c r="AZ185" s="15"/>
      <c r="BA185" s="15"/>
      <c r="BB185" s="15"/>
      <c r="BC185" s="189"/>
      <c r="BD185" s="15"/>
      <c r="BE185" s="15"/>
      <c r="BF185" s="15"/>
      <c r="BG185" s="198"/>
    </row>
    <row r="186" spans="2:59" s="8" customFormat="1" ht="26.1" customHeight="1" thickBot="1" x14ac:dyDescent="0.3">
      <c r="B186" s="426" t="s">
        <v>45</v>
      </c>
      <c r="C186" s="427"/>
      <c r="D186" s="54"/>
      <c r="E186" s="54"/>
      <c r="F186" s="54"/>
      <c r="G186" s="191"/>
      <c r="H186" s="54"/>
      <c r="I186" s="54"/>
      <c r="J186" s="54"/>
      <c r="K186" s="191"/>
      <c r="L186" s="54"/>
      <c r="M186" s="54"/>
      <c r="N186" s="54"/>
      <c r="O186" s="195"/>
      <c r="P186" s="54"/>
      <c r="Q186" s="54"/>
      <c r="R186" s="54"/>
      <c r="S186" s="191"/>
      <c r="T186" s="54"/>
      <c r="U186" s="54"/>
      <c r="V186" s="54"/>
      <c r="W186" s="54"/>
      <c r="X186" s="54"/>
      <c r="Y186" s="54"/>
      <c r="Z186" s="54"/>
      <c r="AA186" s="191"/>
      <c r="AB186" s="54"/>
      <c r="AC186" s="54"/>
      <c r="AD186" s="54"/>
      <c r="AE186" s="191"/>
      <c r="AF186" s="54"/>
      <c r="AG186" s="54"/>
      <c r="AH186" s="54"/>
      <c r="AI186" s="191"/>
      <c r="AJ186" s="191"/>
      <c r="AK186" s="191"/>
      <c r="AL186" s="191"/>
      <c r="AM186" s="191"/>
      <c r="AN186" s="54"/>
      <c r="AO186" s="54"/>
      <c r="AP186" s="54"/>
      <c r="AQ186" s="191"/>
      <c r="AR186" s="54"/>
      <c r="AS186" s="54"/>
      <c r="AT186" s="54"/>
      <c r="AU186" s="191"/>
      <c r="AV186" s="54"/>
      <c r="AW186" s="54"/>
      <c r="AX186" s="54"/>
      <c r="AY186" s="191"/>
      <c r="AZ186" s="54"/>
      <c r="BA186" s="54"/>
      <c r="BB186" s="54"/>
      <c r="BC186" s="191"/>
      <c r="BD186" s="54"/>
      <c r="BE186" s="54"/>
      <c r="BF186" s="54"/>
      <c r="BG186" s="200"/>
    </row>
    <row r="187" spans="2:59" s="8" customFormat="1" ht="2.1" customHeight="1" x14ac:dyDescent="0.25">
      <c r="B187" s="421"/>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8"/>
      <c r="Z187" s="428"/>
      <c r="AA187" s="428"/>
      <c r="AB187" s="428"/>
      <c r="AC187" s="428"/>
      <c r="AD187" s="428"/>
      <c r="AE187" s="428"/>
      <c r="AF187" s="428"/>
      <c r="AG187" s="428"/>
      <c r="AH187" s="428"/>
      <c r="AI187" s="428"/>
      <c r="AJ187" s="428"/>
      <c r="AK187" s="428"/>
      <c r="AL187" s="428"/>
      <c r="AM187" s="428"/>
      <c r="AN187" s="428"/>
      <c r="AO187" s="428"/>
      <c r="AP187" s="428"/>
      <c r="AQ187" s="428"/>
      <c r="AR187" s="428"/>
      <c r="AS187" s="428"/>
      <c r="AT187" s="428"/>
      <c r="AU187" s="428"/>
      <c r="AV187" s="428"/>
      <c r="AW187" s="428"/>
      <c r="AX187" s="428"/>
      <c r="AY187" s="428"/>
      <c r="AZ187" s="428"/>
      <c r="BA187" s="428"/>
      <c r="BB187" s="428"/>
      <c r="BC187" s="428"/>
      <c r="BD187" s="428"/>
      <c r="BE187" s="428"/>
      <c r="BF187" s="428"/>
      <c r="BG187" s="429"/>
    </row>
    <row r="188" spans="2:59" s="8" customFormat="1" ht="15.95" customHeight="1" x14ac:dyDescent="0.25">
      <c r="B188" s="27">
        <f>'1.  SEPTEMBER'!B188</f>
        <v>1</v>
      </c>
      <c r="C188" s="44" t="str">
        <f>'1.  SEPTEMBER'!C188</f>
        <v>Abrie B</v>
      </c>
      <c r="D188" s="45">
        <f>'1.  SEPTEMBER'!V188</f>
        <v>0</v>
      </c>
      <c r="E188" s="37">
        <f>'1.  SEPTEMBER'!W188</f>
        <v>0</v>
      </c>
      <c r="F188" s="174">
        <f>'1.  SEPTEMBER'!X188</f>
        <v>0</v>
      </c>
      <c r="G188" s="188">
        <f>'1.  SEPTEMBER'!Y188</f>
        <v>12</v>
      </c>
      <c r="H188" s="28">
        <f>'2.  OCTOBER'!V188</f>
        <v>0</v>
      </c>
      <c r="I188" s="37">
        <f>'2.  OCTOBER'!W188</f>
        <v>0</v>
      </c>
      <c r="J188" s="174">
        <f>'2.  OCTOBER'!X188</f>
        <v>0</v>
      </c>
      <c r="K188" s="192">
        <f>'2.  OCTOBER'!Y188</f>
        <v>12</v>
      </c>
      <c r="L188" s="45">
        <f>'3.  NOVEMBER'!V188</f>
        <v>0</v>
      </c>
      <c r="M188" s="37">
        <f>'3.  NOVEMBER'!W188</f>
        <v>0</v>
      </c>
      <c r="N188" s="174">
        <f>'3.  NOVEMBER'!X188</f>
        <v>0</v>
      </c>
      <c r="O188" s="188">
        <f>'3.  NOVEMBER'!Y188</f>
        <v>12</v>
      </c>
      <c r="P188" s="28">
        <f>'4.  DECEMBER'!V188</f>
        <v>0</v>
      </c>
      <c r="Q188" s="37">
        <f>'4.  DECEMBER'!W188</f>
        <v>0</v>
      </c>
      <c r="R188" s="174">
        <f>'4.  DECEMBER'!X188</f>
        <v>0</v>
      </c>
      <c r="S188" s="192">
        <f>'4.  DECEMBER'!Y188</f>
        <v>12</v>
      </c>
      <c r="T188" s="45">
        <f>'5.  JANUARY'!V188</f>
        <v>0</v>
      </c>
      <c r="U188" s="37">
        <f>'5.  JANUARY'!W188</f>
        <v>0</v>
      </c>
      <c r="V188" s="174">
        <f>'5.  JANUARY'!X188</f>
        <v>0</v>
      </c>
      <c r="W188" s="196">
        <f>'5.  JANUARY'!Y188</f>
        <v>12</v>
      </c>
      <c r="X188" s="45">
        <f>'6.  FEBRUARY'!V188</f>
        <v>0</v>
      </c>
      <c r="Y188" s="37">
        <f>'6.  FEBRUARY'!W188</f>
        <v>0</v>
      </c>
      <c r="Z188" s="174">
        <f>'6.  FEBRUARY'!X188</f>
        <v>0</v>
      </c>
      <c r="AA188" s="196">
        <f>'6.  FEBRUARY'!Y188</f>
        <v>12</v>
      </c>
      <c r="AB188" s="45">
        <f>'7.  MARCH'!V189</f>
        <v>0</v>
      </c>
      <c r="AC188" s="37">
        <f>'7.  MARCH'!W188</f>
        <v>0</v>
      </c>
      <c r="AD188" s="174">
        <f>'7.  MARCH'!X188</f>
        <v>0</v>
      </c>
      <c r="AE188" s="196">
        <f>'7.  MARCH'!Y188</f>
        <v>12</v>
      </c>
      <c r="AF188" s="45">
        <f>'8.  APRIL'!V188</f>
        <v>0</v>
      </c>
      <c r="AG188" s="37">
        <f>'8.  APRIL'!W188</f>
        <v>0</v>
      </c>
      <c r="AH188" s="174">
        <f>'8.  APRIL'!X188</f>
        <v>0</v>
      </c>
      <c r="AI188" s="196">
        <f>'8.  APRIL'!Y188</f>
        <v>12</v>
      </c>
      <c r="AJ188" s="45">
        <f>'8.  APRIL WEEKEND COMP'!V188</f>
        <v>0</v>
      </c>
      <c r="AK188" s="37">
        <f>'8.  APRIL WEEKEND COMP'!W188</f>
        <v>0</v>
      </c>
      <c r="AL188" s="338">
        <f>'8.  APRIL WEEKEND COMP'!X188</f>
        <v>0</v>
      </c>
      <c r="AM188" s="196">
        <f>'8.  APRIL WEEKEND COMP'!Y188</f>
        <v>12</v>
      </c>
      <c r="AN188" s="45">
        <f>'9.  MAY'!V188</f>
        <v>0</v>
      </c>
      <c r="AO188" s="37">
        <f>'9.  MAY'!W188</f>
        <v>0</v>
      </c>
      <c r="AP188" s="174">
        <f>'9.  MAY'!X188</f>
        <v>0</v>
      </c>
      <c r="AQ188" s="196">
        <f>'9.  MAY'!Y188</f>
        <v>0</v>
      </c>
      <c r="AR188" s="45">
        <f>'10.  JUNE'!V188</f>
        <v>0</v>
      </c>
      <c r="AS188" s="37">
        <f>'10.  JUNE'!W188</f>
        <v>0</v>
      </c>
      <c r="AT188" s="174">
        <f>'10.  JUNE'!X188</f>
        <v>0</v>
      </c>
      <c r="AU188" s="196">
        <f>'10.  JUNE'!Y188</f>
        <v>0</v>
      </c>
      <c r="AV188" s="45">
        <f>'11.  JULY'!V188</f>
        <v>0</v>
      </c>
      <c r="AW188" s="37">
        <f>'11.  JULY'!W188</f>
        <v>0</v>
      </c>
      <c r="AX188" s="174">
        <f>'11.  JULY'!X188</f>
        <v>0</v>
      </c>
      <c r="AY188" s="196">
        <f>'11.  JULY'!Y188</f>
        <v>0</v>
      </c>
      <c r="AZ188" s="45">
        <f>'12.  AUGUST'!V188</f>
        <v>0</v>
      </c>
      <c r="BA188" s="37">
        <f>'12.  AUGUST'!W188</f>
        <v>0</v>
      </c>
      <c r="BB188" s="174">
        <f>'12.  AUGUST'!X188</f>
        <v>0</v>
      </c>
      <c r="BC188" s="196">
        <f>'12.  AUGUST'!Y188</f>
        <v>0</v>
      </c>
      <c r="BD188" s="180">
        <f>D188+H188+L188+P188+T188+X188+AB188+AF188+AJ188+AN188+AR188+AV188+AZ188</f>
        <v>0</v>
      </c>
      <c r="BE188" s="181">
        <f>E188+I188+M188+Q188+U188+Y188+AC188+AG188+AK188+AO188+AS188+AW188+BA188</f>
        <v>0</v>
      </c>
      <c r="BF188" s="182">
        <f>F188+J188+N188+R188+V188+Z188+AD188+AH188+AL188+AP188+AT188+AX188+BB188</f>
        <v>0</v>
      </c>
      <c r="BG188" s="197">
        <f>G188+K188+O188+S188+W188+AA188+AE188+AI188+AM188+AQ188+AU188+BC188</f>
        <v>108</v>
      </c>
    </row>
    <row r="189" spans="2:59" s="8" customFormat="1" ht="15.95" customHeight="1" x14ac:dyDescent="0.25">
      <c r="B189" s="27">
        <f>'1.  SEPTEMBER'!B189</f>
        <v>2</v>
      </c>
      <c r="C189" s="44" t="str">
        <f>'1.  SEPTEMBER'!C189</f>
        <v>Abrie D</v>
      </c>
      <c r="D189" s="45">
        <f>'1.  SEPTEMBER'!V189</f>
        <v>0</v>
      </c>
      <c r="E189" s="37">
        <f>'1.  SEPTEMBER'!W189</f>
        <v>0</v>
      </c>
      <c r="F189" s="174">
        <f>'1.  SEPTEMBER'!X189</f>
        <v>0</v>
      </c>
      <c r="G189" s="188">
        <f>'1.  SEPTEMBER'!Y189</f>
        <v>12</v>
      </c>
      <c r="H189" s="28">
        <f>'2.  OCTOBER'!V189</f>
        <v>0</v>
      </c>
      <c r="I189" s="37">
        <f>'2.  OCTOBER'!W189</f>
        <v>0</v>
      </c>
      <c r="J189" s="174">
        <f>'2.  OCTOBER'!X189</f>
        <v>0</v>
      </c>
      <c r="K189" s="192">
        <f>'2.  OCTOBER'!Y189</f>
        <v>12</v>
      </c>
      <c r="L189" s="45">
        <f>'3.  NOVEMBER'!V189</f>
        <v>0</v>
      </c>
      <c r="M189" s="37">
        <f>'3.  NOVEMBER'!W189</f>
        <v>0</v>
      </c>
      <c r="N189" s="174">
        <f>'3.  NOVEMBER'!X189</f>
        <v>0</v>
      </c>
      <c r="O189" s="188">
        <f>'3.  NOVEMBER'!Y189</f>
        <v>12</v>
      </c>
      <c r="P189" s="28">
        <f>'4.  DECEMBER'!V189</f>
        <v>0</v>
      </c>
      <c r="Q189" s="37">
        <f>'4.  DECEMBER'!W189</f>
        <v>0</v>
      </c>
      <c r="R189" s="174">
        <f>'4.  DECEMBER'!X189</f>
        <v>0</v>
      </c>
      <c r="S189" s="192">
        <f>'4.  DECEMBER'!Y189</f>
        <v>12</v>
      </c>
      <c r="T189" s="45">
        <f>'5.  JANUARY'!V189</f>
        <v>0</v>
      </c>
      <c r="U189" s="37">
        <f>'5.  JANUARY'!W189</f>
        <v>0</v>
      </c>
      <c r="V189" s="174">
        <f>'5.  JANUARY'!X189</f>
        <v>0</v>
      </c>
      <c r="W189" s="196">
        <f>'5.  JANUARY'!Y189</f>
        <v>12</v>
      </c>
      <c r="X189" s="45">
        <f>'6.  FEBRUARY'!V189</f>
        <v>0</v>
      </c>
      <c r="Y189" s="37">
        <f>'6.  FEBRUARY'!W189</f>
        <v>0</v>
      </c>
      <c r="Z189" s="174">
        <f>'6.  FEBRUARY'!X189</f>
        <v>0</v>
      </c>
      <c r="AA189" s="196">
        <f>'6.  FEBRUARY'!Y189</f>
        <v>12</v>
      </c>
      <c r="AB189" s="45">
        <f>'7.  MARCH'!V190</f>
        <v>0</v>
      </c>
      <c r="AC189" s="37">
        <f>'7.  MARCH'!W189</f>
        <v>0</v>
      </c>
      <c r="AD189" s="174">
        <f>'7.  MARCH'!X189</f>
        <v>0</v>
      </c>
      <c r="AE189" s="196">
        <f>'7.  MARCH'!Y189</f>
        <v>12</v>
      </c>
      <c r="AF189" s="45">
        <f>'8.  APRIL'!V189</f>
        <v>0</v>
      </c>
      <c r="AG189" s="37">
        <f>'8.  APRIL'!W189</f>
        <v>0</v>
      </c>
      <c r="AH189" s="174">
        <f>'8.  APRIL'!X189</f>
        <v>0</v>
      </c>
      <c r="AI189" s="196">
        <f>'8.  APRIL'!Y189</f>
        <v>12</v>
      </c>
      <c r="AJ189" s="45">
        <f>'8.  APRIL WEEKEND COMP'!V189</f>
        <v>0</v>
      </c>
      <c r="AK189" s="37">
        <f>'8.  APRIL WEEKEND COMP'!W189</f>
        <v>0</v>
      </c>
      <c r="AL189" s="338">
        <f>'8.  APRIL WEEKEND COMP'!X189</f>
        <v>0</v>
      </c>
      <c r="AM189" s="196">
        <f>'8.  APRIL WEEKEND COMP'!Y189</f>
        <v>12</v>
      </c>
      <c r="AN189" s="45">
        <f>'9.  MAY'!V189</f>
        <v>0</v>
      </c>
      <c r="AO189" s="37">
        <f>'9.  MAY'!W189</f>
        <v>0</v>
      </c>
      <c r="AP189" s="174">
        <f>'9.  MAY'!X189</f>
        <v>0</v>
      </c>
      <c r="AQ189" s="196">
        <f>'9.  MAY'!Y189</f>
        <v>0</v>
      </c>
      <c r="AR189" s="45">
        <f>'10.  JUNE'!V189</f>
        <v>0</v>
      </c>
      <c r="AS189" s="37">
        <f>'10.  JUNE'!W189</f>
        <v>0</v>
      </c>
      <c r="AT189" s="174">
        <f>'10.  JUNE'!X189</f>
        <v>0</v>
      </c>
      <c r="AU189" s="196">
        <f>'10.  JUNE'!Y189</f>
        <v>0</v>
      </c>
      <c r="AV189" s="45">
        <f>'11.  JULY'!V189</f>
        <v>0</v>
      </c>
      <c r="AW189" s="37">
        <f>'11.  JULY'!W189</f>
        <v>0</v>
      </c>
      <c r="AX189" s="174">
        <f>'11.  JULY'!X189</f>
        <v>0</v>
      </c>
      <c r="AY189" s="196">
        <f>'11.  JULY'!Y189</f>
        <v>0</v>
      </c>
      <c r="AZ189" s="45">
        <f>'12.  AUGUST'!V189</f>
        <v>0</v>
      </c>
      <c r="BA189" s="37">
        <f>'12.  AUGUST'!W189</f>
        <v>0</v>
      </c>
      <c r="BB189" s="174">
        <f>'12.  AUGUST'!X189</f>
        <v>0</v>
      </c>
      <c r="BC189" s="196">
        <f>'12.  AUGUST'!Y189</f>
        <v>0</v>
      </c>
      <c r="BD189" s="180">
        <f t="shared" ref="BD189:BD216" si="12">D189+H189+L189+P189+T189+X189+AB189+AF189+AJ189+AN189+AR189+AV189+AZ189</f>
        <v>0</v>
      </c>
      <c r="BE189" s="181">
        <f t="shared" ref="BE189:BE216" si="13">E189+I189+M189+Q189+U189+Y189+AC189+AG189+AK189+AO189+AS189+AW189+BA189</f>
        <v>0</v>
      </c>
      <c r="BF189" s="182">
        <f t="shared" ref="BF189:BF216" si="14">F189+J189+N189+R189+V189+Z189+AD189+AH189+AL189+AP189+AT189+AX189+BB189</f>
        <v>0</v>
      </c>
      <c r="BG189" s="197">
        <f t="shared" ref="BG189:BG216" si="15">G189+K189+O189+S189+W189+AA189+AE189+AI189+AM189+AQ189+AU189+BC189</f>
        <v>108</v>
      </c>
    </row>
    <row r="190" spans="2:59" s="8" customFormat="1" ht="15.95" customHeight="1" x14ac:dyDescent="0.25">
      <c r="B190" s="27">
        <f>'1.  SEPTEMBER'!B190</f>
        <v>3</v>
      </c>
      <c r="C190" s="44" t="str">
        <f>'1.  SEPTEMBER'!C190</f>
        <v>Appelcryn A (Alicia)</v>
      </c>
      <c r="D190" s="45">
        <f>'1.  SEPTEMBER'!V190</f>
        <v>0</v>
      </c>
      <c r="E190" s="37">
        <f>'1.  SEPTEMBER'!W190</f>
        <v>0</v>
      </c>
      <c r="F190" s="174">
        <f>'1.  SEPTEMBER'!X190</f>
        <v>0</v>
      </c>
      <c r="G190" s="188">
        <f>'1.  SEPTEMBER'!Y190</f>
        <v>12</v>
      </c>
      <c r="H190" s="28">
        <f>'2.  OCTOBER'!V190</f>
        <v>0</v>
      </c>
      <c r="I190" s="37">
        <f>'2.  OCTOBER'!W190</f>
        <v>0</v>
      </c>
      <c r="J190" s="174">
        <f>'2.  OCTOBER'!X190</f>
        <v>0</v>
      </c>
      <c r="K190" s="192">
        <f>'2.  OCTOBER'!Y190</f>
        <v>12</v>
      </c>
      <c r="L190" s="45">
        <f>'3.  NOVEMBER'!V190</f>
        <v>0</v>
      </c>
      <c r="M190" s="37">
        <f>'3.  NOVEMBER'!W190</f>
        <v>0</v>
      </c>
      <c r="N190" s="174">
        <f>'3.  NOVEMBER'!X190</f>
        <v>0</v>
      </c>
      <c r="O190" s="188">
        <f>'3.  NOVEMBER'!Y190</f>
        <v>12</v>
      </c>
      <c r="P190" s="28">
        <f>'4.  DECEMBER'!V190</f>
        <v>0</v>
      </c>
      <c r="Q190" s="37">
        <f>'4.  DECEMBER'!W190</f>
        <v>0</v>
      </c>
      <c r="R190" s="174">
        <f>'4.  DECEMBER'!X190</f>
        <v>0</v>
      </c>
      <c r="S190" s="192">
        <f>'4.  DECEMBER'!Y190</f>
        <v>12</v>
      </c>
      <c r="T190" s="45">
        <f>'5.  JANUARY'!V190</f>
        <v>7</v>
      </c>
      <c r="U190" s="37">
        <f>'5.  JANUARY'!W190</f>
        <v>2.7600000000000002</v>
      </c>
      <c r="V190" s="174">
        <f>'5.  JANUARY'!X190</f>
        <v>97.6</v>
      </c>
      <c r="W190" s="196">
        <f>'5.  JANUARY'!Y190</f>
        <v>7</v>
      </c>
      <c r="X190" s="45">
        <f>'6.  FEBRUARY'!V190</f>
        <v>0</v>
      </c>
      <c r="Y190" s="37">
        <f>'6.  FEBRUARY'!W190</f>
        <v>0</v>
      </c>
      <c r="Z190" s="174">
        <f>'6.  FEBRUARY'!X190</f>
        <v>0</v>
      </c>
      <c r="AA190" s="196">
        <f>'6.  FEBRUARY'!Y190</f>
        <v>12</v>
      </c>
      <c r="AB190" s="45">
        <f>'7.  MARCH'!V191</f>
        <v>0</v>
      </c>
      <c r="AC190" s="37">
        <f>'7.  MARCH'!W190</f>
        <v>0</v>
      </c>
      <c r="AD190" s="174">
        <f>'7.  MARCH'!X190</f>
        <v>0</v>
      </c>
      <c r="AE190" s="196">
        <f>'7.  MARCH'!Y190</f>
        <v>12</v>
      </c>
      <c r="AF190" s="45">
        <f>'8.  APRIL'!V190</f>
        <v>0</v>
      </c>
      <c r="AG190" s="37">
        <f>'8.  APRIL'!W190</f>
        <v>0</v>
      </c>
      <c r="AH190" s="174">
        <f>'8.  APRIL'!X190</f>
        <v>0</v>
      </c>
      <c r="AI190" s="196">
        <f>'8.  APRIL'!Y190</f>
        <v>12</v>
      </c>
      <c r="AJ190" s="45">
        <f>'8.  APRIL WEEKEND COMP'!V190</f>
        <v>0</v>
      </c>
      <c r="AK190" s="37">
        <f>'8.  APRIL WEEKEND COMP'!W190</f>
        <v>0</v>
      </c>
      <c r="AL190" s="338">
        <f>'8.  APRIL WEEKEND COMP'!X190</f>
        <v>0</v>
      </c>
      <c r="AM190" s="196">
        <f>'8.  APRIL WEEKEND COMP'!Y190</f>
        <v>12</v>
      </c>
      <c r="AN190" s="45">
        <f>'9.  MAY'!V190</f>
        <v>0</v>
      </c>
      <c r="AO190" s="37">
        <f>'9.  MAY'!W190</f>
        <v>0</v>
      </c>
      <c r="AP190" s="174">
        <f>'9.  MAY'!X190</f>
        <v>0</v>
      </c>
      <c r="AQ190" s="196">
        <f>'9.  MAY'!Y190</f>
        <v>0</v>
      </c>
      <c r="AR190" s="45">
        <f>'10.  JUNE'!V190</f>
        <v>0</v>
      </c>
      <c r="AS190" s="37">
        <f>'10.  JUNE'!W190</f>
        <v>0</v>
      </c>
      <c r="AT190" s="174">
        <f>'10.  JUNE'!X190</f>
        <v>0</v>
      </c>
      <c r="AU190" s="196">
        <f>'10.  JUNE'!Y190</f>
        <v>0</v>
      </c>
      <c r="AV190" s="45">
        <f>'11.  JULY'!V190</f>
        <v>0</v>
      </c>
      <c r="AW190" s="37">
        <f>'11.  JULY'!W190</f>
        <v>0</v>
      </c>
      <c r="AX190" s="174">
        <f>'11.  JULY'!X190</f>
        <v>0</v>
      </c>
      <c r="AY190" s="196">
        <f>'11.  JULY'!Y190</f>
        <v>0</v>
      </c>
      <c r="AZ190" s="45">
        <f>'12.  AUGUST'!V190</f>
        <v>0</v>
      </c>
      <c r="BA190" s="37">
        <f>'12.  AUGUST'!W190</f>
        <v>0</v>
      </c>
      <c r="BB190" s="174">
        <f>'12.  AUGUST'!X190</f>
        <v>0</v>
      </c>
      <c r="BC190" s="196">
        <f>'12.  AUGUST'!Y190</f>
        <v>0</v>
      </c>
      <c r="BD190" s="180">
        <f t="shared" si="12"/>
        <v>7</v>
      </c>
      <c r="BE190" s="181">
        <f t="shared" si="13"/>
        <v>2.7600000000000002</v>
      </c>
      <c r="BF190" s="182">
        <f t="shared" si="14"/>
        <v>97.6</v>
      </c>
      <c r="BG190" s="197">
        <f t="shared" si="15"/>
        <v>103</v>
      </c>
    </row>
    <row r="191" spans="2:59" s="8" customFormat="1" ht="15.95" customHeight="1" x14ac:dyDescent="0.25">
      <c r="B191" s="27">
        <f>'1.  SEPTEMBER'!B191</f>
        <v>4</v>
      </c>
      <c r="C191" s="44" t="str">
        <f>'1.  SEPTEMBER'!C191</f>
        <v>Appelcryn AJ</v>
      </c>
      <c r="D191" s="45">
        <f>'1.  SEPTEMBER'!V191</f>
        <v>8</v>
      </c>
      <c r="E191" s="37">
        <f>'1.  SEPTEMBER'!W191</f>
        <v>2.5</v>
      </c>
      <c r="F191" s="174">
        <f>'1.  SEPTEMBER'!X191</f>
        <v>105</v>
      </c>
      <c r="G191" s="188">
        <f>'1.  SEPTEMBER'!Y191</f>
        <v>4</v>
      </c>
      <c r="H191" s="28">
        <f>'2.  OCTOBER'!V191</f>
        <v>0</v>
      </c>
      <c r="I191" s="37">
        <f>'2.  OCTOBER'!W191</f>
        <v>0</v>
      </c>
      <c r="J191" s="174">
        <f>'2.  OCTOBER'!X191</f>
        <v>0</v>
      </c>
      <c r="K191" s="192">
        <f>'2.  OCTOBER'!Y191</f>
        <v>12</v>
      </c>
      <c r="L191" s="45">
        <f>'3.  NOVEMBER'!V191</f>
        <v>0</v>
      </c>
      <c r="M191" s="37">
        <f>'3.  NOVEMBER'!W191</f>
        <v>0</v>
      </c>
      <c r="N191" s="174">
        <f>'3.  NOVEMBER'!X191</f>
        <v>0</v>
      </c>
      <c r="O191" s="188">
        <f>'3.  NOVEMBER'!Y191</f>
        <v>12</v>
      </c>
      <c r="P191" s="28">
        <f>'4.  DECEMBER'!V191</f>
        <v>0</v>
      </c>
      <c r="Q191" s="37">
        <f>'4.  DECEMBER'!W191</f>
        <v>0</v>
      </c>
      <c r="R191" s="174">
        <f>'4.  DECEMBER'!X191</f>
        <v>0</v>
      </c>
      <c r="S191" s="192">
        <f>'4.  DECEMBER'!Y191</f>
        <v>12</v>
      </c>
      <c r="T191" s="45">
        <f>'5.  JANUARY'!V191</f>
        <v>10</v>
      </c>
      <c r="U191" s="37">
        <f>'5.  JANUARY'!W191</f>
        <v>2.9299999999999997</v>
      </c>
      <c r="V191" s="174">
        <f>'5.  JANUARY'!X191</f>
        <v>129.30000000000001</v>
      </c>
      <c r="W191" s="196">
        <f>'5.  JANUARY'!Y191</f>
        <v>5</v>
      </c>
      <c r="X191" s="45">
        <f>'6.  FEBRUARY'!V191</f>
        <v>0</v>
      </c>
      <c r="Y191" s="37">
        <f>'6.  FEBRUARY'!W191</f>
        <v>0</v>
      </c>
      <c r="Z191" s="174">
        <f>'6.  FEBRUARY'!X191</f>
        <v>0</v>
      </c>
      <c r="AA191" s="196">
        <f>'6.  FEBRUARY'!Y191</f>
        <v>12</v>
      </c>
      <c r="AB191" s="45">
        <f>'7.  MARCH'!V192</f>
        <v>0</v>
      </c>
      <c r="AC191" s="37">
        <f>'7.  MARCH'!W191</f>
        <v>0</v>
      </c>
      <c r="AD191" s="174">
        <f>'7.  MARCH'!X191</f>
        <v>0</v>
      </c>
      <c r="AE191" s="196">
        <f>'7.  MARCH'!Y191</f>
        <v>12</v>
      </c>
      <c r="AF191" s="45">
        <f>'8.  APRIL'!V191</f>
        <v>0</v>
      </c>
      <c r="AG191" s="37">
        <f>'8.  APRIL'!W191</f>
        <v>0</v>
      </c>
      <c r="AH191" s="174">
        <f>'8.  APRIL'!X191</f>
        <v>0</v>
      </c>
      <c r="AI191" s="196">
        <f>'8.  APRIL'!Y191</f>
        <v>12</v>
      </c>
      <c r="AJ191" s="45">
        <f>'8.  APRIL WEEKEND COMP'!V191</f>
        <v>0</v>
      </c>
      <c r="AK191" s="37">
        <f>'8.  APRIL WEEKEND COMP'!W191</f>
        <v>0</v>
      </c>
      <c r="AL191" s="338">
        <f>'8.  APRIL WEEKEND COMP'!X191</f>
        <v>0</v>
      </c>
      <c r="AM191" s="196">
        <f>'8.  APRIL WEEKEND COMP'!Y191</f>
        <v>12</v>
      </c>
      <c r="AN191" s="45">
        <f>'9.  MAY'!V191</f>
        <v>0</v>
      </c>
      <c r="AO191" s="37">
        <f>'9.  MAY'!W191</f>
        <v>0</v>
      </c>
      <c r="AP191" s="174">
        <f>'9.  MAY'!X191</f>
        <v>0</v>
      </c>
      <c r="AQ191" s="196">
        <f>'9.  MAY'!Y191</f>
        <v>0</v>
      </c>
      <c r="AR191" s="45">
        <f>'10.  JUNE'!V191</f>
        <v>0</v>
      </c>
      <c r="AS191" s="37">
        <f>'10.  JUNE'!W191</f>
        <v>0</v>
      </c>
      <c r="AT191" s="174">
        <f>'10.  JUNE'!X191</f>
        <v>0</v>
      </c>
      <c r="AU191" s="196">
        <f>'10.  JUNE'!Y191</f>
        <v>0</v>
      </c>
      <c r="AV191" s="45">
        <f>'11.  JULY'!V191</f>
        <v>0</v>
      </c>
      <c r="AW191" s="37">
        <f>'11.  JULY'!W191</f>
        <v>0</v>
      </c>
      <c r="AX191" s="174">
        <f>'11.  JULY'!X191</f>
        <v>0</v>
      </c>
      <c r="AY191" s="196">
        <f>'11.  JULY'!Y191</f>
        <v>0</v>
      </c>
      <c r="AZ191" s="45">
        <f>'12.  AUGUST'!V191</f>
        <v>0</v>
      </c>
      <c r="BA191" s="37">
        <f>'12.  AUGUST'!W191</f>
        <v>0</v>
      </c>
      <c r="BB191" s="174">
        <f>'12.  AUGUST'!X191</f>
        <v>0</v>
      </c>
      <c r="BC191" s="196">
        <f>'12.  AUGUST'!Y191</f>
        <v>0</v>
      </c>
      <c r="BD191" s="180">
        <f t="shared" si="12"/>
        <v>18</v>
      </c>
      <c r="BE191" s="181">
        <f t="shared" si="13"/>
        <v>5.43</v>
      </c>
      <c r="BF191" s="182">
        <f t="shared" si="14"/>
        <v>234.3</v>
      </c>
      <c r="BG191" s="197">
        <f t="shared" si="15"/>
        <v>93</v>
      </c>
    </row>
    <row r="192" spans="2:59" s="8" customFormat="1" ht="15.95" customHeight="1" x14ac:dyDescent="0.25">
      <c r="B192" s="27">
        <f>'1.  SEPTEMBER'!B192</f>
        <v>5</v>
      </c>
      <c r="C192" s="44" t="str">
        <f>'1.  SEPTEMBER'!C192</f>
        <v>Appelcryn C</v>
      </c>
      <c r="D192" s="45">
        <f>'1.  SEPTEMBER'!V192</f>
        <v>5</v>
      </c>
      <c r="E192" s="37">
        <f>'1.  SEPTEMBER'!W192</f>
        <v>2.41</v>
      </c>
      <c r="F192" s="174">
        <f>'1.  SEPTEMBER'!X192</f>
        <v>74.099999999999994</v>
      </c>
      <c r="G192" s="188">
        <f>'1.  SEPTEMBER'!Y192</f>
        <v>6</v>
      </c>
      <c r="H192" s="28">
        <f>'2.  OCTOBER'!V192</f>
        <v>0</v>
      </c>
      <c r="I192" s="37">
        <f>'2.  OCTOBER'!W192</f>
        <v>0</v>
      </c>
      <c r="J192" s="174">
        <f>'2.  OCTOBER'!X192</f>
        <v>0</v>
      </c>
      <c r="K192" s="192">
        <f>'2.  OCTOBER'!Y192</f>
        <v>12</v>
      </c>
      <c r="L192" s="45">
        <f>'3.  NOVEMBER'!V192</f>
        <v>0</v>
      </c>
      <c r="M192" s="37">
        <f>'3.  NOVEMBER'!W192</f>
        <v>0</v>
      </c>
      <c r="N192" s="174">
        <f>'3.  NOVEMBER'!X192</f>
        <v>0</v>
      </c>
      <c r="O192" s="188">
        <f>'3.  NOVEMBER'!Y192</f>
        <v>12</v>
      </c>
      <c r="P192" s="28">
        <f>'4.  DECEMBER'!V192</f>
        <v>15</v>
      </c>
      <c r="Q192" s="37">
        <f>'4.  DECEMBER'!W192</f>
        <v>6.16</v>
      </c>
      <c r="R192" s="174">
        <f>'4.  DECEMBER'!X192</f>
        <v>211.6</v>
      </c>
      <c r="S192" s="192">
        <f>'4.  DECEMBER'!Y192</f>
        <v>3</v>
      </c>
      <c r="T192" s="45">
        <f>'5.  JANUARY'!V192</f>
        <v>7</v>
      </c>
      <c r="U192" s="37">
        <f>'5.  JANUARY'!W192</f>
        <v>2.13</v>
      </c>
      <c r="V192" s="174">
        <f>'5.  JANUARY'!X192</f>
        <v>91.299999999999983</v>
      </c>
      <c r="W192" s="196">
        <f>'5.  JANUARY'!Y192</f>
        <v>8</v>
      </c>
      <c r="X192" s="45">
        <f>'6.  FEBRUARY'!V192</f>
        <v>0</v>
      </c>
      <c r="Y192" s="37">
        <f>'6.  FEBRUARY'!W192</f>
        <v>0</v>
      </c>
      <c r="Z192" s="174">
        <f>'6.  FEBRUARY'!X192</f>
        <v>0</v>
      </c>
      <c r="AA192" s="196">
        <f>'6.  FEBRUARY'!Y192</f>
        <v>12</v>
      </c>
      <c r="AB192" s="45">
        <f>'7.  MARCH'!V193</f>
        <v>0</v>
      </c>
      <c r="AC192" s="37">
        <f>'7.  MARCH'!W192</f>
        <v>0</v>
      </c>
      <c r="AD192" s="174">
        <f>'7.  MARCH'!X192</f>
        <v>0</v>
      </c>
      <c r="AE192" s="196">
        <f>'7.  MARCH'!Y192</f>
        <v>12</v>
      </c>
      <c r="AF192" s="45">
        <f>'8.  APRIL'!V192</f>
        <v>0</v>
      </c>
      <c r="AG192" s="37">
        <f>'8.  APRIL'!W192</f>
        <v>0</v>
      </c>
      <c r="AH192" s="174">
        <f>'8.  APRIL'!X192</f>
        <v>0</v>
      </c>
      <c r="AI192" s="196">
        <f>'8.  APRIL'!Y192</f>
        <v>12</v>
      </c>
      <c r="AJ192" s="45">
        <f>'8.  APRIL WEEKEND COMP'!V192</f>
        <v>0</v>
      </c>
      <c r="AK192" s="37">
        <f>'8.  APRIL WEEKEND COMP'!W192</f>
        <v>0</v>
      </c>
      <c r="AL192" s="338">
        <f>'8.  APRIL WEEKEND COMP'!X192</f>
        <v>0</v>
      </c>
      <c r="AM192" s="196">
        <f>'8.  APRIL WEEKEND COMP'!Y192</f>
        <v>12</v>
      </c>
      <c r="AN192" s="45">
        <f>'9.  MAY'!V192</f>
        <v>0</v>
      </c>
      <c r="AO192" s="37">
        <f>'9.  MAY'!W192</f>
        <v>0</v>
      </c>
      <c r="AP192" s="174">
        <f>'9.  MAY'!X192</f>
        <v>0</v>
      </c>
      <c r="AQ192" s="196">
        <f>'9.  MAY'!Y192</f>
        <v>0</v>
      </c>
      <c r="AR192" s="45">
        <f>'10.  JUNE'!V192</f>
        <v>0</v>
      </c>
      <c r="AS192" s="37">
        <f>'10.  JUNE'!W192</f>
        <v>0</v>
      </c>
      <c r="AT192" s="174">
        <f>'10.  JUNE'!X192</f>
        <v>0</v>
      </c>
      <c r="AU192" s="196">
        <f>'10.  JUNE'!Y192</f>
        <v>0</v>
      </c>
      <c r="AV192" s="45">
        <f>'11.  JULY'!V192</f>
        <v>0</v>
      </c>
      <c r="AW192" s="37">
        <f>'11.  JULY'!W192</f>
        <v>0</v>
      </c>
      <c r="AX192" s="174">
        <f>'11.  JULY'!X192</f>
        <v>0</v>
      </c>
      <c r="AY192" s="196">
        <f>'11.  JULY'!Y192</f>
        <v>0</v>
      </c>
      <c r="AZ192" s="45">
        <f>'12.  AUGUST'!V192</f>
        <v>0</v>
      </c>
      <c r="BA192" s="37">
        <f>'12.  AUGUST'!W192</f>
        <v>0</v>
      </c>
      <c r="BB192" s="174">
        <f>'12.  AUGUST'!X192</f>
        <v>0</v>
      </c>
      <c r="BC192" s="196">
        <f>'12.  AUGUST'!Y192</f>
        <v>0</v>
      </c>
      <c r="BD192" s="180">
        <f t="shared" si="12"/>
        <v>27</v>
      </c>
      <c r="BE192" s="181">
        <f t="shared" si="13"/>
        <v>10.7</v>
      </c>
      <c r="BF192" s="182">
        <f t="shared" si="14"/>
        <v>377</v>
      </c>
      <c r="BG192" s="197">
        <f t="shared" si="15"/>
        <v>89</v>
      </c>
    </row>
    <row r="193" spans="2:59" s="8" customFormat="1" ht="15.95" customHeight="1" x14ac:dyDescent="0.25">
      <c r="B193" s="27">
        <f>'1.  SEPTEMBER'!B193</f>
        <v>6</v>
      </c>
      <c r="C193" s="44" t="str">
        <f>'1.  SEPTEMBER'!C193</f>
        <v>Booysen A</v>
      </c>
      <c r="D193" s="45">
        <f>'1.  SEPTEMBER'!V193</f>
        <v>2</v>
      </c>
      <c r="E193" s="37">
        <f>'1.  SEPTEMBER'!W193</f>
        <v>0.85</v>
      </c>
      <c r="F193" s="174">
        <f>'1.  SEPTEMBER'!X193</f>
        <v>28.5</v>
      </c>
      <c r="G193" s="188">
        <f>'1.  SEPTEMBER'!Y193</f>
        <v>7</v>
      </c>
      <c r="H193" s="28">
        <f>'2.  OCTOBER'!V193</f>
        <v>0</v>
      </c>
      <c r="I193" s="37">
        <f>'2.  OCTOBER'!W193</f>
        <v>0</v>
      </c>
      <c r="J193" s="174">
        <f>'2.  OCTOBER'!X193</f>
        <v>0</v>
      </c>
      <c r="K193" s="192">
        <f>'2.  OCTOBER'!Y193</f>
        <v>12</v>
      </c>
      <c r="L193" s="45">
        <f>'3.  NOVEMBER'!V193</f>
        <v>0</v>
      </c>
      <c r="M193" s="37">
        <f>'3.  NOVEMBER'!W193</f>
        <v>0</v>
      </c>
      <c r="N193" s="174">
        <f>'3.  NOVEMBER'!X193</f>
        <v>0</v>
      </c>
      <c r="O193" s="188">
        <f>'3.  NOVEMBER'!Y193</f>
        <v>12</v>
      </c>
      <c r="P193" s="28">
        <f>'4.  DECEMBER'!V193</f>
        <v>0</v>
      </c>
      <c r="Q193" s="37">
        <f>'4.  DECEMBER'!W193</f>
        <v>0</v>
      </c>
      <c r="R193" s="174">
        <f>'4.  DECEMBER'!X193</f>
        <v>0</v>
      </c>
      <c r="S193" s="192">
        <f>'4.  DECEMBER'!Y193</f>
        <v>12</v>
      </c>
      <c r="T193" s="45">
        <f>'5.  JANUARY'!V193</f>
        <v>0</v>
      </c>
      <c r="U193" s="37">
        <f>'5.  JANUARY'!W193</f>
        <v>0</v>
      </c>
      <c r="V193" s="174">
        <f>'5.  JANUARY'!X193</f>
        <v>0</v>
      </c>
      <c r="W193" s="196">
        <f>'5.  JANUARY'!Y193</f>
        <v>12</v>
      </c>
      <c r="X193" s="45">
        <f>'6.  FEBRUARY'!V193</f>
        <v>12</v>
      </c>
      <c r="Y193" s="37">
        <f>'6.  FEBRUARY'!W193</f>
        <v>3.71</v>
      </c>
      <c r="Z193" s="174">
        <f>'6.  FEBRUARY'!X193</f>
        <v>157.10000000000002</v>
      </c>
      <c r="AA193" s="196">
        <f>'6.  FEBRUARY'!Y193</f>
        <v>3</v>
      </c>
      <c r="AB193" s="45">
        <f>'7.  MARCH'!V195</f>
        <v>0</v>
      </c>
      <c r="AC193" s="37">
        <f>'7.  MARCH'!W193</f>
        <v>0</v>
      </c>
      <c r="AD193" s="174">
        <f>'7.  MARCH'!X193</f>
        <v>0</v>
      </c>
      <c r="AE193" s="196">
        <f>'7.  MARCH'!Y193</f>
        <v>12</v>
      </c>
      <c r="AF193" s="45">
        <f>'8.  APRIL'!V193</f>
        <v>7</v>
      </c>
      <c r="AG193" s="37">
        <f>'8.  APRIL'!W193</f>
        <v>4.53</v>
      </c>
      <c r="AH193" s="174">
        <f>'8.  APRIL'!X193</f>
        <v>115.30000000000001</v>
      </c>
      <c r="AI193" s="196">
        <f>'8.  APRIL'!Y193</f>
        <v>2</v>
      </c>
      <c r="AJ193" s="45">
        <f>'8.  APRIL WEEKEND COMP'!V193</f>
        <v>6</v>
      </c>
      <c r="AK193" s="37">
        <f>'8.  APRIL WEEKEND COMP'!W193</f>
        <v>4.5</v>
      </c>
      <c r="AL193" s="338">
        <f>'8.  APRIL WEEKEND COMP'!X193</f>
        <v>105</v>
      </c>
      <c r="AM193" s="196">
        <f>'8.  APRIL WEEKEND COMP'!Y193</f>
        <v>2</v>
      </c>
      <c r="AN193" s="45">
        <f>'9.  MAY'!V193</f>
        <v>0</v>
      </c>
      <c r="AO193" s="37">
        <f>'9.  MAY'!W193</f>
        <v>0</v>
      </c>
      <c r="AP193" s="174">
        <f>'9.  MAY'!X193</f>
        <v>0</v>
      </c>
      <c r="AQ193" s="196">
        <f>'9.  MAY'!Y193</f>
        <v>0</v>
      </c>
      <c r="AR193" s="45">
        <f>'10.  JUNE'!V193</f>
        <v>0</v>
      </c>
      <c r="AS193" s="37">
        <f>'10.  JUNE'!W193</f>
        <v>0</v>
      </c>
      <c r="AT193" s="174">
        <f>'10.  JUNE'!X193</f>
        <v>0</v>
      </c>
      <c r="AU193" s="196">
        <f>'10.  JUNE'!Y193</f>
        <v>0</v>
      </c>
      <c r="AV193" s="45">
        <f>'11.  JULY'!V193</f>
        <v>0</v>
      </c>
      <c r="AW193" s="37">
        <f>'11.  JULY'!W193</f>
        <v>0</v>
      </c>
      <c r="AX193" s="174">
        <f>'11.  JULY'!X193</f>
        <v>0</v>
      </c>
      <c r="AY193" s="196">
        <f>'11.  JULY'!Y193</f>
        <v>0</v>
      </c>
      <c r="AZ193" s="45">
        <f>'12.  AUGUST'!V193</f>
        <v>0</v>
      </c>
      <c r="BA193" s="37">
        <f>'12.  AUGUST'!W193</f>
        <v>0</v>
      </c>
      <c r="BB193" s="174">
        <f>'12.  AUGUST'!X193</f>
        <v>0</v>
      </c>
      <c r="BC193" s="196">
        <f>'12.  AUGUST'!Y193</f>
        <v>0</v>
      </c>
      <c r="BD193" s="180">
        <f t="shared" si="12"/>
        <v>27</v>
      </c>
      <c r="BE193" s="181">
        <f t="shared" si="13"/>
        <v>13.59</v>
      </c>
      <c r="BF193" s="182">
        <f t="shared" si="14"/>
        <v>405.90000000000003</v>
      </c>
      <c r="BG193" s="197">
        <f t="shared" si="15"/>
        <v>74</v>
      </c>
    </row>
    <row r="194" spans="2:59" s="8" customFormat="1" ht="15.95" customHeight="1" x14ac:dyDescent="0.25">
      <c r="B194" s="27">
        <f>'1.  SEPTEMBER'!B194</f>
        <v>7</v>
      </c>
      <c r="C194" s="44" t="str">
        <f>'1.  SEPTEMBER'!C194</f>
        <v>Boshoff I (Inez)  (H-40)</v>
      </c>
      <c r="D194" s="45">
        <f>'1.  SEPTEMBER'!V194</f>
        <v>0</v>
      </c>
      <c r="E194" s="37">
        <f>'1.  SEPTEMBER'!W194</f>
        <v>0</v>
      </c>
      <c r="F194" s="174">
        <f>'1.  SEPTEMBER'!X194</f>
        <v>0</v>
      </c>
      <c r="G194" s="188">
        <f>'1.  SEPTEMBER'!Y194</f>
        <v>12</v>
      </c>
      <c r="H194" s="28">
        <f>'2.  OCTOBER'!V194</f>
        <v>0</v>
      </c>
      <c r="I194" s="37">
        <f>'2.  OCTOBER'!W194</f>
        <v>0</v>
      </c>
      <c r="J194" s="174">
        <f>'2.  OCTOBER'!X194</f>
        <v>0</v>
      </c>
      <c r="K194" s="192">
        <f>'2.  OCTOBER'!Y194</f>
        <v>12</v>
      </c>
      <c r="L194" s="45">
        <f>'3.  NOVEMBER'!V194</f>
        <v>0</v>
      </c>
      <c r="M194" s="37">
        <f>'3.  NOVEMBER'!W194</f>
        <v>0</v>
      </c>
      <c r="N194" s="174">
        <f>'3.  NOVEMBER'!X194</f>
        <v>0</v>
      </c>
      <c r="O194" s="188">
        <f>'3.  NOVEMBER'!Y194</f>
        <v>12</v>
      </c>
      <c r="P194" s="28">
        <f>'4.  DECEMBER'!V194</f>
        <v>0</v>
      </c>
      <c r="Q194" s="37">
        <f>'4.  DECEMBER'!W194</f>
        <v>0</v>
      </c>
      <c r="R194" s="174">
        <f>'4.  DECEMBER'!X194</f>
        <v>0</v>
      </c>
      <c r="S194" s="192">
        <f>'4.  DECEMBER'!Y194</f>
        <v>12</v>
      </c>
      <c r="T194" s="45">
        <f>'5.  JANUARY'!V194</f>
        <v>0</v>
      </c>
      <c r="U194" s="37">
        <f>'5.  JANUARY'!W194</f>
        <v>0</v>
      </c>
      <c r="V194" s="174">
        <f>'5.  JANUARY'!X194</f>
        <v>0</v>
      </c>
      <c r="W194" s="196">
        <f>'5.  JANUARY'!Y194</f>
        <v>12</v>
      </c>
      <c r="X194" s="45">
        <f>'6.  FEBRUARY'!V194</f>
        <v>0</v>
      </c>
      <c r="Y194" s="37">
        <f>'6.  FEBRUARY'!W194</f>
        <v>0</v>
      </c>
      <c r="Z194" s="174">
        <f>'6.  FEBRUARY'!X194</f>
        <v>0</v>
      </c>
      <c r="AA194" s="196">
        <f>'6.  FEBRUARY'!Y194</f>
        <v>12</v>
      </c>
      <c r="AB194" s="45">
        <f>'7.  MARCH'!V196</f>
        <v>0</v>
      </c>
      <c r="AC194" s="37">
        <f>'7.  MARCH'!W194</f>
        <v>0</v>
      </c>
      <c r="AD194" s="174">
        <f>'7.  MARCH'!X194</f>
        <v>0</v>
      </c>
      <c r="AE194" s="196">
        <f>'7.  MARCH'!Y194</f>
        <v>12</v>
      </c>
      <c r="AF194" s="45">
        <f>'8.  APRIL'!V194</f>
        <v>0</v>
      </c>
      <c r="AG194" s="37">
        <f>'8.  APRIL'!W194</f>
        <v>0</v>
      </c>
      <c r="AH194" s="174">
        <f>'8.  APRIL'!X194</f>
        <v>0</v>
      </c>
      <c r="AI194" s="196">
        <f>'8.  APRIL'!Y194</f>
        <v>12</v>
      </c>
      <c r="AJ194" s="45">
        <f>'8.  APRIL WEEKEND COMP'!V194</f>
        <v>0</v>
      </c>
      <c r="AK194" s="37">
        <f>'8.  APRIL WEEKEND COMP'!W194</f>
        <v>0</v>
      </c>
      <c r="AL194" s="338">
        <f>'8.  APRIL WEEKEND COMP'!X194</f>
        <v>0</v>
      </c>
      <c r="AM194" s="196">
        <f>'8.  APRIL WEEKEND COMP'!Y194</f>
        <v>12</v>
      </c>
      <c r="AN194" s="45">
        <f>'9.  MAY'!V194</f>
        <v>0</v>
      </c>
      <c r="AO194" s="37">
        <f>'9.  MAY'!W194</f>
        <v>0</v>
      </c>
      <c r="AP194" s="174">
        <f>'9.  MAY'!X194</f>
        <v>0</v>
      </c>
      <c r="AQ194" s="196">
        <f>'9.  MAY'!Y194</f>
        <v>0</v>
      </c>
      <c r="AR194" s="45">
        <f>'10.  JUNE'!V194</f>
        <v>0</v>
      </c>
      <c r="AS194" s="37">
        <f>'10.  JUNE'!W194</f>
        <v>0</v>
      </c>
      <c r="AT194" s="174">
        <f>'10.  JUNE'!X194</f>
        <v>0</v>
      </c>
      <c r="AU194" s="196">
        <f>'10.  JUNE'!Y194</f>
        <v>0</v>
      </c>
      <c r="AV194" s="45">
        <f>'11.  JULY'!V194</f>
        <v>0</v>
      </c>
      <c r="AW194" s="37">
        <f>'11.  JULY'!W194</f>
        <v>0</v>
      </c>
      <c r="AX194" s="174">
        <f>'11.  JULY'!X194</f>
        <v>0</v>
      </c>
      <c r="AY194" s="196">
        <f>'11.  JULY'!Y194</f>
        <v>0</v>
      </c>
      <c r="AZ194" s="45">
        <f>'12.  AUGUST'!V194</f>
        <v>0</v>
      </c>
      <c r="BA194" s="37">
        <f>'12.  AUGUST'!W194</f>
        <v>0</v>
      </c>
      <c r="BB194" s="174">
        <f>'12.  AUGUST'!X194</f>
        <v>0</v>
      </c>
      <c r="BC194" s="196">
        <f>'12.  AUGUST'!Y194</f>
        <v>0</v>
      </c>
      <c r="BD194" s="180">
        <f t="shared" si="12"/>
        <v>0</v>
      </c>
      <c r="BE194" s="181">
        <f t="shared" si="13"/>
        <v>0</v>
      </c>
      <c r="BF194" s="182">
        <f t="shared" si="14"/>
        <v>0</v>
      </c>
      <c r="BG194" s="197">
        <f t="shared" si="15"/>
        <v>108</v>
      </c>
    </row>
    <row r="195" spans="2:59" s="8" customFormat="1" ht="15.95" customHeight="1" x14ac:dyDescent="0.25">
      <c r="B195" s="27">
        <f>'1.  SEPTEMBER'!B195</f>
        <v>8</v>
      </c>
      <c r="C195" s="44" t="str">
        <f>'1.  SEPTEMBER'!C195</f>
        <v>Castlemaine C</v>
      </c>
      <c r="D195" s="45">
        <f>'1.  SEPTEMBER'!V195</f>
        <v>14</v>
      </c>
      <c r="E195" s="37">
        <f>'1.  SEPTEMBER'!W195</f>
        <v>4.92</v>
      </c>
      <c r="F195" s="174">
        <f>'1.  SEPTEMBER'!X195</f>
        <v>189.20000000000002</v>
      </c>
      <c r="G195" s="188">
        <f>'1.  SEPTEMBER'!Y195</f>
        <v>1</v>
      </c>
      <c r="H195" s="28">
        <f>'2.  OCTOBER'!V195</f>
        <v>0</v>
      </c>
      <c r="I195" s="37">
        <f>'2.  OCTOBER'!W195</f>
        <v>0</v>
      </c>
      <c r="J195" s="174">
        <f>'2.  OCTOBER'!X195</f>
        <v>0</v>
      </c>
      <c r="K195" s="192">
        <f>'2.  OCTOBER'!Y195</f>
        <v>12</v>
      </c>
      <c r="L195" s="45">
        <f>'3.  NOVEMBER'!V195</f>
        <v>0</v>
      </c>
      <c r="M195" s="37">
        <f>'3.  NOVEMBER'!W195</f>
        <v>0</v>
      </c>
      <c r="N195" s="174">
        <f>'3.  NOVEMBER'!X195</f>
        <v>0</v>
      </c>
      <c r="O195" s="188">
        <f>'3.  NOVEMBER'!Y195</f>
        <v>12</v>
      </c>
      <c r="P195" s="28">
        <f>'4.  DECEMBER'!V195</f>
        <v>0</v>
      </c>
      <c r="Q195" s="37">
        <f>'4.  DECEMBER'!W195</f>
        <v>0</v>
      </c>
      <c r="R195" s="174">
        <f>'4.  DECEMBER'!X195</f>
        <v>0</v>
      </c>
      <c r="S195" s="192">
        <f>'4.  DECEMBER'!Y195</f>
        <v>12</v>
      </c>
      <c r="T195" s="45">
        <f>'5.  JANUARY'!V195</f>
        <v>11</v>
      </c>
      <c r="U195" s="37">
        <f>'5.  JANUARY'!W195</f>
        <v>4.04</v>
      </c>
      <c r="V195" s="174">
        <f>'5.  JANUARY'!X195</f>
        <v>150.39999999999998</v>
      </c>
      <c r="W195" s="196">
        <f>'5.  JANUARY'!Y195</f>
        <v>4</v>
      </c>
      <c r="X195" s="45">
        <f>'6.  FEBRUARY'!V195</f>
        <v>0</v>
      </c>
      <c r="Y195" s="37">
        <f>'6.  FEBRUARY'!W195</f>
        <v>0</v>
      </c>
      <c r="Z195" s="174">
        <f>'6.  FEBRUARY'!X195</f>
        <v>0</v>
      </c>
      <c r="AA195" s="196">
        <f>'6.  FEBRUARY'!Y195</f>
        <v>12</v>
      </c>
      <c r="AB195" s="45">
        <f>'7.  MARCH'!V196</f>
        <v>0</v>
      </c>
      <c r="AC195" s="37">
        <f>'7.  MARCH'!W195</f>
        <v>0</v>
      </c>
      <c r="AD195" s="174">
        <f>'7.  MARCH'!X195</f>
        <v>0</v>
      </c>
      <c r="AE195" s="196">
        <f>'7.  MARCH'!Y195</f>
        <v>12</v>
      </c>
      <c r="AF195" s="45">
        <f>'8.  APRIL'!V195</f>
        <v>0</v>
      </c>
      <c r="AG195" s="37">
        <f>'8.  APRIL'!W195</f>
        <v>0</v>
      </c>
      <c r="AH195" s="174">
        <f>'8.  APRIL'!X195</f>
        <v>0</v>
      </c>
      <c r="AI195" s="196">
        <f>'8.  APRIL'!Y195</f>
        <v>12</v>
      </c>
      <c r="AJ195" s="45">
        <f>'8.  APRIL WEEKEND COMP'!V195</f>
        <v>0</v>
      </c>
      <c r="AK195" s="37">
        <f>'8.  APRIL WEEKEND COMP'!W195</f>
        <v>0</v>
      </c>
      <c r="AL195" s="338">
        <f>'8.  APRIL WEEKEND COMP'!X195</f>
        <v>0</v>
      </c>
      <c r="AM195" s="196">
        <f>'8.  APRIL WEEKEND COMP'!Y195</f>
        <v>12</v>
      </c>
      <c r="AN195" s="45">
        <f>'9.  MAY'!V195</f>
        <v>0</v>
      </c>
      <c r="AO195" s="37">
        <f>'9.  MAY'!W195</f>
        <v>0</v>
      </c>
      <c r="AP195" s="174">
        <f>'9.  MAY'!X195</f>
        <v>0</v>
      </c>
      <c r="AQ195" s="196">
        <f>'9.  MAY'!Y195</f>
        <v>0</v>
      </c>
      <c r="AR195" s="45">
        <f>'10.  JUNE'!V195</f>
        <v>0</v>
      </c>
      <c r="AS195" s="37">
        <f>'10.  JUNE'!W195</f>
        <v>0</v>
      </c>
      <c r="AT195" s="174">
        <f>'10.  JUNE'!X195</f>
        <v>0</v>
      </c>
      <c r="AU195" s="196">
        <f>'10.  JUNE'!Y195</f>
        <v>0</v>
      </c>
      <c r="AV195" s="45">
        <f>'11.  JULY'!V195</f>
        <v>0</v>
      </c>
      <c r="AW195" s="37">
        <f>'11.  JULY'!W195</f>
        <v>0</v>
      </c>
      <c r="AX195" s="174">
        <f>'11.  JULY'!X195</f>
        <v>0</v>
      </c>
      <c r="AY195" s="196">
        <f>'11.  JULY'!Y195</f>
        <v>0</v>
      </c>
      <c r="AZ195" s="45">
        <f>'12.  AUGUST'!V195</f>
        <v>0</v>
      </c>
      <c r="BA195" s="37">
        <f>'12.  AUGUST'!W195</f>
        <v>0</v>
      </c>
      <c r="BB195" s="174">
        <f>'12.  AUGUST'!X195</f>
        <v>0</v>
      </c>
      <c r="BC195" s="196">
        <f>'12.  AUGUST'!Y195</f>
        <v>0</v>
      </c>
      <c r="BD195" s="180">
        <f t="shared" si="12"/>
        <v>25</v>
      </c>
      <c r="BE195" s="181">
        <f t="shared" si="13"/>
        <v>8.9600000000000009</v>
      </c>
      <c r="BF195" s="182">
        <f t="shared" si="14"/>
        <v>339.6</v>
      </c>
      <c r="BG195" s="197">
        <f t="shared" si="15"/>
        <v>89</v>
      </c>
    </row>
    <row r="196" spans="2:59" s="8" customFormat="1" ht="15.95" customHeight="1" x14ac:dyDescent="0.25">
      <c r="B196" s="27">
        <f>'1.  SEPTEMBER'!B196</f>
        <v>9</v>
      </c>
      <c r="C196" s="44" t="str">
        <f>'1.  SEPTEMBER'!C196</f>
        <v>Clifford GH</v>
      </c>
      <c r="D196" s="45">
        <f>'1.  SEPTEMBER'!V196</f>
        <v>0</v>
      </c>
      <c r="E196" s="37">
        <f>'1.  SEPTEMBER'!W196</f>
        <v>0</v>
      </c>
      <c r="F196" s="174">
        <f>'1.  SEPTEMBER'!X196</f>
        <v>0</v>
      </c>
      <c r="G196" s="188">
        <f>'1.  SEPTEMBER'!Y196</f>
        <v>12</v>
      </c>
      <c r="H196" s="28">
        <f>'2.  OCTOBER'!V196</f>
        <v>0</v>
      </c>
      <c r="I196" s="37">
        <f>'2.  OCTOBER'!W196</f>
        <v>0</v>
      </c>
      <c r="J196" s="174">
        <f>'2.  OCTOBER'!X196</f>
        <v>0</v>
      </c>
      <c r="K196" s="192">
        <f>'2.  OCTOBER'!Y196</f>
        <v>12</v>
      </c>
      <c r="L196" s="45">
        <f>'3.  NOVEMBER'!V196</f>
        <v>15</v>
      </c>
      <c r="M196" s="37">
        <f>'3.  NOVEMBER'!W196</f>
        <v>8.0499999999999989</v>
      </c>
      <c r="N196" s="174">
        <f>'3.  NOVEMBER'!X196</f>
        <v>230.49999999999997</v>
      </c>
      <c r="O196" s="188">
        <f>'3.  NOVEMBER'!Y196</f>
        <v>1</v>
      </c>
      <c r="P196" s="28">
        <f>'4.  DECEMBER'!V196</f>
        <v>0</v>
      </c>
      <c r="Q196" s="37">
        <f>'4.  DECEMBER'!W196</f>
        <v>0</v>
      </c>
      <c r="R196" s="174">
        <f>'4.  DECEMBER'!X196</f>
        <v>0</v>
      </c>
      <c r="S196" s="192">
        <f>'4.  DECEMBER'!Y196</f>
        <v>12</v>
      </c>
      <c r="T196" s="45">
        <f>'5.  JANUARY'!V196</f>
        <v>0</v>
      </c>
      <c r="U196" s="37">
        <f>'5.  JANUARY'!W196</f>
        <v>0</v>
      </c>
      <c r="V196" s="174">
        <f>'5.  JANUARY'!X196</f>
        <v>0</v>
      </c>
      <c r="W196" s="196">
        <f>'5.  JANUARY'!Y196</f>
        <v>12</v>
      </c>
      <c r="X196" s="45">
        <f>'6.  FEBRUARY'!V196</f>
        <v>9</v>
      </c>
      <c r="Y196" s="37">
        <f>'6.  FEBRUARY'!W196</f>
        <v>3.29</v>
      </c>
      <c r="Z196" s="174">
        <f>'6.  FEBRUARY'!X196</f>
        <v>122.89999999999999</v>
      </c>
      <c r="AA196" s="196">
        <f>'6.  FEBRUARY'!Y196</f>
        <v>5</v>
      </c>
      <c r="AB196" s="45">
        <f>'7.  MARCH'!V197</f>
        <v>25</v>
      </c>
      <c r="AC196" s="37">
        <f>'7.  MARCH'!W196</f>
        <v>0</v>
      </c>
      <c r="AD196" s="174">
        <f>'7.  MARCH'!X196</f>
        <v>0</v>
      </c>
      <c r="AE196" s="196">
        <f>'7.  MARCH'!Y196</f>
        <v>12</v>
      </c>
      <c r="AF196" s="45">
        <f>'8.  APRIL'!V196</f>
        <v>0</v>
      </c>
      <c r="AG196" s="37">
        <f>'8.  APRIL'!W196</f>
        <v>0</v>
      </c>
      <c r="AH196" s="174">
        <f>'8.  APRIL'!X196</f>
        <v>0</v>
      </c>
      <c r="AI196" s="196">
        <f>'8.  APRIL'!Y196</f>
        <v>12</v>
      </c>
      <c r="AJ196" s="45">
        <f>'8.  APRIL WEEKEND COMP'!V196</f>
        <v>0</v>
      </c>
      <c r="AK196" s="37">
        <f>'8.  APRIL WEEKEND COMP'!W196</f>
        <v>0</v>
      </c>
      <c r="AL196" s="338">
        <f>'8.  APRIL WEEKEND COMP'!X196</f>
        <v>0</v>
      </c>
      <c r="AM196" s="196">
        <f>'8.  APRIL WEEKEND COMP'!Y196</f>
        <v>12</v>
      </c>
      <c r="AN196" s="45">
        <f>'9.  MAY'!V196</f>
        <v>0</v>
      </c>
      <c r="AO196" s="37">
        <f>'9.  MAY'!W196</f>
        <v>0</v>
      </c>
      <c r="AP196" s="174">
        <f>'9.  MAY'!X196</f>
        <v>0</v>
      </c>
      <c r="AQ196" s="196">
        <f>'9.  MAY'!Y196</f>
        <v>0</v>
      </c>
      <c r="AR196" s="45">
        <f>'10.  JUNE'!V196</f>
        <v>0</v>
      </c>
      <c r="AS196" s="37">
        <f>'10.  JUNE'!W196</f>
        <v>0</v>
      </c>
      <c r="AT196" s="174">
        <f>'10.  JUNE'!X196</f>
        <v>0</v>
      </c>
      <c r="AU196" s="196">
        <f>'10.  JUNE'!Y196</f>
        <v>0</v>
      </c>
      <c r="AV196" s="45">
        <f>'11.  JULY'!V196</f>
        <v>0</v>
      </c>
      <c r="AW196" s="37">
        <f>'11.  JULY'!W196</f>
        <v>0</v>
      </c>
      <c r="AX196" s="174">
        <f>'11.  JULY'!X196</f>
        <v>0</v>
      </c>
      <c r="AY196" s="196">
        <f>'11.  JULY'!Y196</f>
        <v>0</v>
      </c>
      <c r="AZ196" s="45">
        <f>'12.  AUGUST'!V196</f>
        <v>0</v>
      </c>
      <c r="BA196" s="37">
        <f>'12.  AUGUST'!W196</f>
        <v>0</v>
      </c>
      <c r="BB196" s="174">
        <f>'12.  AUGUST'!X196</f>
        <v>0</v>
      </c>
      <c r="BC196" s="196">
        <f>'12.  AUGUST'!Y196</f>
        <v>0</v>
      </c>
      <c r="BD196" s="180">
        <f t="shared" si="12"/>
        <v>49</v>
      </c>
      <c r="BE196" s="181">
        <f t="shared" si="13"/>
        <v>11.34</v>
      </c>
      <c r="BF196" s="182">
        <f t="shared" si="14"/>
        <v>353.4</v>
      </c>
      <c r="BG196" s="197">
        <f t="shared" si="15"/>
        <v>90</v>
      </c>
    </row>
    <row r="197" spans="2:59" s="8" customFormat="1" ht="15.95" customHeight="1" x14ac:dyDescent="0.25">
      <c r="B197" s="27">
        <f>'1.  SEPTEMBER'!B197</f>
        <v>10</v>
      </c>
      <c r="C197" s="44" t="str">
        <f>'1.  SEPTEMBER'!C197</f>
        <v>du Bruyn JA</v>
      </c>
      <c r="D197" s="45">
        <f>'1.  SEPTEMBER'!V197</f>
        <v>12</v>
      </c>
      <c r="E197" s="37">
        <f>'1.  SEPTEMBER'!W197</f>
        <v>5.8599999999999994</v>
      </c>
      <c r="F197" s="174">
        <f>'1.  SEPTEMBER'!X197</f>
        <v>178.6</v>
      </c>
      <c r="G197" s="188">
        <f>'1.  SEPTEMBER'!Y197</f>
        <v>2</v>
      </c>
      <c r="H197" s="28">
        <f>'2.  OCTOBER'!V197</f>
        <v>0</v>
      </c>
      <c r="I197" s="37">
        <f>'2.  OCTOBER'!W197</f>
        <v>0</v>
      </c>
      <c r="J197" s="174">
        <f>'2.  OCTOBER'!X197</f>
        <v>0</v>
      </c>
      <c r="K197" s="192">
        <f>'2.  OCTOBER'!Y197</f>
        <v>12</v>
      </c>
      <c r="L197" s="45">
        <f>'3.  NOVEMBER'!V197</f>
        <v>0</v>
      </c>
      <c r="M197" s="37">
        <f>'3.  NOVEMBER'!W197</f>
        <v>0</v>
      </c>
      <c r="N197" s="174">
        <f>'3.  NOVEMBER'!X197</f>
        <v>0</v>
      </c>
      <c r="O197" s="188">
        <f>'3.  NOVEMBER'!Y197</f>
        <v>12</v>
      </c>
      <c r="P197" s="28">
        <f>'4.  DECEMBER'!V197</f>
        <v>37</v>
      </c>
      <c r="Q197" s="37">
        <f>'4.  DECEMBER'!W197</f>
        <v>17.22</v>
      </c>
      <c r="R197" s="174">
        <f>'4.  DECEMBER'!X197</f>
        <v>542.20000000000005</v>
      </c>
      <c r="S197" s="192">
        <f>'4.  DECEMBER'!Y197</f>
        <v>1</v>
      </c>
      <c r="T197" s="45">
        <f>'5.  JANUARY'!V197</f>
        <v>18</v>
      </c>
      <c r="U197" s="37">
        <f>'5.  JANUARY'!W197</f>
        <v>5.5500000000000007</v>
      </c>
      <c r="V197" s="174">
        <f>'5.  JANUARY'!X197</f>
        <v>235.5</v>
      </c>
      <c r="W197" s="196">
        <f>'5.  JANUARY'!Y197</f>
        <v>2</v>
      </c>
      <c r="X197" s="45">
        <f>'6.  FEBRUARY'!V197</f>
        <v>19</v>
      </c>
      <c r="Y197" s="37">
        <f>'6.  FEBRUARY'!W197</f>
        <v>6.75</v>
      </c>
      <c r="Z197" s="174">
        <f>'6.  FEBRUARY'!X197</f>
        <v>257.5</v>
      </c>
      <c r="AA197" s="196">
        <f>'6.  FEBRUARY'!Y197</f>
        <v>1</v>
      </c>
      <c r="AB197" s="45">
        <f>'7.  MARCH'!V198</f>
        <v>0</v>
      </c>
      <c r="AC197" s="37">
        <f>'7.  MARCH'!W197</f>
        <v>9.32</v>
      </c>
      <c r="AD197" s="174">
        <f>'7.  MARCH'!X197</f>
        <v>343.2</v>
      </c>
      <c r="AE197" s="196">
        <f>'7.  MARCH'!Y197</f>
        <v>1</v>
      </c>
      <c r="AF197" s="45">
        <f>'8.  APRIL'!V197</f>
        <v>0</v>
      </c>
      <c r="AG197" s="37">
        <f>'8.  APRIL'!W197</f>
        <v>0</v>
      </c>
      <c r="AH197" s="174">
        <f>'8.  APRIL'!X197</f>
        <v>0</v>
      </c>
      <c r="AI197" s="196">
        <f>'8.  APRIL'!Y197</f>
        <v>12</v>
      </c>
      <c r="AJ197" s="45">
        <f>'8.  APRIL WEEKEND COMP'!V197</f>
        <v>0</v>
      </c>
      <c r="AK197" s="37">
        <f>'8.  APRIL WEEKEND COMP'!W197</f>
        <v>0</v>
      </c>
      <c r="AL197" s="338">
        <f>'8.  APRIL WEEKEND COMP'!X197</f>
        <v>0</v>
      </c>
      <c r="AM197" s="196">
        <f>'8.  APRIL WEEKEND COMP'!Y197</f>
        <v>12</v>
      </c>
      <c r="AN197" s="45">
        <f>'9.  MAY'!V197</f>
        <v>0</v>
      </c>
      <c r="AO197" s="37">
        <f>'9.  MAY'!W197</f>
        <v>0</v>
      </c>
      <c r="AP197" s="174">
        <f>'9.  MAY'!X197</f>
        <v>0</v>
      </c>
      <c r="AQ197" s="196">
        <f>'9.  MAY'!Y197</f>
        <v>0</v>
      </c>
      <c r="AR197" s="45">
        <f>'10.  JUNE'!V197</f>
        <v>0</v>
      </c>
      <c r="AS197" s="37">
        <f>'10.  JUNE'!W197</f>
        <v>0</v>
      </c>
      <c r="AT197" s="174">
        <f>'10.  JUNE'!X197</f>
        <v>0</v>
      </c>
      <c r="AU197" s="196">
        <f>'10.  JUNE'!Y197</f>
        <v>0</v>
      </c>
      <c r="AV197" s="45">
        <f>'11.  JULY'!V197</f>
        <v>0</v>
      </c>
      <c r="AW197" s="37">
        <f>'11.  JULY'!W197</f>
        <v>0</v>
      </c>
      <c r="AX197" s="174">
        <f>'11.  JULY'!X197</f>
        <v>0</v>
      </c>
      <c r="AY197" s="196">
        <f>'11.  JULY'!Y197</f>
        <v>0</v>
      </c>
      <c r="AZ197" s="45">
        <f>'12.  AUGUST'!V197</f>
        <v>0</v>
      </c>
      <c r="BA197" s="37">
        <f>'12.  AUGUST'!W197</f>
        <v>0</v>
      </c>
      <c r="BB197" s="174">
        <f>'12.  AUGUST'!X197</f>
        <v>0</v>
      </c>
      <c r="BC197" s="196">
        <f>'12.  AUGUST'!Y197</f>
        <v>0</v>
      </c>
      <c r="BD197" s="180">
        <f t="shared" si="12"/>
        <v>86</v>
      </c>
      <c r="BE197" s="181">
        <f t="shared" si="13"/>
        <v>44.699999999999996</v>
      </c>
      <c r="BF197" s="182">
        <f t="shared" si="14"/>
        <v>1557.0000000000002</v>
      </c>
      <c r="BG197" s="197">
        <f t="shared" si="15"/>
        <v>55</v>
      </c>
    </row>
    <row r="198" spans="2:59" s="8" customFormat="1" ht="15.95" customHeight="1" x14ac:dyDescent="0.25">
      <c r="B198" s="27">
        <f>'1.  SEPTEMBER'!B198</f>
        <v>11</v>
      </c>
      <c r="C198" s="44" t="str">
        <f>'1.  SEPTEMBER'!C198</f>
        <v>Fehlhaber M</v>
      </c>
      <c r="D198" s="45">
        <f>'1.  SEPTEMBER'!V198</f>
        <v>2</v>
      </c>
      <c r="E198" s="37">
        <f>'1.  SEPTEMBER'!W198</f>
        <v>0.59</v>
      </c>
      <c r="F198" s="174">
        <f>'1.  SEPTEMBER'!X198</f>
        <v>25.9</v>
      </c>
      <c r="G198" s="188">
        <f>'1.  SEPTEMBER'!Y198</f>
        <v>8</v>
      </c>
      <c r="H198" s="28">
        <f>'2.  OCTOBER'!V198</f>
        <v>0</v>
      </c>
      <c r="I198" s="37">
        <f>'2.  OCTOBER'!W198</f>
        <v>0</v>
      </c>
      <c r="J198" s="174">
        <f>'2.  OCTOBER'!X198</f>
        <v>0</v>
      </c>
      <c r="K198" s="192">
        <f>'2.  OCTOBER'!Y198</f>
        <v>12</v>
      </c>
      <c r="L198" s="45">
        <f>'3.  NOVEMBER'!V198</f>
        <v>0</v>
      </c>
      <c r="M198" s="37">
        <f>'3.  NOVEMBER'!W198</f>
        <v>0</v>
      </c>
      <c r="N198" s="174">
        <f>'3.  NOVEMBER'!X198</f>
        <v>0</v>
      </c>
      <c r="O198" s="188">
        <f>'3.  NOVEMBER'!Y198</f>
        <v>12</v>
      </c>
      <c r="P198" s="28">
        <f>'4.  DECEMBER'!V198</f>
        <v>0</v>
      </c>
      <c r="Q198" s="37">
        <f>'4.  DECEMBER'!W198</f>
        <v>0</v>
      </c>
      <c r="R198" s="174">
        <f>'4.  DECEMBER'!X198</f>
        <v>0</v>
      </c>
      <c r="S198" s="192">
        <f>'4.  DECEMBER'!Y198</f>
        <v>12</v>
      </c>
      <c r="T198" s="45">
        <f>'5.  JANUARY'!V198</f>
        <v>9</v>
      </c>
      <c r="U198" s="37">
        <f>'5.  JANUARY'!W198</f>
        <v>2.3600000000000003</v>
      </c>
      <c r="V198" s="174">
        <f>'5.  JANUARY'!X198</f>
        <v>113.6</v>
      </c>
      <c r="W198" s="196">
        <f>'5.  JANUARY'!Y198</f>
        <v>6</v>
      </c>
      <c r="X198" s="45">
        <f>'6.  FEBRUARY'!V198</f>
        <v>0</v>
      </c>
      <c r="Y198" s="37">
        <f>'6.  FEBRUARY'!W198</f>
        <v>0</v>
      </c>
      <c r="Z198" s="174">
        <f>'6.  FEBRUARY'!X198</f>
        <v>0</v>
      </c>
      <c r="AA198" s="196">
        <f>'6.  FEBRUARY'!Y198</f>
        <v>12</v>
      </c>
      <c r="AB198" s="45">
        <f>'7.  MARCH'!V200</f>
        <v>0</v>
      </c>
      <c r="AC198" s="37">
        <f>'7.  MARCH'!W198</f>
        <v>0</v>
      </c>
      <c r="AD198" s="174">
        <f>'7.  MARCH'!X198</f>
        <v>0</v>
      </c>
      <c r="AE198" s="196">
        <f>'7.  MARCH'!Y198</f>
        <v>12</v>
      </c>
      <c r="AF198" s="45">
        <f>'8.  APRIL'!V198</f>
        <v>0</v>
      </c>
      <c r="AG198" s="37">
        <f>'8.  APRIL'!W198</f>
        <v>0</v>
      </c>
      <c r="AH198" s="174">
        <f>'8.  APRIL'!X198</f>
        <v>0</v>
      </c>
      <c r="AI198" s="196">
        <f>'8.  APRIL'!Y198</f>
        <v>12</v>
      </c>
      <c r="AJ198" s="45">
        <f>'8.  APRIL WEEKEND COMP'!V198</f>
        <v>0</v>
      </c>
      <c r="AK198" s="37">
        <f>'8.  APRIL WEEKEND COMP'!W198</f>
        <v>0</v>
      </c>
      <c r="AL198" s="338">
        <f>'8.  APRIL WEEKEND COMP'!X198</f>
        <v>0</v>
      </c>
      <c r="AM198" s="196">
        <f>'8.  APRIL WEEKEND COMP'!Y198</f>
        <v>12</v>
      </c>
      <c r="AN198" s="45">
        <f>'9.  MAY'!V198</f>
        <v>0</v>
      </c>
      <c r="AO198" s="37">
        <f>'9.  MAY'!W198</f>
        <v>0</v>
      </c>
      <c r="AP198" s="174">
        <f>'9.  MAY'!X198</f>
        <v>0</v>
      </c>
      <c r="AQ198" s="196">
        <f>'9.  MAY'!Y198</f>
        <v>0</v>
      </c>
      <c r="AR198" s="45">
        <f>'10.  JUNE'!V198</f>
        <v>0</v>
      </c>
      <c r="AS198" s="37">
        <f>'10.  JUNE'!W198</f>
        <v>0</v>
      </c>
      <c r="AT198" s="174">
        <f>'10.  JUNE'!X198</f>
        <v>0</v>
      </c>
      <c r="AU198" s="196">
        <f>'10.  JUNE'!Y198</f>
        <v>0</v>
      </c>
      <c r="AV198" s="45">
        <f>'11.  JULY'!V198</f>
        <v>0</v>
      </c>
      <c r="AW198" s="37">
        <f>'11.  JULY'!W198</f>
        <v>0</v>
      </c>
      <c r="AX198" s="174">
        <f>'11.  JULY'!X198</f>
        <v>0</v>
      </c>
      <c r="AY198" s="196">
        <f>'11.  JULY'!Y198</f>
        <v>0</v>
      </c>
      <c r="AZ198" s="45">
        <f>'12.  AUGUST'!V198</f>
        <v>0</v>
      </c>
      <c r="BA198" s="37">
        <f>'12.  AUGUST'!W198</f>
        <v>0</v>
      </c>
      <c r="BB198" s="174">
        <f>'12.  AUGUST'!X198</f>
        <v>0</v>
      </c>
      <c r="BC198" s="196">
        <f>'12.  AUGUST'!Y198</f>
        <v>0</v>
      </c>
      <c r="BD198" s="180">
        <f t="shared" si="12"/>
        <v>11</v>
      </c>
      <c r="BE198" s="181">
        <f t="shared" si="13"/>
        <v>2.95</v>
      </c>
      <c r="BF198" s="182">
        <f t="shared" si="14"/>
        <v>139.5</v>
      </c>
      <c r="BG198" s="197">
        <f t="shared" si="15"/>
        <v>98</v>
      </c>
    </row>
    <row r="199" spans="2:59" s="8" customFormat="1" ht="15.95" customHeight="1" x14ac:dyDescent="0.25">
      <c r="B199" s="27">
        <f>'1.  SEPTEMBER'!B199</f>
        <v>12</v>
      </c>
      <c r="C199" s="44" t="str">
        <f>'1.  SEPTEMBER'!C199</f>
        <v>Foxcroft M</v>
      </c>
      <c r="D199" s="45">
        <f>'1.  SEPTEMBER'!V199</f>
        <v>0</v>
      </c>
      <c r="E199" s="37">
        <f>'1.  SEPTEMBER'!W199</f>
        <v>0</v>
      </c>
      <c r="F199" s="318">
        <f>'1.  SEPTEMBER'!X199</f>
        <v>0</v>
      </c>
      <c r="G199" s="188">
        <f>'1.  SEPTEMBER'!Y199</f>
        <v>12</v>
      </c>
      <c r="H199" s="28">
        <f>'2.  OCTOBER'!V199</f>
        <v>0</v>
      </c>
      <c r="I199" s="37">
        <f>'2.  OCTOBER'!W199</f>
        <v>0</v>
      </c>
      <c r="J199" s="318">
        <f>'2.  OCTOBER'!X199</f>
        <v>0</v>
      </c>
      <c r="K199" s="192">
        <f>'2.  OCTOBER'!Y199</f>
        <v>12</v>
      </c>
      <c r="L199" s="45">
        <f>'3.  NOVEMBER'!V199</f>
        <v>0</v>
      </c>
      <c r="M199" s="37">
        <f>'3.  NOVEMBER'!W199</f>
        <v>0</v>
      </c>
      <c r="N199" s="318">
        <f>'3.  NOVEMBER'!X199</f>
        <v>0</v>
      </c>
      <c r="O199" s="188">
        <f>'3.  NOVEMBER'!Y199</f>
        <v>12</v>
      </c>
      <c r="P199" s="28">
        <f>'4.  DECEMBER'!V199</f>
        <v>0</v>
      </c>
      <c r="Q199" s="37">
        <f>'4.  DECEMBER'!W199</f>
        <v>0</v>
      </c>
      <c r="R199" s="318">
        <f>'4.  DECEMBER'!X199</f>
        <v>0</v>
      </c>
      <c r="S199" s="192">
        <f>'4.  DECEMBER'!Y199</f>
        <v>12</v>
      </c>
      <c r="T199" s="45">
        <f>'5.  JANUARY'!V199</f>
        <v>0</v>
      </c>
      <c r="U199" s="37">
        <f>'5.  JANUARY'!W199</f>
        <v>0</v>
      </c>
      <c r="V199" s="318">
        <f>'5.  JANUARY'!X199</f>
        <v>0</v>
      </c>
      <c r="W199" s="196">
        <f>'5.  JANUARY'!Y199</f>
        <v>9</v>
      </c>
      <c r="X199" s="45">
        <f>'6.  FEBRUARY'!V199</f>
        <v>0</v>
      </c>
      <c r="Y199" s="37">
        <f>'6.  FEBRUARY'!W199</f>
        <v>0</v>
      </c>
      <c r="Z199" s="318">
        <f>'6.  FEBRUARY'!X199</f>
        <v>0</v>
      </c>
      <c r="AA199" s="196">
        <f>'6.  FEBRUARY'!Y199</f>
        <v>12</v>
      </c>
      <c r="AB199" s="45">
        <f>'7.  MARCH'!V201</f>
        <v>0</v>
      </c>
      <c r="AC199" s="37">
        <f>'7.  MARCH'!W199</f>
        <v>0</v>
      </c>
      <c r="AD199" s="318">
        <f>'7.  MARCH'!X199</f>
        <v>0</v>
      </c>
      <c r="AE199" s="196">
        <f>'7.  MARCH'!Y199</f>
        <v>12</v>
      </c>
      <c r="AF199" s="45">
        <f>'8.  APRIL'!V199</f>
        <v>0</v>
      </c>
      <c r="AG199" s="37">
        <f>'8.  APRIL'!W199</f>
        <v>0</v>
      </c>
      <c r="AH199" s="318">
        <f>'8.  APRIL'!X199</f>
        <v>0</v>
      </c>
      <c r="AI199" s="196">
        <f>'8.  APRIL'!Y199</f>
        <v>12</v>
      </c>
      <c r="AJ199" s="45">
        <f>'8.  APRIL WEEKEND COMP'!V199</f>
        <v>0</v>
      </c>
      <c r="AK199" s="37">
        <f>'8.  APRIL WEEKEND COMP'!W199</f>
        <v>0</v>
      </c>
      <c r="AL199" s="338">
        <f>'8.  APRIL WEEKEND COMP'!X199</f>
        <v>0</v>
      </c>
      <c r="AM199" s="196">
        <f>'8.  APRIL WEEKEND COMP'!Y199</f>
        <v>12</v>
      </c>
      <c r="AN199" s="45">
        <f>'9.  MAY'!V199</f>
        <v>0</v>
      </c>
      <c r="AO199" s="37">
        <f>'9.  MAY'!W199</f>
        <v>0</v>
      </c>
      <c r="AP199" s="318">
        <f>'9.  MAY'!X199</f>
        <v>0</v>
      </c>
      <c r="AQ199" s="196">
        <f>'9.  MAY'!Y199</f>
        <v>0</v>
      </c>
      <c r="AR199" s="45">
        <f>'10.  JUNE'!V199</f>
        <v>0</v>
      </c>
      <c r="AS199" s="37">
        <f>'10.  JUNE'!W199</f>
        <v>0</v>
      </c>
      <c r="AT199" s="318">
        <f>'10.  JUNE'!X199</f>
        <v>0</v>
      </c>
      <c r="AU199" s="196">
        <f>'10.  JUNE'!Y199</f>
        <v>0</v>
      </c>
      <c r="AV199" s="45">
        <f>'11.  JULY'!V199</f>
        <v>0</v>
      </c>
      <c r="AW199" s="37">
        <f>'11.  JULY'!W199</f>
        <v>0</v>
      </c>
      <c r="AX199" s="318">
        <f>'11.  JULY'!X199</f>
        <v>0</v>
      </c>
      <c r="AY199" s="196">
        <f>'11.  JULY'!Y199</f>
        <v>0</v>
      </c>
      <c r="AZ199" s="45">
        <f>'12.  AUGUST'!V199</f>
        <v>0</v>
      </c>
      <c r="BA199" s="37">
        <f>'12.  AUGUST'!W199</f>
        <v>0</v>
      </c>
      <c r="BB199" s="318">
        <f>'12.  AUGUST'!X199</f>
        <v>0</v>
      </c>
      <c r="BC199" s="196">
        <f>'12.  AUGUST'!Y199</f>
        <v>0</v>
      </c>
      <c r="BD199" s="180">
        <f t="shared" si="12"/>
        <v>0</v>
      </c>
      <c r="BE199" s="181">
        <f t="shared" si="13"/>
        <v>0</v>
      </c>
      <c r="BF199" s="182">
        <f t="shared" si="14"/>
        <v>0</v>
      </c>
      <c r="BG199" s="197">
        <f t="shared" si="15"/>
        <v>105</v>
      </c>
    </row>
    <row r="200" spans="2:59" s="8" customFormat="1" ht="15.95" customHeight="1" x14ac:dyDescent="0.25">
      <c r="B200" s="27">
        <f>'1.  SEPTEMBER'!B200</f>
        <v>13</v>
      </c>
      <c r="C200" s="44" t="str">
        <f>'1.  SEPTEMBER'!C200</f>
        <v>Janse van Vuuren A</v>
      </c>
      <c r="D200" s="45">
        <f>'1.  SEPTEMBER'!V200</f>
        <v>0</v>
      </c>
      <c r="E200" s="37">
        <f>'1.  SEPTEMBER'!W200</f>
        <v>0</v>
      </c>
      <c r="F200" s="174">
        <f>'1.  SEPTEMBER'!X200</f>
        <v>0</v>
      </c>
      <c r="G200" s="188">
        <f>'1.  SEPTEMBER'!Y200</f>
        <v>12</v>
      </c>
      <c r="H200" s="28">
        <f>'2.  OCTOBER'!V200</f>
        <v>0</v>
      </c>
      <c r="I200" s="37">
        <f>'2.  OCTOBER'!W200</f>
        <v>0</v>
      </c>
      <c r="J200" s="174">
        <f>'2.  OCTOBER'!X200</f>
        <v>0</v>
      </c>
      <c r="K200" s="192">
        <f>'2.  OCTOBER'!Y200</f>
        <v>12</v>
      </c>
      <c r="L200" s="45">
        <f>'3.  NOVEMBER'!V200</f>
        <v>0</v>
      </c>
      <c r="M200" s="37">
        <f>'3.  NOVEMBER'!W200</f>
        <v>0</v>
      </c>
      <c r="N200" s="174">
        <f>'3.  NOVEMBER'!X200</f>
        <v>0</v>
      </c>
      <c r="O200" s="188">
        <f>'3.  NOVEMBER'!Y200</f>
        <v>12</v>
      </c>
      <c r="P200" s="28">
        <f>'4.  DECEMBER'!V200</f>
        <v>0</v>
      </c>
      <c r="Q200" s="37">
        <f>'4.  DECEMBER'!W200</f>
        <v>0</v>
      </c>
      <c r="R200" s="174">
        <f>'4.  DECEMBER'!X200</f>
        <v>0</v>
      </c>
      <c r="S200" s="192">
        <f>'4.  DECEMBER'!Y200</f>
        <v>12</v>
      </c>
      <c r="T200" s="45">
        <f>'5.  JANUARY'!V200</f>
        <v>0</v>
      </c>
      <c r="U200" s="37">
        <f>'5.  JANUARY'!W200</f>
        <v>0</v>
      </c>
      <c r="V200" s="174">
        <f>'5.  JANUARY'!X200</f>
        <v>0</v>
      </c>
      <c r="W200" s="196">
        <f>'5.  JANUARY'!Y200</f>
        <v>12</v>
      </c>
      <c r="X200" s="45">
        <f>'6.  FEBRUARY'!V200</f>
        <v>0</v>
      </c>
      <c r="Y200" s="37">
        <f>'6.  FEBRUARY'!W200</f>
        <v>0</v>
      </c>
      <c r="Z200" s="174">
        <f>'6.  FEBRUARY'!X200</f>
        <v>0</v>
      </c>
      <c r="AA200" s="196">
        <f>'6.  FEBRUARY'!Y200</f>
        <v>12</v>
      </c>
      <c r="AB200" s="45">
        <f>'7.  MARCH'!V201</f>
        <v>0</v>
      </c>
      <c r="AC200" s="37">
        <f>'7.  MARCH'!W200</f>
        <v>0</v>
      </c>
      <c r="AD200" s="174">
        <f>'7.  MARCH'!X200</f>
        <v>0</v>
      </c>
      <c r="AE200" s="196">
        <f>'7.  MARCH'!Y200</f>
        <v>12</v>
      </c>
      <c r="AF200" s="45">
        <f>'8.  APRIL'!V200</f>
        <v>0</v>
      </c>
      <c r="AG200" s="37">
        <f>'8.  APRIL'!W200</f>
        <v>0</v>
      </c>
      <c r="AH200" s="174">
        <f>'8.  APRIL'!X200</f>
        <v>0</v>
      </c>
      <c r="AI200" s="196">
        <f>'8.  APRIL'!Y200</f>
        <v>12</v>
      </c>
      <c r="AJ200" s="45">
        <f>'8.  APRIL WEEKEND COMP'!V200</f>
        <v>0</v>
      </c>
      <c r="AK200" s="37">
        <f>'8.  APRIL WEEKEND COMP'!W200</f>
        <v>0</v>
      </c>
      <c r="AL200" s="338">
        <f>'8.  APRIL WEEKEND COMP'!X200</f>
        <v>0</v>
      </c>
      <c r="AM200" s="196">
        <f>'8.  APRIL WEEKEND COMP'!Y200</f>
        <v>12</v>
      </c>
      <c r="AN200" s="45">
        <f>'9.  MAY'!V200</f>
        <v>0</v>
      </c>
      <c r="AO200" s="37">
        <f>'9.  MAY'!W200</f>
        <v>0</v>
      </c>
      <c r="AP200" s="174">
        <f>'9.  MAY'!X200</f>
        <v>0</v>
      </c>
      <c r="AQ200" s="196">
        <f>'9.  MAY'!Y200</f>
        <v>0</v>
      </c>
      <c r="AR200" s="45">
        <f>'10.  JUNE'!V200</f>
        <v>0</v>
      </c>
      <c r="AS200" s="37">
        <f>'10.  JUNE'!W200</f>
        <v>0</v>
      </c>
      <c r="AT200" s="174">
        <f>'10.  JUNE'!X200</f>
        <v>0</v>
      </c>
      <c r="AU200" s="196">
        <f>'10.  JUNE'!Y200</f>
        <v>0</v>
      </c>
      <c r="AV200" s="45">
        <f>'11.  JULY'!V200</f>
        <v>0</v>
      </c>
      <c r="AW200" s="37">
        <f>'11.  JULY'!W200</f>
        <v>0</v>
      </c>
      <c r="AX200" s="174">
        <f>'11.  JULY'!X200</f>
        <v>0</v>
      </c>
      <c r="AY200" s="196">
        <f>'11.  JULY'!Y200</f>
        <v>0</v>
      </c>
      <c r="AZ200" s="45">
        <f>'12.  AUGUST'!V200</f>
        <v>0</v>
      </c>
      <c r="BA200" s="37">
        <f>'12.  AUGUST'!W200</f>
        <v>0</v>
      </c>
      <c r="BB200" s="174">
        <f>'12.  AUGUST'!X200</f>
        <v>0</v>
      </c>
      <c r="BC200" s="196">
        <f>'12.  AUGUST'!Y200</f>
        <v>0</v>
      </c>
      <c r="BD200" s="180">
        <f t="shared" si="12"/>
        <v>0</v>
      </c>
      <c r="BE200" s="181">
        <f t="shared" si="13"/>
        <v>0</v>
      </c>
      <c r="BF200" s="182">
        <f t="shared" si="14"/>
        <v>0</v>
      </c>
      <c r="BG200" s="197">
        <f t="shared" si="15"/>
        <v>108</v>
      </c>
    </row>
    <row r="201" spans="2:59" s="8" customFormat="1" ht="15.95" customHeight="1" x14ac:dyDescent="0.25">
      <c r="B201" s="27">
        <f>'1.  SEPTEMBER'!B201</f>
        <v>14</v>
      </c>
      <c r="C201" s="44" t="str">
        <f>'1.  SEPTEMBER'!C201</f>
        <v>Janse van Vuuren M</v>
      </c>
      <c r="D201" s="45">
        <f>'1.  SEPTEMBER'!V201</f>
        <v>0</v>
      </c>
      <c r="E201" s="37">
        <f>'1.  SEPTEMBER'!W201</f>
        <v>0</v>
      </c>
      <c r="F201" s="174">
        <f>'1.  SEPTEMBER'!X201</f>
        <v>0</v>
      </c>
      <c r="G201" s="188">
        <f>'1.  SEPTEMBER'!Y201</f>
        <v>12</v>
      </c>
      <c r="H201" s="28">
        <f>'2.  OCTOBER'!V201</f>
        <v>0</v>
      </c>
      <c r="I201" s="37">
        <f>'2.  OCTOBER'!W201</f>
        <v>0</v>
      </c>
      <c r="J201" s="174">
        <f>'2.  OCTOBER'!X201</f>
        <v>0</v>
      </c>
      <c r="K201" s="192">
        <f>'2.  OCTOBER'!Y201</f>
        <v>12</v>
      </c>
      <c r="L201" s="45">
        <f>'3.  NOVEMBER'!V201</f>
        <v>0</v>
      </c>
      <c r="M201" s="37">
        <f>'3.  NOVEMBER'!W201</f>
        <v>0</v>
      </c>
      <c r="N201" s="174">
        <f>'3.  NOVEMBER'!X201</f>
        <v>0</v>
      </c>
      <c r="O201" s="188">
        <f>'3.  NOVEMBER'!Y201</f>
        <v>12</v>
      </c>
      <c r="P201" s="28">
        <f>'4.  DECEMBER'!V201</f>
        <v>0</v>
      </c>
      <c r="Q201" s="37">
        <f>'4.  DECEMBER'!W201</f>
        <v>0</v>
      </c>
      <c r="R201" s="174">
        <f>'4.  DECEMBER'!X201</f>
        <v>0</v>
      </c>
      <c r="S201" s="192">
        <f>'4.  DECEMBER'!Y201</f>
        <v>12</v>
      </c>
      <c r="T201" s="45">
        <f>'5.  JANUARY'!V201</f>
        <v>0</v>
      </c>
      <c r="U201" s="37">
        <f>'5.  JANUARY'!W201</f>
        <v>0</v>
      </c>
      <c r="V201" s="174">
        <f>'5.  JANUARY'!X201</f>
        <v>0</v>
      </c>
      <c r="W201" s="196">
        <f>'5.  JANUARY'!Y201</f>
        <v>12</v>
      </c>
      <c r="X201" s="45">
        <f>'6.  FEBRUARY'!V201</f>
        <v>0</v>
      </c>
      <c r="Y201" s="37">
        <f>'6.  FEBRUARY'!W201</f>
        <v>0</v>
      </c>
      <c r="Z201" s="174">
        <f>'6.  FEBRUARY'!X201</f>
        <v>0</v>
      </c>
      <c r="AA201" s="196">
        <f>'6.  FEBRUARY'!Y201</f>
        <v>12</v>
      </c>
      <c r="AB201" s="45">
        <f>'7.  MARCH'!V202</f>
        <v>0</v>
      </c>
      <c r="AC201" s="37">
        <f>'7.  MARCH'!W201</f>
        <v>0</v>
      </c>
      <c r="AD201" s="174">
        <f>'7.  MARCH'!X201</f>
        <v>0</v>
      </c>
      <c r="AE201" s="196">
        <f>'7.  MARCH'!Y201</f>
        <v>12</v>
      </c>
      <c r="AF201" s="45">
        <f>'8.  APRIL'!V201</f>
        <v>0</v>
      </c>
      <c r="AG201" s="37">
        <f>'8.  APRIL'!W201</f>
        <v>0</v>
      </c>
      <c r="AH201" s="174">
        <f>'8.  APRIL'!X201</f>
        <v>0</v>
      </c>
      <c r="AI201" s="196">
        <f>'8.  APRIL'!Y201</f>
        <v>12</v>
      </c>
      <c r="AJ201" s="45">
        <f>'8.  APRIL WEEKEND COMP'!V201</f>
        <v>0</v>
      </c>
      <c r="AK201" s="37">
        <f>'8.  APRIL WEEKEND COMP'!W201</f>
        <v>0</v>
      </c>
      <c r="AL201" s="338">
        <f>'8.  APRIL WEEKEND COMP'!X201</f>
        <v>0</v>
      </c>
      <c r="AM201" s="196">
        <f>'8.  APRIL WEEKEND COMP'!Y201</f>
        <v>12</v>
      </c>
      <c r="AN201" s="45">
        <f>'9.  MAY'!V201</f>
        <v>0</v>
      </c>
      <c r="AO201" s="37">
        <f>'9.  MAY'!W201</f>
        <v>0</v>
      </c>
      <c r="AP201" s="174">
        <f>'9.  MAY'!X201</f>
        <v>0</v>
      </c>
      <c r="AQ201" s="196">
        <f>'9.  MAY'!Y201</f>
        <v>0</v>
      </c>
      <c r="AR201" s="45">
        <f>'10.  JUNE'!V201</f>
        <v>0</v>
      </c>
      <c r="AS201" s="37">
        <f>'10.  JUNE'!W201</f>
        <v>0</v>
      </c>
      <c r="AT201" s="174">
        <f>'10.  JUNE'!X201</f>
        <v>0</v>
      </c>
      <c r="AU201" s="196">
        <f>'10.  JUNE'!Y201</f>
        <v>0</v>
      </c>
      <c r="AV201" s="45">
        <f>'11.  JULY'!V201</f>
        <v>0</v>
      </c>
      <c r="AW201" s="37">
        <f>'11.  JULY'!W201</f>
        <v>0</v>
      </c>
      <c r="AX201" s="174">
        <f>'11.  JULY'!X201</f>
        <v>0</v>
      </c>
      <c r="AY201" s="196">
        <f>'11.  JULY'!Y201</f>
        <v>0</v>
      </c>
      <c r="AZ201" s="45">
        <f>'12.  AUGUST'!V201</f>
        <v>0</v>
      </c>
      <c r="BA201" s="37">
        <f>'12.  AUGUST'!W201</f>
        <v>0</v>
      </c>
      <c r="BB201" s="174">
        <f>'12.  AUGUST'!X201</f>
        <v>0</v>
      </c>
      <c r="BC201" s="196">
        <f>'12.  AUGUST'!Y201</f>
        <v>0</v>
      </c>
      <c r="BD201" s="180">
        <f t="shared" si="12"/>
        <v>0</v>
      </c>
      <c r="BE201" s="181">
        <f t="shared" si="13"/>
        <v>0</v>
      </c>
      <c r="BF201" s="182">
        <f t="shared" si="14"/>
        <v>0</v>
      </c>
      <c r="BG201" s="197">
        <f t="shared" si="15"/>
        <v>108</v>
      </c>
    </row>
    <row r="202" spans="2:59" s="8" customFormat="1" ht="15.95" customHeight="1" x14ac:dyDescent="0.25">
      <c r="B202" s="27">
        <f>'1.  SEPTEMBER'!B202</f>
        <v>15</v>
      </c>
      <c r="C202" s="44" t="str">
        <f>'1.  SEPTEMBER'!C202</f>
        <v>Koneczny J</v>
      </c>
      <c r="D202" s="45">
        <f>'1.  SEPTEMBER'!V202</f>
        <v>0</v>
      </c>
      <c r="E202" s="37">
        <f>'1.  SEPTEMBER'!W202</f>
        <v>0</v>
      </c>
      <c r="F202" s="174">
        <f>'1.  SEPTEMBER'!X202</f>
        <v>0</v>
      </c>
      <c r="G202" s="188">
        <f>'1.  SEPTEMBER'!Y202</f>
        <v>12</v>
      </c>
      <c r="H202" s="28">
        <f>'2.  OCTOBER'!V202</f>
        <v>0</v>
      </c>
      <c r="I202" s="37">
        <f>'2.  OCTOBER'!W202</f>
        <v>0</v>
      </c>
      <c r="J202" s="174">
        <f>'2.  OCTOBER'!X202</f>
        <v>0</v>
      </c>
      <c r="K202" s="192">
        <f>'2.  OCTOBER'!Y202</f>
        <v>12</v>
      </c>
      <c r="L202" s="45">
        <f>'3.  NOVEMBER'!V202</f>
        <v>0</v>
      </c>
      <c r="M202" s="37">
        <f>'3.  NOVEMBER'!W202</f>
        <v>0</v>
      </c>
      <c r="N202" s="174">
        <f>'3.  NOVEMBER'!X202</f>
        <v>0</v>
      </c>
      <c r="O202" s="188">
        <f>'3.  NOVEMBER'!Y202</f>
        <v>12</v>
      </c>
      <c r="P202" s="28">
        <f>'4.  DECEMBER'!V202</f>
        <v>0</v>
      </c>
      <c r="Q202" s="37">
        <f>'4.  DECEMBER'!W202</f>
        <v>0</v>
      </c>
      <c r="R202" s="174">
        <f>'4.  DECEMBER'!X202</f>
        <v>0</v>
      </c>
      <c r="S202" s="192">
        <f>'4.  DECEMBER'!Y202</f>
        <v>12</v>
      </c>
      <c r="T202" s="45">
        <f>'5.  JANUARY'!V202</f>
        <v>0</v>
      </c>
      <c r="U202" s="37">
        <f>'5.  JANUARY'!W202</f>
        <v>0</v>
      </c>
      <c r="V202" s="174">
        <f>'5.  JANUARY'!X202</f>
        <v>0</v>
      </c>
      <c r="W202" s="196">
        <f>'5.  JANUARY'!Y202</f>
        <v>12</v>
      </c>
      <c r="X202" s="45">
        <f>'6.  FEBRUARY'!V202</f>
        <v>0</v>
      </c>
      <c r="Y202" s="37">
        <f>'6.  FEBRUARY'!W202</f>
        <v>0</v>
      </c>
      <c r="Z202" s="174">
        <f>'6.  FEBRUARY'!X202</f>
        <v>0</v>
      </c>
      <c r="AA202" s="196">
        <f>'6.  FEBRUARY'!Y202</f>
        <v>12</v>
      </c>
      <c r="AB202" s="45">
        <f>'7.  MARCH'!V203</f>
        <v>0</v>
      </c>
      <c r="AC202" s="37">
        <f>'7.  MARCH'!W202</f>
        <v>0</v>
      </c>
      <c r="AD202" s="174">
        <f>'7.  MARCH'!X202</f>
        <v>0</v>
      </c>
      <c r="AE202" s="196">
        <f>'7.  MARCH'!Y202</f>
        <v>12</v>
      </c>
      <c r="AF202" s="45">
        <f>'8.  APRIL'!V202</f>
        <v>6</v>
      </c>
      <c r="AG202" s="37">
        <f>'8.  APRIL'!W202</f>
        <v>3.82</v>
      </c>
      <c r="AH202" s="174">
        <f>'8.  APRIL'!X202</f>
        <v>98.2</v>
      </c>
      <c r="AI202" s="196">
        <f>'8.  APRIL'!Y202</f>
        <v>3</v>
      </c>
      <c r="AJ202" s="45">
        <f>'8.  APRIL WEEKEND COMP'!V202</f>
        <v>14</v>
      </c>
      <c r="AK202" s="37">
        <f>'8.  APRIL WEEKEND COMP'!W202</f>
        <v>9.36</v>
      </c>
      <c r="AL202" s="338">
        <f>'8.  APRIL WEEKEND COMP'!X202</f>
        <v>233.6</v>
      </c>
      <c r="AM202" s="196">
        <f>'8.  APRIL WEEKEND COMP'!Y202</f>
        <v>1</v>
      </c>
      <c r="AN202" s="45">
        <f>'9.  MAY'!V202</f>
        <v>0</v>
      </c>
      <c r="AO202" s="37">
        <f>'9.  MAY'!W202</f>
        <v>0</v>
      </c>
      <c r="AP202" s="174">
        <f>'9.  MAY'!X202</f>
        <v>0</v>
      </c>
      <c r="AQ202" s="196">
        <f>'9.  MAY'!Y202</f>
        <v>0</v>
      </c>
      <c r="AR202" s="45">
        <f>'10.  JUNE'!V202</f>
        <v>0</v>
      </c>
      <c r="AS202" s="37">
        <f>'10.  JUNE'!W202</f>
        <v>0</v>
      </c>
      <c r="AT202" s="174">
        <f>'10.  JUNE'!X202</f>
        <v>0</v>
      </c>
      <c r="AU202" s="196">
        <f>'10.  JUNE'!Y202</f>
        <v>0</v>
      </c>
      <c r="AV202" s="45">
        <f>'11.  JULY'!V202</f>
        <v>0</v>
      </c>
      <c r="AW202" s="37">
        <f>'11.  JULY'!W202</f>
        <v>0</v>
      </c>
      <c r="AX202" s="174">
        <f>'11.  JULY'!X202</f>
        <v>0</v>
      </c>
      <c r="AY202" s="196">
        <f>'11.  JULY'!Y202</f>
        <v>0</v>
      </c>
      <c r="AZ202" s="45">
        <f>'12.  AUGUST'!V202</f>
        <v>0</v>
      </c>
      <c r="BA202" s="37">
        <f>'12.  AUGUST'!W202</f>
        <v>0</v>
      </c>
      <c r="BB202" s="174">
        <f>'12.  AUGUST'!X202</f>
        <v>0</v>
      </c>
      <c r="BC202" s="196">
        <f>'12.  AUGUST'!Y202</f>
        <v>0</v>
      </c>
      <c r="BD202" s="180">
        <f t="shared" si="12"/>
        <v>20</v>
      </c>
      <c r="BE202" s="181">
        <f t="shared" si="13"/>
        <v>13.18</v>
      </c>
      <c r="BF202" s="182">
        <f t="shared" si="14"/>
        <v>331.8</v>
      </c>
      <c r="BG202" s="197">
        <f t="shared" si="15"/>
        <v>88</v>
      </c>
    </row>
    <row r="203" spans="2:59" s="8" customFormat="1" ht="15.95" customHeight="1" x14ac:dyDescent="0.25">
      <c r="B203" s="27">
        <f>'1.  SEPTEMBER'!B203</f>
        <v>16</v>
      </c>
      <c r="C203" s="44" t="str">
        <f>'1.  SEPTEMBER'!C203</f>
        <v>Krause R</v>
      </c>
      <c r="D203" s="45">
        <f>'1.  SEPTEMBER'!V203</f>
        <v>0</v>
      </c>
      <c r="E203" s="37">
        <f>'1.  SEPTEMBER'!W203</f>
        <v>0</v>
      </c>
      <c r="F203" s="174">
        <f>'1.  SEPTEMBER'!X203</f>
        <v>0</v>
      </c>
      <c r="G203" s="188">
        <f>'1.  SEPTEMBER'!Y203</f>
        <v>12</v>
      </c>
      <c r="H203" s="28">
        <f>'2.  OCTOBER'!V203</f>
        <v>0</v>
      </c>
      <c r="I203" s="37">
        <f>'2.  OCTOBER'!W203</f>
        <v>0</v>
      </c>
      <c r="J203" s="174">
        <f>'2.  OCTOBER'!X203</f>
        <v>0</v>
      </c>
      <c r="K203" s="192">
        <f>'2.  OCTOBER'!Y203</f>
        <v>12</v>
      </c>
      <c r="L203" s="45">
        <f>'3.  NOVEMBER'!V203</f>
        <v>0</v>
      </c>
      <c r="M203" s="37">
        <f>'3.  NOVEMBER'!W203</f>
        <v>0</v>
      </c>
      <c r="N203" s="174">
        <f>'3.  NOVEMBER'!X203</f>
        <v>0</v>
      </c>
      <c r="O203" s="188">
        <f>'3.  NOVEMBER'!Y203</f>
        <v>12</v>
      </c>
      <c r="P203" s="28">
        <f>'4.  DECEMBER'!V203</f>
        <v>0</v>
      </c>
      <c r="Q203" s="37">
        <f>'4.  DECEMBER'!W203</f>
        <v>0</v>
      </c>
      <c r="R203" s="174">
        <f>'4.  DECEMBER'!X203</f>
        <v>0</v>
      </c>
      <c r="S203" s="192">
        <f>'4.  DECEMBER'!Y203</f>
        <v>12</v>
      </c>
      <c r="T203" s="45">
        <f>'5.  JANUARY'!V203</f>
        <v>0</v>
      </c>
      <c r="U203" s="37">
        <f>'5.  JANUARY'!W203</f>
        <v>0</v>
      </c>
      <c r="V203" s="174">
        <f>'5.  JANUARY'!X203</f>
        <v>0</v>
      </c>
      <c r="W203" s="196">
        <f>'5.  JANUARY'!Y203</f>
        <v>12</v>
      </c>
      <c r="X203" s="45">
        <f>'6.  FEBRUARY'!V203</f>
        <v>0</v>
      </c>
      <c r="Y203" s="37">
        <f>'6.  FEBRUARY'!W203</f>
        <v>0</v>
      </c>
      <c r="Z203" s="174">
        <f>'6.  FEBRUARY'!X203</f>
        <v>0</v>
      </c>
      <c r="AA203" s="196">
        <f>'6.  FEBRUARY'!Y203</f>
        <v>12</v>
      </c>
      <c r="AB203" s="45">
        <f>'7.  MARCH'!V204</f>
        <v>0</v>
      </c>
      <c r="AC203" s="37">
        <f>'7.  MARCH'!W203</f>
        <v>0</v>
      </c>
      <c r="AD203" s="174">
        <f>'7.  MARCH'!X203</f>
        <v>0</v>
      </c>
      <c r="AE203" s="196">
        <f>'7.  MARCH'!Y203</f>
        <v>12</v>
      </c>
      <c r="AF203" s="45">
        <f>'8.  APRIL'!V203</f>
        <v>0</v>
      </c>
      <c r="AG203" s="37">
        <f>'8.  APRIL'!W203</f>
        <v>0</v>
      </c>
      <c r="AH203" s="174">
        <f>'8.  APRIL'!X203</f>
        <v>0</v>
      </c>
      <c r="AI203" s="196">
        <f>'8.  APRIL'!Y203</f>
        <v>12</v>
      </c>
      <c r="AJ203" s="45">
        <f>'8.  APRIL WEEKEND COMP'!V203</f>
        <v>0</v>
      </c>
      <c r="AK203" s="37">
        <f>'8.  APRIL WEEKEND COMP'!W203</f>
        <v>0</v>
      </c>
      <c r="AL203" s="338">
        <f>'8.  APRIL WEEKEND COMP'!X203</f>
        <v>0</v>
      </c>
      <c r="AM203" s="196">
        <f>'8.  APRIL WEEKEND COMP'!Y203</f>
        <v>12</v>
      </c>
      <c r="AN203" s="45">
        <f>'9.  MAY'!V203</f>
        <v>0</v>
      </c>
      <c r="AO203" s="37">
        <f>'9.  MAY'!W203</f>
        <v>0</v>
      </c>
      <c r="AP203" s="174">
        <f>'9.  MAY'!X203</f>
        <v>0</v>
      </c>
      <c r="AQ203" s="196">
        <f>'9.  MAY'!Y203</f>
        <v>0</v>
      </c>
      <c r="AR203" s="45">
        <f>'10.  JUNE'!V203</f>
        <v>0</v>
      </c>
      <c r="AS203" s="37">
        <f>'10.  JUNE'!W203</f>
        <v>0</v>
      </c>
      <c r="AT203" s="174">
        <f>'10.  JUNE'!X203</f>
        <v>0</v>
      </c>
      <c r="AU203" s="196">
        <f>'10.  JUNE'!Y203</f>
        <v>0</v>
      </c>
      <c r="AV203" s="45">
        <f>'11.  JULY'!V203</f>
        <v>0</v>
      </c>
      <c r="AW203" s="37">
        <f>'11.  JULY'!W203</f>
        <v>0</v>
      </c>
      <c r="AX203" s="174">
        <f>'11.  JULY'!X203</f>
        <v>0</v>
      </c>
      <c r="AY203" s="196">
        <f>'11.  JULY'!Y203</f>
        <v>0</v>
      </c>
      <c r="AZ203" s="45">
        <f>'12.  AUGUST'!V203</f>
        <v>0</v>
      </c>
      <c r="BA203" s="37">
        <f>'12.  AUGUST'!W203</f>
        <v>0</v>
      </c>
      <c r="BB203" s="174">
        <f>'12.  AUGUST'!X203</f>
        <v>0</v>
      </c>
      <c r="BC203" s="196">
        <f>'12.  AUGUST'!Y203</f>
        <v>0</v>
      </c>
      <c r="BD203" s="180">
        <f t="shared" si="12"/>
        <v>0</v>
      </c>
      <c r="BE203" s="181">
        <f t="shared" si="13"/>
        <v>0</v>
      </c>
      <c r="BF203" s="182">
        <f t="shared" si="14"/>
        <v>0</v>
      </c>
      <c r="BG203" s="197">
        <f t="shared" si="15"/>
        <v>108</v>
      </c>
    </row>
    <row r="204" spans="2:59" s="8" customFormat="1" ht="15.95" customHeight="1" x14ac:dyDescent="0.25">
      <c r="B204" s="27">
        <f>'1.  SEPTEMBER'!B204</f>
        <v>17</v>
      </c>
      <c r="C204" s="44" t="str">
        <f>'1.  SEPTEMBER'!C204</f>
        <v>Landman S  (H-22)</v>
      </c>
      <c r="D204" s="45">
        <f>'1.  SEPTEMBER'!V204</f>
        <v>0</v>
      </c>
      <c r="E204" s="37">
        <f>'1.  SEPTEMBER'!W204</f>
        <v>0</v>
      </c>
      <c r="F204" s="174">
        <f>'1.  SEPTEMBER'!X204</f>
        <v>0</v>
      </c>
      <c r="G204" s="188">
        <f>'1.  SEPTEMBER'!Y204</f>
        <v>12</v>
      </c>
      <c r="H204" s="28">
        <f>'2.  OCTOBER'!V204</f>
        <v>0</v>
      </c>
      <c r="I204" s="37">
        <f>'2.  OCTOBER'!W204</f>
        <v>0</v>
      </c>
      <c r="J204" s="174">
        <f>'2.  OCTOBER'!X204</f>
        <v>0</v>
      </c>
      <c r="K204" s="192">
        <f>'2.  OCTOBER'!Y204</f>
        <v>9</v>
      </c>
      <c r="L204" s="45">
        <f>'3.  NOVEMBER'!V204</f>
        <v>0</v>
      </c>
      <c r="M204" s="37">
        <f>'3.  NOVEMBER'!W204</f>
        <v>0</v>
      </c>
      <c r="N204" s="174">
        <f>'3.  NOVEMBER'!X204</f>
        <v>0</v>
      </c>
      <c r="O204" s="188">
        <f>'3.  NOVEMBER'!Y204</f>
        <v>12</v>
      </c>
      <c r="P204" s="28">
        <f>'4.  DECEMBER'!V204</f>
        <v>0</v>
      </c>
      <c r="Q204" s="37">
        <f>'4.  DECEMBER'!W204</f>
        <v>0</v>
      </c>
      <c r="R204" s="174">
        <f>'4.  DECEMBER'!X204</f>
        <v>0</v>
      </c>
      <c r="S204" s="192">
        <f>'4.  DECEMBER'!Y204</f>
        <v>12</v>
      </c>
      <c r="T204" s="45">
        <f>'5.  JANUARY'!V204</f>
        <v>0</v>
      </c>
      <c r="U204" s="37">
        <f>'5.  JANUARY'!W204</f>
        <v>0</v>
      </c>
      <c r="V204" s="174">
        <f>'5.  JANUARY'!X204</f>
        <v>0</v>
      </c>
      <c r="W204" s="196">
        <f>'5.  JANUARY'!Y204</f>
        <v>12</v>
      </c>
      <c r="X204" s="45">
        <f>'6.  FEBRUARY'!V204</f>
        <v>0</v>
      </c>
      <c r="Y204" s="37">
        <f>'6.  FEBRUARY'!W204</f>
        <v>0</v>
      </c>
      <c r="Z204" s="174">
        <f>'6.  FEBRUARY'!X204</f>
        <v>0</v>
      </c>
      <c r="AA204" s="196">
        <f>'6.  FEBRUARY'!Y204</f>
        <v>12</v>
      </c>
      <c r="AB204" s="45">
        <f>'7.  MARCH'!V205</f>
        <v>0</v>
      </c>
      <c r="AC204" s="37">
        <f>'7.  MARCH'!W204</f>
        <v>0</v>
      </c>
      <c r="AD204" s="174">
        <f>'7.  MARCH'!X204</f>
        <v>0</v>
      </c>
      <c r="AE204" s="196">
        <f>'7.  MARCH'!Y204</f>
        <v>12</v>
      </c>
      <c r="AF204" s="45">
        <f>'8.  APRIL'!V204</f>
        <v>0</v>
      </c>
      <c r="AG204" s="37">
        <f>'8.  APRIL'!W204</f>
        <v>0</v>
      </c>
      <c r="AH204" s="174">
        <f>'8.  APRIL'!X204</f>
        <v>0</v>
      </c>
      <c r="AI204" s="196">
        <f>'8.  APRIL'!Y204</f>
        <v>9</v>
      </c>
      <c r="AJ204" s="45">
        <f>'8.  APRIL WEEKEND COMP'!V204</f>
        <v>0</v>
      </c>
      <c r="AK204" s="37">
        <f>'8.  APRIL WEEKEND COMP'!W204</f>
        <v>0</v>
      </c>
      <c r="AL204" s="338">
        <f>'8.  APRIL WEEKEND COMP'!X204</f>
        <v>0</v>
      </c>
      <c r="AM204" s="196">
        <f>'8.  APRIL WEEKEND COMP'!Y204</f>
        <v>9</v>
      </c>
      <c r="AN204" s="45">
        <f>'9.  MAY'!V204</f>
        <v>0</v>
      </c>
      <c r="AO204" s="37">
        <f>'9.  MAY'!W204</f>
        <v>0</v>
      </c>
      <c r="AP204" s="174">
        <f>'9.  MAY'!X204</f>
        <v>0</v>
      </c>
      <c r="AQ204" s="196">
        <f>'9.  MAY'!Y204</f>
        <v>0</v>
      </c>
      <c r="AR204" s="45">
        <f>'10.  JUNE'!V204</f>
        <v>0</v>
      </c>
      <c r="AS204" s="37">
        <f>'10.  JUNE'!W204</f>
        <v>0</v>
      </c>
      <c r="AT204" s="174">
        <f>'10.  JUNE'!X204</f>
        <v>0</v>
      </c>
      <c r="AU204" s="196">
        <f>'10.  JUNE'!Y204</f>
        <v>0</v>
      </c>
      <c r="AV204" s="45">
        <f>'11.  JULY'!V204</f>
        <v>0</v>
      </c>
      <c r="AW204" s="37">
        <f>'11.  JULY'!W204</f>
        <v>0</v>
      </c>
      <c r="AX204" s="174">
        <f>'11.  JULY'!X204</f>
        <v>0</v>
      </c>
      <c r="AY204" s="196">
        <f>'11.  JULY'!Y204</f>
        <v>0</v>
      </c>
      <c r="AZ204" s="45">
        <f>'12.  AUGUST'!V204</f>
        <v>0</v>
      </c>
      <c r="BA204" s="37">
        <f>'12.  AUGUST'!W204</f>
        <v>0</v>
      </c>
      <c r="BB204" s="174">
        <f>'12.  AUGUST'!X204</f>
        <v>0</v>
      </c>
      <c r="BC204" s="196">
        <f>'12.  AUGUST'!Y204</f>
        <v>0</v>
      </c>
      <c r="BD204" s="180">
        <f t="shared" si="12"/>
        <v>0</v>
      </c>
      <c r="BE204" s="181">
        <f t="shared" si="13"/>
        <v>0</v>
      </c>
      <c r="BF204" s="182">
        <f t="shared" si="14"/>
        <v>0</v>
      </c>
      <c r="BG204" s="197">
        <f t="shared" si="15"/>
        <v>99</v>
      </c>
    </row>
    <row r="205" spans="2:59" s="8" customFormat="1" ht="15.95" customHeight="1" x14ac:dyDescent="0.25">
      <c r="B205" s="27">
        <f>'1.  SEPTEMBER'!B205</f>
        <v>18</v>
      </c>
      <c r="C205" s="44" t="str">
        <f>'1.  SEPTEMBER'!C205</f>
        <v>Liebenberg A</v>
      </c>
      <c r="D205" s="45">
        <f>'1.  SEPTEMBER'!V205</f>
        <v>0</v>
      </c>
      <c r="E205" s="37">
        <f>'1.  SEPTEMBER'!W205</f>
        <v>0</v>
      </c>
      <c r="F205" s="174">
        <f>'1.  SEPTEMBER'!X205</f>
        <v>0</v>
      </c>
      <c r="G205" s="188">
        <f>'1.  SEPTEMBER'!Y205</f>
        <v>12</v>
      </c>
      <c r="H205" s="28">
        <f>'2.  OCTOBER'!V205</f>
        <v>0</v>
      </c>
      <c r="I205" s="37">
        <f>'2.  OCTOBER'!W205</f>
        <v>0</v>
      </c>
      <c r="J205" s="174">
        <f>'2.  OCTOBER'!X205</f>
        <v>0</v>
      </c>
      <c r="K205" s="192">
        <f>'2.  OCTOBER'!Y205</f>
        <v>12</v>
      </c>
      <c r="L205" s="45">
        <f>'3.  NOVEMBER'!V205</f>
        <v>0</v>
      </c>
      <c r="M205" s="37">
        <f>'3.  NOVEMBER'!W205</f>
        <v>0</v>
      </c>
      <c r="N205" s="174">
        <f>'3.  NOVEMBER'!X205</f>
        <v>0</v>
      </c>
      <c r="O205" s="188">
        <f>'3.  NOVEMBER'!Y205</f>
        <v>12</v>
      </c>
      <c r="P205" s="28">
        <f>'4.  DECEMBER'!V205</f>
        <v>0</v>
      </c>
      <c r="Q205" s="37">
        <f>'4.  DECEMBER'!W205</f>
        <v>0</v>
      </c>
      <c r="R205" s="174">
        <f>'4.  DECEMBER'!X205</f>
        <v>0</v>
      </c>
      <c r="S205" s="192">
        <f>'4.  DECEMBER'!Y205</f>
        <v>12</v>
      </c>
      <c r="T205" s="45">
        <f>'5.  JANUARY'!V205</f>
        <v>0</v>
      </c>
      <c r="U205" s="37">
        <f>'5.  JANUARY'!W205</f>
        <v>0</v>
      </c>
      <c r="V205" s="174">
        <f>'5.  JANUARY'!X205</f>
        <v>0</v>
      </c>
      <c r="W205" s="196">
        <f>'5.  JANUARY'!Y205</f>
        <v>12</v>
      </c>
      <c r="X205" s="45">
        <f>'6.  FEBRUARY'!V205</f>
        <v>0</v>
      </c>
      <c r="Y205" s="37">
        <f>'6.  FEBRUARY'!W205</f>
        <v>0</v>
      </c>
      <c r="Z205" s="174">
        <f>'6.  FEBRUARY'!X205</f>
        <v>0</v>
      </c>
      <c r="AA205" s="196">
        <f>'6.  FEBRUARY'!Y205</f>
        <v>12</v>
      </c>
      <c r="AB205" s="45">
        <f>'7.  MARCH'!V208</f>
        <v>15</v>
      </c>
      <c r="AC205" s="37">
        <f>'7.  MARCH'!W205</f>
        <v>0</v>
      </c>
      <c r="AD205" s="174">
        <f>'7.  MARCH'!X205</f>
        <v>0</v>
      </c>
      <c r="AE205" s="196">
        <f>'7.  MARCH'!Y205</f>
        <v>12</v>
      </c>
      <c r="AF205" s="45">
        <f>'8.  APRIL'!V205</f>
        <v>0</v>
      </c>
      <c r="AG205" s="37">
        <f>'8.  APRIL'!W205</f>
        <v>0</v>
      </c>
      <c r="AH205" s="174">
        <f>'8.  APRIL'!X205</f>
        <v>0</v>
      </c>
      <c r="AI205" s="196">
        <f>'8.  APRIL'!Y205</f>
        <v>12</v>
      </c>
      <c r="AJ205" s="45">
        <f>'8.  APRIL WEEKEND COMP'!V205</f>
        <v>0</v>
      </c>
      <c r="AK205" s="37">
        <f>'8.  APRIL WEEKEND COMP'!W205</f>
        <v>0</v>
      </c>
      <c r="AL205" s="338">
        <f>'8.  APRIL WEEKEND COMP'!X205</f>
        <v>0</v>
      </c>
      <c r="AM205" s="196">
        <f>'8.  APRIL WEEKEND COMP'!Y205</f>
        <v>12</v>
      </c>
      <c r="AN205" s="45">
        <f>'9.  MAY'!V205</f>
        <v>0</v>
      </c>
      <c r="AO205" s="37">
        <f>'9.  MAY'!W205</f>
        <v>0</v>
      </c>
      <c r="AP205" s="174">
        <f>'9.  MAY'!X205</f>
        <v>0</v>
      </c>
      <c r="AQ205" s="196">
        <f>'9.  MAY'!Y205</f>
        <v>0</v>
      </c>
      <c r="AR205" s="45">
        <f>'10.  JUNE'!V205</f>
        <v>0</v>
      </c>
      <c r="AS205" s="37">
        <f>'10.  JUNE'!W205</f>
        <v>0</v>
      </c>
      <c r="AT205" s="174">
        <f>'10.  JUNE'!X205</f>
        <v>0</v>
      </c>
      <c r="AU205" s="196">
        <f>'10.  JUNE'!Y205</f>
        <v>0</v>
      </c>
      <c r="AV205" s="45">
        <f>'11.  JULY'!V205</f>
        <v>0</v>
      </c>
      <c r="AW205" s="37">
        <f>'11.  JULY'!W205</f>
        <v>0</v>
      </c>
      <c r="AX205" s="174">
        <f>'11.  JULY'!X205</f>
        <v>0</v>
      </c>
      <c r="AY205" s="196">
        <f>'11.  JULY'!Y205</f>
        <v>0</v>
      </c>
      <c r="AZ205" s="45">
        <f>'12.  AUGUST'!V205</f>
        <v>0</v>
      </c>
      <c r="BA205" s="37">
        <f>'12.  AUGUST'!W205</f>
        <v>0</v>
      </c>
      <c r="BB205" s="174">
        <f>'12.  AUGUST'!X205</f>
        <v>0</v>
      </c>
      <c r="BC205" s="196">
        <f>'12.  AUGUST'!Y205</f>
        <v>0</v>
      </c>
      <c r="BD205" s="180">
        <f t="shared" si="12"/>
        <v>15</v>
      </c>
      <c r="BE205" s="181">
        <f t="shared" si="13"/>
        <v>0</v>
      </c>
      <c r="BF205" s="182">
        <f t="shared" si="14"/>
        <v>0</v>
      </c>
      <c r="BG205" s="197">
        <f t="shared" si="15"/>
        <v>108</v>
      </c>
    </row>
    <row r="206" spans="2:59" s="8" customFormat="1" ht="15.95" customHeight="1" x14ac:dyDescent="0.25">
      <c r="B206" s="27">
        <f>'1.  SEPTEMBER'!B206</f>
        <v>19</v>
      </c>
      <c r="C206" s="44" t="str">
        <f>'1.  SEPTEMBER'!C206</f>
        <v>Potgieter L (Leonie)</v>
      </c>
      <c r="D206" s="45">
        <f>'1.  SEPTEMBER'!V206</f>
        <v>0</v>
      </c>
      <c r="E206" s="37">
        <f>'1.  SEPTEMBER'!W206</f>
        <v>0</v>
      </c>
      <c r="F206" s="325">
        <f>'1.  SEPTEMBER'!X206</f>
        <v>0</v>
      </c>
      <c r="G206" s="188">
        <f>'1.  SEPTEMBER'!Y206</f>
        <v>12</v>
      </c>
      <c r="H206" s="28">
        <f>'2.  OCTOBER'!V206</f>
        <v>0</v>
      </c>
      <c r="I206" s="37">
        <f>'2.  OCTOBER'!W206</f>
        <v>0</v>
      </c>
      <c r="J206" s="325">
        <f>'2.  OCTOBER'!X206</f>
        <v>0</v>
      </c>
      <c r="K206" s="192">
        <f>'2.  OCTOBER'!Y206</f>
        <v>12</v>
      </c>
      <c r="L206" s="45">
        <f>'3.  NOVEMBER'!V206</f>
        <v>0</v>
      </c>
      <c r="M206" s="37">
        <f>'3.  NOVEMBER'!W206</f>
        <v>0</v>
      </c>
      <c r="N206" s="325">
        <f>'3.  NOVEMBER'!X206</f>
        <v>0</v>
      </c>
      <c r="O206" s="188">
        <f>'3.  NOVEMBER'!Y206</f>
        <v>12</v>
      </c>
      <c r="P206" s="28">
        <f>'4.  DECEMBER'!V206</f>
        <v>0</v>
      </c>
      <c r="Q206" s="37">
        <f>'4.  DECEMBER'!W206</f>
        <v>0</v>
      </c>
      <c r="R206" s="325">
        <f>'4.  DECEMBER'!X206</f>
        <v>0</v>
      </c>
      <c r="S206" s="192">
        <f>'4.  DECEMBER'!Y206</f>
        <v>12</v>
      </c>
      <c r="T206" s="45">
        <f>'5.  JANUARY'!V206</f>
        <v>0</v>
      </c>
      <c r="U206" s="37">
        <f>'5.  JANUARY'!W206</f>
        <v>0</v>
      </c>
      <c r="V206" s="325">
        <f>'5.  JANUARY'!X206</f>
        <v>0</v>
      </c>
      <c r="W206" s="196">
        <f>'5.  JANUARY'!Y206</f>
        <v>12</v>
      </c>
      <c r="X206" s="45">
        <f>'6.  FEBRUARY'!V206</f>
        <v>2</v>
      </c>
      <c r="Y206" s="37">
        <f>'6.  FEBRUARY'!W206</f>
        <v>0.89999999999999991</v>
      </c>
      <c r="Z206" s="325">
        <f>'6.  FEBRUARY'!X206</f>
        <v>29</v>
      </c>
      <c r="AA206" s="196">
        <f>'6.  FEBRUARY'!Y206</f>
        <v>7</v>
      </c>
      <c r="AB206" s="45">
        <f>'7.  MARCH'!V209</f>
        <v>0</v>
      </c>
      <c r="AC206" s="37">
        <f>'7.  MARCH'!W206</f>
        <v>0</v>
      </c>
      <c r="AD206" s="325">
        <f>'7.  MARCH'!X206</f>
        <v>0</v>
      </c>
      <c r="AE206" s="196">
        <f>'7.  MARCH'!Y206</f>
        <v>12</v>
      </c>
      <c r="AF206" s="45">
        <f>'8.  APRIL'!V206</f>
        <v>0</v>
      </c>
      <c r="AG206" s="37">
        <f>'8.  APRIL'!W206</f>
        <v>0</v>
      </c>
      <c r="AH206" s="325">
        <f>'8.  APRIL'!X206</f>
        <v>0</v>
      </c>
      <c r="AI206" s="196">
        <f>'8.  APRIL'!Y206</f>
        <v>12</v>
      </c>
      <c r="AJ206" s="45">
        <f>'8.  APRIL WEEKEND COMP'!V206</f>
        <v>0</v>
      </c>
      <c r="AK206" s="37">
        <f>'8.  APRIL WEEKEND COMP'!W206</f>
        <v>0</v>
      </c>
      <c r="AL206" s="338">
        <f>'8.  APRIL WEEKEND COMP'!X206</f>
        <v>0</v>
      </c>
      <c r="AM206" s="196">
        <f>'8.  APRIL WEEKEND COMP'!Y206</f>
        <v>12</v>
      </c>
      <c r="AN206" s="45">
        <f>'9.  MAY'!V206</f>
        <v>0</v>
      </c>
      <c r="AO206" s="37">
        <f>'9.  MAY'!W206</f>
        <v>0</v>
      </c>
      <c r="AP206" s="325">
        <f>'9.  MAY'!X206</f>
        <v>0</v>
      </c>
      <c r="AQ206" s="196">
        <f>'9.  MAY'!Y206</f>
        <v>0</v>
      </c>
      <c r="AR206" s="45">
        <f>'10.  JUNE'!V206</f>
        <v>0</v>
      </c>
      <c r="AS206" s="37">
        <f>'10.  JUNE'!W206</f>
        <v>0</v>
      </c>
      <c r="AT206" s="325">
        <f>'10.  JUNE'!X206</f>
        <v>0</v>
      </c>
      <c r="AU206" s="196">
        <f>'10.  JUNE'!Y206</f>
        <v>0</v>
      </c>
      <c r="AV206" s="45">
        <f>'11.  JULY'!V206</f>
        <v>0</v>
      </c>
      <c r="AW206" s="37">
        <f>'11.  JULY'!W206</f>
        <v>0</v>
      </c>
      <c r="AX206" s="325">
        <f>'11.  JULY'!X206</f>
        <v>0</v>
      </c>
      <c r="AY206" s="196">
        <f>'11.  JULY'!Y206</f>
        <v>0</v>
      </c>
      <c r="AZ206" s="45">
        <f>'12.  AUGUST'!V206</f>
        <v>0</v>
      </c>
      <c r="BA206" s="37">
        <f>'12.  AUGUST'!W206</f>
        <v>0</v>
      </c>
      <c r="BB206" s="325">
        <f>'12.  AUGUST'!X206</f>
        <v>0</v>
      </c>
      <c r="BC206" s="196">
        <f>'12.  AUGUST'!Y206</f>
        <v>0</v>
      </c>
      <c r="BD206" s="180">
        <f t="shared" si="12"/>
        <v>2</v>
      </c>
      <c r="BE206" s="181">
        <f t="shared" si="13"/>
        <v>0.89999999999999991</v>
      </c>
      <c r="BF206" s="182">
        <f t="shared" si="14"/>
        <v>29</v>
      </c>
      <c r="BG206" s="197">
        <f t="shared" si="15"/>
        <v>103</v>
      </c>
    </row>
    <row r="207" spans="2:59" s="8" customFormat="1" ht="15.95" customHeight="1" x14ac:dyDescent="0.25">
      <c r="B207" s="27">
        <f>'1.  SEPTEMBER'!B207</f>
        <v>20</v>
      </c>
      <c r="C207" s="44" t="str">
        <f>'1.  SEPTEMBER'!C207</f>
        <v>Smit K</v>
      </c>
      <c r="D207" s="45">
        <f>'1.  SEPTEMBER'!V207</f>
        <v>0</v>
      </c>
      <c r="E207" s="37">
        <f>'1.  SEPTEMBER'!W207</f>
        <v>0</v>
      </c>
      <c r="F207" s="324">
        <f>'1.  SEPTEMBER'!X207</f>
        <v>0</v>
      </c>
      <c r="G207" s="188">
        <f>'1.  SEPTEMBER'!Y207</f>
        <v>12</v>
      </c>
      <c r="H207" s="28">
        <f>'2.  OCTOBER'!V207</f>
        <v>0</v>
      </c>
      <c r="I207" s="37">
        <f>'2.  OCTOBER'!W207</f>
        <v>0</v>
      </c>
      <c r="J207" s="324">
        <f>'2.  OCTOBER'!X207</f>
        <v>0</v>
      </c>
      <c r="K207" s="192">
        <f>'2.  OCTOBER'!Y207</f>
        <v>12</v>
      </c>
      <c r="L207" s="45">
        <f>'3.  NOVEMBER'!V207</f>
        <v>0</v>
      </c>
      <c r="M207" s="37">
        <f>'3.  NOVEMBER'!W207</f>
        <v>0</v>
      </c>
      <c r="N207" s="324">
        <f>'3.  NOVEMBER'!X207</f>
        <v>0</v>
      </c>
      <c r="O207" s="188">
        <f>'3.  NOVEMBER'!Y207</f>
        <v>12</v>
      </c>
      <c r="P207" s="28">
        <f>'4.  DECEMBER'!V207</f>
        <v>0</v>
      </c>
      <c r="Q207" s="37">
        <f>'4.  DECEMBER'!W207</f>
        <v>0</v>
      </c>
      <c r="R207" s="324">
        <f>'4.  DECEMBER'!X207</f>
        <v>0</v>
      </c>
      <c r="S207" s="192">
        <f>'4.  DECEMBER'!Y207</f>
        <v>12</v>
      </c>
      <c r="T207" s="45">
        <f>'5.  JANUARY'!V207</f>
        <v>0</v>
      </c>
      <c r="U207" s="37">
        <f>'5.  JANUARY'!W207</f>
        <v>0</v>
      </c>
      <c r="V207" s="324">
        <f>'5.  JANUARY'!X207</f>
        <v>0</v>
      </c>
      <c r="W207" s="196">
        <f>'5.  JANUARY'!Y207</f>
        <v>12</v>
      </c>
      <c r="X207" s="45">
        <f>'6.  FEBRUARY'!V207</f>
        <v>11</v>
      </c>
      <c r="Y207" s="37">
        <f>'6.  FEBRUARY'!W207</f>
        <v>4.16</v>
      </c>
      <c r="Z207" s="324">
        <f>'6.  FEBRUARY'!X207</f>
        <v>151.6</v>
      </c>
      <c r="AA207" s="196">
        <f>'6.  FEBRUARY'!Y207</f>
        <v>4</v>
      </c>
      <c r="AB207" s="45">
        <f>'7.  MARCH'!V209</f>
        <v>0</v>
      </c>
      <c r="AC207" s="37">
        <f>'7.  MARCH'!W207</f>
        <v>0</v>
      </c>
      <c r="AD207" s="324">
        <f>'7.  MARCH'!X207</f>
        <v>0</v>
      </c>
      <c r="AE207" s="196">
        <f>'7.  MARCH'!Y207</f>
        <v>12</v>
      </c>
      <c r="AF207" s="45">
        <f>'8.  APRIL'!V207</f>
        <v>0</v>
      </c>
      <c r="AG207" s="37">
        <f>'8.  APRIL'!W207</f>
        <v>0</v>
      </c>
      <c r="AH207" s="324">
        <f>'8.  APRIL'!X207</f>
        <v>0</v>
      </c>
      <c r="AI207" s="196">
        <f>'8.  APRIL'!Y207</f>
        <v>12</v>
      </c>
      <c r="AJ207" s="45">
        <f>'8.  APRIL WEEKEND COMP'!V207</f>
        <v>0</v>
      </c>
      <c r="AK207" s="37">
        <f>'8.  APRIL WEEKEND COMP'!W207</f>
        <v>0</v>
      </c>
      <c r="AL207" s="338">
        <f>'8.  APRIL WEEKEND COMP'!X207</f>
        <v>0</v>
      </c>
      <c r="AM207" s="196">
        <f>'8.  APRIL WEEKEND COMP'!Y207</f>
        <v>12</v>
      </c>
      <c r="AN207" s="45">
        <f>'9.  MAY'!V207</f>
        <v>0</v>
      </c>
      <c r="AO207" s="37">
        <f>'9.  MAY'!W207</f>
        <v>0</v>
      </c>
      <c r="AP207" s="324">
        <f>'9.  MAY'!X207</f>
        <v>0</v>
      </c>
      <c r="AQ207" s="196">
        <f>'9.  MAY'!Y207</f>
        <v>0</v>
      </c>
      <c r="AR207" s="45">
        <f>'10.  JUNE'!V207</f>
        <v>0</v>
      </c>
      <c r="AS207" s="37">
        <f>'10.  JUNE'!W207</f>
        <v>0</v>
      </c>
      <c r="AT207" s="324">
        <f>'10.  JUNE'!X207</f>
        <v>0</v>
      </c>
      <c r="AU207" s="196">
        <f>'10.  JUNE'!Y207</f>
        <v>0</v>
      </c>
      <c r="AV207" s="45">
        <f>'11.  JULY'!V207</f>
        <v>0</v>
      </c>
      <c r="AW207" s="37">
        <f>'11.  JULY'!W207</f>
        <v>0</v>
      </c>
      <c r="AX207" s="324">
        <f>'11.  JULY'!X207</f>
        <v>0</v>
      </c>
      <c r="AY207" s="196">
        <f>'11.  JULY'!Y207</f>
        <v>0</v>
      </c>
      <c r="AZ207" s="45">
        <f>'12.  AUGUST'!V207</f>
        <v>0</v>
      </c>
      <c r="BA207" s="37">
        <f>'12.  AUGUST'!W207</f>
        <v>0</v>
      </c>
      <c r="BB207" s="324">
        <f>'12.  AUGUST'!X207</f>
        <v>0</v>
      </c>
      <c r="BC207" s="196">
        <f>'12.  AUGUST'!Y207</f>
        <v>0</v>
      </c>
      <c r="BD207" s="180">
        <f t="shared" si="12"/>
        <v>11</v>
      </c>
      <c r="BE207" s="181">
        <f t="shared" si="13"/>
        <v>4.16</v>
      </c>
      <c r="BF207" s="182">
        <f t="shared" si="14"/>
        <v>151.6</v>
      </c>
      <c r="BG207" s="197">
        <f t="shared" si="15"/>
        <v>100</v>
      </c>
    </row>
    <row r="208" spans="2:59" s="8" customFormat="1" ht="15.95" customHeight="1" x14ac:dyDescent="0.25">
      <c r="B208" s="27">
        <f>'1.  SEPTEMBER'!B208</f>
        <v>21</v>
      </c>
      <c r="C208" s="44" t="str">
        <f>'1.  SEPTEMBER'!C208</f>
        <v>Stoltz PM</v>
      </c>
      <c r="D208" s="45">
        <f>'1.  SEPTEMBER'!V208</f>
        <v>7</v>
      </c>
      <c r="E208" s="37">
        <f>'1.  SEPTEMBER'!W208</f>
        <v>3.4299999999999997</v>
      </c>
      <c r="F208" s="174">
        <f>'1.  SEPTEMBER'!X208</f>
        <v>104.3</v>
      </c>
      <c r="G208" s="188">
        <f>'1.  SEPTEMBER'!Y208</f>
        <v>5</v>
      </c>
      <c r="H208" s="28">
        <f>'2.  OCTOBER'!V208</f>
        <v>0</v>
      </c>
      <c r="I208" s="37">
        <f>'2.  OCTOBER'!W208</f>
        <v>0</v>
      </c>
      <c r="J208" s="174">
        <f>'2.  OCTOBER'!X208</f>
        <v>0</v>
      </c>
      <c r="K208" s="192">
        <f>'2.  OCTOBER'!Y208</f>
        <v>12</v>
      </c>
      <c r="L208" s="45">
        <f>'3.  NOVEMBER'!V208</f>
        <v>0</v>
      </c>
      <c r="M208" s="37">
        <f>'3.  NOVEMBER'!W208</f>
        <v>0</v>
      </c>
      <c r="N208" s="174">
        <f>'3.  NOVEMBER'!X208</f>
        <v>0</v>
      </c>
      <c r="O208" s="188">
        <f>'3.  NOVEMBER'!Y208</f>
        <v>12</v>
      </c>
      <c r="P208" s="28">
        <f>'4.  DECEMBER'!V208</f>
        <v>0</v>
      </c>
      <c r="Q208" s="37">
        <f>'4.  DECEMBER'!W208</f>
        <v>0</v>
      </c>
      <c r="R208" s="174">
        <f>'4.  DECEMBER'!X208</f>
        <v>0</v>
      </c>
      <c r="S208" s="192">
        <f>'4.  DECEMBER'!Y208</f>
        <v>12</v>
      </c>
      <c r="T208" s="45">
        <f>'5.  JANUARY'!V208</f>
        <v>14</v>
      </c>
      <c r="U208" s="37">
        <f>'5.  JANUARY'!W208</f>
        <v>5.6</v>
      </c>
      <c r="V208" s="174">
        <f>'5.  JANUARY'!X208</f>
        <v>196</v>
      </c>
      <c r="W208" s="196">
        <f>'5.  JANUARY'!Y208</f>
        <v>3</v>
      </c>
      <c r="X208" s="45">
        <f>'6.  FEBRUARY'!V208</f>
        <v>13</v>
      </c>
      <c r="Y208" s="37">
        <f>'6.  FEBRUARY'!W208</f>
        <v>5.74</v>
      </c>
      <c r="Z208" s="174">
        <f>'6.  FEBRUARY'!X208</f>
        <v>187.40000000000003</v>
      </c>
      <c r="AA208" s="196">
        <f>'6.  FEBRUARY'!Y208</f>
        <v>2</v>
      </c>
      <c r="AB208" s="45">
        <f>'7.  MARCH'!V209</f>
        <v>0</v>
      </c>
      <c r="AC208" s="37">
        <f>'7.  MARCH'!W208</f>
        <v>4.83</v>
      </c>
      <c r="AD208" s="174">
        <f>'7.  MARCH'!X208</f>
        <v>198.29999999999998</v>
      </c>
      <c r="AE208" s="196">
        <f>'7.  MARCH'!Y208</f>
        <v>2</v>
      </c>
      <c r="AF208" s="45">
        <f>'8.  APRIL'!V208</f>
        <v>1</v>
      </c>
      <c r="AG208" s="37">
        <f>'8.  APRIL'!W208</f>
        <v>0.68</v>
      </c>
      <c r="AH208" s="174">
        <f>'8.  APRIL'!X208</f>
        <v>16.8</v>
      </c>
      <c r="AI208" s="196">
        <f>'8.  APRIL'!Y208</f>
        <v>4</v>
      </c>
      <c r="AJ208" s="45">
        <f>'8.  APRIL WEEKEND COMP'!V208</f>
        <v>0</v>
      </c>
      <c r="AK208" s="37">
        <f>'8.  APRIL WEEKEND COMP'!W208</f>
        <v>0</v>
      </c>
      <c r="AL208" s="338">
        <f>'8.  APRIL WEEKEND COMP'!X208</f>
        <v>0</v>
      </c>
      <c r="AM208" s="196">
        <f>'8.  APRIL WEEKEND COMP'!Y208</f>
        <v>12</v>
      </c>
      <c r="AN208" s="45">
        <f>'9.  MAY'!V208</f>
        <v>0</v>
      </c>
      <c r="AO208" s="37">
        <f>'9.  MAY'!W208</f>
        <v>0</v>
      </c>
      <c r="AP208" s="174">
        <f>'9.  MAY'!X208</f>
        <v>0</v>
      </c>
      <c r="AQ208" s="196">
        <f>'9.  MAY'!Y208</f>
        <v>0</v>
      </c>
      <c r="AR208" s="45">
        <f>'10.  JUNE'!V208</f>
        <v>0</v>
      </c>
      <c r="AS208" s="37">
        <f>'10.  JUNE'!W208</f>
        <v>0</v>
      </c>
      <c r="AT208" s="174">
        <f>'10.  JUNE'!X208</f>
        <v>0</v>
      </c>
      <c r="AU208" s="196">
        <f>'10.  JUNE'!Y208</f>
        <v>0</v>
      </c>
      <c r="AV208" s="45">
        <f>'11.  JULY'!V208</f>
        <v>0</v>
      </c>
      <c r="AW208" s="37">
        <f>'11.  JULY'!W208</f>
        <v>0</v>
      </c>
      <c r="AX208" s="174">
        <f>'11.  JULY'!X208</f>
        <v>0</v>
      </c>
      <c r="AY208" s="196">
        <f>'11.  JULY'!Y208</f>
        <v>0</v>
      </c>
      <c r="AZ208" s="45">
        <f>'12.  AUGUST'!V208</f>
        <v>0</v>
      </c>
      <c r="BA208" s="37">
        <f>'12.  AUGUST'!W208</f>
        <v>0</v>
      </c>
      <c r="BB208" s="174">
        <f>'12.  AUGUST'!X208</f>
        <v>0</v>
      </c>
      <c r="BC208" s="196">
        <f>'12.  AUGUST'!Y208</f>
        <v>0</v>
      </c>
      <c r="BD208" s="180">
        <f t="shared" si="12"/>
        <v>35</v>
      </c>
      <c r="BE208" s="181">
        <f t="shared" si="13"/>
        <v>20.28</v>
      </c>
      <c r="BF208" s="182">
        <f t="shared" si="14"/>
        <v>702.8</v>
      </c>
      <c r="BG208" s="197">
        <f t="shared" si="15"/>
        <v>64</v>
      </c>
    </row>
    <row r="209" spans="2:59" s="8" customFormat="1" ht="15.95" customHeight="1" x14ac:dyDescent="0.25">
      <c r="B209" s="27">
        <f>'1.  SEPTEMBER'!B209</f>
        <v>22</v>
      </c>
      <c r="C209" s="44" t="str">
        <f>'1.  SEPTEMBER'!C209</f>
        <v>van der Merwe G  (H-21)</v>
      </c>
      <c r="D209" s="45">
        <f>'1.  SEPTEMBER'!V209</f>
        <v>0</v>
      </c>
      <c r="E209" s="37">
        <f>'1.  SEPTEMBER'!W209</f>
        <v>0</v>
      </c>
      <c r="F209" s="174">
        <f>'1.  SEPTEMBER'!X209</f>
        <v>0</v>
      </c>
      <c r="G209" s="188">
        <f>'1.  SEPTEMBER'!Y209</f>
        <v>12</v>
      </c>
      <c r="H209" s="28">
        <f>'2.  OCTOBER'!V209</f>
        <v>0</v>
      </c>
      <c r="I209" s="37">
        <f>'2.  OCTOBER'!W209</f>
        <v>0</v>
      </c>
      <c r="J209" s="174">
        <f>'2.  OCTOBER'!X209</f>
        <v>0</v>
      </c>
      <c r="K209" s="192">
        <f>'2.  OCTOBER'!Y209</f>
        <v>9</v>
      </c>
      <c r="L209" s="45">
        <f>'3.  NOVEMBER'!V209</f>
        <v>0</v>
      </c>
      <c r="M209" s="37">
        <f>'3.  NOVEMBER'!W209</f>
        <v>0</v>
      </c>
      <c r="N209" s="174">
        <f>'3.  NOVEMBER'!X209</f>
        <v>0</v>
      </c>
      <c r="O209" s="188">
        <f>'3.  NOVEMBER'!Y209</f>
        <v>12</v>
      </c>
      <c r="P209" s="28">
        <f>'4.  DECEMBER'!V209</f>
        <v>0</v>
      </c>
      <c r="Q209" s="37">
        <f>'4.  DECEMBER'!W209</f>
        <v>0</v>
      </c>
      <c r="R209" s="174">
        <f>'4.  DECEMBER'!X209</f>
        <v>0</v>
      </c>
      <c r="S209" s="192">
        <f>'4.  DECEMBER'!Y209</f>
        <v>12</v>
      </c>
      <c r="T209" s="45">
        <f>'5.  JANUARY'!V209</f>
        <v>0</v>
      </c>
      <c r="U209" s="37">
        <f>'5.  JANUARY'!W209</f>
        <v>0</v>
      </c>
      <c r="V209" s="174">
        <f>'5.  JANUARY'!X209</f>
        <v>0</v>
      </c>
      <c r="W209" s="196">
        <f>'5.  JANUARY'!Y209</f>
        <v>12</v>
      </c>
      <c r="X209" s="45">
        <f>'6.  FEBRUARY'!V209</f>
        <v>0</v>
      </c>
      <c r="Y209" s="37">
        <f>'6.  FEBRUARY'!W209</f>
        <v>0</v>
      </c>
      <c r="Z209" s="174">
        <f>'6.  FEBRUARY'!X209</f>
        <v>0</v>
      </c>
      <c r="AA209" s="196">
        <f>'6.  FEBRUARY'!Y209</f>
        <v>12</v>
      </c>
      <c r="AB209" s="45">
        <f>'7.  MARCH'!V210</f>
        <v>0</v>
      </c>
      <c r="AC209" s="37">
        <f>'7.  MARCH'!W209</f>
        <v>0</v>
      </c>
      <c r="AD209" s="174">
        <f>'7.  MARCH'!X209</f>
        <v>0</v>
      </c>
      <c r="AE209" s="196">
        <f>'7.  MARCH'!Y209</f>
        <v>12</v>
      </c>
      <c r="AF209" s="45">
        <f>'8.  APRIL'!V209</f>
        <v>0</v>
      </c>
      <c r="AG209" s="37">
        <f>'8.  APRIL'!W209</f>
        <v>0</v>
      </c>
      <c r="AH209" s="174">
        <f>'8.  APRIL'!X209</f>
        <v>0</v>
      </c>
      <c r="AI209" s="196">
        <f>'8.  APRIL'!Y209</f>
        <v>12</v>
      </c>
      <c r="AJ209" s="45">
        <f>'8.  APRIL WEEKEND COMP'!V209</f>
        <v>0</v>
      </c>
      <c r="AK209" s="37">
        <f>'8.  APRIL WEEKEND COMP'!W209</f>
        <v>0</v>
      </c>
      <c r="AL209" s="338">
        <f>'8.  APRIL WEEKEND COMP'!X209</f>
        <v>0</v>
      </c>
      <c r="AM209" s="196">
        <f>'8.  APRIL WEEKEND COMP'!Y209</f>
        <v>12</v>
      </c>
      <c r="AN209" s="45">
        <f>'9.  MAY'!V209</f>
        <v>0</v>
      </c>
      <c r="AO209" s="37">
        <f>'9.  MAY'!W209</f>
        <v>0</v>
      </c>
      <c r="AP209" s="174">
        <f>'9.  MAY'!X209</f>
        <v>0</v>
      </c>
      <c r="AQ209" s="196">
        <f>'9.  MAY'!Y209</f>
        <v>0</v>
      </c>
      <c r="AR209" s="45">
        <f>'10.  JUNE'!V209</f>
        <v>0</v>
      </c>
      <c r="AS209" s="37">
        <f>'10.  JUNE'!W209</f>
        <v>0</v>
      </c>
      <c r="AT209" s="174">
        <f>'10.  JUNE'!X209</f>
        <v>0</v>
      </c>
      <c r="AU209" s="196">
        <f>'10.  JUNE'!Y209</f>
        <v>0</v>
      </c>
      <c r="AV209" s="45">
        <f>'11.  JULY'!V209</f>
        <v>0</v>
      </c>
      <c r="AW209" s="37">
        <f>'11.  JULY'!W209</f>
        <v>0</v>
      </c>
      <c r="AX209" s="174">
        <f>'11.  JULY'!X209</f>
        <v>0</v>
      </c>
      <c r="AY209" s="196">
        <f>'11.  JULY'!Y209</f>
        <v>0</v>
      </c>
      <c r="AZ209" s="45">
        <f>'12.  AUGUST'!V209</f>
        <v>0</v>
      </c>
      <c r="BA209" s="37">
        <f>'12.  AUGUST'!W209</f>
        <v>0</v>
      </c>
      <c r="BB209" s="174">
        <f>'12.  AUGUST'!X209</f>
        <v>0</v>
      </c>
      <c r="BC209" s="196">
        <f>'12.  AUGUST'!Y209</f>
        <v>0</v>
      </c>
      <c r="BD209" s="180">
        <f t="shared" si="12"/>
        <v>0</v>
      </c>
      <c r="BE209" s="181">
        <f t="shared" si="13"/>
        <v>0</v>
      </c>
      <c r="BF209" s="182">
        <f t="shared" si="14"/>
        <v>0</v>
      </c>
      <c r="BG209" s="197">
        <f t="shared" si="15"/>
        <v>105</v>
      </c>
    </row>
    <row r="210" spans="2:59" s="8" customFormat="1" ht="15.95" customHeight="1" x14ac:dyDescent="0.25">
      <c r="B210" s="27">
        <f>'1.  SEPTEMBER'!B210</f>
        <v>23</v>
      </c>
      <c r="C210" s="44" t="str">
        <f>'1.  SEPTEMBER'!C210</f>
        <v>van Zyl S</v>
      </c>
      <c r="D210" s="45">
        <f>'1.  SEPTEMBER'!V210</f>
        <v>0</v>
      </c>
      <c r="E210" s="37">
        <f>'1.  SEPTEMBER'!W210</f>
        <v>0</v>
      </c>
      <c r="F210" s="174">
        <f>'1.  SEPTEMBER'!X210</f>
        <v>0</v>
      </c>
      <c r="G210" s="188">
        <f>'1.  SEPTEMBER'!Y210</f>
        <v>12</v>
      </c>
      <c r="H210" s="28">
        <f>'2.  OCTOBER'!V210</f>
        <v>3</v>
      </c>
      <c r="I210" s="37">
        <f>'2.  OCTOBER'!W210</f>
        <v>2.04</v>
      </c>
      <c r="J210" s="174">
        <f>'2.  OCTOBER'!X210</f>
        <v>50.4</v>
      </c>
      <c r="K210" s="192">
        <f>'2.  OCTOBER'!Y210</f>
        <v>2</v>
      </c>
      <c r="L210" s="45">
        <f>'3.  NOVEMBER'!V210</f>
        <v>0</v>
      </c>
      <c r="M210" s="37">
        <f>'3.  NOVEMBER'!W210</f>
        <v>0</v>
      </c>
      <c r="N210" s="174">
        <f>'3.  NOVEMBER'!X210</f>
        <v>0</v>
      </c>
      <c r="O210" s="188">
        <f>'3.  NOVEMBER'!Y210</f>
        <v>12</v>
      </c>
      <c r="P210" s="28">
        <f>'4.  DECEMBER'!V210</f>
        <v>0</v>
      </c>
      <c r="Q210" s="37">
        <f>'4.  DECEMBER'!W210</f>
        <v>0</v>
      </c>
      <c r="R210" s="174">
        <f>'4.  DECEMBER'!X210</f>
        <v>0</v>
      </c>
      <c r="S210" s="192">
        <f>'4.  DECEMBER'!Y210</f>
        <v>12</v>
      </c>
      <c r="T210" s="45">
        <f>'5.  JANUARY'!V210</f>
        <v>0</v>
      </c>
      <c r="U210" s="37">
        <f>'5.  JANUARY'!W210</f>
        <v>0</v>
      </c>
      <c r="V210" s="174">
        <f>'5.  JANUARY'!X210</f>
        <v>0</v>
      </c>
      <c r="W210" s="196">
        <f>'5.  JANUARY'!Y210</f>
        <v>12</v>
      </c>
      <c r="X210" s="45">
        <f>'6.  FEBRUARY'!V210</f>
        <v>0</v>
      </c>
      <c r="Y210" s="37">
        <f>'6.  FEBRUARY'!W210</f>
        <v>0</v>
      </c>
      <c r="Z210" s="174">
        <f>'6.  FEBRUARY'!X210</f>
        <v>0</v>
      </c>
      <c r="AA210" s="196">
        <f>'6.  FEBRUARY'!Y210</f>
        <v>12</v>
      </c>
      <c r="AB210" s="45">
        <f>'7.  MARCH'!V211</f>
        <v>11</v>
      </c>
      <c r="AC210" s="37">
        <f>'7.  MARCH'!W210</f>
        <v>0</v>
      </c>
      <c r="AD210" s="174">
        <f>'7.  MARCH'!X210</f>
        <v>0</v>
      </c>
      <c r="AE210" s="196">
        <f>'7.  MARCH'!Y210</f>
        <v>12</v>
      </c>
      <c r="AF210" s="45">
        <f>'8.  APRIL'!V210</f>
        <v>0</v>
      </c>
      <c r="AG210" s="37">
        <f>'8.  APRIL'!W210</f>
        <v>0</v>
      </c>
      <c r="AH210" s="174">
        <f>'8.  APRIL'!X210</f>
        <v>0</v>
      </c>
      <c r="AI210" s="196">
        <f>'8.  APRIL'!Y210</f>
        <v>12</v>
      </c>
      <c r="AJ210" s="45">
        <f>'8.  APRIL WEEKEND COMP'!V210</f>
        <v>0</v>
      </c>
      <c r="AK210" s="37">
        <f>'8.  APRIL WEEKEND COMP'!W210</f>
        <v>0</v>
      </c>
      <c r="AL210" s="338">
        <f>'8.  APRIL WEEKEND COMP'!X210</f>
        <v>0</v>
      </c>
      <c r="AM210" s="196">
        <f>'8.  APRIL WEEKEND COMP'!Y210</f>
        <v>12</v>
      </c>
      <c r="AN210" s="45">
        <f>'9.  MAY'!V210</f>
        <v>0</v>
      </c>
      <c r="AO210" s="37">
        <f>'9.  MAY'!W210</f>
        <v>0</v>
      </c>
      <c r="AP210" s="174">
        <f>'9.  MAY'!X210</f>
        <v>0</v>
      </c>
      <c r="AQ210" s="196">
        <f>'9.  MAY'!Y210</f>
        <v>0</v>
      </c>
      <c r="AR210" s="45">
        <f>'10.  JUNE'!V210</f>
        <v>0</v>
      </c>
      <c r="AS210" s="37">
        <f>'10.  JUNE'!W210</f>
        <v>0</v>
      </c>
      <c r="AT210" s="174">
        <f>'10.  JUNE'!X210</f>
        <v>0</v>
      </c>
      <c r="AU210" s="196">
        <f>'10.  JUNE'!Y210</f>
        <v>0</v>
      </c>
      <c r="AV210" s="45">
        <f>'11.  JULY'!V210</f>
        <v>0</v>
      </c>
      <c r="AW210" s="37">
        <f>'11.  JULY'!W210</f>
        <v>0</v>
      </c>
      <c r="AX210" s="174">
        <f>'11.  JULY'!X210</f>
        <v>0</v>
      </c>
      <c r="AY210" s="196">
        <f>'11.  JULY'!Y210</f>
        <v>0</v>
      </c>
      <c r="AZ210" s="45">
        <f>'12.  AUGUST'!V210</f>
        <v>0</v>
      </c>
      <c r="BA210" s="37">
        <f>'12.  AUGUST'!W210</f>
        <v>0</v>
      </c>
      <c r="BB210" s="174">
        <f>'12.  AUGUST'!X210</f>
        <v>0</v>
      </c>
      <c r="BC210" s="196">
        <f>'12.  AUGUST'!Y210</f>
        <v>0</v>
      </c>
      <c r="BD210" s="180">
        <f t="shared" si="12"/>
        <v>14</v>
      </c>
      <c r="BE210" s="181">
        <f t="shared" si="13"/>
        <v>2.04</v>
      </c>
      <c r="BF210" s="182">
        <f t="shared" si="14"/>
        <v>50.4</v>
      </c>
      <c r="BG210" s="197">
        <f t="shared" si="15"/>
        <v>98</v>
      </c>
    </row>
    <row r="211" spans="2:59" s="8" customFormat="1" ht="15.95" customHeight="1" x14ac:dyDescent="0.25">
      <c r="B211" s="27">
        <f>'1.  SEPTEMBER'!B211</f>
        <v>24</v>
      </c>
      <c r="C211" s="44" t="str">
        <f>'1.  SEPTEMBER'!C211</f>
        <v>Webb C</v>
      </c>
      <c r="D211" s="45">
        <f>'1.  SEPTEMBER'!V211</f>
        <v>12</v>
      </c>
      <c r="E211" s="37">
        <f>'1.  SEPTEMBER'!W211</f>
        <v>4.54</v>
      </c>
      <c r="F211" s="174">
        <f>'1.  SEPTEMBER'!X211</f>
        <v>165.39999999999998</v>
      </c>
      <c r="G211" s="188">
        <f>'1.  SEPTEMBER'!Y211</f>
        <v>3</v>
      </c>
      <c r="H211" s="28">
        <f>'2.  OCTOBER'!V211</f>
        <v>9</v>
      </c>
      <c r="I211" s="37">
        <f>'2.  OCTOBER'!W211</f>
        <v>4.84</v>
      </c>
      <c r="J211" s="174">
        <f>'2.  OCTOBER'!X211</f>
        <v>138.4</v>
      </c>
      <c r="K211" s="192">
        <f>'2.  OCTOBER'!Y211</f>
        <v>1</v>
      </c>
      <c r="L211" s="45">
        <f>'3.  NOVEMBER'!V211</f>
        <v>11</v>
      </c>
      <c r="M211" s="37">
        <f>'3.  NOVEMBER'!W211</f>
        <v>5.24</v>
      </c>
      <c r="N211" s="174">
        <f>'3.  NOVEMBER'!X211</f>
        <v>162.40000000000003</v>
      </c>
      <c r="O211" s="188">
        <f>'3.  NOVEMBER'!Y211</f>
        <v>2</v>
      </c>
      <c r="P211" s="28">
        <f>'4.  DECEMBER'!V211</f>
        <v>16</v>
      </c>
      <c r="Q211" s="37">
        <f>'4.  DECEMBER'!W211</f>
        <v>5.54</v>
      </c>
      <c r="R211" s="174">
        <f>'4.  DECEMBER'!X211</f>
        <v>215.39999999999998</v>
      </c>
      <c r="S211" s="192">
        <f>'4.  DECEMBER'!Y211</f>
        <v>2</v>
      </c>
      <c r="T211" s="45">
        <f>'5.  JANUARY'!V211</f>
        <v>33</v>
      </c>
      <c r="U211" s="37">
        <f>'5.  JANUARY'!W211</f>
        <v>10.89</v>
      </c>
      <c r="V211" s="174">
        <f>'5.  JANUARY'!X211</f>
        <v>438.9</v>
      </c>
      <c r="W211" s="196">
        <f>'5.  JANUARY'!Y211</f>
        <v>1</v>
      </c>
      <c r="X211" s="45">
        <f>'6.  FEBRUARY'!V211</f>
        <v>3</v>
      </c>
      <c r="Y211" s="37">
        <f>'6.  FEBRUARY'!W211</f>
        <v>1.7200000000000002</v>
      </c>
      <c r="Z211" s="174">
        <f>'6.  FEBRUARY'!X211</f>
        <v>47.2</v>
      </c>
      <c r="AA211" s="196">
        <f>'6.  FEBRUARY'!Y211</f>
        <v>6</v>
      </c>
      <c r="AB211" s="45">
        <f>'7.  MARCH'!V212</f>
        <v>0</v>
      </c>
      <c r="AC211" s="37">
        <f>'7.  MARCH'!W211</f>
        <v>5.2299999999999995</v>
      </c>
      <c r="AD211" s="174">
        <f>'7.  MARCH'!X211</f>
        <v>162.30000000000001</v>
      </c>
      <c r="AE211" s="196">
        <f>'7.  MARCH'!Y211</f>
        <v>3</v>
      </c>
      <c r="AF211" s="45">
        <f>'8.  APRIL'!V211</f>
        <v>10</v>
      </c>
      <c r="AG211" s="37">
        <f>'8.  APRIL'!W211</f>
        <v>5.92</v>
      </c>
      <c r="AH211" s="174">
        <f>'8.  APRIL'!X211</f>
        <v>159.19999999999999</v>
      </c>
      <c r="AI211" s="196">
        <f>'8.  APRIL'!Y211</f>
        <v>1</v>
      </c>
      <c r="AJ211" s="45">
        <f>'8.  APRIL WEEKEND COMP'!V211</f>
        <v>0</v>
      </c>
      <c r="AK211" s="37">
        <f>'8.  APRIL WEEKEND COMP'!W211</f>
        <v>0</v>
      </c>
      <c r="AL211" s="338">
        <f>'8.  APRIL WEEKEND COMP'!X211</f>
        <v>0</v>
      </c>
      <c r="AM211" s="196">
        <f>'8.  APRIL WEEKEND COMP'!Y211</f>
        <v>12</v>
      </c>
      <c r="AN211" s="45">
        <f>'9.  MAY'!V211</f>
        <v>0</v>
      </c>
      <c r="AO211" s="37">
        <f>'9.  MAY'!W211</f>
        <v>0</v>
      </c>
      <c r="AP211" s="174">
        <f>'9.  MAY'!X211</f>
        <v>0</v>
      </c>
      <c r="AQ211" s="196">
        <f>'9.  MAY'!Y211</f>
        <v>0</v>
      </c>
      <c r="AR211" s="45">
        <f>'10.  JUNE'!V211</f>
        <v>0</v>
      </c>
      <c r="AS211" s="37">
        <f>'10.  JUNE'!W211</f>
        <v>0</v>
      </c>
      <c r="AT211" s="174">
        <f>'10.  JUNE'!X211</f>
        <v>0</v>
      </c>
      <c r="AU211" s="196">
        <f>'10.  JUNE'!Y211</f>
        <v>0</v>
      </c>
      <c r="AV211" s="45">
        <f>'11.  JULY'!V211</f>
        <v>0</v>
      </c>
      <c r="AW211" s="37">
        <f>'11.  JULY'!W211</f>
        <v>0</v>
      </c>
      <c r="AX211" s="174">
        <f>'11.  JULY'!X211</f>
        <v>0</v>
      </c>
      <c r="AY211" s="196">
        <f>'11.  JULY'!Y211</f>
        <v>0</v>
      </c>
      <c r="AZ211" s="45">
        <f>'12.  AUGUST'!V211</f>
        <v>0</v>
      </c>
      <c r="BA211" s="37">
        <f>'12.  AUGUST'!W211</f>
        <v>0</v>
      </c>
      <c r="BB211" s="174">
        <f>'12.  AUGUST'!X211</f>
        <v>0</v>
      </c>
      <c r="BC211" s="196">
        <f>'12.  AUGUST'!Y211</f>
        <v>0</v>
      </c>
      <c r="BD211" s="180">
        <f t="shared" si="12"/>
        <v>94</v>
      </c>
      <c r="BE211" s="181">
        <f t="shared" si="13"/>
        <v>43.92</v>
      </c>
      <c r="BF211" s="182">
        <f t="shared" si="14"/>
        <v>1489.2</v>
      </c>
      <c r="BG211" s="197">
        <f t="shared" si="15"/>
        <v>31</v>
      </c>
    </row>
    <row r="212" spans="2:59" s="8" customFormat="1" ht="15.95" customHeight="1" x14ac:dyDescent="0.25">
      <c r="B212" s="27">
        <f>'1.  SEPTEMBER'!B212</f>
        <v>25</v>
      </c>
      <c r="C212" s="44" t="str">
        <f>'1.  SEPTEMBER'!C212</f>
        <v xml:space="preserve"> </v>
      </c>
      <c r="D212" s="45">
        <f>'1.  SEPTEMBER'!V212</f>
        <v>0</v>
      </c>
      <c r="E212" s="37">
        <f>'1.  SEPTEMBER'!W212</f>
        <v>0</v>
      </c>
      <c r="F212" s="174">
        <f>'1.  SEPTEMBER'!X212</f>
        <v>0</v>
      </c>
      <c r="G212" s="188">
        <f>'1.  SEPTEMBER'!Y212</f>
        <v>0</v>
      </c>
      <c r="H212" s="28">
        <f>'2.  OCTOBER'!V212</f>
        <v>0</v>
      </c>
      <c r="I212" s="37">
        <f>'2.  OCTOBER'!W212</f>
        <v>0</v>
      </c>
      <c r="J212" s="174">
        <f>'2.  OCTOBER'!X212</f>
        <v>0</v>
      </c>
      <c r="K212" s="192">
        <f>'2.  OCTOBER'!Y212</f>
        <v>0</v>
      </c>
      <c r="L212" s="45">
        <f>'3.  NOVEMBER'!V212</f>
        <v>0</v>
      </c>
      <c r="M212" s="37">
        <f>'3.  NOVEMBER'!W212</f>
        <v>0</v>
      </c>
      <c r="N212" s="174">
        <f>'3.  NOVEMBER'!X212</f>
        <v>0</v>
      </c>
      <c r="O212" s="188">
        <f>'3.  NOVEMBER'!Y212</f>
        <v>0</v>
      </c>
      <c r="P212" s="28">
        <f>'4.  DECEMBER'!V212</f>
        <v>0</v>
      </c>
      <c r="Q212" s="37">
        <f>'4.  DECEMBER'!W212</f>
        <v>0</v>
      </c>
      <c r="R212" s="174">
        <f>'4.  DECEMBER'!X212</f>
        <v>0</v>
      </c>
      <c r="S212" s="192">
        <f>'4.  DECEMBER'!Y212</f>
        <v>0</v>
      </c>
      <c r="T212" s="45">
        <f>'5.  JANUARY'!V212</f>
        <v>0</v>
      </c>
      <c r="U212" s="37">
        <f>'5.  JANUARY'!W212</f>
        <v>0</v>
      </c>
      <c r="V212" s="174">
        <f>'5.  JANUARY'!X212</f>
        <v>0</v>
      </c>
      <c r="W212" s="196">
        <f>'5.  JANUARY'!Y212</f>
        <v>0</v>
      </c>
      <c r="X212" s="45">
        <f>'6.  FEBRUARY'!V212</f>
        <v>0</v>
      </c>
      <c r="Y212" s="37">
        <f>'6.  FEBRUARY'!W212</f>
        <v>0</v>
      </c>
      <c r="Z212" s="174">
        <f>'6.  FEBRUARY'!X212</f>
        <v>0</v>
      </c>
      <c r="AA212" s="196">
        <f>'6.  FEBRUARY'!Y212</f>
        <v>0</v>
      </c>
      <c r="AB212" s="45">
        <f>'7.  MARCH'!V213</f>
        <v>0</v>
      </c>
      <c r="AC212" s="37">
        <f>'7.  MARCH'!W212</f>
        <v>0</v>
      </c>
      <c r="AD212" s="174">
        <f>'7.  MARCH'!X212</f>
        <v>0</v>
      </c>
      <c r="AE212" s="196">
        <f>'7.  MARCH'!Y212</f>
        <v>0</v>
      </c>
      <c r="AF212" s="45">
        <f>'8.  APRIL'!V212</f>
        <v>0</v>
      </c>
      <c r="AG212" s="37">
        <f>'8.  APRIL'!W212</f>
        <v>0</v>
      </c>
      <c r="AH212" s="174">
        <f>'8.  APRIL'!X212</f>
        <v>0</v>
      </c>
      <c r="AI212" s="196">
        <f>'8.  APRIL'!Y212</f>
        <v>0</v>
      </c>
      <c r="AJ212" s="45">
        <f>'8.  APRIL WEEKEND COMP'!V212</f>
        <v>0</v>
      </c>
      <c r="AK212" s="37">
        <f>'8.  APRIL WEEKEND COMP'!W212</f>
        <v>0</v>
      </c>
      <c r="AL212" s="338">
        <f>'8.  APRIL WEEKEND COMP'!X212</f>
        <v>0</v>
      </c>
      <c r="AM212" s="196">
        <f>'8.  APRIL WEEKEND COMP'!Y212</f>
        <v>0</v>
      </c>
      <c r="AN212" s="45">
        <f>'9.  MAY'!V212</f>
        <v>0</v>
      </c>
      <c r="AO212" s="37">
        <f>'9.  MAY'!W212</f>
        <v>0</v>
      </c>
      <c r="AP212" s="174">
        <f>'9.  MAY'!X212</f>
        <v>0</v>
      </c>
      <c r="AQ212" s="196">
        <f>'9.  MAY'!Y212</f>
        <v>0</v>
      </c>
      <c r="AR212" s="45">
        <f>'10.  JUNE'!V212</f>
        <v>0</v>
      </c>
      <c r="AS212" s="37">
        <f>'10.  JUNE'!W212</f>
        <v>0</v>
      </c>
      <c r="AT212" s="174">
        <f>'10.  JUNE'!X212</f>
        <v>0</v>
      </c>
      <c r="AU212" s="196">
        <f>'10.  JUNE'!Y212</f>
        <v>0</v>
      </c>
      <c r="AV212" s="45">
        <f>'11.  JULY'!V212</f>
        <v>0</v>
      </c>
      <c r="AW212" s="37">
        <f>'11.  JULY'!W212</f>
        <v>0</v>
      </c>
      <c r="AX212" s="174">
        <f>'11.  JULY'!X212</f>
        <v>0</v>
      </c>
      <c r="AY212" s="196">
        <f>'11.  JULY'!Y212</f>
        <v>0</v>
      </c>
      <c r="AZ212" s="45">
        <f>'12.  AUGUST'!V212</f>
        <v>0</v>
      </c>
      <c r="BA212" s="37">
        <f>'12.  AUGUST'!W212</f>
        <v>0</v>
      </c>
      <c r="BB212" s="174">
        <f>'12.  AUGUST'!X212</f>
        <v>0</v>
      </c>
      <c r="BC212" s="196">
        <f>'12.  AUGUST'!Y212</f>
        <v>0</v>
      </c>
      <c r="BD212" s="180">
        <f t="shared" si="12"/>
        <v>0</v>
      </c>
      <c r="BE212" s="181">
        <f t="shared" si="13"/>
        <v>0</v>
      </c>
      <c r="BF212" s="182">
        <f t="shared" si="14"/>
        <v>0</v>
      </c>
      <c r="BG212" s="197">
        <f t="shared" si="15"/>
        <v>0</v>
      </c>
    </row>
    <row r="213" spans="2:59" s="8" customFormat="1" ht="15.95" customHeight="1" x14ac:dyDescent="0.25">
      <c r="B213" s="27">
        <f>'1.  SEPTEMBER'!B213</f>
        <v>26</v>
      </c>
      <c r="C213" s="44">
        <f>'1.  SEPTEMBER'!C213</f>
        <v>0</v>
      </c>
      <c r="D213" s="45">
        <f>'1.  SEPTEMBER'!V213</f>
        <v>0</v>
      </c>
      <c r="E213" s="37">
        <f>'1.  SEPTEMBER'!W213</f>
        <v>0</v>
      </c>
      <c r="F213" s="174">
        <f>'1.  SEPTEMBER'!X213</f>
        <v>0</v>
      </c>
      <c r="G213" s="188">
        <f>'1.  SEPTEMBER'!Y213</f>
        <v>0</v>
      </c>
      <c r="H213" s="28">
        <f>'2.  OCTOBER'!V213</f>
        <v>0</v>
      </c>
      <c r="I213" s="37">
        <f>'2.  OCTOBER'!W213</f>
        <v>0</v>
      </c>
      <c r="J213" s="174">
        <f>'2.  OCTOBER'!X213</f>
        <v>0</v>
      </c>
      <c r="K213" s="192">
        <f>'2.  OCTOBER'!Y213</f>
        <v>0</v>
      </c>
      <c r="L213" s="45">
        <f>'3.  NOVEMBER'!V213</f>
        <v>0</v>
      </c>
      <c r="M213" s="37">
        <f>'3.  NOVEMBER'!W213</f>
        <v>0</v>
      </c>
      <c r="N213" s="174">
        <f>'3.  NOVEMBER'!X213</f>
        <v>0</v>
      </c>
      <c r="O213" s="188">
        <f>'3.  NOVEMBER'!Y213</f>
        <v>0</v>
      </c>
      <c r="P213" s="28">
        <f>'4.  DECEMBER'!V213</f>
        <v>0</v>
      </c>
      <c r="Q213" s="37">
        <f>'4.  DECEMBER'!W213</f>
        <v>0</v>
      </c>
      <c r="R213" s="174">
        <f>'4.  DECEMBER'!X213</f>
        <v>0</v>
      </c>
      <c r="S213" s="192">
        <f>'4.  DECEMBER'!Y213</f>
        <v>0</v>
      </c>
      <c r="T213" s="45">
        <f>'5.  JANUARY'!V213</f>
        <v>0</v>
      </c>
      <c r="U213" s="37">
        <f>'5.  JANUARY'!W213</f>
        <v>0</v>
      </c>
      <c r="V213" s="174">
        <f>'5.  JANUARY'!X213</f>
        <v>0</v>
      </c>
      <c r="W213" s="196">
        <f>'5.  JANUARY'!Y213</f>
        <v>0</v>
      </c>
      <c r="X213" s="45">
        <f>'6.  FEBRUARY'!V213</f>
        <v>0</v>
      </c>
      <c r="Y213" s="37">
        <f>'6.  FEBRUARY'!W213</f>
        <v>0</v>
      </c>
      <c r="Z213" s="174">
        <f>'6.  FEBRUARY'!X213</f>
        <v>0</v>
      </c>
      <c r="AA213" s="196">
        <f>'6.  FEBRUARY'!Y213</f>
        <v>0</v>
      </c>
      <c r="AB213" s="45">
        <f>'7.  MARCH'!V214</f>
        <v>0</v>
      </c>
      <c r="AC213" s="37">
        <f>'7.  MARCH'!W213</f>
        <v>0</v>
      </c>
      <c r="AD213" s="174">
        <f>'7.  MARCH'!X213</f>
        <v>0</v>
      </c>
      <c r="AE213" s="196">
        <f>'7.  MARCH'!Y213</f>
        <v>0</v>
      </c>
      <c r="AF213" s="45">
        <f>'8.  APRIL'!V213</f>
        <v>0</v>
      </c>
      <c r="AG213" s="37">
        <f>'8.  APRIL'!W213</f>
        <v>0</v>
      </c>
      <c r="AH213" s="174">
        <f>'8.  APRIL'!X213</f>
        <v>0</v>
      </c>
      <c r="AI213" s="196">
        <f>'8.  APRIL'!Y213</f>
        <v>0</v>
      </c>
      <c r="AJ213" s="45">
        <f>'8.  APRIL WEEKEND COMP'!V213</f>
        <v>0</v>
      </c>
      <c r="AK213" s="37">
        <f>'8.  APRIL WEEKEND COMP'!W213</f>
        <v>0</v>
      </c>
      <c r="AL213" s="338">
        <f>'8.  APRIL WEEKEND COMP'!X213</f>
        <v>0</v>
      </c>
      <c r="AM213" s="196">
        <f>'8.  APRIL WEEKEND COMP'!Y213</f>
        <v>0</v>
      </c>
      <c r="AN213" s="45">
        <f>'9.  MAY'!V213</f>
        <v>0</v>
      </c>
      <c r="AO213" s="37">
        <f>'9.  MAY'!W213</f>
        <v>0</v>
      </c>
      <c r="AP213" s="174">
        <f>'9.  MAY'!X213</f>
        <v>0</v>
      </c>
      <c r="AQ213" s="196">
        <f>'9.  MAY'!Y213</f>
        <v>0</v>
      </c>
      <c r="AR213" s="45">
        <f>'10.  JUNE'!V213</f>
        <v>0</v>
      </c>
      <c r="AS213" s="37">
        <f>'10.  JUNE'!W213</f>
        <v>0</v>
      </c>
      <c r="AT213" s="174">
        <f>'10.  JUNE'!X213</f>
        <v>0</v>
      </c>
      <c r="AU213" s="196">
        <f>'10.  JUNE'!Y213</f>
        <v>0</v>
      </c>
      <c r="AV213" s="45">
        <f>'11.  JULY'!V213</f>
        <v>0</v>
      </c>
      <c r="AW213" s="37">
        <f>'11.  JULY'!W213</f>
        <v>0</v>
      </c>
      <c r="AX213" s="174">
        <f>'11.  JULY'!X213</f>
        <v>0</v>
      </c>
      <c r="AY213" s="196">
        <f>'11.  JULY'!Y213</f>
        <v>0</v>
      </c>
      <c r="AZ213" s="45">
        <f>'12.  AUGUST'!V213</f>
        <v>0</v>
      </c>
      <c r="BA213" s="37">
        <f>'12.  AUGUST'!W213</f>
        <v>0</v>
      </c>
      <c r="BB213" s="174">
        <f>'12.  AUGUST'!X213</f>
        <v>0</v>
      </c>
      <c r="BC213" s="196">
        <f>'12.  AUGUST'!Y213</f>
        <v>0</v>
      </c>
      <c r="BD213" s="180">
        <f t="shared" si="12"/>
        <v>0</v>
      </c>
      <c r="BE213" s="181">
        <f t="shared" si="13"/>
        <v>0</v>
      </c>
      <c r="BF213" s="182">
        <f t="shared" si="14"/>
        <v>0</v>
      </c>
      <c r="BG213" s="197">
        <f t="shared" si="15"/>
        <v>0</v>
      </c>
    </row>
    <row r="214" spans="2:59" s="8" customFormat="1" ht="15.95" customHeight="1" x14ac:dyDescent="0.25">
      <c r="B214" s="27">
        <f>'1.  SEPTEMBER'!B214</f>
        <v>27</v>
      </c>
      <c r="C214" s="44">
        <f>'1.  SEPTEMBER'!C214</f>
        <v>0</v>
      </c>
      <c r="D214" s="45">
        <f>'1.  SEPTEMBER'!V214</f>
        <v>0</v>
      </c>
      <c r="E214" s="37">
        <f>'1.  SEPTEMBER'!W214</f>
        <v>0</v>
      </c>
      <c r="F214" s="174">
        <f>'1.  SEPTEMBER'!X214</f>
        <v>0</v>
      </c>
      <c r="G214" s="188">
        <f>'1.  SEPTEMBER'!Y214</f>
        <v>0</v>
      </c>
      <c r="H214" s="28">
        <f>'2.  OCTOBER'!V214</f>
        <v>0</v>
      </c>
      <c r="I214" s="37">
        <f>'2.  OCTOBER'!W214</f>
        <v>0</v>
      </c>
      <c r="J214" s="174">
        <f>'2.  OCTOBER'!X214</f>
        <v>0</v>
      </c>
      <c r="K214" s="192">
        <f>'2.  OCTOBER'!Y214</f>
        <v>0</v>
      </c>
      <c r="L214" s="45">
        <f>'3.  NOVEMBER'!V214</f>
        <v>0</v>
      </c>
      <c r="M214" s="37">
        <f>'3.  NOVEMBER'!W214</f>
        <v>0</v>
      </c>
      <c r="N214" s="174">
        <f>'3.  NOVEMBER'!X214</f>
        <v>0</v>
      </c>
      <c r="O214" s="188">
        <f>'3.  NOVEMBER'!Y214</f>
        <v>0</v>
      </c>
      <c r="P214" s="28">
        <f>'4.  DECEMBER'!V214</f>
        <v>0</v>
      </c>
      <c r="Q214" s="37">
        <f>'4.  DECEMBER'!W214</f>
        <v>0</v>
      </c>
      <c r="R214" s="174">
        <f>'4.  DECEMBER'!X214</f>
        <v>0</v>
      </c>
      <c r="S214" s="192">
        <f>'4.  DECEMBER'!Y214</f>
        <v>0</v>
      </c>
      <c r="T214" s="45">
        <f>'5.  JANUARY'!V214</f>
        <v>0</v>
      </c>
      <c r="U214" s="37">
        <f>'5.  JANUARY'!W214</f>
        <v>0</v>
      </c>
      <c r="V214" s="174">
        <f>'5.  JANUARY'!X214</f>
        <v>0</v>
      </c>
      <c r="W214" s="196">
        <f>'5.  JANUARY'!Y214</f>
        <v>0</v>
      </c>
      <c r="X214" s="45">
        <f>'6.  FEBRUARY'!V214</f>
        <v>0</v>
      </c>
      <c r="Y214" s="37">
        <f>'6.  FEBRUARY'!W214</f>
        <v>0</v>
      </c>
      <c r="Z214" s="174">
        <f>'6.  FEBRUARY'!X214</f>
        <v>0</v>
      </c>
      <c r="AA214" s="196">
        <f>'6.  FEBRUARY'!Y214</f>
        <v>0</v>
      </c>
      <c r="AB214" s="45">
        <f>'7.  MARCH'!V215</f>
        <v>0</v>
      </c>
      <c r="AC214" s="37">
        <f>'7.  MARCH'!W214</f>
        <v>0</v>
      </c>
      <c r="AD214" s="174">
        <f>'7.  MARCH'!X214</f>
        <v>0</v>
      </c>
      <c r="AE214" s="196">
        <f>'7.  MARCH'!Y214</f>
        <v>0</v>
      </c>
      <c r="AF214" s="45">
        <f>'8.  APRIL'!V214</f>
        <v>0</v>
      </c>
      <c r="AG214" s="37">
        <f>'8.  APRIL'!W214</f>
        <v>0</v>
      </c>
      <c r="AH214" s="174">
        <f>'8.  APRIL'!X214</f>
        <v>0</v>
      </c>
      <c r="AI214" s="196">
        <f>'8.  APRIL'!Y214</f>
        <v>0</v>
      </c>
      <c r="AJ214" s="45">
        <f>'8.  APRIL WEEKEND COMP'!V214</f>
        <v>0</v>
      </c>
      <c r="AK214" s="37">
        <f>'8.  APRIL WEEKEND COMP'!W214</f>
        <v>0</v>
      </c>
      <c r="AL214" s="338">
        <f>'8.  APRIL WEEKEND COMP'!X214</f>
        <v>0</v>
      </c>
      <c r="AM214" s="196">
        <f>'8.  APRIL WEEKEND COMP'!Y214</f>
        <v>0</v>
      </c>
      <c r="AN214" s="45">
        <f>'9.  MAY'!V214</f>
        <v>0</v>
      </c>
      <c r="AO214" s="37">
        <f>'9.  MAY'!W214</f>
        <v>0</v>
      </c>
      <c r="AP214" s="174">
        <f>'9.  MAY'!X214</f>
        <v>0</v>
      </c>
      <c r="AQ214" s="196">
        <f>'9.  MAY'!Y214</f>
        <v>0</v>
      </c>
      <c r="AR214" s="45">
        <f>'10.  JUNE'!V214</f>
        <v>0</v>
      </c>
      <c r="AS214" s="37">
        <f>'10.  JUNE'!W214</f>
        <v>0</v>
      </c>
      <c r="AT214" s="174">
        <f>'10.  JUNE'!X214</f>
        <v>0</v>
      </c>
      <c r="AU214" s="196">
        <f>'10.  JUNE'!Y214</f>
        <v>0</v>
      </c>
      <c r="AV214" s="45">
        <f>'11.  JULY'!V214</f>
        <v>0</v>
      </c>
      <c r="AW214" s="37">
        <f>'11.  JULY'!W214</f>
        <v>0</v>
      </c>
      <c r="AX214" s="174">
        <f>'11.  JULY'!X214</f>
        <v>0</v>
      </c>
      <c r="AY214" s="196">
        <f>'11.  JULY'!Y214</f>
        <v>0</v>
      </c>
      <c r="AZ214" s="45">
        <f>'12.  AUGUST'!V214</f>
        <v>0</v>
      </c>
      <c r="BA214" s="37">
        <f>'12.  AUGUST'!W214</f>
        <v>0</v>
      </c>
      <c r="BB214" s="174">
        <f>'12.  AUGUST'!X214</f>
        <v>0</v>
      </c>
      <c r="BC214" s="196">
        <f>'12.  AUGUST'!Y214</f>
        <v>0</v>
      </c>
      <c r="BD214" s="180">
        <f t="shared" si="12"/>
        <v>0</v>
      </c>
      <c r="BE214" s="181">
        <f t="shared" si="13"/>
        <v>0</v>
      </c>
      <c r="BF214" s="182">
        <f t="shared" si="14"/>
        <v>0</v>
      </c>
      <c r="BG214" s="197">
        <f t="shared" si="15"/>
        <v>0</v>
      </c>
    </row>
    <row r="215" spans="2:59" s="8" customFormat="1" ht="15.95" customHeight="1" x14ac:dyDescent="0.25">
      <c r="B215" s="27">
        <f>'1.  SEPTEMBER'!B215</f>
        <v>28</v>
      </c>
      <c r="C215" s="44">
        <f>'1.  SEPTEMBER'!C215</f>
        <v>0</v>
      </c>
      <c r="D215" s="45">
        <f>'1.  SEPTEMBER'!V215</f>
        <v>0</v>
      </c>
      <c r="E215" s="37">
        <f>'1.  SEPTEMBER'!W215</f>
        <v>0</v>
      </c>
      <c r="F215" s="174">
        <f>'1.  SEPTEMBER'!X215</f>
        <v>0</v>
      </c>
      <c r="G215" s="188">
        <f>'1.  SEPTEMBER'!Y215</f>
        <v>0</v>
      </c>
      <c r="H215" s="28">
        <f>'2.  OCTOBER'!V215</f>
        <v>0</v>
      </c>
      <c r="I215" s="37">
        <f>'2.  OCTOBER'!W215</f>
        <v>0</v>
      </c>
      <c r="J215" s="174">
        <f>'2.  OCTOBER'!X215</f>
        <v>0</v>
      </c>
      <c r="K215" s="192">
        <f>'2.  OCTOBER'!Y215</f>
        <v>0</v>
      </c>
      <c r="L215" s="45">
        <f>'3.  NOVEMBER'!V215</f>
        <v>0</v>
      </c>
      <c r="M215" s="37">
        <f>'3.  NOVEMBER'!W215</f>
        <v>0</v>
      </c>
      <c r="N215" s="174">
        <f>'3.  NOVEMBER'!X215</f>
        <v>0</v>
      </c>
      <c r="O215" s="188">
        <f>'3.  NOVEMBER'!Y215</f>
        <v>0</v>
      </c>
      <c r="P215" s="28">
        <f>'4.  DECEMBER'!V215</f>
        <v>0</v>
      </c>
      <c r="Q215" s="37">
        <f>'4.  DECEMBER'!W215</f>
        <v>0</v>
      </c>
      <c r="R215" s="174">
        <f>'4.  DECEMBER'!X215</f>
        <v>0</v>
      </c>
      <c r="S215" s="192">
        <f>'4.  DECEMBER'!Y215</f>
        <v>0</v>
      </c>
      <c r="T215" s="45">
        <f>'5.  JANUARY'!V215</f>
        <v>0</v>
      </c>
      <c r="U215" s="37">
        <f>'5.  JANUARY'!W215</f>
        <v>0</v>
      </c>
      <c r="V215" s="174">
        <f>'5.  JANUARY'!X215</f>
        <v>0</v>
      </c>
      <c r="W215" s="196">
        <f>'5.  JANUARY'!Y215</f>
        <v>0</v>
      </c>
      <c r="X215" s="45">
        <f>'6.  FEBRUARY'!V215</f>
        <v>0</v>
      </c>
      <c r="Y215" s="37">
        <f>'6.  FEBRUARY'!W215</f>
        <v>0</v>
      </c>
      <c r="Z215" s="174">
        <f>'6.  FEBRUARY'!X215</f>
        <v>0</v>
      </c>
      <c r="AA215" s="196">
        <f>'6.  FEBRUARY'!Y215</f>
        <v>0</v>
      </c>
      <c r="AB215" s="45">
        <f>'7.  MARCH'!V216</f>
        <v>0</v>
      </c>
      <c r="AC215" s="37">
        <f>'7.  MARCH'!W215</f>
        <v>0</v>
      </c>
      <c r="AD215" s="174">
        <f>'7.  MARCH'!X215</f>
        <v>0</v>
      </c>
      <c r="AE215" s="196">
        <f>'7.  MARCH'!Y215</f>
        <v>0</v>
      </c>
      <c r="AF215" s="45">
        <f>'8.  APRIL'!V215</f>
        <v>0</v>
      </c>
      <c r="AG215" s="37">
        <f>'8.  APRIL'!W215</f>
        <v>0</v>
      </c>
      <c r="AH215" s="174">
        <f>'8.  APRIL'!X215</f>
        <v>0</v>
      </c>
      <c r="AI215" s="196">
        <f>'8.  APRIL'!Y215</f>
        <v>0</v>
      </c>
      <c r="AJ215" s="45">
        <f>'8.  APRIL WEEKEND COMP'!V215</f>
        <v>0</v>
      </c>
      <c r="AK215" s="37">
        <f>'8.  APRIL WEEKEND COMP'!W215</f>
        <v>0</v>
      </c>
      <c r="AL215" s="338">
        <f>'8.  APRIL WEEKEND COMP'!X215</f>
        <v>0</v>
      </c>
      <c r="AM215" s="196">
        <f>'8.  APRIL WEEKEND COMP'!Y215</f>
        <v>0</v>
      </c>
      <c r="AN215" s="45">
        <f>'9.  MAY'!V215</f>
        <v>0</v>
      </c>
      <c r="AO215" s="37">
        <f>'9.  MAY'!W215</f>
        <v>0</v>
      </c>
      <c r="AP215" s="174">
        <f>'9.  MAY'!X215</f>
        <v>0</v>
      </c>
      <c r="AQ215" s="196">
        <f>'9.  MAY'!Y215</f>
        <v>0</v>
      </c>
      <c r="AR215" s="45">
        <f>'10.  JUNE'!V215</f>
        <v>0</v>
      </c>
      <c r="AS215" s="37">
        <f>'10.  JUNE'!W215</f>
        <v>0</v>
      </c>
      <c r="AT215" s="174">
        <f>'10.  JUNE'!X215</f>
        <v>0</v>
      </c>
      <c r="AU215" s="196">
        <f>'10.  JUNE'!Y215</f>
        <v>0</v>
      </c>
      <c r="AV215" s="45">
        <f>'11.  JULY'!V215</f>
        <v>0</v>
      </c>
      <c r="AW215" s="37">
        <f>'11.  JULY'!W215</f>
        <v>0</v>
      </c>
      <c r="AX215" s="174">
        <f>'11.  JULY'!X215</f>
        <v>0</v>
      </c>
      <c r="AY215" s="196">
        <f>'11.  JULY'!Y215</f>
        <v>0</v>
      </c>
      <c r="AZ215" s="45">
        <f>'12.  AUGUST'!V215</f>
        <v>0</v>
      </c>
      <c r="BA215" s="37">
        <f>'12.  AUGUST'!W215</f>
        <v>0</v>
      </c>
      <c r="BB215" s="174">
        <f>'12.  AUGUST'!X215</f>
        <v>0</v>
      </c>
      <c r="BC215" s="196">
        <f>'12.  AUGUST'!Y215</f>
        <v>0</v>
      </c>
      <c r="BD215" s="180">
        <f t="shared" si="12"/>
        <v>0</v>
      </c>
      <c r="BE215" s="181">
        <f t="shared" si="13"/>
        <v>0</v>
      </c>
      <c r="BF215" s="182">
        <f t="shared" si="14"/>
        <v>0</v>
      </c>
      <c r="BG215" s="197">
        <f t="shared" si="15"/>
        <v>0</v>
      </c>
    </row>
    <row r="216" spans="2:59" s="8" customFormat="1" ht="15.95" customHeight="1" x14ac:dyDescent="0.25">
      <c r="B216" s="27">
        <f>'1.  SEPTEMBER'!B216</f>
        <v>29</v>
      </c>
      <c r="C216" s="44">
        <f>'1.  SEPTEMBER'!C216</f>
        <v>0</v>
      </c>
      <c r="D216" s="45">
        <f>'1.  SEPTEMBER'!V216</f>
        <v>0</v>
      </c>
      <c r="E216" s="37">
        <f>'1.  SEPTEMBER'!W216</f>
        <v>0</v>
      </c>
      <c r="F216" s="174">
        <f>'1.  SEPTEMBER'!X216</f>
        <v>0</v>
      </c>
      <c r="G216" s="188">
        <f>'1.  SEPTEMBER'!Y216</f>
        <v>0</v>
      </c>
      <c r="H216" s="28">
        <f>'2.  OCTOBER'!V216</f>
        <v>0</v>
      </c>
      <c r="I216" s="37">
        <f>'2.  OCTOBER'!W216</f>
        <v>0</v>
      </c>
      <c r="J216" s="174">
        <f>'2.  OCTOBER'!X216</f>
        <v>0</v>
      </c>
      <c r="K216" s="192">
        <f>'2.  OCTOBER'!Y216</f>
        <v>0</v>
      </c>
      <c r="L216" s="45">
        <f>'3.  NOVEMBER'!V216</f>
        <v>0</v>
      </c>
      <c r="M216" s="37">
        <f>'3.  NOVEMBER'!W216</f>
        <v>0</v>
      </c>
      <c r="N216" s="174">
        <f>'3.  NOVEMBER'!X216</f>
        <v>0</v>
      </c>
      <c r="O216" s="188">
        <f>'3.  NOVEMBER'!Y216</f>
        <v>0</v>
      </c>
      <c r="P216" s="28">
        <f>'4.  DECEMBER'!V216</f>
        <v>0</v>
      </c>
      <c r="Q216" s="37">
        <f>'4.  DECEMBER'!W216</f>
        <v>0</v>
      </c>
      <c r="R216" s="174">
        <f>'4.  DECEMBER'!X216</f>
        <v>0</v>
      </c>
      <c r="S216" s="192">
        <f>'4.  DECEMBER'!Y216</f>
        <v>0</v>
      </c>
      <c r="T216" s="45">
        <f>'5.  JANUARY'!V216</f>
        <v>0</v>
      </c>
      <c r="U216" s="37">
        <f>'5.  JANUARY'!W216</f>
        <v>0</v>
      </c>
      <c r="V216" s="174">
        <f>'5.  JANUARY'!X216</f>
        <v>0</v>
      </c>
      <c r="W216" s="196">
        <f>'5.  JANUARY'!Y216</f>
        <v>0</v>
      </c>
      <c r="X216" s="45">
        <f>'6.  FEBRUARY'!V216</f>
        <v>0</v>
      </c>
      <c r="Y216" s="37">
        <f>'6.  FEBRUARY'!W216</f>
        <v>0</v>
      </c>
      <c r="Z216" s="174">
        <f>'6.  FEBRUARY'!X216</f>
        <v>0</v>
      </c>
      <c r="AA216" s="196">
        <f>'6.  FEBRUARY'!Y216</f>
        <v>0</v>
      </c>
      <c r="AB216" s="45">
        <f>'7.  MARCH'!V217</f>
        <v>0</v>
      </c>
      <c r="AC216" s="37">
        <f>'7.  MARCH'!W216</f>
        <v>0</v>
      </c>
      <c r="AD216" s="174">
        <f>'7.  MARCH'!X216</f>
        <v>0</v>
      </c>
      <c r="AE216" s="196">
        <f>'7.  MARCH'!Y216</f>
        <v>0</v>
      </c>
      <c r="AF216" s="45">
        <f>'8.  APRIL'!V216</f>
        <v>0</v>
      </c>
      <c r="AG216" s="37">
        <f>'8.  APRIL'!W216</f>
        <v>0</v>
      </c>
      <c r="AH216" s="174">
        <f>'8.  APRIL'!X216</f>
        <v>0</v>
      </c>
      <c r="AI216" s="196">
        <f>'8.  APRIL'!Y216</f>
        <v>0</v>
      </c>
      <c r="AJ216" s="45">
        <f>'8.  APRIL WEEKEND COMP'!V216</f>
        <v>0</v>
      </c>
      <c r="AK216" s="37">
        <f>'8.  APRIL WEEKEND COMP'!W216</f>
        <v>0</v>
      </c>
      <c r="AL216" s="338">
        <f>'8.  APRIL WEEKEND COMP'!X216</f>
        <v>0</v>
      </c>
      <c r="AM216" s="196">
        <f>'8.  APRIL WEEKEND COMP'!Y216</f>
        <v>0</v>
      </c>
      <c r="AN216" s="45">
        <f>'9.  MAY'!V216</f>
        <v>0</v>
      </c>
      <c r="AO216" s="37">
        <f>'9.  MAY'!W216</f>
        <v>0</v>
      </c>
      <c r="AP216" s="174">
        <f>'9.  MAY'!X216</f>
        <v>0</v>
      </c>
      <c r="AQ216" s="196">
        <f>'9.  MAY'!Y216</f>
        <v>0</v>
      </c>
      <c r="AR216" s="45">
        <f>'10.  JUNE'!V216</f>
        <v>0</v>
      </c>
      <c r="AS216" s="37">
        <f>'10.  JUNE'!W216</f>
        <v>0</v>
      </c>
      <c r="AT216" s="174">
        <f>'10.  JUNE'!X216</f>
        <v>0</v>
      </c>
      <c r="AU216" s="196">
        <f>'10.  JUNE'!Y216</f>
        <v>0</v>
      </c>
      <c r="AV216" s="45">
        <f>'11.  JULY'!V216</f>
        <v>0</v>
      </c>
      <c r="AW216" s="37">
        <f>'11.  JULY'!W216</f>
        <v>0</v>
      </c>
      <c r="AX216" s="174">
        <f>'11.  JULY'!X216</f>
        <v>0</v>
      </c>
      <c r="AY216" s="196">
        <f>'11.  JULY'!Y216</f>
        <v>0</v>
      </c>
      <c r="AZ216" s="45">
        <f>'12.  AUGUST'!V216</f>
        <v>0</v>
      </c>
      <c r="BA216" s="37">
        <f>'12.  AUGUST'!W216</f>
        <v>0</v>
      </c>
      <c r="BB216" s="174">
        <f>'12.  AUGUST'!X216</f>
        <v>0</v>
      </c>
      <c r="BC216" s="196">
        <f>'12.  AUGUST'!Y216</f>
        <v>0</v>
      </c>
      <c r="BD216" s="180">
        <f t="shared" si="12"/>
        <v>0</v>
      </c>
      <c r="BE216" s="181">
        <f t="shared" si="13"/>
        <v>0</v>
      </c>
      <c r="BF216" s="182">
        <f t="shared" si="14"/>
        <v>0</v>
      </c>
      <c r="BG216" s="197">
        <f t="shared" si="15"/>
        <v>0</v>
      </c>
    </row>
    <row r="217" spans="2:59" s="8" customFormat="1" ht="15.95" customHeight="1" x14ac:dyDescent="0.25">
      <c r="B217" s="25"/>
      <c r="C217" s="26"/>
      <c r="D217" s="15"/>
      <c r="E217" s="15"/>
      <c r="F217" s="15"/>
      <c r="G217" s="189"/>
      <c r="H217" s="15"/>
      <c r="I217" s="15"/>
      <c r="J217" s="15"/>
      <c r="K217" s="189"/>
      <c r="L217" s="15"/>
      <c r="M217" s="15"/>
      <c r="N217" s="15"/>
      <c r="O217" s="193"/>
      <c r="P217" s="15"/>
      <c r="Q217" s="15"/>
      <c r="R217" s="15"/>
      <c r="S217" s="189"/>
      <c r="T217" s="15"/>
      <c r="U217" s="15"/>
      <c r="V217" s="15"/>
      <c r="W217" s="189"/>
      <c r="X217" s="15"/>
      <c r="Y217" s="15"/>
      <c r="Z217" s="15"/>
      <c r="AA217" s="189"/>
      <c r="AB217" s="15"/>
      <c r="AC217" s="15"/>
      <c r="AD217" s="15"/>
      <c r="AE217" s="189"/>
      <c r="AF217" s="15"/>
      <c r="AG217" s="15"/>
      <c r="AH217" s="15"/>
      <c r="AI217" s="189"/>
      <c r="AJ217" s="189"/>
      <c r="AK217" s="189"/>
      <c r="AL217" s="189"/>
      <c r="AM217" s="189"/>
      <c r="AN217" s="15"/>
      <c r="AO217" s="15"/>
      <c r="AP217" s="15"/>
      <c r="AQ217" s="189"/>
      <c r="AR217" s="15"/>
      <c r="AS217" s="15"/>
      <c r="AT217" s="15"/>
      <c r="AU217" s="189"/>
      <c r="AV217" s="15"/>
      <c r="AW217" s="15"/>
      <c r="AX217" s="15"/>
      <c r="AY217" s="189"/>
      <c r="AZ217" s="15"/>
      <c r="BA217" s="15"/>
      <c r="BB217" s="15"/>
      <c r="BC217" s="189"/>
      <c r="BD217" s="15"/>
      <c r="BE217" s="15"/>
      <c r="BF217" s="15"/>
      <c r="BG217" s="198"/>
    </row>
    <row r="218" spans="2:59" s="8" customFormat="1" ht="15.95" customHeight="1" x14ac:dyDescent="0.25">
      <c r="B218" s="25"/>
      <c r="C218" s="26"/>
      <c r="D218" s="15"/>
      <c r="E218" s="15"/>
      <c r="F218" s="15"/>
      <c r="G218" s="189"/>
      <c r="H218" s="15"/>
      <c r="I218" s="15"/>
      <c r="J218" s="15"/>
      <c r="K218" s="189"/>
      <c r="L218" s="15"/>
      <c r="M218" s="15"/>
      <c r="N218" s="15"/>
      <c r="O218" s="193"/>
      <c r="P218" s="15"/>
      <c r="Q218" s="15"/>
      <c r="R218" s="15"/>
      <c r="S218" s="189"/>
      <c r="T218" s="15"/>
      <c r="U218" s="15"/>
      <c r="V218" s="15"/>
      <c r="W218" s="189"/>
      <c r="X218" s="15"/>
      <c r="Y218" s="15"/>
      <c r="Z218" s="15"/>
      <c r="AA218" s="189"/>
      <c r="AB218" s="15"/>
      <c r="AC218" s="15"/>
      <c r="AD218" s="15"/>
      <c r="AE218" s="189"/>
      <c r="AF218" s="15"/>
      <c r="AG218" s="15"/>
      <c r="AH218" s="15"/>
      <c r="AI218" s="189"/>
      <c r="AJ218" s="189"/>
      <c r="AK218" s="189"/>
      <c r="AL218" s="189"/>
      <c r="AM218" s="189"/>
      <c r="AN218" s="15"/>
      <c r="AO218" s="15"/>
      <c r="AP218" s="15"/>
      <c r="AQ218" s="189"/>
      <c r="AR218" s="15"/>
      <c r="AS218" s="15"/>
      <c r="AT218" s="15"/>
      <c r="AU218" s="189"/>
      <c r="AV218" s="15"/>
      <c r="AW218" s="15"/>
      <c r="AX218" s="15"/>
      <c r="AY218" s="189"/>
      <c r="AZ218" s="15"/>
      <c r="BA218" s="15"/>
      <c r="BB218" s="15"/>
      <c r="BC218" s="189"/>
      <c r="BD218" s="15"/>
      <c r="BE218" s="15"/>
      <c r="BF218" s="15"/>
      <c r="BG218" s="198"/>
    </row>
    <row r="219" spans="2:59" s="8" customFormat="1" ht="15.95" customHeight="1" x14ac:dyDescent="0.25">
      <c r="B219" s="25"/>
      <c r="C219" s="26"/>
      <c r="D219" s="15"/>
      <c r="E219" s="15"/>
      <c r="F219" s="15"/>
      <c r="G219" s="189"/>
      <c r="H219" s="15"/>
      <c r="I219" s="15"/>
      <c r="J219" s="15"/>
      <c r="K219" s="189"/>
      <c r="L219" s="15"/>
      <c r="M219" s="15"/>
      <c r="N219" s="15"/>
      <c r="O219" s="193"/>
      <c r="P219" s="15"/>
      <c r="Q219" s="15"/>
      <c r="R219" s="15"/>
      <c r="S219" s="189"/>
      <c r="T219" s="15"/>
      <c r="U219" s="15"/>
      <c r="V219" s="15"/>
      <c r="W219" s="189"/>
      <c r="X219" s="15"/>
      <c r="Y219" s="15"/>
      <c r="Z219" s="15"/>
      <c r="AA219" s="189"/>
      <c r="AB219" s="15"/>
      <c r="AC219" s="15"/>
      <c r="AD219" s="15"/>
      <c r="AE219" s="189"/>
      <c r="AF219" s="15"/>
      <c r="AG219" s="15"/>
      <c r="AH219" s="15"/>
      <c r="AI219" s="189"/>
      <c r="AJ219" s="189"/>
      <c r="AK219" s="189"/>
      <c r="AL219" s="189"/>
      <c r="AM219" s="189"/>
      <c r="AN219" s="15"/>
      <c r="AO219" s="15"/>
      <c r="AP219" s="15"/>
      <c r="AQ219" s="189"/>
      <c r="AR219" s="15"/>
      <c r="AS219" s="15"/>
      <c r="AT219" s="15"/>
      <c r="AU219" s="189"/>
      <c r="AV219" s="15"/>
      <c r="AW219" s="15"/>
      <c r="AX219" s="15"/>
      <c r="AY219" s="189"/>
      <c r="AZ219" s="15"/>
      <c r="BA219" s="15"/>
      <c r="BB219" s="15"/>
      <c r="BC219" s="189"/>
      <c r="BD219" s="15"/>
      <c r="BE219" s="15"/>
      <c r="BF219" s="15"/>
      <c r="BG219" s="198"/>
    </row>
    <row r="220" spans="2:59" s="8" customFormat="1" ht="15.95" customHeight="1" thickBot="1" x14ac:dyDescent="0.3">
      <c r="B220" s="25"/>
      <c r="C220" s="26"/>
      <c r="D220" s="15"/>
      <c r="E220" s="15"/>
      <c r="F220" s="15"/>
      <c r="G220" s="189"/>
      <c r="H220" s="15"/>
      <c r="I220" s="15"/>
      <c r="J220" s="15"/>
      <c r="K220" s="189"/>
      <c r="L220" s="15"/>
      <c r="M220" s="15"/>
      <c r="N220" s="15"/>
      <c r="O220" s="193"/>
      <c r="P220" s="15"/>
      <c r="Q220" s="15"/>
      <c r="R220" s="15"/>
      <c r="S220" s="189"/>
      <c r="T220" s="15"/>
      <c r="U220" s="15"/>
      <c r="V220" s="15"/>
      <c r="W220" s="189"/>
      <c r="X220" s="15"/>
      <c r="Y220" s="15"/>
      <c r="Z220" s="15"/>
      <c r="AA220" s="189"/>
      <c r="AB220" s="15"/>
      <c r="AC220" s="15"/>
      <c r="AD220" s="15"/>
      <c r="AE220" s="189"/>
      <c r="AF220" s="15"/>
      <c r="AG220" s="15"/>
      <c r="AH220" s="15"/>
      <c r="AI220" s="189"/>
      <c r="AJ220" s="189"/>
      <c r="AK220" s="189"/>
      <c r="AL220" s="189"/>
      <c r="AM220" s="189"/>
      <c r="AN220" s="15"/>
      <c r="AO220" s="15"/>
      <c r="AP220" s="15"/>
      <c r="AQ220" s="189"/>
      <c r="AR220" s="15"/>
      <c r="AS220" s="15"/>
      <c r="AT220" s="15"/>
      <c r="AU220" s="189"/>
      <c r="AV220" s="15"/>
      <c r="AW220" s="15"/>
      <c r="AX220" s="15"/>
      <c r="AY220" s="189"/>
      <c r="AZ220" s="15"/>
      <c r="BA220" s="15"/>
      <c r="BB220" s="15"/>
      <c r="BC220" s="189"/>
      <c r="BD220" s="15"/>
      <c r="BE220" s="15"/>
      <c r="BF220" s="15"/>
      <c r="BG220" s="198"/>
    </row>
    <row r="221" spans="2:59" s="8" customFormat="1" ht="26.1" customHeight="1" thickBot="1" x14ac:dyDescent="0.3">
      <c r="B221" s="426" t="s">
        <v>46</v>
      </c>
      <c r="C221" s="427"/>
      <c r="D221" s="54"/>
      <c r="E221" s="54"/>
      <c r="F221" s="54"/>
      <c r="G221" s="191"/>
      <c r="H221" s="54"/>
      <c r="I221" s="54"/>
      <c r="J221" s="54"/>
      <c r="K221" s="191"/>
      <c r="L221" s="54"/>
      <c r="M221" s="54"/>
      <c r="N221" s="54"/>
      <c r="O221" s="195"/>
      <c r="P221" s="54"/>
      <c r="Q221" s="54"/>
      <c r="R221" s="54"/>
      <c r="S221" s="191"/>
      <c r="T221" s="54"/>
      <c r="U221" s="54"/>
      <c r="V221" s="54"/>
      <c r="W221" s="191"/>
      <c r="X221" s="54"/>
      <c r="Y221" s="54"/>
      <c r="Z221" s="54"/>
      <c r="AA221" s="191"/>
      <c r="AB221" s="54"/>
      <c r="AC221" s="54"/>
      <c r="AD221" s="54"/>
      <c r="AE221" s="191"/>
      <c r="AF221" s="54"/>
      <c r="AG221" s="54"/>
      <c r="AH221" s="54"/>
      <c r="AI221" s="191"/>
      <c r="AJ221" s="191"/>
      <c r="AK221" s="191"/>
      <c r="AL221" s="191"/>
      <c r="AM221" s="191"/>
      <c r="AN221" s="54"/>
      <c r="AO221" s="54"/>
      <c r="AP221" s="54"/>
      <c r="AQ221" s="191"/>
      <c r="AR221" s="54"/>
      <c r="AS221" s="54"/>
      <c r="AT221" s="54"/>
      <c r="AU221" s="191"/>
      <c r="AV221" s="54"/>
      <c r="AW221" s="54"/>
      <c r="AX221" s="54"/>
      <c r="AY221" s="191"/>
      <c r="AZ221" s="54"/>
      <c r="BA221" s="54"/>
      <c r="BB221" s="54"/>
      <c r="BC221" s="191"/>
      <c r="BD221" s="54"/>
      <c r="BE221" s="54"/>
      <c r="BF221" s="54"/>
      <c r="BG221" s="200"/>
    </row>
    <row r="222" spans="2:59"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8"/>
      <c r="Z222" s="428"/>
      <c r="AA222" s="428"/>
      <c r="AB222" s="428"/>
      <c r="AC222" s="428"/>
      <c r="AD222" s="428"/>
      <c r="AE222" s="428"/>
      <c r="AF222" s="428"/>
      <c r="AG222" s="428"/>
      <c r="AH222" s="428"/>
      <c r="AI222" s="428"/>
      <c r="AJ222" s="428"/>
      <c r="AK222" s="428"/>
      <c r="AL222" s="428"/>
      <c r="AM222" s="428"/>
      <c r="AN222" s="428"/>
      <c r="AO222" s="428"/>
      <c r="AP222" s="428"/>
      <c r="AQ222" s="428"/>
      <c r="AR222" s="428"/>
      <c r="AS222" s="428"/>
      <c r="AT222" s="428"/>
      <c r="AU222" s="428"/>
      <c r="AV222" s="428"/>
      <c r="AW222" s="428"/>
      <c r="AX222" s="428"/>
      <c r="AY222" s="428"/>
      <c r="AZ222" s="428"/>
      <c r="BA222" s="428"/>
      <c r="BB222" s="428"/>
      <c r="BC222" s="428"/>
      <c r="BD222" s="428"/>
      <c r="BE222" s="428"/>
      <c r="BF222" s="428"/>
      <c r="BG222" s="429"/>
    </row>
    <row r="223" spans="2:59" s="8" customFormat="1" ht="15.95" customHeight="1" x14ac:dyDescent="0.25">
      <c r="B223" s="27">
        <f>'1.  SEPTEMBER'!B223</f>
        <v>1</v>
      </c>
      <c r="C223" s="44" t="str">
        <f>'1.  SEPTEMBER'!C223</f>
        <v>Appelcryn E</v>
      </c>
      <c r="D223" s="45">
        <f>'1.  SEPTEMBER'!V223</f>
        <v>0</v>
      </c>
      <c r="E223" s="37">
        <f>'1.  SEPTEMBER'!W223</f>
        <v>0</v>
      </c>
      <c r="F223" s="318">
        <f>'1.  SEPTEMBER'!X223</f>
        <v>0</v>
      </c>
      <c r="G223" s="188">
        <f>'1.  SEPTEMBER'!Y223</f>
        <v>8</v>
      </c>
      <c r="H223" s="28">
        <f>'2.  OCTOBER'!V223</f>
        <v>0</v>
      </c>
      <c r="I223" s="37">
        <f>'2.  OCTOBER'!W223</f>
        <v>0</v>
      </c>
      <c r="J223" s="318">
        <f>'2.  OCTOBER'!X223</f>
        <v>0</v>
      </c>
      <c r="K223" s="192">
        <f>'2.  OCTOBER'!Y223</f>
        <v>8</v>
      </c>
      <c r="L223" s="45">
        <f>'3.  NOVEMBER'!V223</f>
        <v>0</v>
      </c>
      <c r="M223" s="37">
        <f>'3.  NOVEMBER'!W223</f>
        <v>0</v>
      </c>
      <c r="N223" s="318">
        <f>'3.  NOVEMBER'!X223</f>
        <v>0</v>
      </c>
      <c r="O223" s="188">
        <f>'3.  NOVEMBER'!Y223</f>
        <v>8</v>
      </c>
      <c r="P223" s="28">
        <f>'4.  DECEMBER'!V223</f>
        <v>0</v>
      </c>
      <c r="Q223" s="37">
        <f>'4.  DECEMBER'!W223</f>
        <v>0</v>
      </c>
      <c r="R223" s="318">
        <f>'4.  DECEMBER'!X223</f>
        <v>0</v>
      </c>
      <c r="S223" s="192">
        <f>'4.  DECEMBER'!Y223</f>
        <v>8</v>
      </c>
      <c r="T223" s="45">
        <f>'5.  JANUARY'!V223</f>
        <v>0</v>
      </c>
      <c r="U223" s="37">
        <f>'5.  JANUARY'!W223</f>
        <v>0</v>
      </c>
      <c r="V223" s="318">
        <f>'5.  JANUARY'!X223</f>
        <v>0</v>
      </c>
      <c r="W223" s="196">
        <f>'5.  JANUARY'!Y223</f>
        <v>8</v>
      </c>
      <c r="X223" s="45">
        <f>'6.  FEBRUARY'!V223</f>
        <v>0</v>
      </c>
      <c r="Y223" s="37">
        <f>'6.  FEBRUARY'!W223</f>
        <v>0</v>
      </c>
      <c r="Z223" s="318">
        <f>'6.  FEBRUARY'!X223</f>
        <v>0</v>
      </c>
      <c r="AA223" s="196">
        <f>'6.  FEBRUARY'!Y223</f>
        <v>8</v>
      </c>
      <c r="AB223" s="45">
        <f>'7.  MARCH'!V223</f>
        <v>0</v>
      </c>
      <c r="AC223" s="37">
        <f>'7.  MARCH'!W223</f>
        <v>0</v>
      </c>
      <c r="AD223" s="318">
        <f>'7.  MARCH'!X223</f>
        <v>0</v>
      </c>
      <c r="AE223" s="196">
        <f>'7.  MARCH'!Y223</f>
        <v>8</v>
      </c>
      <c r="AF223" s="45">
        <f>'8.  APRIL'!V223</f>
        <v>0</v>
      </c>
      <c r="AG223" s="37">
        <f>'8.  APRIL'!W223</f>
        <v>0</v>
      </c>
      <c r="AH223" s="318">
        <f>'8.  APRIL'!X223</f>
        <v>0</v>
      </c>
      <c r="AI223" s="196">
        <f>'8.  APRIL'!Y223</f>
        <v>8</v>
      </c>
      <c r="AJ223" s="45">
        <f>'8.  APRIL WEEKEND COMP'!V223</f>
        <v>0</v>
      </c>
      <c r="AK223" s="37">
        <f>'8.  APRIL WEEKEND COMP'!W223</f>
        <v>0</v>
      </c>
      <c r="AL223" s="338">
        <f>'8.  APRIL WEEKEND COMP'!X223</f>
        <v>0</v>
      </c>
      <c r="AM223" s="196">
        <f>'8.  APRIL WEEKEND COMP'!Y223</f>
        <v>8</v>
      </c>
      <c r="AN223" s="45">
        <f>'9.  MAY'!V223</f>
        <v>0</v>
      </c>
      <c r="AO223" s="37">
        <f>'9.  MAY'!W223</f>
        <v>0</v>
      </c>
      <c r="AP223" s="318">
        <f>'9.  MAY'!X223</f>
        <v>0</v>
      </c>
      <c r="AQ223" s="196">
        <f>'9.  MAY'!Y223</f>
        <v>0</v>
      </c>
      <c r="AR223" s="45">
        <f>'10.  JUNE'!V223</f>
        <v>0</v>
      </c>
      <c r="AS223" s="37">
        <f>'10.  JUNE'!W223</f>
        <v>0</v>
      </c>
      <c r="AT223" s="318">
        <f>'10.  JUNE'!X223</f>
        <v>0</v>
      </c>
      <c r="AU223" s="196">
        <f>'10.  JUNE'!Y223</f>
        <v>0</v>
      </c>
      <c r="AV223" s="45">
        <f>'11.  JULY'!V223</f>
        <v>0</v>
      </c>
      <c r="AW223" s="37">
        <f>'11.  JULY'!W223</f>
        <v>0</v>
      </c>
      <c r="AX223" s="318">
        <f>'11.  JULY'!X223</f>
        <v>0</v>
      </c>
      <c r="AY223" s="196">
        <f>'11.  JULY'!Y223</f>
        <v>0</v>
      </c>
      <c r="AZ223" s="45">
        <f>'12.  AUGUST'!V223</f>
        <v>0</v>
      </c>
      <c r="BA223" s="37">
        <f>'12.  AUGUST'!W223</f>
        <v>0</v>
      </c>
      <c r="BB223" s="318">
        <f>'12.  AUGUST'!X223</f>
        <v>0</v>
      </c>
      <c r="BC223" s="196">
        <f>'12.  AUGUST'!Y223</f>
        <v>0</v>
      </c>
      <c r="BD223" s="180">
        <f>D223+H223+L223+P223+T223+X223+AB223+AF223+AJ223+AN223+AR223+AV223+AZ223</f>
        <v>0</v>
      </c>
      <c r="BE223" s="181">
        <f>E223+I223+M223+Q223+U223+Y223+AC223+AG223+AK223+AO223+AS223+AW223+BA223</f>
        <v>0</v>
      </c>
      <c r="BF223" s="182">
        <f>F223+J223+N223+R223+V223+Z223+AD223+AH223+AL223+AP223+AT223+AX223+BB223</f>
        <v>0</v>
      </c>
      <c r="BG223" s="197">
        <f>G223+K223+O223+S223+W223+AA223+AE223+AI223+AM223+AQ223+AU223+BC223</f>
        <v>72</v>
      </c>
    </row>
    <row r="224" spans="2:59" s="8" customFormat="1" ht="15.95" customHeight="1" x14ac:dyDescent="0.25">
      <c r="B224" s="27">
        <f>'1.  SEPTEMBER'!B224</f>
        <v>2</v>
      </c>
      <c r="C224" s="44" t="str">
        <f>'1.  SEPTEMBER'!C224</f>
        <v>Bloem D (Jnr)</v>
      </c>
      <c r="D224" s="45">
        <f>'1.  SEPTEMBER'!V224</f>
        <v>5</v>
      </c>
      <c r="E224" s="37">
        <f>'1.  SEPTEMBER'!W224</f>
        <v>2</v>
      </c>
      <c r="F224" s="174">
        <f>'1.  SEPTEMBER'!X224</f>
        <v>70</v>
      </c>
      <c r="G224" s="188">
        <f>'1.  SEPTEMBER'!Y224</f>
        <v>2</v>
      </c>
      <c r="H224" s="28">
        <f>'2.  OCTOBER'!V224</f>
        <v>15</v>
      </c>
      <c r="I224" s="37">
        <f>'2.  OCTOBER'!W224</f>
        <v>7.92</v>
      </c>
      <c r="J224" s="174">
        <f>'2.  OCTOBER'!X224</f>
        <v>229.20000000000002</v>
      </c>
      <c r="K224" s="192">
        <f>'2.  OCTOBER'!Y224</f>
        <v>1</v>
      </c>
      <c r="L224" s="45">
        <f>'3.  NOVEMBER'!V224</f>
        <v>13</v>
      </c>
      <c r="M224" s="37">
        <f>'3.  NOVEMBER'!W224</f>
        <v>6.51</v>
      </c>
      <c r="N224" s="174">
        <f>'3.  NOVEMBER'!X224</f>
        <v>195.09999999999997</v>
      </c>
      <c r="O224" s="188">
        <f>'3.  NOVEMBER'!Y224</f>
        <v>1</v>
      </c>
      <c r="P224" s="28">
        <f>'4.  DECEMBER'!V224</f>
        <v>40</v>
      </c>
      <c r="Q224" s="37">
        <f>'4.  DECEMBER'!W224</f>
        <v>16.73</v>
      </c>
      <c r="R224" s="174">
        <f>'4.  DECEMBER'!X224</f>
        <v>567.30000000000007</v>
      </c>
      <c r="S224" s="192">
        <f>'4.  DECEMBER'!Y224</f>
        <v>1</v>
      </c>
      <c r="T224" s="45">
        <f>'5.  JANUARY'!V224</f>
        <v>15</v>
      </c>
      <c r="U224" s="37">
        <f>'5.  JANUARY'!W224</f>
        <v>6.9999999999999991</v>
      </c>
      <c r="V224" s="174">
        <f>'5.  JANUARY'!X224</f>
        <v>220</v>
      </c>
      <c r="W224" s="196">
        <f>'5.  JANUARY'!Y224</f>
        <v>1</v>
      </c>
      <c r="X224" s="45">
        <f>'6.  FEBRUARY'!V224</f>
        <v>18</v>
      </c>
      <c r="Y224" s="37">
        <f>'6.  FEBRUARY'!W224</f>
        <v>5.48</v>
      </c>
      <c r="Z224" s="174">
        <f>'6.  FEBRUARY'!X224</f>
        <v>234.8</v>
      </c>
      <c r="AA224" s="196">
        <f>'6.  FEBRUARY'!Y224</f>
        <v>1</v>
      </c>
      <c r="AB224" s="45">
        <f>'7.  MARCH'!V224</f>
        <v>0</v>
      </c>
      <c r="AC224" s="37">
        <f>'7.  MARCH'!W224</f>
        <v>0</v>
      </c>
      <c r="AD224" s="174">
        <f>'7.  MARCH'!X224</f>
        <v>0</v>
      </c>
      <c r="AE224" s="196">
        <f>'7.  MARCH'!Y224</f>
        <v>8</v>
      </c>
      <c r="AF224" s="45">
        <f>'8.  APRIL'!V224</f>
        <v>1</v>
      </c>
      <c r="AG224" s="37">
        <f>'8.  APRIL'!W224</f>
        <v>0.88</v>
      </c>
      <c r="AH224" s="174">
        <f>'8.  APRIL'!X224</f>
        <v>18.799999999999997</v>
      </c>
      <c r="AI224" s="196">
        <f>'8.  APRIL'!Y224</f>
        <v>1</v>
      </c>
      <c r="AJ224" s="45">
        <f>'8.  APRIL WEEKEND COMP'!V224</f>
        <v>8</v>
      </c>
      <c r="AK224" s="37">
        <f>'8.  APRIL WEEKEND COMP'!W224</f>
        <v>4.78</v>
      </c>
      <c r="AL224" s="338">
        <f>'8.  APRIL WEEKEND COMP'!X224</f>
        <v>127.80000000000001</v>
      </c>
      <c r="AM224" s="196">
        <f>'8.  APRIL WEEKEND COMP'!Y224</f>
        <v>1</v>
      </c>
      <c r="AN224" s="45">
        <f>'9.  MAY'!V224</f>
        <v>0</v>
      </c>
      <c r="AO224" s="37">
        <f>'9.  MAY'!W224</f>
        <v>0</v>
      </c>
      <c r="AP224" s="174">
        <f>'9.  MAY'!X224</f>
        <v>0</v>
      </c>
      <c r="AQ224" s="196">
        <f>'9.  MAY'!Y224</f>
        <v>0</v>
      </c>
      <c r="AR224" s="45">
        <f>'10.  JUNE'!V224</f>
        <v>0</v>
      </c>
      <c r="AS224" s="37">
        <f>'10.  JUNE'!W224</f>
        <v>0</v>
      </c>
      <c r="AT224" s="174">
        <f>'10.  JUNE'!X224</f>
        <v>0</v>
      </c>
      <c r="AU224" s="196">
        <f>'10.  JUNE'!Y224</f>
        <v>0</v>
      </c>
      <c r="AV224" s="45">
        <f>'11.  JULY'!V224</f>
        <v>0</v>
      </c>
      <c r="AW224" s="37">
        <f>'11.  JULY'!W224</f>
        <v>0</v>
      </c>
      <c r="AX224" s="174">
        <f>'11.  JULY'!X224</f>
        <v>0</v>
      </c>
      <c r="AY224" s="196">
        <f>'11.  JULY'!Y224</f>
        <v>0</v>
      </c>
      <c r="AZ224" s="45">
        <f>'12.  AUGUST'!V224</f>
        <v>0</v>
      </c>
      <c r="BA224" s="37">
        <f>'12.  AUGUST'!W224</f>
        <v>0</v>
      </c>
      <c r="BB224" s="174">
        <f>'12.  AUGUST'!X224</f>
        <v>0</v>
      </c>
      <c r="BC224" s="196">
        <f>'12.  AUGUST'!Y224</f>
        <v>0</v>
      </c>
      <c r="BD224" s="180">
        <f t="shared" ref="BD224:BD238" si="16">D224+H224+L224+P224+T224+X224+AB224+AF224+AJ224+AN224+AR224+AV224+AZ224</f>
        <v>115</v>
      </c>
      <c r="BE224" s="181">
        <f t="shared" ref="BE224:BE238" si="17">E224+I224+M224+Q224+U224+Y224+AC224+AG224+AK224+AO224+AS224+AW224+BA224</f>
        <v>51.300000000000004</v>
      </c>
      <c r="BF224" s="182">
        <f t="shared" ref="BF224:BF238" si="18">F224+J224+N224+R224+V224+Z224+AD224+AH224+AL224+AP224+AT224+AX224+BB224</f>
        <v>1663</v>
      </c>
      <c r="BG224" s="197">
        <f t="shared" ref="BG224:BG238" si="19">G224+K224+O224+S224+W224+AA224+AE224+AI224+AM224+AQ224+AU224+BC224</f>
        <v>17</v>
      </c>
    </row>
    <row r="225" spans="2:59" s="8" customFormat="1" ht="15.95" customHeight="1" x14ac:dyDescent="0.25">
      <c r="B225" s="27">
        <f>'1.  SEPTEMBER'!B225</f>
        <v>3</v>
      </c>
      <c r="C225" s="44" t="str">
        <f>'1.  SEPTEMBER'!C225</f>
        <v>Fouche E</v>
      </c>
      <c r="D225" s="45">
        <f>'1.  SEPTEMBER'!V225</f>
        <v>0</v>
      </c>
      <c r="E225" s="37">
        <f>'1.  SEPTEMBER'!W225</f>
        <v>0</v>
      </c>
      <c r="F225" s="174">
        <f>'1.  SEPTEMBER'!X225</f>
        <v>0</v>
      </c>
      <c r="G225" s="188">
        <f>'1.  SEPTEMBER'!Y225</f>
        <v>8</v>
      </c>
      <c r="H225" s="28">
        <f>'2.  OCTOBER'!V225</f>
        <v>0</v>
      </c>
      <c r="I225" s="37">
        <f>'2.  OCTOBER'!W225</f>
        <v>0</v>
      </c>
      <c r="J225" s="174">
        <f>'2.  OCTOBER'!X225</f>
        <v>0</v>
      </c>
      <c r="K225" s="192">
        <f>'2.  OCTOBER'!Y225</f>
        <v>8</v>
      </c>
      <c r="L225" s="45">
        <f>'3.  NOVEMBER'!V225</f>
        <v>0</v>
      </c>
      <c r="M225" s="37">
        <f>'3.  NOVEMBER'!W225</f>
        <v>0</v>
      </c>
      <c r="N225" s="174">
        <f>'3.  NOVEMBER'!X225</f>
        <v>0</v>
      </c>
      <c r="O225" s="188">
        <f>'3.  NOVEMBER'!Y225</f>
        <v>8</v>
      </c>
      <c r="P225" s="28">
        <f>'4.  DECEMBER'!V225</f>
        <v>0</v>
      </c>
      <c r="Q225" s="37">
        <f>'4.  DECEMBER'!W225</f>
        <v>0</v>
      </c>
      <c r="R225" s="174">
        <f>'4.  DECEMBER'!X225</f>
        <v>0</v>
      </c>
      <c r="S225" s="192">
        <f>'4.  DECEMBER'!Y225</f>
        <v>8</v>
      </c>
      <c r="T225" s="45">
        <f>'5.  JANUARY'!V225</f>
        <v>0</v>
      </c>
      <c r="U225" s="37">
        <f>'5.  JANUARY'!W225</f>
        <v>0</v>
      </c>
      <c r="V225" s="174">
        <f>'5.  JANUARY'!X225</f>
        <v>0</v>
      </c>
      <c r="W225" s="196">
        <f>'5.  JANUARY'!Y225</f>
        <v>8</v>
      </c>
      <c r="X225" s="45">
        <f>'6.  FEBRUARY'!V225</f>
        <v>0</v>
      </c>
      <c r="Y225" s="37">
        <f>'6.  FEBRUARY'!W225</f>
        <v>0</v>
      </c>
      <c r="Z225" s="174">
        <f>'6.  FEBRUARY'!X225</f>
        <v>0</v>
      </c>
      <c r="AA225" s="196">
        <f>'6.  FEBRUARY'!Y225</f>
        <v>8</v>
      </c>
      <c r="AB225" s="45">
        <f>'7.  MARCH'!V225</f>
        <v>0</v>
      </c>
      <c r="AC225" s="37">
        <f>'7.  MARCH'!W225</f>
        <v>0</v>
      </c>
      <c r="AD225" s="174">
        <f>'7.  MARCH'!X225</f>
        <v>0</v>
      </c>
      <c r="AE225" s="196">
        <f>'7.  MARCH'!Y225</f>
        <v>8</v>
      </c>
      <c r="AF225" s="45">
        <f>'8.  APRIL'!V225</f>
        <v>0</v>
      </c>
      <c r="AG225" s="37">
        <f>'8.  APRIL'!W225</f>
        <v>0</v>
      </c>
      <c r="AH225" s="174">
        <f>'8.  APRIL'!X225</f>
        <v>0</v>
      </c>
      <c r="AI225" s="196">
        <f>'8.  APRIL'!Y225</f>
        <v>8</v>
      </c>
      <c r="AJ225" s="45">
        <f>'8.  APRIL WEEKEND COMP'!V225</f>
        <v>0</v>
      </c>
      <c r="AK225" s="37">
        <f>'8.  APRIL WEEKEND COMP'!W225</f>
        <v>0</v>
      </c>
      <c r="AL225" s="338">
        <f>'8.  APRIL WEEKEND COMP'!X225</f>
        <v>0</v>
      </c>
      <c r="AM225" s="196">
        <f>'8.  APRIL WEEKEND COMP'!Y225</f>
        <v>8</v>
      </c>
      <c r="AN225" s="45">
        <f>'9.  MAY'!V225</f>
        <v>0</v>
      </c>
      <c r="AO225" s="37">
        <f>'9.  MAY'!W225</f>
        <v>0</v>
      </c>
      <c r="AP225" s="174">
        <f>'9.  MAY'!X225</f>
        <v>0</v>
      </c>
      <c r="AQ225" s="196">
        <f>'9.  MAY'!Y225</f>
        <v>0</v>
      </c>
      <c r="AR225" s="45">
        <f>'10.  JUNE'!V225</f>
        <v>0</v>
      </c>
      <c r="AS225" s="37">
        <f>'10.  JUNE'!W225</f>
        <v>0</v>
      </c>
      <c r="AT225" s="174">
        <f>'10.  JUNE'!X225</f>
        <v>0</v>
      </c>
      <c r="AU225" s="196">
        <f>'10.  JUNE'!Y225</f>
        <v>0</v>
      </c>
      <c r="AV225" s="45">
        <f>'11.  JULY'!V225</f>
        <v>0</v>
      </c>
      <c r="AW225" s="37">
        <f>'11.  JULY'!W225</f>
        <v>0</v>
      </c>
      <c r="AX225" s="174">
        <f>'11.  JULY'!X225</f>
        <v>0</v>
      </c>
      <c r="AY225" s="196">
        <f>'11.  JULY'!Y225</f>
        <v>0</v>
      </c>
      <c r="AZ225" s="45">
        <f>'12.  AUGUST'!V225</f>
        <v>0</v>
      </c>
      <c r="BA225" s="37">
        <f>'12.  AUGUST'!W225</f>
        <v>0</v>
      </c>
      <c r="BB225" s="174">
        <f>'12.  AUGUST'!X225</f>
        <v>0</v>
      </c>
      <c r="BC225" s="196">
        <f>'12.  AUGUST'!Y225</f>
        <v>0</v>
      </c>
      <c r="BD225" s="180">
        <f t="shared" si="16"/>
        <v>0</v>
      </c>
      <c r="BE225" s="181">
        <f t="shared" si="17"/>
        <v>0</v>
      </c>
      <c r="BF225" s="182">
        <f t="shared" si="18"/>
        <v>0</v>
      </c>
      <c r="BG225" s="197">
        <f t="shared" si="19"/>
        <v>72</v>
      </c>
    </row>
    <row r="226" spans="2:59" s="8" customFormat="1" ht="15.95" customHeight="1" x14ac:dyDescent="0.25">
      <c r="B226" s="27">
        <f>'1.  SEPTEMBER'!B226</f>
        <v>4</v>
      </c>
      <c r="C226" s="44" t="str">
        <f>'1.  SEPTEMBER'!C226</f>
        <v>Fouche R</v>
      </c>
      <c r="D226" s="45">
        <f>'1.  SEPTEMBER'!V226</f>
        <v>0</v>
      </c>
      <c r="E226" s="37">
        <f>'1.  SEPTEMBER'!W226</f>
        <v>0</v>
      </c>
      <c r="F226" s="174">
        <f>'1.  SEPTEMBER'!X226</f>
        <v>0</v>
      </c>
      <c r="G226" s="188">
        <f>'1.  SEPTEMBER'!Y226</f>
        <v>8</v>
      </c>
      <c r="H226" s="28">
        <f>'2.  OCTOBER'!V226</f>
        <v>0</v>
      </c>
      <c r="I226" s="37">
        <f>'2.  OCTOBER'!W226</f>
        <v>0</v>
      </c>
      <c r="J226" s="174">
        <f>'2.  OCTOBER'!X226</f>
        <v>0</v>
      </c>
      <c r="K226" s="192">
        <f>'2.  OCTOBER'!Y226</f>
        <v>8</v>
      </c>
      <c r="L226" s="45">
        <f>'3.  NOVEMBER'!V226</f>
        <v>0</v>
      </c>
      <c r="M226" s="37">
        <f>'3.  NOVEMBER'!W226</f>
        <v>0</v>
      </c>
      <c r="N226" s="174">
        <f>'3.  NOVEMBER'!X226</f>
        <v>0</v>
      </c>
      <c r="O226" s="188">
        <f>'3.  NOVEMBER'!Y226</f>
        <v>8</v>
      </c>
      <c r="P226" s="28">
        <f>'4.  DECEMBER'!V226</f>
        <v>0</v>
      </c>
      <c r="Q226" s="37">
        <f>'4.  DECEMBER'!W226</f>
        <v>0</v>
      </c>
      <c r="R226" s="174">
        <f>'4.  DECEMBER'!X226</f>
        <v>0</v>
      </c>
      <c r="S226" s="192">
        <f>'4.  DECEMBER'!Y226</f>
        <v>8</v>
      </c>
      <c r="T226" s="45">
        <f>'5.  JANUARY'!V226</f>
        <v>0</v>
      </c>
      <c r="U226" s="37">
        <f>'5.  JANUARY'!W226</f>
        <v>0</v>
      </c>
      <c r="V226" s="174">
        <f>'5.  JANUARY'!X226</f>
        <v>0</v>
      </c>
      <c r="W226" s="196">
        <f>'5.  JANUARY'!Y226</f>
        <v>8</v>
      </c>
      <c r="X226" s="45">
        <f>'6.  FEBRUARY'!V226</f>
        <v>0</v>
      </c>
      <c r="Y226" s="37">
        <f>'6.  FEBRUARY'!W226</f>
        <v>0</v>
      </c>
      <c r="Z226" s="174">
        <f>'6.  FEBRUARY'!X226</f>
        <v>0</v>
      </c>
      <c r="AA226" s="196">
        <f>'6.  FEBRUARY'!Y226</f>
        <v>8</v>
      </c>
      <c r="AB226" s="45">
        <f>'7.  MARCH'!V226</f>
        <v>0</v>
      </c>
      <c r="AC226" s="37">
        <f>'7.  MARCH'!W226</f>
        <v>0</v>
      </c>
      <c r="AD226" s="174">
        <f>'7.  MARCH'!X226</f>
        <v>0</v>
      </c>
      <c r="AE226" s="196">
        <f>'7.  MARCH'!Y226</f>
        <v>8</v>
      </c>
      <c r="AF226" s="45">
        <f>'8.  APRIL'!V226</f>
        <v>0</v>
      </c>
      <c r="AG226" s="37">
        <f>'8.  APRIL'!W226</f>
        <v>0</v>
      </c>
      <c r="AH226" s="174">
        <f>'8.  APRIL'!X226</f>
        <v>0</v>
      </c>
      <c r="AI226" s="196">
        <f>'8.  APRIL'!Y226</f>
        <v>8</v>
      </c>
      <c r="AJ226" s="45">
        <f>'8.  APRIL WEEKEND COMP'!V226</f>
        <v>0</v>
      </c>
      <c r="AK226" s="37">
        <f>'8.  APRIL WEEKEND COMP'!W226</f>
        <v>0</v>
      </c>
      <c r="AL226" s="338">
        <f>'8.  APRIL WEEKEND COMP'!X226</f>
        <v>0</v>
      </c>
      <c r="AM226" s="196">
        <f>'8.  APRIL WEEKEND COMP'!Y226</f>
        <v>8</v>
      </c>
      <c r="AN226" s="45">
        <f>'9.  MAY'!V226</f>
        <v>0</v>
      </c>
      <c r="AO226" s="37">
        <f>'9.  MAY'!W226</f>
        <v>0</v>
      </c>
      <c r="AP226" s="174">
        <f>'9.  MAY'!X226</f>
        <v>0</v>
      </c>
      <c r="AQ226" s="196">
        <f>'9.  MAY'!Y226</f>
        <v>0</v>
      </c>
      <c r="AR226" s="45">
        <f>'10.  JUNE'!V226</f>
        <v>0</v>
      </c>
      <c r="AS226" s="37">
        <f>'10.  JUNE'!W226</f>
        <v>0</v>
      </c>
      <c r="AT226" s="174">
        <f>'10.  JUNE'!X226</f>
        <v>0</v>
      </c>
      <c r="AU226" s="196">
        <f>'10.  JUNE'!Y226</f>
        <v>0</v>
      </c>
      <c r="AV226" s="45">
        <f>'11.  JULY'!V226</f>
        <v>0</v>
      </c>
      <c r="AW226" s="37">
        <f>'11.  JULY'!W226</f>
        <v>0</v>
      </c>
      <c r="AX226" s="174">
        <f>'11.  JULY'!X226</f>
        <v>0</v>
      </c>
      <c r="AY226" s="196">
        <f>'11.  JULY'!Y226</f>
        <v>0</v>
      </c>
      <c r="AZ226" s="45">
        <f>'12.  AUGUST'!V226</f>
        <v>0</v>
      </c>
      <c r="BA226" s="37">
        <f>'12.  AUGUST'!W226</f>
        <v>0</v>
      </c>
      <c r="BB226" s="174">
        <f>'12.  AUGUST'!X226</f>
        <v>0</v>
      </c>
      <c r="BC226" s="196">
        <f>'12.  AUGUST'!Y226</f>
        <v>0</v>
      </c>
      <c r="BD226" s="180">
        <f t="shared" si="16"/>
        <v>0</v>
      </c>
      <c r="BE226" s="181">
        <f t="shared" si="17"/>
        <v>0</v>
      </c>
      <c r="BF226" s="182">
        <f t="shared" si="18"/>
        <v>0</v>
      </c>
      <c r="BG226" s="197">
        <f t="shared" si="19"/>
        <v>72</v>
      </c>
    </row>
    <row r="227" spans="2:59" s="8" customFormat="1" ht="15.95" customHeight="1" x14ac:dyDescent="0.25">
      <c r="B227" s="27">
        <f>'1.  SEPTEMBER'!B227</f>
        <v>5</v>
      </c>
      <c r="C227" s="44" t="str">
        <f>'1.  SEPTEMBER'!C227</f>
        <v>Foxcroft C</v>
      </c>
      <c r="D227" s="45">
        <f>'1.  SEPTEMBER'!V227</f>
        <v>0</v>
      </c>
      <c r="E227" s="37">
        <f>'1.  SEPTEMBER'!W227</f>
        <v>0</v>
      </c>
      <c r="F227" s="174">
        <f>'1.  SEPTEMBER'!X227</f>
        <v>0</v>
      </c>
      <c r="G227" s="188">
        <f>'1.  SEPTEMBER'!Y227</f>
        <v>8</v>
      </c>
      <c r="H227" s="28">
        <f>'2.  OCTOBER'!V227</f>
        <v>4</v>
      </c>
      <c r="I227" s="37">
        <f>'2.  OCTOBER'!W227</f>
        <v>1.8599999999999999</v>
      </c>
      <c r="J227" s="174">
        <f>'2.  OCTOBER'!X227</f>
        <v>58.599999999999994</v>
      </c>
      <c r="K227" s="192">
        <f>'2.  OCTOBER'!Y227</f>
        <v>2</v>
      </c>
      <c r="L227" s="45">
        <f>'3.  NOVEMBER'!V227</f>
        <v>0</v>
      </c>
      <c r="M227" s="37">
        <f>'3.  NOVEMBER'!W227</f>
        <v>0</v>
      </c>
      <c r="N227" s="174">
        <f>'3.  NOVEMBER'!X227</f>
        <v>0</v>
      </c>
      <c r="O227" s="188">
        <f>'3.  NOVEMBER'!Y227</f>
        <v>8</v>
      </c>
      <c r="P227" s="28">
        <f>'4.  DECEMBER'!V227</f>
        <v>0</v>
      </c>
      <c r="Q227" s="37">
        <f>'4.  DECEMBER'!W227</f>
        <v>0</v>
      </c>
      <c r="R227" s="174">
        <f>'4.  DECEMBER'!X227</f>
        <v>0</v>
      </c>
      <c r="S227" s="192">
        <f>'4.  DECEMBER'!Y227</f>
        <v>8</v>
      </c>
      <c r="T227" s="45">
        <f>'5.  JANUARY'!V227</f>
        <v>7</v>
      </c>
      <c r="U227" s="37">
        <f>'5.  JANUARY'!W227</f>
        <v>1.7</v>
      </c>
      <c r="V227" s="174">
        <f>'5.  JANUARY'!X227</f>
        <v>87</v>
      </c>
      <c r="W227" s="196">
        <f>'5.  JANUARY'!Y227</f>
        <v>3</v>
      </c>
      <c r="X227" s="45">
        <f>'6.  FEBRUARY'!V227</f>
        <v>1</v>
      </c>
      <c r="Y227" s="37">
        <f>'6.  FEBRUARY'!W227</f>
        <v>0.4</v>
      </c>
      <c r="Z227" s="174">
        <f>'6.  FEBRUARY'!X227</f>
        <v>14</v>
      </c>
      <c r="AA227" s="196">
        <f>'6.  FEBRUARY'!Y227</f>
        <v>3</v>
      </c>
      <c r="AB227" s="45">
        <f>'7.  MARCH'!V227</f>
        <v>2</v>
      </c>
      <c r="AC227" s="37">
        <f>'7.  MARCH'!W227</f>
        <v>0.64</v>
      </c>
      <c r="AD227" s="174">
        <f>'7.  MARCH'!X227</f>
        <v>26.400000000000002</v>
      </c>
      <c r="AE227" s="196">
        <f>'7.  MARCH'!Y227</f>
        <v>2</v>
      </c>
      <c r="AF227" s="45">
        <f>'8.  APRIL'!V227</f>
        <v>0</v>
      </c>
      <c r="AG227" s="37">
        <f>'8.  APRIL'!W227</f>
        <v>0</v>
      </c>
      <c r="AH227" s="174">
        <f>'8.  APRIL'!X227</f>
        <v>0</v>
      </c>
      <c r="AI227" s="196">
        <f>'8.  APRIL'!Y227</f>
        <v>5</v>
      </c>
      <c r="AJ227" s="45">
        <f>'8.  APRIL WEEKEND COMP'!V227</f>
        <v>2</v>
      </c>
      <c r="AK227" s="37">
        <f>'8.  APRIL WEEKEND COMP'!W227</f>
        <v>1.41</v>
      </c>
      <c r="AL227" s="338">
        <f>'8.  APRIL WEEKEND COMP'!X227</f>
        <v>34.1</v>
      </c>
      <c r="AM227" s="196">
        <f>'8.  APRIL WEEKEND COMP'!Y227</f>
        <v>2</v>
      </c>
      <c r="AN227" s="45">
        <f>'9.  MAY'!V227</f>
        <v>0</v>
      </c>
      <c r="AO227" s="37">
        <f>'9.  MAY'!W227</f>
        <v>0</v>
      </c>
      <c r="AP227" s="174">
        <f>'9.  MAY'!X227</f>
        <v>0</v>
      </c>
      <c r="AQ227" s="196">
        <f>'9.  MAY'!Y227</f>
        <v>0</v>
      </c>
      <c r="AR227" s="45">
        <f>'10.  JUNE'!V227</f>
        <v>0</v>
      </c>
      <c r="AS227" s="37">
        <f>'10.  JUNE'!W227</f>
        <v>0</v>
      </c>
      <c r="AT227" s="174">
        <f>'10.  JUNE'!X227</f>
        <v>0</v>
      </c>
      <c r="AU227" s="196">
        <f>'10.  JUNE'!Y227</f>
        <v>0</v>
      </c>
      <c r="AV227" s="45">
        <f>'11.  JULY'!V227</f>
        <v>0</v>
      </c>
      <c r="AW227" s="37">
        <f>'11.  JULY'!W227</f>
        <v>0</v>
      </c>
      <c r="AX227" s="174">
        <f>'11.  JULY'!X227</f>
        <v>0</v>
      </c>
      <c r="AY227" s="196">
        <f>'11.  JULY'!Y227</f>
        <v>0</v>
      </c>
      <c r="AZ227" s="45">
        <f>'12.  AUGUST'!V227</f>
        <v>0</v>
      </c>
      <c r="BA227" s="37">
        <f>'12.  AUGUST'!W227</f>
        <v>0</v>
      </c>
      <c r="BB227" s="174">
        <f>'12.  AUGUST'!X227</f>
        <v>0</v>
      </c>
      <c r="BC227" s="196">
        <f>'12.  AUGUST'!Y227</f>
        <v>0</v>
      </c>
      <c r="BD227" s="180">
        <f t="shared" si="16"/>
        <v>16</v>
      </c>
      <c r="BE227" s="181">
        <f t="shared" si="17"/>
        <v>6.01</v>
      </c>
      <c r="BF227" s="182">
        <f t="shared" si="18"/>
        <v>220.1</v>
      </c>
      <c r="BG227" s="197">
        <f t="shared" si="19"/>
        <v>41</v>
      </c>
    </row>
    <row r="228" spans="2:59" s="8" customFormat="1" ht="15.95" customHeight="1" x14ac:dyDescent="0.25">
      <c r="B228" s="27">
        <f>'1.  SEPTEMBER'!B228</f>
        <v>6</v>
      </c>
      <c r="C228" s="44" t="str">
        <f>'1.  SEPTEMBER'!C228</f>
        <v>Herridge J</v>
      </c>
      <c r="D228" s="45">
        <f>'1.  SEPTEMBER'!V228</f>
        <v>0</v>
      </c>
      <c r="E228" s="37">
        <f>'1.  SEPTEMBER'!W228</f>
        <v>0</v>
      </c>
      <c r="F228" s="174">
        <f>'1.  SEPTEMBER'!X228</f>
        <v>0</v>
      </c>
      <c r="G228" s="188">
        <f>'1.  SEPTEMBER'!Y228</f>
        <v>8</v>
      </c>
      <c r="H228" s="28">
        <f>'2.  OCTOBER'!V228</f>
        <v>0</v>
      </c>
      <c r="I228" s="37">
        <f>'2.  OCTOBER'!W228</f>
        <v>0</v>
      </c>
      <c r="J228" s="174">
        <f>'2.  OCTOBER'!X228</f>
        <v>0</v>
      </c>
      <c r="K228" s="192">
        <f>'2.  OCTOBER'!Y228</f>
        <v>5</v>
      </c>
      <c r="L228" s="45">
        <f>'3.  NOVEMBER'!V228</f>
        <v>0</v>
      </c>
      <c r="M228" s="37">
        <f>'3.  NOVEMBER'!W228</f>
        <v>0</v>
      </c>
      <c r="N228" s="174">
        <f>'3.  NOVEMBER'!X228</f>
        <v>0</v>
      </c>
      <c r="O228" s="188">
        <f>'3.  NOVEMBER'!Y228</f>
        <v>8</v>
      </c>
      <c r="P228" s="28">
        <f>'4.  DECEMBER'!V228</f>
        <v>0</v>
      </c>
      <c r="Q228" s="37">
        <f>'4.  DECEMBER'!W228</f>
        <v>0</v>
      </c>
      <c r="R228" s="174">
        <f>'4.  DECEMBER'!X228</f>
        <v>0</v>
      </c>
      <c r="S228" s="192">
        <f>'4.  DECEMBER'!Y228</f>
        <v>8</v>
      </c>
      <c r="T228" s="45">
        <f>'5.  JANUARY'!V228</f>
        <v>0</v>
      </c>
      <c r="U228" s="37">
        <f>'5.  JANUARY'!W228</f>
        <v>0</v>
      </c>
      <c r="V228" s="174">
        <f>'5.  JANUARY'!X228</f>
        <v>0</v>
      </c>
      <c r="W228" s="196">
        <f>'5.  JANUARY'!Y228</f>
        <v>8</v>
      </c>
      <c r="X228" s="45">
        <f>'6.  FEBRUARY'!V228</f>
        <v>0</v>
      </c>
      <c r="Y228" s="37">
        <f>'6.  FEBRUARY'!W228</f>
        <v>0</v>
      </c>
      <c r="Z228" s="174">
        <f>'6.  FEBRUARY'!X228</f>
        <v>0</v>
      </c>
      <c r="AA228" s="196">
        <f>'6.  FEBRUARY'!Y228</f>
        <v>8</v>
      </c>
      <c r="AB228" s="45">
        <f>'7.  MARCH'!V228</f>
        <v>0</v>
      </c>
      <c r="AC228" s="37">
        <f>'7.  MARCH'!W228</f>
        <v>0</v>
      </c>
      <c r="AD228" s="174">
        <f>'7.  MARCH'!X228</f>
        <v>0</v>
      </c>
      <c r="AE228" s="196">
        <f>'7.  MARCH'!Y228</f>
        <v>8</v>
      </c>
      <c r="AF228" s="45">
        <f>'8.  APRIL'!V228</f>
        <v>0</v>
      </c>
      <c r="AG228" s="37">
        <f>'8.  APRIL'!W228</f>
        <v>0</v>
      </c>
      <c r="AH228" s="174">
        <f>'8.  APRIL'!X228</f>
        <v>0</v>
      </c>
      <c r="AI228" s="196">
        <f>'8.  APRIL'!Y228</f>
        <v>8</v>
      </c>
      <c r="AJ228" s="45">
        <f>'8.  APRIL WEEKEND COMP'!V228</f>
        <v>0</v>
      </c>
      <c r="AK228" s="37">
        <f>'8.  APRIL WEEKEND COMP'!W228</f>
        <v>0</v>
      </c>
      <c r="AL228" s="338">
        <f>'8.  APRIL WEEKEND COMP'!X228</f>
        <v>0</v>
      </c>
      <c r="AM228" s="196">
        <f>'8.  APRIL WEEKEND COMP'!Y228</f>
        <v>8</v>
      </c>
      <c r="AN228" s="45">
        <f>'9.  MAY'!V228</f>
        <v>0</v>
      </c>
      <c r="AO228" s="37">
        <f>'9.  MAY'!W228</f>
        <v>0</v>
      </c>
      <c r="AP228" s="174">
        <f>'9.  MAY'!X228</f>
        <v>0</v>
      </c>
      <c r="AQ228" s="196">
        <f>'9.  MAY'!Y228</f>
        <v>0</v>
      </c>
      <c r="AR228" s="45">
        <f>'10.  JUNE'!V228</f>
        <v>0</v>
      </c>
      <c r="AS228" s="37">
        <f>'10.  JUNE'!W228</f>
        <v>0</v>
      </c>
      <c r="AT228" s="174">
        <f>'10.  JUNE'!X228</f>
        <v>0</v>
      </c>
      <c r="AU228" s="196">
        <f>'10.  JUNE'!Y228</f>
        <v>0</v>
      </c>
      <c r="AV228" s="45">
        <f>'11.  JULY'!V228</f>
        <v>0</v>
      </c>
      <c r="AW228" s="37">
        <f>'11.  JULY'!W228</f>
        <v>0</v>
      </c>
      <c r="AX228" s="174">
        <f>'11.  JULY'!X228</f>
        <v>0</v>
      </c>
      <c r="AY228" s="196">
        <f>'11.  JULY'!Y228</f>
        <v>0</v>
      </c>
      <c r="AZ228" s="45">
        <f>'12.  AUGUST'!V228</f>
        <v>0</v>
      </c>
      <c r="BA228" s="37">
        <f>'12.  AUGUST'!W228</f>
        <v>0</v>
      </c>
      <c r="BB228" s="174">
        <f>'12.  AUGUST'!X228</f>
        <v>0</v>
      </c>
      <c r="BC228" s="196">
        <f>'12.  AUGUST'!Y228</f>
        <v>0</v>
      </c>
      <c r="BD228" s="180">
        <f t="shared" si="16"/>
        <v>0</v>
      </c>
      <c r="BE228" s="181">
        <f t="shared" si="17"/>
        <v>0</v>
      </c>
      <c r="BF228" s="182">
        <f t="shared" si="18"/>
        <v>0</v>
      </c>
      <c r="BG228" s="197">
        <f t="shared" si="19"/>
        <v>69</v>
      </c>
    </row>
    <row r="229" spans="2:59" s="8" customFormat="1" ht="15.95" customHeight="1" x14ac:dyDescent="0.25">
      <c r="B229" s="27">
        <f>'1.  SEPTEMBER'!B229</f>
        <v>7</v>
      </c>
      <c r="C229" s="44" t="str">
        <f>'1.  SEPTEMBER'!C229</f>
        <v>Luke</v>
      </c>
      <c r="D229" s="45">
        <f>'1.  SEPTEMBER'!V229</f>
        <v>0</v>
      </c>
      <c r="E229" s="37">
        <f>'1.  SEPTEMBER'!W229</f>
        <v>0</v>
      </c>
      <c r="F229" s="174">
        <f>'1.  SEPTEMBER'!X229</f>
        <v>0</v>
      </c>
      <c r="G229" s="188">
        <f>'1.  SEPTEMBER'!Y229</f>
        <v>8</v>
      </c>
      <c r="H229" s="28">
        <f>'2.  OCTOBER'!V229</f>
        <v>0</v>
      </c>
      <c r="I229" s="37">
        <f>'2.  OCTOBER'!W229</f>
        <v>0</v>
      </c>
      <c r="J229" s="174">
        <f>'2.  OCTOBER'!X229</f>
        <v>0</v>
      </c>
      <c r="K229" s="192">
        <f>'2.  OCTOBER'!Y229</f>
        <v>8</v>
      </c>
      <c r="L229" s="45">
        <f>'3.  NOVEMBER'!V229</f>
        <v>0</v>
      </c>
      <c r="M229" s="37">
        <f>'3.  NOVEMBER'!W229</f>
        <v>0</v>
      </c>
      <c r="N229" s="174">
        <f>'3.  NOVEMBER'!X229</f>
        <v>0</v>
      </c>
      <c r="O229" s="188">
        <f>'3.  NOVEMBER'!Y229</f>
        <v>8</v>
      </c>
      <c r="P229" s="28">
        <f>'4.  DECEMBER'!V229</f>
        <v>0</v>
      </c>
      <c r="Q229" s="37">
        <f>'4.  DECEMBER'!W229</f>
        <v>0</v>
      </c>
      <c r="R229" s="174">
        <f>'4.  DECEMBER'!X229</f>
        <v>0</v>
      </c>
      <c r="S229" s="192">
        <f>'4.  DECEMBER'!Y229</f>
        <v>8</v>
      </c>
      <c r="T229" s="45">
        <f>'5.  JANUARY'!V229</f>
        <v>0</v>
      </c>
      <c r="U229" s="37">
        <f>'5.  JANUARY'!W229</f>
        <v>0</v>
      </c>
      <c r="V229" s="174">
        <f>'5.  JANUARY'!X229</f>
        <v>0</v>
      </c>
      <c r="W229" s="196">
        <f>'5.  JANUARY'!Y229</f>
        <v>8</v>
      </c>
      <c r="X229" s="45">
        <f>'6.  FEBRUARY'!V229</f>
        <v>0</v>
      </c>
      <c r="Y229" s="37">
        <f>'6.  FEBRUARY'!W229</f>
        <v>0</v>
      </c>
      <c r="Z229" s="174">
        <f>'6.  FEBRUARY'!X229</f>
        <v>0</v>
      </c>
      <c r="AA229" s="196">
        <f>'6.  FEBRUARY'!Y229</f>
        <v>8</v>
      </c>
      <c r="AB229" s="45">
        <f>'7.  MARCH'!V229</f>
        <v>0</v>
      </c>
      <c r="AC229" s="37">
        <f>'7.  MARCH'!W229</f>
        <v>0</v>
      </c>
      <c r="AD229" s="174">
        <f>'7.  MARCH'!X229</f>
        <v>0</v>
      </c>
      <c r="AE229" s="196">
        <f>'7.  MARCH'!Y229</f>
        <v>8</v>
      </c>
      <c r="AF229" s="45">
        <f>'8.  APRIL'!V229</f>
        <v>0</v>
      </c>
      <c r="AG229" s="37">
        <f>'8.  APRIL'!W229</f>
        <v>0</v>
      </c>
      <c r="AH229" s="174">
        <f>'8.  APRIL'!X229</f>
        <v>0</v>
      </c>
      <c r="AI229" s="196">
        <f>'8.  APRIL'!Y229</f>
        <v>8</v>
      </c>
      <c r="AJ229" s="45">
        <f>'8.  APRIL WEEKEND COMP'!V229</f>
        <v>0</v>
      </c>
      <c r="AK229" s="37">
        <f>'8.  APRIL WEEKEND COMP'!W229</f>
        <v>0</v>
      </c>
      <c r="AL229" s="338">
        <f>'8.  APRIL WEEKEND COMP'!X229</f>
        <v>0</v>
      </c>
      <c r="AM229" s="196">
        <f>'8.  APRIL WEEKEND COMP'!Y229</f>
        <v>8</v>
      </c>
      <c r="AN229" s="45">
        <f>'9.  MAY'!V229</f>
        <v>0</v>
      </c>
      <c r="AO229" s="37">
        <f>'9.  MAY'!W229</f>
        <v>0</v>
      </c>
      <c r="AP229" s="174">
        <f>'9.  MAY'!X229</f>
        <v>0</v>
      </c>
      <c r="AQ229" s="196">
        <f>'9.  MAY'!Y229</f>
        <v>0</v>
      </c>
      <c r="AR229" s="45">
        <f>'10.  JUNE'!V229</f>
        <v>0</v>
      </c>
      <c r="AS229" s="37">
        <f>'10.  JUNE'!W229</f>
        <v>0</v>
      </c>
      <c r="AT229" s="174">
        <f>'10.  JUNE'!X229</f>
        <v>0</v>
      </c>
      <c r="AU229" s="196">
        <f>'10.  JUNE'!Y229</f>
        <v>0</v>
      </c>
      <c r="AV229" s="45">
        <f>'11.  JULY'!V229</f>
        <v>0</v>
      </c>
      <c r="AW229" s="37">
        <f>'11.  JULY'!W229</f>
        <v>0</v>
      </c>
      <c r="AX229" s="174">
        <f>'11.  JULY'!X229</f>
        <v>0</v>
      </c>
      <c r="AY229" s="196">
        <f>'11.  JULY'!Y229</f>
        <v>0</v>
      </c>
      <c r="AZ229" s="45">
        <f>'12.  AUGUST'!V229</f>
        <v>0</v>
      </c>
      <c r="BA229" s="37">
        <f>'12.  AUGUST'!W229</f>
        <v>0</v>
      </c>
      <c r="BB229" s="174">
        <f>'12.  AUGUST'!X229</f>
        <v>0</v>
      </c>
      <c r="BC229" s="196">
        <f>'12.  AUGUST'!Y229</f>
        <v>0</v>
      </c>
      <c r="BD229" s="180">
        <f t="shared" si="16"/>
        <v>0</v>
      </c>
      <c r="BE229" s="181">
        <f t="shared" si="17"/>
        <v>0</v>
      </c>
      <c r="BF229" s="182">
        <f t="shared" si="18"/>
        <v>0</v>
      </c>
      <c r="BG229" s="197">
        <f t="shared" si="19"/>
        <v>72</v>
      </c>
    </row>
    <row r="230" spans="2:59" s="8" customFormat="1" ht="15.95" customHeight="1" x14ac:dyDescent="0.25">
      <c r="B230" s="27">
        <f>'1.  SEPTEMBER'!B230</f>
        <v>8</v>
      </c>
      <c r="C230" s="44" t="str">
        <f>'1.  SEPTEMBER'!C230</f>
        <v>Pieterse Z</v>
      </c>
      <c r="D230" s="45">
        <f>'1.  SEPTEMBER'!V230</f>
        <v>16</v>
      </c>
      <c r="E230" s="37">
        <f>'1.  SEPTEMBER'!W230</f>
        <v>5.55</v>
      </c>
      <c r="F230" s="174">
        <f>'1.  SEPTEMBER'!X230</f>
        <v>215.5</v>
      </c>
      <c r="G230" s="188">
        <f>'1.  SEPTEMBER'!Y230</f>
        <v>1</v>
      </c>
      <c r="H230" s="28">
        <f>'2.  OCTOBER'!V230</f>
        <v>0</v>
      </c>
      <c r="I230" s="37">
        <f>'2.  OCTOBER'!W230</f>
        <v>0</v>
      </c>
      <c r="J230" s="174">
        <f>'2.  OCTOBER'!X230</f>
        <v>0</v>
      </c>
      <c r="K230" s="192">
        <f>'2.  OCTOBER'!Y230</f>
        <v>8</v>
      </c>
      <c r="L230" s="45">
        <f>'3.  NOVEMBER'!V230</f>
        <v>0</v>
      </c>
      <c r="M230" s="37">
        <f>'3.  NOVEMBER'!W230</f>
        <v>0</v>
      </c>
      <c r="N230" s="174">
        <f>'3.  NOVEMBER'!X230</f>
        <v>0</v>
      </c>
      <c r="O230" s="188">
        <f>'3.  NOVEMBER'!Y230</f>
        <v>8</v>
      </c>
      <c r="P230" s="28">
        <f>'4.  DECEMBER'!V230</f>
        <v>0</v>
      </c>
      <c r="Q230" s="37">
        <f>'4.  DECEMBER'!W230</f>
        <v>0</v>
      </c>
      <c r="R230" s="174">
        <f>'4.  DECEMBER'!X230</f>
        <v>0</v>
      </c>
      <c r="S230" s="192">
        <f>'4.  DECEMBER'!Y230</f>
        <v>8</v>
      </c>
      <c r="T230" s="45">
        <f>'5.  JANUARY'!V230</f>
        <v>0</v>
      </c>
      <c r="U230" s="37">
        <f>'5.  JANUARY'!W230</f>
        <v>0</v>
      </c>
      <c r="V230" s="174">
        <f>'5.  JANUARY'!X230</f>
        <v>0</v>
      </c>
      <c r="W230" s="196">
        <f>'5.  JANUARY'!Y230</f>
        <v>8</v>
      </c>
      <c r="X230" s="45">
        <f>'6.  FEBRUARY'!V230</f>
        <v>0</v>
      </c>
      <c r="Y230" s="37">
        <f>'6.  FEBRUARY'!W230</f>
        <v>0</v>
      </c>
      <c r="Z230" s="174">
        <f>'6.  FEBRUARY'!X230</f>
        <v>0</v>
      </c>
      <c r="AA230" s="196">
        <f>'6.  FEBRUARY'!Y230</f>
        <v>8</v>
      </c>
      <c r="AB230" s="45">
        <f>'7.  MARCH'!V230</f>
        <v>0</v>
      </c>
      <c r="AC230" s="37">
        <f>'7.  MARCH'!W230</f>
        <v>0</v>
      </c>
      <c r="AD230" s="174">
        <f>'7.  MARCH'!X230</f>
        <v>0</v>
      </c>
      <c r="AE230" s="196">
        <f>'7.  MARCH'!Y230</f>
        <v>8</v>
      </c>
      <c r="AF230" s="45">
        <f>'8.  APRIL'!V230</f>
        <v>0</v>
      </c>
      <c r="AG230" s="37">
        <f>'8.  APRIL'!W230</f>
        <v>0</v>
      </c>
      <c r="AH230" s="174">
        <f>'8.  APRIL'!X230</f>
        <v>0</v>
      </c>
      <c r="AI230" s="196">
        <f>'8.  APRIL'!Y230</f>
        <v>8</v>
      </c>
      <c r="AJ230" s="45">
        <f>'8.  APRIL WEEKEND COMP'!V230</f>
        <v>0</v>
      </c>
      <c r="AK230" s="37">
        <f>'8.  APRIL WEEKEND COMP'!W230</f>
        <v>0</v>
      </c>
      <c r="AL230" s="338">
        <f>'8.  APRIL WEEKEND COMP'!X230</f>
        <v>0</v>
      </c>
      <c r="AM230" s="196">
        <f>'8.  APRIL WEEKEND COMP'!Y230</f>
        <v>8</v>
      </c>
      <c r="AN230" s="45">
        <f>'9.  MAY'!V230</f>
        <v>0</v>
      </c>
      <c r="AO230" s="37">
        <f>'9.  MAY'!W230</f>
        <v>0</v>
      </c>
      <c r="AP230" s="174">
        <f>'9.  MAY'!X230</f>
        <v>0</v>
      </c>
      <c r="AQ230" s="196">
        <f>'9.  MAY'!Y230</f>
        <v>0</v>
      </c>
      <c r="AR230" s="45">
        <f>'10.  JUNE'!V230</f>
        <v>0</v>
      </c>
      <c r="AS230" s="37">
        <f>'10.  JUNE'!W230</f>
        <v>0</v>
      </c>
      <c r="AT230" s="174">
        <f>'10.  JUNE'!X230</f>
        <v>0</v>
      </c>
      <c r="AU230" s="196">
        <f>'10.  JUNE'!Y230</f>
        <v>0</v>
      </c>
      <c r="AV230" s="45">
        <f>'11.  JULY'!V230</f>
        <v>0</v>
      </c>
      <c r="AW230" s="37">
        <f>'11.  JULY'!W230</f>
        <v>0</v>
      </c>
      <c r="AX230" s="174">
        <f>'11.  JULY'!X230</f>
        <v>0</v>
      </c>
      <c r="AY230" s="196">
        <f>'11.  JULY'!Y230</f>
        <v>0</v>
      </c>
      <c r="AZ230" s="45">
        <f>'12.  AUGUST'!V230</f>
        <v>0</v>
      </c>
      <c r="BA230" s="37">
        <f>'12.  AUGUST'!W230</f>
        <v>0</v>
      </c>
      <c r="BB230" s="174">
        <f>'12.  AUGUST'!X230</f>
        <v>0</v>
      </c>
      <c r="BC230" s="196">
        <f>'12.  AUGUST'!Y230</f>
        <v>0</v>
      </c>
      <c r="BD230" s="180">
        <f t="shared" si="16"/>
        <v>16</v>
      </c>
      <c r="BE230" s="181">
        <f t="shared" si="17"/>
        <v>5.55</v>
      </c>
      <c r="BF230" s="182">
        <f t="shared" si="18"/>
        <v>215.5</v>
      </c>
      <c r="BG230" s="197">
        <f t="shared" si="19"/>
        <v>65</v>
      </c>
    </row>
    <row r="231" spans="2:59" s="8" customFormat="1" ht="15.95" customHeight="1" x14ac:dyDescent="0.25">
      <c r="B231" s="27">
        <f>'1.  SEPTEMBER'!B231</f>
        <v>9</v>
      </c>
      <c r="C231" s="44" t="str">
        <f>'1.  SEPTEMBER'!C231</f>
        <v>Roets E</v>
      </c>
      <c r="D231" s="45">
        <f>'1.  SEPTEMBER'!V231</f>
        <v>0</v>
      </c>
      <c r="E231" s="37">
        <f>'1.  SEPTEMBER'!W231</f>
        <v>0</v>
      </c>
      <c r="F231" s="174">
        <f>'1.  SEPTEMBER'!X231</f>
        <v>0</v>
      </c>
      <c r="G231" s="188">
        <f>'1.  SEPTEMBER'!Y231</f>
        <v>8</v>
      </c>
      <c r="H231" s="28">
        <f>'2.  OCTOBER'!V231</f>
        <v>0</v>
      </c>
      <c r="I231" s="37">
        <f>'2.  OCTOBER'!W231</f>
        <v>0</v>
      </c>
      <c r="J231" s="174">
        <f>'2.  OCTOBER'!X231</f>
        <v>0</v>
      </c>
      <c r="K231" s="192">
        <f>'2.  OCTOBER'!Y231</f>
        <v>8</v>
      </c>
      <c r="L231" s="45">
        <f>'3.  NOVEMBER'!V231</f>
        <v>0</v>
      </c>
      <c r="M231" s="37">
        <f>'3.  NOVEMBER'!W231</f>
        <v>0</v>
      </c>
      <c r="N231" s="174">
        <f>'3.  NOVEMBER'!X231</f>
        <v>0</v>
      </c>
      <c r="O231" s="188">
        <f>'3.  NOVEMBER'!Y231</f>
        <v>8</v>
      </c>
      <c r="P231" s="28">
        <f>'4.  DECEMBER'!V231</f>
        <v>0</v>
      </c>
      <c r="Q231" s="37">
        <f>'4.  DECEMBER'!W231</f>
        <v>0</v>
      </c>
      <c r="R231" s="174">
        <f>'4.  DECEMBER'!X231</f>
        <v>0</v>
      </c>
      <c r="S231" s="192">
        <f>'4.  DECEMBER'!Y231</f>
        <v>8</v>
      </c>
      <c r="T231" s="45">
        <f>'5.  JANUARY'!V231</f>
        <v>0</v>
      </c>
      <c r="U231" s="37">
        <f>'5.  JANUARY'!W231</f>
        <v>0</v>
      </c>
      <c r="V231" s="174">
        <f>'5.  JANUARY'!X231</f>
        <v>0</v>
      </c>
      <c r="W231" s="196">
        <f>'5.  JANUARY'!Y231</f>
        <v>8</v>
      </c>
      <c r="X231" s="45">
        <f>'6.  FEBRUARY'!V231</f>
        <v>0</v>
      </c>
      <c r="Y231" s="37">
        <f>'6.  FEBRUARY'!W231</f>
        <v>0</v>
      </c>
      <c r="Z231" s="174">
        <f>'6.  FEBRUARY'!X231</f>
        <v>0</v>
      </c>
      <c r="AA231" s="196">
        <f>'6.  FEBRUARY'!Y231</f>
        <v>8</v>
      </c>
      <c r="AB231" s="45">
        <f>'7.  MARCH'!V231</f>
        <v>0</v>
      </c>
      <c r="AC231" s="37">
        <f>'7.  MARCH'!W231</f>
        <v>0</v>
      </c>
      <c r="AD231" s="174">
        <f>'7.  MARCH'!X231</f>
        <v>0</v>
      </c>
      <c r="AE231" s="196">
        <f>'7.  MARCH'!Y231</f>
        <v>8</v>
      </c>
      <c r="AF231" s="45">
        <f>'8.  APRIL'!V231</f>
        <v>0</v>
      </c>
      <c r="AG231" s="37">
        <f>'8.  APRIL'!W231</f>
        <v>0</v>
      </c>
      <c r="AH231" s="174">
        <f>'8.  APRIL'!X231</f>
        <v>0</v>
      </c>
      <c r="AI231" s="196">
        <f>'8.  APRIL'!Y231</f>
        <v>8</v>
      </c>
      <c r="AJ231" s="45">
        <f>'8.  APRIL WEEKEND COMP'!V231</f>
        <v>0</v>
      </c>
      <c r="AK231" s="37">
        <f>'8.  APRIL WEEKEND COMP'!W231</f>
        <v>0</v>
      </c>
      <c r="AL231" s="338">
        <f>'8.  APRIL WEEKEND COMP'!X231</f>
        <v>0</v>
      </c>
      <c r="AM231" s="196">
        <f>'8.  APRIL WEEKEND COMP'!Y231</f>
        <v>8</v>
      </c>
      <c r="AN231" s="45">
        <f>'9.  MAY'!V231</f>
        <v>0</v>
      </c>
      <c r="AO231" s="37">
        <f>'9.  MAY'!W231</f>
        <v>0</v>
      </c>
      <c r="AP231" s="174">
        <f>'9.  MAY'!X231</f>
        <v>0</v>
      </c>
      <c r="AQ231" s="196">
        <f>'9.  MAY'!Y231</f>
        <v>0</v>
      </c>
      <c r="AR231" s="45">
        <f>'10.  JUNE'!V231</f>
        <v>0</v>
      </c>
      <c r="AS231" s="37">
        <f>'10.  JUNE'!W231</f>
        <v>0</v>
      </c>
      <c r="AT231" s="174">
        <f>'10.  JUNE'!X231</f>
        <v>0</v>
      </c>
      <c r="AU231" s="196">
        <f>'10.  JUNE'!Y231</f>
        <v>0</v>
      </c>
      <c r="AV231" s="45">
        <f>'11.  JULY'!V231</f>
        <v>0</v>
      </c>
      <c r="AW231" s="37">
        <f>'11.  JULY'!W231</f>
        <v>0</v>
      </c>
      <c r="AX231" s="174">
        <f>'11.  JULY'!X231</f>
        <v>0</v>
      </c>
      <c r="AY231" s="196">
        <f>'11.  JULY'!Y231</f>
        <v>0</v>
      </c>
      <c r="AZ231" s="45">
        <f>'12.  AUGUST'!V231</f>
        <v>0</v>
      </c>
      <c r="BA231" s="37">
        <f>'12.  AUGUST'!W231</f>
        <v>0</v>
      </c>
      <c r="BB231" s="174">
        <f>'12.  AUGUST'!X231</f>
        <v>0</v>
      </c>
      <c r="BC231" s="196">
        <f>'12.  AUGUST'!Y231</f>
        <v>0</v>
      </c>
      <c r="BD231" s="180">
        <f t="shared" si="16"/>
        <v>0</v>
      </c>
      <c r="BE231" s="181">
        <f t="shared" si="17"/>
        <v>0</v>
      </c>
      <c r="BF231" s="182">
        <f t="shared" si="18"/>
        <v>0</v>
      </c>
      <c r="BG231" s="197">
        <f t="shared" si="19"/>
        <v>72</v>
      </c>
    </row>
    <row r="232" spans="2:59" s="8" customFormat="1" ht="15.95" customHeight="1" x14ac:dyDescent="0.25">
      <c r="B232" s="27">
        <f>'1.  SEPTEMBER'!B232</f>
        <v>10</v>
      </c>
      <c r="C232" s="44" t="str">
        <f>'1.  SEPTEMBER'!C232</f>
        <v>Stoltz JJ</v>
      </c>
      <c r="D232" s="45">
        <f>'1.  SEPTEMBER'!V232</f>
        <v>1</v>
      </c>
      <c r="E232" s="37">
        <f>'1.  SEPTEMBER'!W232</f>
        <v>0.48</v>
      </c>
      <c r="F232" s="174">
        <f>'1.  SEPTEMBER'!X232</f>
        <v>14.8</v>
      </c>
      <c r="G232" s="188">
        <f>'1.  SEPTEMBER'!Y232</f>
        <v>3</v>
      </c>
      <c r="H232" s="28">
        <f>'2.  OCTOBER'!V232</f>
        <v>0</v>
      </c>
      <c r="I232" s="37">
        <f>'2.  OCTOBER'!W232</f>
        <v>0</v>
      </c>
      <c r="J232" s="174">
        <f>'2.  OCTOBER'!X232</f>
        <v>0</v>
      </c>
      <c r="K232" s="192">
        <f>'2.  OCTOBER'!Y232</f>
        <v>8</v>
      </c>
      <c r="L232" s="45">
        <f>'3.  NOVEMBER'!V232</f>
        <v>0</v>
      </c>
      <c r="M232" s="37">
        <f>'3.  NOVEMBER'!W232</f>
        <v>0</v>
      </c>
      <c r="N232" s="174">
        <f>'3.  NOVEMBER'!X232</f>
        <v>0</v>
      </c>
      <c r="O232" s="188">
        <f>'3.  NOVEMBER'!Y232</f>
        <v>8</v>
      </c>
      <c r="P232" s="28">
        <f>'4.  DECEMBER'!V232</f>
        <v>0</v>
      </c>
      <c r="Q232" s="37">
        <f>'4.  DECEMBER'!W232</f>
        <v>0</v>
      </c>
      <c r="R232" s="174">
        <f>'4.  DECEMBER'!X232</f>
        <v>0</v>
      </c>
      <c r="S232" s="192">
        <f>'4.  DECEMBER'!Y232</f>
        <v>8</v>
      </c>
      <c r="T232" s="45">
        <f>'5.  JANUARY'!V232</f>
        <v>6</v>
      </c>
      <c r="U232" s="37">
        <f>'5.  JANUARY'!W232</f>
        <v>4.0999999999999996</v>
      </c>
      <c r="V232" s="174">
        <f>'5.  JANUARY'!X232</f>
        <v>101</v>
      </c>
      <c r="W232" s="196">
        <f>'5.  JANUARY'!Y232</f>
        <v>2</v>
      </c>
      <c r="X232" s="45">
        <f>'6.  FEBRUARY'!V232</f>
        <v>1</v>
      </c>
      <c r="Y232" s="37">
        <f>'6.  FEBRUARY'!W232</f>
        <v>0.63</v>
      </c>
      <c r="Z232" s="174">
        <f>'6.  FEBRUARY'!X232</f>
        <v>16.299999999999997</v>
      </c>
      <c r="AA232" s="196">
        <f>'6.  FEBRUARY'!Y232</f>
        <v>2</v>
      </c>
      <c r="AB232" s="45">
        <f>'7.  MARCH'!V232</f>
        <v>6</v>
      </c>
      <c r="AC232" s="37">
        <f>'7.  MARCH'!W232</f>
        <v>2.2800000000000002</v>
      </c>
      <c r="AD232" s="174">
        <f>'7.  MARCH'!X232</f>
        <v>82.800000000000011</v>
      </c>
      <c r="AE232" s="196">
        <f>'7.  MARCH'!Y232</f>
        <v>1</v>
      </c>
      <c r="AF232" s="45">
        <f>'8.  APRIL'!V232</f>
        <v>0</v>
      </c>
      <c r="AG232" s="37">
        <f>'8.  APRIL'!W232</f>
        <v>0</v>
      </c>
      <c r="AH232" s="174">
        <f>'8.  APRIL'!X232</f>
        <v>0</v>
      </c>
      <c r="AI232" s="196">
        <f>'8.  APRIL'!Y232</f>
        <v>5</v>
      </c>
      <c r="AJ232" s="45">
        <f>'8.  APRIL WEEKEND COMP'!V232</f>
        <v>0</v>
      </c>
      <c r="AK232" s="37">
        <f>'8.  APRIL WEEKEND COMP'!W232</f>
        <v>0</v>
      </c>
      <c r="AL232" s="338">
        <f>'8.  APRIL WEEKEND COMP'!X232</f>
        <v>0</v>
      </c>
      <c r="AM232" s="196">
        <f>'8.  APRIL WEEKEND COMP'!Y232</f>
        <v>8</v>
      </c>
      <c r="AN232" s="45">
        <f>'9.  MAY'!V232</f>
        <v>0</v>
      </c>
      <c r="AO232" s="37">
        <f>'9.  MAY'!W232</f>
        <v>0</v>
      </c>
      <c r="AP232" s="174">
        <f>'9.  MAY'!X232</f>
        <v>0</v>
      </c>
      <c r="AQ232" s="196">
        <f>'9.  MAY'!Y232</f>
        <v>0</v>
      </c>
      <c r="AR232" s="45">
        <f>'10.  JUNE'!V232</f>
        <v>0</v>
      </c>
      <c r="AS232" s="37">
        <f>'10.  JUNE'!W232</f>
        <v>0</v>
      </c>
      <c r="AT232" s="174">
        <f>'10.  JUNE'!X232</f>
        <v>0</v>
      </c>
      <c r="AU232" s="196">
        <f>'10.  JUNE'!Y232</f>
        <v>0</v>
      </c>
      <c r="AV232" s="45">
        <f>'11.  JULY'!V232</f>
        <v>0</v>
      </c>
      <c r="AW232" s="37">
        <f>'11.  JULY'!W232</f>
        <v>0</v>
      </c>
      <c r="AX232" s="174">
        <f>'11.  JULY'!X232</f>
        <v>0</v>
      </c>
      <c r="AY232" s="196">
        <f>'11.  JULY'!Y232</f>
        <v>0</v>
      </c>
      <c r="AZ232" s="45">
        <f>'12.  AUGUST'!V232</f>
        <v>0</v>
      </c>
      <c r="BA232" s="37">
        <f>'12.  AUGUST'!W232</f>
        <v>0</v>
      </c>
      <c r="BB232" s="174">
        <f>'12.  AUGUST'!X232</f>
        <v>0</v>
      </c>
      <c r="BC232" s="196">
        <f>'12.  AUGUST'!Y232</f>
        <v>0</v>
      </c>
      <c r="BD232" s="180">
        <f t="shared" si="16"/>
        <v>14</v>
      </c>
      <c r="BE232" s="181">
        <f t="shared" si="17"/>
        <v>7.49</v>
      </c>
      <c r="BF232" s="182">
        <f t="shared" si="18"/>
        <v>214.9</v>
      </c>
      <c r="BG232" s="197">
        <f t="shared" si="19"/>
        <v>45</v>
      </c>
    </row>
    <row r="233" spans="2:59" s="8" customFormat="1" ht="15.95" customHeight="1" x14ac:dyDescent="0.25">
      <c r="B233" s="27">
        <f>'1.  SEPTEMBER'!B233</f>
        <v>11</v>
      </c>
      <c r="C233" s="44" t="str">
        <f>'1.  SEPTEMBER'!C233</f>
        <v>van der Westhuizen A</v>
      </c>
      <c r="D233" s="45">
        <f>'1.  SEPTEMBER'!V233</f>
        <v>0</v>
      </c>
      <c r="E233" s="37">
        <f>'1.  SEPTEMBER'!W233</f>
        <v>0</v>
      </c>
      <c r="F233" s="174">
        <f>'1.  SEPTEMBER'!X233</f>
        <v>0</v>
      </c>
      <c r="G233" s="188">
        <f>'1.  SEPTEMBER'!Y233</f>
        <v>5</v>
      </c>
      <c r="H233" s="28">
        <f>'2.  OCTOBER'!V233</f>
        <v>0</v>
      </c>
      <c r="I233" s="37">
        <f>'2.  OCTOBER'!W233</f>
        <v>0</v>
      </c>
      <c r="J233" s="174">
        <f>'2.  OCTOBER'!X233</f>
        <v>0</v>
      </c>
      <c r="K233" s="192">
        <f>'2.  OCTOBER'!Y233</f>
        <v>8</v>
      </c>
      <c r="L233" s="45">
        <f>'3.  NOVEMBER'!V233</f>
        <v>0</v>
      </c>
      <c r="M233" s="37">
        <f>'3.  NOVEMBER'!W233</f>
        <v>0</v>
      </c>
      <c r="N233" s="174">
        <f>'3.  NOVEMBER'!X233</f>
        <v>0</v>
      </c>
      <c r="O233" s="188">
        <f>'3.  NOVEMBER'!Y233</f>
        <v>8</v>
      </c>
      <c r="P233" s="28">
        <f>'4.  DECEMBER'!V233</f>
        <v>0</v>
      </c>
      <c r="Q233" s="37">
        <f>'4.  DECEMBER'!W233</f>
        <v>0</v>
      </c>
      <c r="R233" s="174">
        <f>'4.  DECEMBER'!X233</f>
        <v>0</v>
      </c>
      <c r="S233" s="192">
        <f>'4.  DECEMBER'!Y233</f>
        <v>5</v>
      </c>
      <c r="T233" s="45">
        <f>'5.  JANUARY'!V233</f>
        <v>3</v>
      </c>
      <c r="U233" s="37">
        <f>'5.  JANUARY'!W233</f>
        <v>0.74</v>
      </c>
      <c r="V233" s="174">
        <f>'5.  JANUARY'!X233</f>
        <v>37.400000000000006</v>
      </c>
      <c r="W233" s="196">
        <f>'5.  JANUARY'!Y233</f>
        <v>4</v>
      </c>
      <c r="X233" s="45">
        <f>'6.  FEBRUARY'!V233</f>
        <v>0</v>
      </c>
      <c r="Y233" s="37">
        <f>'6.  FEBRUARY'!W233</f>
        <v>0</v>
      </c>
      <c r="Z233" s="174">
        <f>'6.  FEBRUARY'!X233</f>
        <v>0</v>
      </c>
      <c r="AA233" s="196">
        <f>'6.  FEBRUARY'!Y233</f>
        <v>8</v>
      </c>
      <c r="AB233" s="45">
        <f>'7.  MARCH'!V233</f>
        <v>0</v>
      </c>
      <c r="AC233" s="37">
        <f>'7.  MARCH'!W233</f>
        <v>0</v>
      </c>
      <c r="AD233" s="174">
        <f>'7.  MARCH'!X233</f>
        <v>0</v>
      </c>
      <c r="AE233" s="196">
        <f>'7.  MARCH'!Y233</f>
        <v>8</v>
      </c>
      <c r="AF233" s="45">
        <f>'8.  APRIL'!V233</f>
        <v>0</v>
      </c>
      <c r="AG233" s="37">
        <f>'8.  APRIL'!W233</f>
        <v>0</v>
      </c>
      <c r="AH233" s="174">
        <f>'8.  APRIL'!X233</f>
        <v>0</v>
      </c>
      <c r="AI233" s="196">
        <f>'8.  APRIL'!Y233</f>
        <v>8</v>
      </c>
      <c r="AJ233" s="45">
        <f>'8.  APRIL WEEKEND COMP'!V233</f>
        <v>0</v>
      </c>
      <c r="AK233" s="37">
        <f>'8.  APRIL WEEKEND COMP'!W233</f>
        <v>0</v>
      </c>
      <c r="AL233" s="338">
        <f>'8.  APRIL WEEKEND COMP'!X233</f>
        <v>0</v>
      </c>
      <c r="AM233" s="196">
        <f>'8.  APRIL WEEKEND COMP'!Y233</f>
        <v>8</v>
      </c>
      <c r="AN233" s="45">
        <f>'9.  MAY'!V233</f>
        <v>0</v>
      </c>
      <c r="AO233" s="37">
        <f>'9.  MAY'!W233</f>
        <v>0</v>
      </c>
      <c r="AP233" s="174">
        <f>'9.  MAY'!X233</f>
        <v>0</v>
      </c>
      <c r="AQ233" s="196">
        <f>'9.  MAY'!Y233</f>
        <v>0</v>
      </c>
      <c r="AR233" s="45">
        <f>'10.  JUNE'!V233</f>
        <v>0</v>
      </c>
      <c r="AS233" s="37">
        <f>'10.  JUNE'!W233</f>
        <v>0</v>
      </c>
      <c r="AT233" s="174">
        <f>'10.  JUNE'!X233</f>
        <v>0</v>
      </c>
      <c r="AU233" s="196">
        <f>'10.  JUNE'!Y233</f>
        <v>0</v>
      </c>
      <c r="AV233" s="45">
        <f>'11.  JULY'!V233</f>
        <v>0</v>
      </c>
      <c r="AW233" s="37">
        <f>'11.  JULY'!W233</f>
        <v>0</v>
      </c>
      <c r="AX233" s="174">
        <f>'11.  JULY'!X233</f>
        <v>0</v>
      </c>
      <c r="AY233" s="196">
        <f>'11.  JULY'!Y233</f>
        <v>0</v>
      </c>
      <c r="AZ233" s="45">
        <f>'12.  AUGUST'!V233</f>
        <v>0</v>
      </c>
      <c r="BA233" s="37">
        <f>'12.  AUGUST'!W233</f>
        <v>0</v>
      </c>
      <c r="BB233" s="174">
        <f>'12.  AUGUST'!X233</f>
        <v>0</v>
      </c>
      <c r="BC233" s="196">
        <f>'12.  AUGUST'!Y233</f>
        <v>0</v>
      </c>
      <c r="BD233" s="180">
        <f t="shared" si="16"/>
        <v>3</v>
      </c>
      <c r="BE233" s="181">
        <f t="shared" si="17"/>
        <v>0.74</v>
      </c>
      <c r="BF233" s="182">
        <f t="shared" si="18"/>
        <v>37.400000000000006</v>
      </c>
      <c r="BG233" s="197">
        <f t="shared" si="19"/>
        <v>62</v>
      </c>
    </row>
    <row r="234" spans="2:59" s="8" customFormat="1" ht="15.95" customHeight="1" x14ac:dyDescent="0.25">
      <c r="B234" s="27">
        <f>'1.  SEPTEMBER'!B234</f>
        <v>12</v>
      </c>
      <c r="C234" s="44" t="str">
        <f>'1.  SEPTEMBER'!C234</f>
        <v>Venter S</v>
      </c>
      <c r="D234" s="45">
        <f>'1.  SEPTEMBER'!V234</f>
        <v>0</v>
      </c>
      <c r="E234" s="37">
        <f>'1.  SEPTEMBER'!W234</f>
        <v>0</v>
      </c>
      <c r="F234" s="174">
        <f>'1.  SEPTEMBER'!X234</f>
        <v>0</v>
      </c>
      <c r="G234" s="188">
        <f>'1.  SEPTEMBER'!Y234</f>
        <v>8</v>
      </c>
      <c r="H234" s="28">
        <f>'2.  OCTOBER'!V234</f>
        <v>0</v>
      </c>
      <c r="I234" s="37">
        <f>'2.  OCTOBER'!W234</f>
        <v>0</v>
      </c>
      <c r="J234" s="174">
        <f>'2.  OCTOBER'!X234</f>
        <v>0</v>
      </c>
      <c r="K234" s="192">
        <f>'2.  OCTOBER'!Y234</f>
        <v>8</v>
      </c>
      <c r="L234" s="45">
        <f>'3.  NOVEMBER'!V234</f>
        <v>0</v>
      </c>
      <c r="M234" s="37">
        <f>'3.  NOVEMBER'!W234</f>
        <v>0</v>
      </c>
      <c r="N234" s="174">
        <f>'3.  NOVEMBER'!X234</f>
        <v>0</v>
      </c>
      <c r="O234" s="188">
        <f>'3.  NOVEMBER'!Y234</f>
        <v>8</v>
      </c>
      <c r="P234" s="28">
        <f>'4.  DECEMBER'!V234</f>
        <v>0</v>
      </c>
      <c r="Q234" s="37">
        <f>'4.  DECEMBER'!W234</f>
        <v>0</v>
      </c>
      <c r="R234" s="174">
        <f>'4.  DECEMBER'!X234</f>
        <v>0</v>
      </c>
      <c r="S234" s="192">
        <f>'4.  DECEMBER'!Y234</f>
        <v>8</v>
      </c>
      <c r="T234" s="45">
        <f>'5.  JANUARY'!V234</f>
        <v>0</v>
      </c>
      <c r="U234" s="37">
        <f>'5.  JANUARY'!W234</f>
        <v>0</v>
      </c>
      <c r="V234" s="174">
        <f>'5.  JANUARY'!X234</f>
        <v>0</v>
      </c>
      <c r="W234" s="196">
        <f>'5.  JANUARY'!Y234</f>
        <v>8</v>
      </c>
      <c r="X234" s="45">
        <f>'6.  FEBRUARY'!V234</f>
        <v>0</v>
      </c>
      <c r="Y234" s="37">
        <f>'6.  FEBRUARY'!W234</f>
        <v>0</v>
      </c>
      <c r="Z234" s="174">
        <f>'6.  FEBRUARY'!X234</f>
        <v>0</v>
      </c>
      <c r="AA234" s="196">
        <f>'6.  FEBRUARY'!Y234</f>
        <v>8</v>
      </c>
      <c r="AB234" s="45">
        <f>'7.  MARCH'!V234</f>
        <v>0</v>
      </c>
      <c r="AC234" s="37">
        <f>'7.  MARCH'!W234</f>
        <v>0</v>
      </c>
      <c r="AD234" s="174">
        <f>'7.  MARCH'!X234</f>
        <v>0</v>
      </c>
      <c r="AE234" s="196">
        <f>'7.  MARCH'!Y234</f>
        <v>8</v>
      </c>
      <c r="AF234" s="45">
        <f>'8.  APRIL'!V234</f>
        <v>0</v>
      </c>
      <c r="AG234" s="37">
        <f>'8.  APRIL'!W234</f>
        <v>0</v>
      </c>
      <c r="AH234" s="174">
        <f>'8.  APRIL'!X234</f>
        <v>0</v>
      </c>
      <c r="AI234" s="196">
        <f>'8.  APRIL'!Y234</f>
        <v>8</v>
      </c>
      <c r="AJ234" s="45">
        <f>'8.  APRIL WEEKEND COMP'!V234</f>
        <v>0</v>
      </c>
      <c r="AK234" s="37">
        <f>'8.  APRIL WEEKEND COMP'!W234</f>
        <v>0</v>
      </c>
      <c r="AL234" s="338">
        <f>'8.  APRIL WEEKEND COMP'!X234</f>
        <v>0</v>
      </c>
      <c r="AM234" s="196">
        <f>'8.  APRIL WEEKEND COMP'!Y234</f>
        <v>8</v>
      </c>
      <c r="AN234" s="45">
        <f>'9.  MAY'!V234</f>
        <v>0</v>
      </c>
      <c r="AO234" s="37">
        <f>'9.  MAY'!W234</f>
        <v>0</v>
      </c>
      <c r="AP234" s="174">
        <f>'9.  MAY'!X234</f>
        <v>0</v>
      </c>
      <c r="AQ234" s="196">
        <f>'9.  MAY'!Y234</f>
        <v>0</v>
      </c>
      <c r="AR234" s="45">
        <f>'10.  JUNE'!V234</f>
        <v>0</v>
      </c>
      <c r="AS234" s="37">
        <f>'10.  JUNE'!W234</f>
        <v>0</v>
      </c>
      <c r="AT234" s="174">
        <f>'10.  JUNE'!X234</f>
        <v>0</v>
      </c>
      <c r="AU234" s="196">
        <f>'10.  JUNE'!Y234</f>
        <v>0</v>
      </c>
      <c r="AV234" s="45">
        <f>'11.  JULY'!V234</f>
        <v>0</v>
      </c>
      <c r="AW234" s="37">
        <f>'11.  JULY'!W234</f>
        <v>0</v>
      </c>
      <c r="AX234" s="174">
        <f>'11.  JULY'!X234</f>
        <v>0</v>
      </c>
      <c r="AY234" s="196">
        <f>'11.  JULY'!Y234</f>
        <v>0</v>
      </c>
      <c r="AZ234" s="45">
        <f>'12.  AUGUST'!V234</f>
        <v>0</v>
      </c>
      <c r="BA234" s="37">
        <f>'12.  AUGUST'!W234</f>
        <v>0</v>
      </c>
      <c r="BB234" s="174">
        <f>'12.  AUGUST'!X234</f>
        <v>0</v>
      </c>
      <c r="BC234" s="196">
        <f>'12.  AUGUST'!Y234</f>
        <v>0</v>
      </c>
      <c r="BD234" s="180">
        <f t="shared" si="16"/>
        <v>0</v>
      </c>
      <c r="BE234" s="181">
        <f t="shared" si="17"/>
        <v>0</v>
      </c>
      <c r="BF234" s="182">
        <f t="shared" si="18"/>
        <v>0</v>
      </c>
      <c r="BG234" s="197">
        <f t="shared" si="19"/>
        <v>72</v>
      </c>
    </row>
    <row r="235" spans="2:59" s="8" customFormat="1" ht="15.95" customHeight="1" x14ac:dyDescent="0.25">
      <c r="B235" s="27">
        <f>'1.  SEPTEMBER'!B235</f>
        <v>13</v>
      </c>
      <c r="C235" s="44">
        <f>'1.  SEPTEMBER'!C235</f>
        <v>0</v>
      </c>
      <c r="D235" s="45">
        <f>'1.  SEPTEMBER'!V235</f>
        <v>0</v>
      </c>
      <c r="E235" s="37">
        <f>'1.  SEPTEMBER'!W235</f>
        <v>0</v>
      </c>
      <c r="F235" s="174">
        <f>'1.  SEPTEMBER'!X235</f>
        <v>0</v>
      </c>
      <c r="G235" s="188">
        <f>'1.  SEPTEMBER'!Y235</f>
        <v>0</v>
      </c>
      <c r="H235" s="28">
        <f>'2.  OCTOBER'!V235</f>
        <v>0</v>
      </c>
      <c r="I235" s="37">
        <f>'2.  OCTOBER'!W235</f>
        <v>0</v>
      </c>
      <c r="J235" s="174">
        <f>'2.  OCTOBER'!X235</f>
        <v>0</v>
      </c>
      <c r="K235" s="192">
        <f>'2.  OCTOBER'!Y235</f>
        <v>0</v>
      </c>
      <c r="L235" s="45">
        <f>'3.  NOVEMBER'!V235</f>
        <v>0</v>
      </c>
      <c r="M235" s="37">
        <f>'3.  NOVEMBER'!W235</f>
        <v>0</v>
      </c>
      <c r="N235" s="174">
        <f>'3.  NOVEMBER'!X235</f>
        <v>0</v>
      </c>
      <c r="O235" s="188">
        <f>'3.  NOVEMBER'!Y235</f>
        <v>0</v>
      </c>
      <c r="P235" s="28">
        <f>'4.  DECEMBER'!V235</f>
        <v>0</v>
      </c>
      <c r="Q235" s="37">
        <f>'4.  DECEMBER'!W235</f>
        <v>0</v>
      </c>
      <c r="R235" s="174">
        <f>'4.  DECEMBER'!X235</f>
        <v>0</v>
      </c>
      <c r="S235" s="192">
        <f>'4.  DECEMBER'!Y235</f>
        <v>0</v>
      </c>
      <c r="T235" s="45">
        <f>'5.  JANUARY'!V235</f>
        <v>0</v>
      </c>
      <c r="U235" s="37">
        <f>'5.  JANUARY'!W235</f>
        <v>0</v>
      </c>
      <c r="V235" s="174">
        <f>'5.  JANUARY'!X235</f>
        <v>0</v>
      </c>
      <c r="W235" s="196">
        <f>'5.  JANUARY'!Y235</f>
        <v>0</v>
      </c>
      <c r="X235" s="45">
        <f>'6.  FEBRUARY'!V235</f>
        <v>0</v>
      </c>
      <c r="Y235" s="37">
        <f>'6.  FEBRUARY'!W235</f>
        <v>0</v>
      </c>
      <c r="Z235" s="174">
        <f>'6.  FEBRUARY'!X235</f>
        <v>0</v>
      </c>
      <c r="AA235" s="196">
        <f>'6.  FEBRUARY'!Y235</f>
        <v>0</v>
      </c>
      <c r="AB235" s="45">
        <f>'7.  MARCH'!V235</f>
        <v>0</v>
      </c>
      <c r="AC235" s="37">
        <f>'7.  MARCH'!W235</f>
        <v>0</v>
      </c>
      <c r="AD235" s="174">
        <f>'7.  MARCH'!X235</f>
        <v>0</v>
      </c>
      <c r="AE235" s="196">
        <f>'7.  MARCH'!Y235</f>
        <v>0</v>
      </c>
      <c r="AF235" s="45">
        <f>'8.  APRIL'!V235</f>
        <v>0</v>
      </c>
      <c r="AG235" s="37">
        <f>'8.  APRIL'!W235</f>
        <v>0</v>
      </c>
      <c r="AH235" s="174">
        <f>'8.  APRIL'!X235</f>
        <v>0</v>
      </c>
      <c r="AI235" s="196">
        <f>'8.  APRIL'!Y235</f>
        <v>0</v>
      </c>
      <c r="AJ235" s="45">
        <f>'8.  APRIL WEEKEND COMP'!V235</f>
        <v>0</v>
      </c>
      <c r="AK235" s="37">
        <f>'8.  APRIL WEEKEND COMP'!W235</f>
        <v>0</v>
      </c>
      <c r="AL235" s="338">
        <f>'8.  APRIL WEEKEND COMP'!X235</f>
        <v>0</v>
      </c>
      <c r="AM235" s="196">
        <f>'8.  APRIL WEEKEND COMP'!Y235</f>
        <v>0</v>
      </c>
      <c r="AN235" s="45">
        <f>'9.  MAY'!V235</f>
        <v>0</v>
      </c>
      <c r="AO235" s="37">
        <f>'9.  MAY'!W235</f>
        <v>0</v>
      </c>
      <c r="AP235" s="174">
        <f>'9.  MAY'!X235</f>
        <v>0</v>
      </c>
      <c r="AQ235" s="196">
        <f>'9.  MAY'!Y235</f>
        <v>0</v>
      </c>
      <c r="AR235" s="45">
        <f>'10.  JUNE'!V235</f>
        <v>0</v>
      </c>
      <c r="AS235" s="37">
        <f>'10.  JUNE'!W235</f>
        <v>0</v>
      </c>
      <c r="AT235" s="174">
        <f>'10.  JUNE'!X235</f>
        <v>0</v>
      </c>
      <c r="AU235" s="196">
        <f>'10.  JUNE'!Y235</f>
        <v>0</v>
      </c>
      <c r="AV235" s="45">
        <f>'11.  JULY'!V235</f>
        <v>0</v>
      </c>
      <c r="AW235" s="37">
        <f>'11.  JULY'!W235</f>
        <v>0</v>
      </c>
      <c r="AX235" s="174">
        <f>'11.  JULY'!X235</f>
        <v>0</v>
      </c>
      <c r="AY235" s="196">
        <f>'11.  JULY'!Y235</f>
        <v>0</v>
      </c>
      <c r="AZ235" s="45">
        <f>'12.  AUGUST'!V235</f>
        <v>0</v>
      </c>
      <c r="BA235" s="37">
        <f>'12.  AUGUST'!W235</f>
        <v>0</v>
      </c>
      <c r="BB235" s="174">
        <f>'12.  AUGUST'!X235</f>
        <v>0</v>
      </c>
      <c r="BC235" s="196">
        <f>'12.  AUGUST'!Y235</f>
        <v>0</v>
      </c>
      <c r="BD235" s="180">
        <f t="shared" si="16"/>
        <v>0</v>
      </c>
      <c r="BE235" s="181">
        <f t="shared" si="17"/>
        <v>0</v>
      </c>
      <c r="BF235" s="182">
        <f t="shared" si="18"/>
        <v>0</v>
      </c>
      <c r="BG235" s="197">
        <f t="shared" si="19"/>
        <v>0</v>
      </c>
    </row>
    <row r="236" spans="2:59" s="8" customFormat="1" ht="15.95" customHeight="1" x14ac:dyDescent="0.25">
      <c r="B236" s="27">
        <f>'1.  SEPTEMBER'!B236</f>
        <v>14</v>
      </c>
      <c r="C236" s="44">
        <f>'1.  SEPTEMBER'!C236</f>
        <v>0</v>
      </c>
      <c r="D236" s="45">
        <f>'1.  SEPTEMBER'!V236</f>
        <v>0</v>
      </c>
      <c r="E236" s="37">
        <f>'1.  SEPTEMBER'!W236</f>
        <v>0</v>
      </c>
      <c r="F236" s="174">
        <f>'1.  SEPTEMBER'!X236</f>
        <v>0</v>
      </c>
      <c r="G236" s="188">
        <f>'1.  SEPTEMBER'!Y236</f>
        <v>0</v>
      </c>
      <c r="H236" s="28">
        <f>'2.  OCTOBER'!V236</f>
        <v>0</v>
      </c>
      <c r="I236" s="37">
        <f>'2.  OCTOBER'!W236</f>
        <v>0</v>
      </c>
      <c r="J236" s="174">
        <f>'2.  OCTOBER'!X236</f>
        <v>0</v>
      </c>
      <c r="K236" s="192">
        <f>'2.  OCTOBER'!Y236</f>
        <v>0</v>
      </c>
      <c r="L236" s="45">
        <f>'3.  NOVEMBER'!V236</f>
        <v>0</v>
      </c>
      <c r="M236" s="37">
        <f>'3.  NOVEMBER'!W236</f>
        <v>0</v>
      </c>
      <c r="N236" s="174">
        <f>'3.  NOVEMBER'!X236</f>
        <v>0</v>
      </c>
      <c r="O236" s="188">
        <f>'3.  NOVEMBER'!Y236</f>
        <v>0</v>
      </c>
      <c r="P236" s="28">
        <f>'4.  DECEMBER'!V236</f>
        <v>0</v>
      </c>
      <c r="Q236" s="37">
        <f>'4.  DECEMBER'!W236</f>
        <v>0</v>
      </c>
      <c r="R236" s="174">
        <f>'4.  DECEMBER'!X236</f>
        <v>0</v>
      </c>
      <c r="S236" s="192">
        <f>'4.  DECEMBER'!Y236</f>
        <v>0</v>
      </c>
      <c r="T236" s="45">
        <f>'5.  JANUARY'!V236</f>
        <v>0</v>
      </c>
      <c r="U236" s="37">
        <f>'5.  JANUARY'!W236</f>
        <v>0</v>
      </c>
      <c r="V236" s="174">
        <f>'5.  JANUARY'!X236</f>
        <v>0</v>
      </c>
      <c r="W236" s="196">
        <f>'5.  JANUARY'!Y236</f>
        <v>0</v>
      </c>
      <c r="X236" s="45">
        <f>'6.  FEBRUARY'!V236</f>
        <v>0</v>
      </c>
      <c r="Y236" s="37">
        <f>'6.  FEBRUARY'!W236</f>
        <v>0</v>
      </c>
      <c r="Z236" s="174">
        <f>'6.  FEBRUARY'!X236</f>
        <v>0</v>
      </c>
      <c r="AA236" s="196">
        <f>'6.  FEBRUARY'!Y236</f>
        <v>0</v>
      </c>
      <c r="AB236" s="45">
        <f>'7.  MARCH'!V236</f>
        <v>0</v>
      </c>
      <c r="AC236" s="37">
        <f>'7.  MARCH'!W236</f>
        <v>0</v>
      </c>
      <c r="AD236" s="174">
        <f>'7.  MARCH'!X236</f>
        <v>0</v>
      </c>
      <c r="AE236" s="196">
        <f>'7.  MARCH'!Y236</f>
        <v>0</v>
      </c>
      <c r="AF236" s="45">
        <f>'8.  APRIL'!V236</f>
        <v>0</v>
      </c>
      <c r="AG236" s="37">
        <f>'8.  APRIL'!W236</f>
        <v>0</v>
      </c>
      <c r="AH236" s="174">
        <f>'8.  APRIL'!X236</f>
        <v>0</v>
      </c>
      <c r="AI236" s="196">
        <f>'8.  APRIL'!Y236</f>
        <v>0</v>
      </c>
      <c r="AJ236" s="45">
        <f>'8.  APRIL WEEKEND COMP'!V236</f>
        <v>0</v>
      </c>
      <c r="AK236" s="37">
        <f>'8.  APRIL WEEKEND COMP'!W236</f>
        <v>0</v>
      </c>
      <c r="AL236" s="338">
        <f>'8.  APRIL WEEKEND COMP'!X236</f>
        <v>0</v>
      </c>
      <c r="AM236" s="196">
        <f>'8.  APRIL WEEKEND COMP'!Y236</f>
        <v>0</v>
      </c>
      <c r="AN236" s="45">
        <f>'9.  MAY'!V236</f>
        <v>0</v>
      </c>
      <c r="AO236" s="37">
        <f>'9.  MAY'!W236</f>
        <v>0</v>
      </c>
      <c r="AP236" s="174">
        <f>'9.  MAY'!X236</f>
        <v>0</v>
      </c>
      <c r="AQ236" s="196">
        <f>'9.  MAY'!Y236</f>
        <v>0</v>
      </c>
      <c r="AR236" s="45">
        <f>'10.  JUNE'!V236</f>
        <v>0</v>
      </c>
      <c r="AS236" s="37">
        <f>'10.  JUNE'!W236</f>
        <v>0</v>
      </c>
      <c r="AT236" s="174">
        <f>'10.  JUNE'!X236</f>
        <v>0</v>
      </c>
      <c r="AU236" s="196">
        <f>'10.  JUNE'!Y236</f>
        <v>0</v>
      </c>
      <c r="AV236" s="45">
        <f>'11.  JULY'!V236</f>
        <v>0</v>
      </c>
      <c r="AW236" s="37">
        <f>'11.  JULY'!W236</f>
        <v>0</v>
      </c>
      <c r="AX236" s="174">
        <f>'11.  JULY'!X236</f>
        <v>0</v>
      </c>
      <c r="AY236" s="196">
        <f>'11.  JULY'!Y236</f>
        <v>0</v>
      </c>
      <c r="AZ236" s="45">
        <f>'12.  AUGUST'!V236</f>
        <v>0</v>
      </c>
      <c r="BA236" s="37">
        <f>'12.  AUGUST'!W236</f>
        <v>0</v>
      </c>
      <c r="BB236" s="174">
        <f>'12.  AUGUST'!X236</f>
        <v>0</v>
      </c>
      <c r="BC236" s="196">
        <f>'12.  AUGUST'!Y236</f>
        <v>0</v>
      </c>
      <c r="BD236" s="180">
        <f t="shared" si="16"/>
        <v>0</v>
      </c>
      <c r="BE236" s="181">
        <f t="shared" si="17"/>
        <v>0</v>
      </c>
      <c r="BF236" s="182">
        <f t="shared" si="18"/>
        <v>0</v>
      </c>
      <c r="BG236" s="197">
        <f t="shared" si="19"/>
        <v>0</v>
      </c>
    </row>
    <row r="237" spans="2:59" s="8" customFormat="1" ht="15.95" customHeight="1" x14ac:dyDescent="0.25">
      <c r="B237" s="27">
        <f>'1.  SEPTEMBER'!B237</f>
        <v>15</v>
      </c>
      <c r="C237" s="44">
        <f>'1.  SEPTEMBER'!C237</f>
        <v>0</v>
      </c>
      <c r="D237" s="45">
        <f>'1.  SEPTEMBER'!V237</f>
        <v>0</v>
      </c>
      <c r="E237" s="37">
        <f>'1.  SEPTEMBER'!W237</f>
        <v>0</v>
      </c>
      <c r="F237" s="174">
        <f>'1.  SEPTEMBER'!X237</f>
        <v>0</v>
      </c>
      <c r="G237" s="188">
        <f>'1.  SEPTEMBER'!Y237</f>
        <v>0</v>
      </c>
      <c r="H237" s="28">
        <f>'2.  OCTOBER'!V237</f>
        <v>0</v>
      </c>
      <c r="I237" s="37">
        <f>'2.  OCTOBER'!W237</f>
        <v>0</v>
      </c>
      <c r="J237" s="174">
        <f>'2.  OCTOBER'!X237</f>
        <v>0</v>
      </c>
      <c r="K237" s="192">
        <f>'2.  OCTOBER'!Y237</f>
        <v>0</v>
      </c>
      <c r="L237" s="45">
        <f>'3.  NOVEMBER'!V237</f>
        <v>0</v>
      </c>
      <c r="M237" s="37">
        <f>'3.  NOVEMBER'!W237</f>
        <v>0</v>
      </c>
      <c r="N237" s="174">
        <f>'3.  NOVEMBER'!X237</f>
        <v>0</v>
      </c>
      <c r="O237" s="188">
        <f>'3.  NOVEMBER'!Y237</f>
        <v>0</v>
      </c>
      <c r="P237" s="28">
        <f>'4.  DECEMBER'!V237</f>
        <v>0</v>
      </c>
      <c r="Q237" s="37">
        <f>'4.  DECEMBER'!W237</f>
        <v>0</v>
      </c>
      <c r="R237" s="174">
        <f>'4.  DECEMBER'!X237</f>
        <v>0</v>
      </c>
      <c r="S237" s="192">
        <f>'4.  DECEMBER'!Y237</f>
        <v>0</v>
      </c>
      <c r="T237" s="45">
        <f>'5.  JANUARY'!V237</f>
        <v>0</v>
      </c>
      <c r="U237" s="37">
        <f>'5.  JANUARY'!W237</f>
        <v>0</v>
      </c>
      <c r="V237" s="174">
        <f>'5.  JANUARY'!X237</f>
        <v>0</v>
      </c>
      <c r="W237" s="196">
        <f>'5.  JANUARY'!Y237</f>
        <v>0</v>
      </c>
      <c r="X237" s="45">
        <f>'6.  FEBRUARY'!V237</f>
        <v>0</v>
      </c>
      <c r="Y237" s="37">
        <f>'6.  FEBRUARY'!W237</f>
        <v>0</v>
      </c>
      <c r="Z237" s="174">
        <f>'6.  FEBRUARY'!X237</f>
        <v>0</v>
      </c>
      <c r="AA237" s="196">
        <f>'6.  FEBRUARY'!Y237</f>
        <v>0</v>
      </c>
      <c r="AB237" s="45">
        <f>'7.  MARCH'!V237</f>
        <v>0</v>
      </c>
      <c r="AC237" s="37">
        <f>'7.  MARCH'!W237</f>
        <v>0</v>
      </c>
      <c r="AD237" s="174">
        <f>'7.  MARCH'!X237</f>
        <v>0</v>
      </c>
      <c r="AE237" s="196">
        <f>'7.  MARCH'!Y237</f>
        <v>0</v>
      </c>
      <c r="AF237" s="45">
        <f>'8.  APRIL'!V237</f>
        <v>0</v>
      </c>
      <c r="AG237" s="37">
        <f>'8.  APRIL'!W237</f>
        <v>0</v>
      </c>
      <c r="AH237" s="174">
        <f>'8.  APRIL'!X237</f>
        <v>0</v>
      </c>
      <c r="AI237" s="196">
        <f>'8.  APRIL'!Y237</f>
        <v>0</v>
      </c>
      <c r="AJ237" s="45">
        <f>'8.  APRIL WEEKEND COMP'!V237</f>
        <v>0</v>
      </c>
      <c r="AK237" s="37">
        <f>'8.  APRIL WEEKEND COMP'!W237</f>
        <v>0</v>
      </c>
      <c r="AL237" s="338">
        <f>'8.  APRIL WEEKEND COMP'!X237</f>
        <v>0</v>
      </c>
      <c r="AM237" s="196">
        <f>'8.  APRIL WEEKEND COMP'!Y237</f>
        <v>0</v>
      </c>
      <c r="AN237" s="45">
        <f>'9.  MAY'!V237</f>
        <v>0</v>
      </c>
      <c r="AO237" s="37">
        <f>'9.  MAY'!W237</f>
        <v>0</v>
      </c>
      <c r="AP237" s="174">
        <f>'9.  MAY'!X237</f>
        <v>0</v>
      </c>
      <c r="AQ237" s="196">
        <f>'9.  MAY'!Y237</f>
        <v>0</v>
      </c>
      <c r="AR237" s="45">
        <f>'10.  JUNE'!V237</f>
        <v>0</v>
      </c>
      <c r="AS237" s="37">
        <f>'10.  JUNE'!W237</f>
        <v>0</v>
      </c>
      <c r="AT237" s="174">
        <f>'10.  JUNE'!X237</f>
        <v>0</v>
      </c>
      <c r="AU237" s="196">
        <f>'10.  JUNE'!Y237</f>
        <v>0</v>
      </c>
      <c r="AV237" s="45">
        <f>'11.  JULY'!V237</f>
        <v>0</v>
      </c>
      <c r="AW237" s="37">
        <f>'11.  JULY'!W237</f>
        <v>0</v>
      </c>
      <c r="AX237" s="174">
        <f>'11.  JULY'!X237</f>
        <v>0</v>
      </c>
      <c r="AY237" s="196">
        <f>'11.  JULY'!Y237</f>
        <v>0</v>
      </c>
      <c r="AZ237" s="45">
        <f>'12.  AUGUST'!V237</f>
        <v>0</v>
      </c>
      <c r="BA237" s="37">
        <f>'12.  AUGUST'!W237</f>
        <v>0</v>
      </c>
      <c r="BB237" s="174">
        <f>'12.  AUGUST'!X237</f>
        <v>0</v>
      </c>
      <c r="BC237" s="196">
        <f>'12.  AUGUST'!Y237</f>
        <v>0</v>
      </c>
      <c r="BD237" s="180">
        <f t="shared" si="16"/>
        <v>0</v>
      </c>
      <c r="BE237" s="181">
        <f t="shared" si="17"/>
        <v>0</v>
      </c>
      <c r="BF237" s="182">
        <f t="shared" si="18"/>
        <v>0</v>
      </c>
      <c r="BG237" s="197">
        <f t="shared" si="19"/>
        <v>0</v>
      </c>
    </row>
    <row r="238" spans="2:59" s="8" customFormat="1" ht="15.95" customHeight="1" x14ac:dyDescent="0.25">
      <c r="B238" s="27">
        <f>'1.  SEPTEMBER'!B238</f>
        <v>16</v>
      </c>
      <c r="C238" s="44">
        <f>'1.  SEPTEMBER'!C238</f>
        <v>0</v>
      </c>
      <c r="D238" s="45">
        <f>'1.  SEPTEMBER'!V238</f>
        <v>0</v>
      </c>
      <c r="E238" s="37">
        <f>'1.  SEPTEMBER'!W238</f>
        <v>0</v>
      </c>
      <c r="F238" s="174">
        <f>'1.  SEPTEMBER'!X238</f>
        <v>0</v>
      </c>
      <c r="G238" s="188">
        <f>'1.  SEPTEMBER'!Y238</f>
        <v>0</v>
      </c>
      <c r="H238" s="28">
        <f>'2.  OCTOBER'!V238</f>
        <v>0</v>
      </c>
      <c r="I238" s="37">
        <f>'2.  OCTOBER'!W238</f>
        <v>0</v>
      </c>
      <c r="J238" s="174">
        <f>'2.  OCTOBER'!X238</f>
        <v>0</v>
      </c>
      <c r="K238" s="192">
        <f>'2.  OCTOBER'!Y238</f>
        <v>0</v>
      </c>
      <c r="L238" s="45">
        <f>'3.  NOVEMBER'!V238</f>
        <v>0</v>
      </c>
      <c r="M238" s="37">
        <f>'3.  NOVEMBER'!W238</f>
        <v>0</v>
      </c>
      <c r="N238" s="174">
        <f>'3.  NOVEMBER'!X238</f>
        <v>0</v>
      </c>
      <c r="O238" s="188">
        <f>'3.  NOVEMBER'!Y238</f>
        <v>0</v>
      </c>
      <c r="P238" s="28">
        <f>'4.  DECEMBER'!V238</f>
        <v>0</v>
      </c>
      <c r="Q238" s="37">
        <f>'4.  DECEMBER'!W238</f>
        <v>0</v>
      </c>
      <c r="R238" s="174">
        <f>'4.  DECEMBER'!X238</f>
        <v>0</v>
      </c>
      <c r="S238" s="192">
        <f>'4.  DECEMBER'!Y238</f>
        <v>0</v>
      </c>
      <c r="T238" s="45">
        <f>'5.  JANUARY'!V238</f>
        <v>0</v>
      </c>
      <c r="U238" s="37">
        <f>'5.  JANUARY'!W238</f>
        <v>0</v>
      </c>
      <c r="V238" s="174">
        <f>'5.  JANUARY'!X238</f>
        <v>0</v>
      </c>
      <c r="W238" s="196">
        <f>'5.  JANUARY'!Y238</f>
        <v>0</v>
      </c>
      <c r="X238" s="45">
        <f>'6.  FEBRUARY'!V238</f>
        <v>0</v>
      </c>
      <c r="Y238" s="37">
        <f>'6.  FEBRUARY'!W238</f>
        <v>0</v>
      </c>
      <c r="Z238" s="174">
        <f>'6.  FEBRUARY'!X238</f>
        <v>0</v>
      </c>
      <c r="AA238" s="196">
        <f>'6.  FEBRUARY'!Y238</f>
        <v>0</v>
      </c>
      <c r="AB238" s="45">
        <f>'7.  MARCH'!V238</f>
        <v>0</v>
      </c>
      <c r="AC238" s="37">
        <f>'7.  MARCH'!W238</f>
        <v>0</v>
      </c>
      <c r="AD238" s="174">
        <f>'7.  MARCH'!X238</f>
        <v>0</v>
      </c>
      <c r="AE238" s="196">
        <f>'7.  MARCH'!Y238</f>
        <v>0</v>
      </c>
      <c r="AF238" s="45">
        <f>'8.  APRIL'!V238</f>
        <v>0</v>
      </c>
      <c r="AG238" s="37">
        <f>'8.  APRIL'!W238</f>
        <v>0</v>
      </c>
      <c r="AH238" s="174">
        <f>'8.  APRIL'!X238</f>
        <v>0</v>
      </c>
      <c r="AI238" s="196">
        <f>'8.  APRIL'!Y238</f>
        <v>0</v>
      </c>
      <c r="AJ238" s="45">
        <f>'8.  APRIL WEEKEND COMP'!V238</f>
        <v>0</v>
      </c>
      <c r="AK238" s="37">
        <f>'8.  APRIL WEEKEND COMP'!W238</f>
        <v>0</v>
      </c>
      <c r="AL238" s="338">
        <f>'8.  APRIL WEEKEND COMP'!X238</f>
        <v>0</v>
      </c>
      <c r="AM238" s="196">
        <f>'8.  APRIL WEEKEND COMP'!Y238</f>
        <v>0</v>
      </c>
      <c r="AN238" s="45">
        <f>'9.  MAY'!V238</f>
        <v>0</v>
      </c>
      <c r="AO238" s="37">
        <f>'9.  MAY'!W238</f>
        <v>0</v>
      </c>
      <c r="AP238" s="174">
        <f>'9.  MAY'!X238</f>
        <v>0</v>
      </c>
      <c r="AQ238" s="196">
        <f>'9.  MAY'!Y238</f>
        <v>0</v>
      </c>
      <c r="AR238" s="45">
        <f>'10.  JUNE'!V238</f>
        <v>0</v>
      </c>
      <c r="AS238" s="37">
        <f>'10.  JUNE'!W238</f>
        <v>0</v>
      </c>
      <c r="AT238" s="174">
        <f>'10.  JUNE'!X238</f>
        <v>0</v>
      </c>
      <c r="AU238" s="196">
        <f>'10.  JUNE'!Y238</f>
        <v>0</v>
      </c>
      <c r="AV238" s="45">
        <f>'11.  JULY'!V238</f>
        <v>0</v>
      </c>
      <c r="AW238" s="37">
        <f>'11.  JULY'!W238</f>
        <v>0</v>
      </c>
      <c r="AX238" s="174">
        <f>'11.  JULY'!X238</f>
        <v>0</v>
      </c>
      <c r="AY238" s="196">
        <f>'11.  JULY'!Y238</f>
        <v>0</v>
      </c>
      <c r="AZ238" s="45">
        <f>'12.  AUGUST'!V238</f>
        <v>0</v>
      </c>
      <c r="BA238" s="37">
        <f>'12.  AUGUST'!W238</f>
        <v>0</v>
      </c>
      <c r="BB238" s="174">
        <f>'12.  AUGUST'!X238</f>
        <v>0</v>
      </c>
      <c r="BC238" s="196">
        <f>'12.  AUGUST'!Y238</f>
        <v>0</v>
      </c>
      <c r="BD238" s="180">
        <f t="shared" si="16"/>
        <v>0</v>
      </c>
      <c r="BE238" s="181">
        <f t="shared" si="17"/>
        <v>0</v>
      </c>
      <c r="BF238" s="182">
        <f t="shared" si="18"/>
        <v>0</v>
      </c>
      <c r="BG238" s="197">
        <f t="shared" si="19"/>
        <v>0</v>
      </c>
    </row>
    <row r="239" spans="2:59" s="8" customFormat="1" ht="15.95" customHeight="1" x14ac:dyDescent="0.25">
      <c r="B239" s="25"/>
      <c r="C239" s="26"/>
      <c r="D239" s="15"/>
      <c r="E239" s="15"/>
      <c r="F239" s="15"/>
      <c r="G239" s="189"/>
      <c r="H239" s="15"/>
      <c r="I239" s="15"/>
      <c r="J239" s="15"/>
      <c r="K239" s="189"/>
      <c r="L239" s="15"/>
      <c r="M239" s="15"/>
      <c r="N239" s="15"/>
      <c r="O239" s="193"/>
      <c r="P239" s="15"/>
      <c r="Q239" s="15"/>
      <c r="R239" s="15"/>
      <c r="S239" s="189"/>
      <c r="T239" s="15"/>
      <c r="U239" s="15"/>
      <c r="V239" s="15"/>
      <c r="W239" s="189"/>
      <c r="X239" s="15"/>
      <c r="Y239" s="15"/>
      <c r="Z239" s="15"/>
      <c r="AA239" s="189"/>
      <c r="AB239" s="15"/>
      <c r="AC239" s="15"/>
      <c r="AD239" s="15"/>
      <c r="AE239" s="189"/>
      <c r="AF239" s="15"/>
      <c r="AG239" s="15"/>
      <c r="AH239" s="15"/>
      <c r="AI239" s="189"/>
      <c r="AJ239" s="189"/>
      <c r="AK239" s="189"/>
      <c r="AL239" s="189"/>
      <c r="AM239" s="189"/>
      <c r="AN239" s="15"/>
      <c r="AO239" s="15"/>
      <c r="AP239" s="15"/>
      <c r="AQ239" s="189"/>
      <c r="AR239" s="15"/>
      <c r="AS239" s="15"/>
      <c r="AT239" s="15"/>
      <c r="AU239" s="189"/>
      <c r="AV239" s="15"/>
      <c r="AW239" s="15"/>
      <c r="AX239" s="15"/>
      <c r="AY239" s="189"/>
      <c r="AZ239" s="15"/>
      <c r="BA239" s="15"/>
      <c r="BB239" s="15"/>
      <c r="BC239" s="189"/>
      <c r="BD239" s="15"/>
      <c r="BE239" s="15"/>
      <c r="BF239" s="15"/>
      <c r="BG239" s="198"/>
    </row>
    <row r="240" spans="2:59" s="8" customFormat="1" ht="15.95" customHeight="1" x14ac:dyDescent="0.25">
      <c r="B240" s="25"/>
      <c r="C240" s="26"/>
      <c r="D240" s="15"/>
      <c r="E240" s="15"/>
      <c r="F240" s="15"/>
      <c r="G240" s="189"/>
      <c r="H240" s="15"/>
      <c r="I240" s="15"/>
      <c r="J240" s="15"/>
      <c r="K240" s="189"/>
      <c r="L240" s="15"/>
      <c r="M240" s="15"/>
      <c r="N240" s="15"/>
      <c r="O240" s="193"/>
      <c r="P240" s="15"/>
      <c r="Q240" s="15"/>
      <c r="R240" s="15"/>
      <c r="S240" s="189"/>
      <c r="T240" s="15"/>
      <c r="U240" s="15"/>
      <c r="V240" s="15"/>
      <c r="W240" s="189"/>
      <c r="X240" s="15"/>
      <c r="Y240" s="15"/>
      <c r="Z240" s="15"/>
      <c r="AA240" s="189"/>
      <c r="AB240" s="15"/>
      <c r="AC240" s="15"/>
      <c r="AD240" s="15"/>
      <c r="AE240" s="189"/>
      <c r="AF240" s="15"/>
      <c r="AG240" s="15"/>
      <c r="AH240" s="15"/>
      <c r="AI240" s="189"/>
      <c r="AJ240" s="189"/>
      <c r="AK240" s="189"/>
      <c r="AL240" s="189"/>
      <c r="AM240" s="189"/>
      <c r="AN240" s="15"/>
      <c r="AO240" s="15"/>
      <c r="AP240" s="15"/>
      <c r="AQ240" s="189"/>
      <c r="AR240" s="15"/>
      <c r="AS240" s="15"/>
      <c r="AT240" s="15"/>
      <c r="AU240" s="189"/>
      <c r="AV240" s="15"/>
      <c r="AW240" s="15"/>
      <c r="AX240" s="15"/>
      <c r="AY240" s="189"/>
      <c r="AZ240" s="15"/>
      <c r="BA240" s="15"/>
      <c r="BB240" s="15"/>
      <c r="BC240" s="189"/>
      <c r="BD240" s="15"/>
      <c r="BE240" s="15"/>
      <c r="BF240" s="15"/>
      <c r="BG240" s="198"/>
    </row>
    <row r="241" spans="2:59" s="8" customFormat="1" ht="15.95" customHeight="1" x14ac:dyDescent="0.25">
      <c r="B241" s="25"/>
      <c r="C241" s="26"/>
      <c r="D241" s="15"/>
      <c r="E241" s="15"/>
      <c r="F241" s="15"/>
      <c r="G241" s="189"/>
      <c r="H241" s="15"/>
      <c r="I241" s="15"/>
      <c r="J241" s="15"/>
      <c r="K241" s="189"/>
      <c r="L241" s="15"/>
      <c r="M241" s="15"/>
      <c r="N241" s="15"/>
      <c r="O241" s="193"/>
      <c r="P241" s="15"/>
      <c r="Q241" s="15"/>
      <c r="R241" s="15"/>
      <c r="S241" s="189"/>
      <c r="T241" s="15"/>
      <c r="U241" s="15"/>
      <c r="V241" s="15"/>
      <c r="W241" s="189"/>
      <c r="X241" s="15"/>
      <c r="Y241" s="15"/>
      <c r="Z241" s="15"/>
      <c r="AA241" s="189"/>
      <c r="AB241" s="15"/>
      <c r="AC241" s="15"/>
      <c r="AD241" s="15"/>
      <c r="AE241" s="189"/>
      <c r="AF241" s="15"/>
      <c r="AG241" s="15"/>
      <c r="AH241" s="15"/>
      <c r="AI241" s="189"/>
      <c r="AJ241" s="189"/>
      <c r="AK241" s="189"/>
      <c r="AL241" s="189"/>
      <c r="AM241" s="189"/>
      <c r="AN241" s="15"/>
      <c r="AO241" s="15"/>
      <c r="AP241" s="15"/>
      <c r="AQ241" s="189"/>
      <c r="AR241" s="15"/>
      <c r="AS241" s="15"/>
      <c r="AT241" s="15"/>
      <c r="AU241" s="189"/>
      <c r="AV241" s="15"/>
      <c r="AW241" s="15"/>
      <c r="AX241" s="15"/>
      <c r="AY241" s="189"/>
      <c r="AZ241" s="15"/>
      <c r="BA241" s="15"/>
      <c r="BB241" s="15"/>
      <c r="BC241" s="189"/>
      <c r="BD241" s="15"/>
      <c r="BE241" s="15"/>
      <c r="BF241" s="15"/>
      <c r="BG241" s="198"/>
    </row>
    <row r="242" spans="2:59" s="8" customFormat="1" ht="15.95" customHeight="1" thickBot="1" x14ac:dyDescent="0.3">
      <c r="B242" s="25"/>
      <c r="C242" s="26"/>
      <c r="D242" s="15"/>
      <c r="E242" s="15"/>
      <c r="F242" s="15"/>
      <c r="G242" s="189"/>
      <c r="H242" s="15"/>
      <c r="I242" s="15"/>
      <c r="J242" s="15"/>
      <c r="K242" s="189"/>
      <c r="L242" s="15"/>
      <c r="M242" s="15"/>
      <c r="N242" s="15"/>
      <c r="O242" s="193"/>
      <c r="P242" s="15"/>
      <c r="Q242" s="15"/>
      <c r="R242" s="15"/>
      <c r="S242" s="189"/>
      <c r="T242" s="15"/>
      <c r="U242" s="15"/>
      <c r="V242" s="15"/>
      <c r="W242" s="189"/>
      <c r="X242" s="15"/>
      <c r="Y242" s="15"/>
      <c r="Z242" s="15"/>
      <c r="AA242" s="189"/>
      <c r="AB242" s="15"/>
      <c r="AC242" s="15"/>
      <c r="AD242" s="15"/>
      <c r="AE242" s="189"/>
      <c r="AF242" s="15"/>
      <c r="AG242" s="15"/>
      <c r="AH242" s="15"/>
      <c r="AI242" s="189"/>
      <c r="AJ242" s="189"/>
      <c r="AK242" s="189"/>
      <c r="AL242" s="189"/>
      <c r="AM242" s="189"/>
      <c r="AN242" s="15"/>
      <c r="AO242" s="15"/>
      <c r="AP242" s="15"/>
      <c r="AQ242" s="189"/>
      <c r="AR242" s="15"/>
      <c r="AS242" s="15"/>
      <c r="AT242" s="15"/>
      <c r="AU242" s="189"/>
      <c r="AV242" s="15"/>
      <c r="AW242" s="15"/>
      <c r="AX242" s="15"/>
      <c r="AY242" s="189"/>
      <c r="AZ242" s="15"/>
      <c r="BA242" s="15"/>
      <c r="BB242" s="15"/>
      <c r="BC242" s="189"/>
      <c r="BD242" s="15"/>
      <c r="BE242" s="15"/>
      <c r="BF242" s="15"/>
      <c r="BG242" s="198"/>
    </row>
    <row r="243" spans="2:59" s="8" customFormat="1" ht="26.1" customHeight="1" thickBot="1" x14ac:dyDescent="0.3">
      <c r="B243" s="426" t="s">
        <v>303</v>
      </c>
      <c r="C243" s="427"/>
      <c r="D243" s="54"/>
      <c r="E243" s="54"/>
      <c r="F243" s="54"/>
      <c r="G243" s="191"/>
      <c r="H243" s="54"/>
      <c r="I243" s="54"/>
      <c r="J243" s="54"/>
      <c r="K243" s="191"/>
      <c r="L243" s="54"/>
      <c r="M243" s="54"/>
      <c r="N243" s="54"/>
      <c r="O243" s="195"/>
      <c r="P243" s="54"/>
      <c r="Q243" s="54"/>
      <c r="R243" s="54"/>
      <c r="S243" s="191"/>
      <c r="T243" s="54"/>
      <c r="U243" s="54"/>
      <c r="V243" s="54"/>
      <c r="W243" s="191"/>
      <c r="X243" s="54"/>
      <c r="Y243" s="54"/>
      <c r="Z243" s="54"/>
      <c r="AA243" s="191"/>
      <c r="AB243" s="54"/>
      <c r="AC243" s="54"/>
      <c r="AD243" s="54"/>
      <c r="AE243" s="191"/>
      <c r="AF243" s="54"/>
      <c r="AG243" s="54"/>
      <c r="AH243" s="54"/>
      <c r="AI243" s="191"/>
      <c r="AJ243" s="191"/>
      <c r="AK243" s="191"/>
      <c r="AL243" s="191"/>
      <c r="AM243" s="191"/>
      <c r="AN243" s="54"/>
      <c r="AO243" s="54"/>
      <c r="AP243" s="54"/>
      <c r="AQ243" s="191"/>
      <c r="AR243" s="54"/>
      <c r="AS243" s="54"/>
      <c r="AT243" s="54"/>
      <c r="AU243" s="191"/>
      <c r="AV243" s="54"/>
      <c r="AW243" s="54"/>
      <c r="AX243" s="54"/>
      <c r="AY243" s="191"/>
      <c r="AZ243" s="54"/>
      <c r="BA243" s="54"/>
      <c r="BB243" s="54"/>
      <c r="BC243" s="191"/>
      <c r="BD243" s="54"/>
      <c r="BE243" s="54"/>
      <c r="BF243" s="54"/>
      <c r="BG243" s="200"/>
    </row>
    <row r="244" spans="2:59"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8"/>
      <c r="Z244" s="428"/>
      <c r="AA244" s="428"/>
      <c r="AB244" s="428"/>
      <c r="AC244" s="428"/>
      <c r="AD244" s="428"/>
      <c r="AE244" s="428"/>
      <c r="AF244" s="428"/>
      <c r="AG244" s="428"/>
      <c r="AH244" s="428"/>
      <c r="AI244" s="428"/>
      <c r="AJ244" s="428"/>
      <c r="AK244" s="428"/>
      <c r="AL244" s="428"/>
      <c r="AM244" s="428"/>
      <c r="AN244" s="428"/>
      <c r="AO244" s="428"/>
      <c r="AP244" s="428"/>
      <c r="AQ244" s="428"/>
      <c r="AR244" s="428"/>
      <c r="AS244" s="428"/>
      <c r="AT244" s="428"/>
      <c r="AU244" s="428"/>
      <c r="AV244" s="428"/>
      <c r="AW244" s="428"/>
      <c r="AX244" s="428"/>
      <c r="AY244" s="428"/>
      <c r="AZ244" s="428"/>
      <c r="BA244" s="428"/>
      <c r="BB244" s="428"/>
      <c r="BC244" s="428"/>
      <c r="BD244" s="428"/>
      <c r="BE244" s="428"/>
      <c r="BF244" s="428"/>
      <c r="BG244" s="429"/>
    </row>
    <row r="245" spans="2:59" s="8" customFormat="1" ht="15.95" customHeight="1" x14ac:dyDescent="0.25">
      <c r="B245" s="27">
        <f>'1.  SEPTEMBER'!B245</f>
        <v>1</v>
      </c>
      <c r="C245" s="44" t="str">
        <f>'1.  SEPTEMBER'!C245</f>
        <v>Appelcryn L</v>
      </c>
      <c r="D245" s="45">
        <f>'1.  SEPTEMBER'!V245</f>
        <v>2</v>
      </c>
      <c r="E245" s="37">
        <f>'1.  SEPTEMBER'!W245</f>
        <v>0.49</v>
      </c>
      <c r="F245" s="174">
        <f>'1.  SEPTEMBER'!X245</f>
        <v>24.900000000000002</v>
      </c>
      <c r="G245" s="188">
        <f>'1.  SEPTEMBER'!Y245</f>
        <v>1</v>
      </c>
      <c r="H245" s="28">
        <f>'2.  OCTOBER'!V245</f>
        <v>0</v>
      </c>
      <c r="I245" s="37">
        <f>'2.  OCTOBER'!W245</f>
        <v>0</v>
      </c>
      <c r="J245" s="174">
        <f>'2.  OCTOBER'!X245</f>
        <v>0</v>
      </c>
      <c r="K245" s="192">
        <f>'2.  OCTOBER'!Y245</f>
        <v>8</v>
      </c>
      <c r="L245" s="45">
        <f>'3.  NOVEMBER'!V245</f>
        <v>10</v>
      </c>
      <c r="M245" s="37">
        <f>'3.  NOVEMBER'!W245</f>
        <v>4.75</v>
      </c>
      <c r="N245" s="174">
        <f>'3.  NOVEMBER'!X245</f>
        <v>147.5</v>
      </c>
      <c r="O245" s="188">
        <f>'3.  NOVEMBER'!Y245</f>
        <v>1</v>
      </c>
      <c r="P245" s="28">
        <f>'4.  DECEMBER'!V245</f>
        <v>30</v>
      </c>
      <c r="Q245" s="37">
        <f>'4.  DECEMBER'!W245</f>
        <v>12.77</v>
      </c>
      <c r="R245" s="174">
        <f>'4.  DECEMBER'!X245</f>
        <v>427.69999999999993</v>
      </c>
      <c r="S245" s="192">
        <f>'4.  DECEMBER'!Y245</f>
        <v>1</v>
      </c>
      <c r="T245" s="45">
        <f>'5.  JANUARY'!V245</f>
        <v>3</v>
      </c>
      <c r="U245" s="37">
        <f>'5.  JANUARY'!W245</f>
        <v>0.7</v>
      </c>
      <c r="V245" s="174">
        <f>'5.  JANUARY'!X245</f>
        <v>37</v>
      </c>
      <c r="W245" s="196">
        <f>'5.  JANUARY'!Y245</f>
        <v>5</v>
      </c>
      <c r="X245" s="45">
        <f>'6.  FEBRUARY'!V245</f>
        <v>0</v>
      </c>
      <c r="Y245" s="37">
        <f>'6.  FEBRUARY'!W245</f>
        <v>0</v>
      </c>
      <c r="Z245" s="174">
        <f>'6.  FEBRUARY'!X245</f>
        <v>0</v>
      </c>
      <c r="AA245" s="196">
        <f>'6.  FEBRUARY'!Y245</f>
        <v>8</v>
      </c>
      <c r="AB245" s="45">
        <f>'7.  MARCH'!V245</f>
        <v>0</v>
      </c>
      <c r="AC245" s="37">
        <f>'7.  MARCH'!W245</f>
        <v>0</v>
      </c>
      <c r="AD245" s="174">
        <f>'7.  MARCH'!X245</f>
        <v>0</v>
      </c>
      <c r="AE245" s="196">
        <f>'7.  MARCH'!Y245</f>
        <v>8</v>
      </c>
      <c r="AF245" s="45">
        <f>'8.  APRIL'!V245</f>
        <v>0</v>
      </c>
      <c r="AG245" s="37">
        <f>'8.  APRIL'!W245</f>
        <v>0</v>
      </c>
      <c r="AH245" s="174">
        <f>'8.  APRIL'!X245</f>
        <v>0</v>
      </c>
      <c r="AI245" s="196">
        <f>'8.  APRIL'!Y245</f>
        <v>8</v>
      </c>
      <c r="AJ245" s="45">
        <f>'8.  APRIL WEEKEND COMP'!V245</f>
        <v>0</v>
      </c>
      <c r="AK245" s="37">
        <f>'8.  APRIL WEEKEND COMP'!W245</f>
        <v>0</v>
      </c>
      <c r="AL245" s="338">
        <f>'8.  APRIL WEEKEND COMP'!X245</f>
        <v>0</v>
      </c>
      <c r="AM245" s="196">
        <f>'8.  APRIL WEEKEND COMP'!Y245</f>
        <v>8</v>
      </c>
      <c r="AN245" s="45">
        <f>'9.  MAY'!V245</f>
        <v>0</v>
      </c>
      <c r="AO245" s="37">
        <f>'9.  MAY'!W245</f>
        <v>0</v>
      </c>
      <c r="AP245" s="174">
        <f>'9.  MAY'!X245</f>
        <v>0</v>
      </c>
      <c r="AQ245" s="196">
        <f>'9.  MAY'!Y245</f>
        <v>0</v>
      </c>
      <c r="AR245" s="45">
        <f>'10.  JUNE'!V245</f>
        <v>0</v>
      </c>
      <c r="AS245" s="37">
        <f>'10.  JUNE'!W245</f>
        <v>0</v>
      </c>
      <c r="AT245" s="174">
        <f>'10.  JUNE'!X245</f>
        <v>0</v>
      </c>
      <c r="AU245" s="196">
        <f>'10.  JUNE'!Y245</f>
        <v>0</v>
      </c>
      <c r="AV245" s="45">
        <f>'11.  JULY'!V245</f>
        <v>0</v>
      </c>
      <c r="AW245" s="37">
        <f>'11.  JULY'!W245</f>
        <v>0</v>
      </c>
      <c r="AX245" s="174">
        <f>'11.  JULY'!X245</f>
        <v>0</v>
      </c>
      <c r="AY245" s="196">
        <f>'11.  JULY'!Y245</f>
        <v>0</v>
      </c>
      <c r="AZ245" s="45">
        <f>'12.  AUGUST'!V245</f>
        <v>0</v>
      </c>
      <c r="BA245" s="37">
        <f>'12.  AUGUST'!W245</f>
        <v>0</v>
      </c>
      <c r="BB245" s="174">
        <f>'12.  AUGUST'!X245</f>
        <v>0</v>
      </c>
      <c r="BC245" s="196">
        <f>'12.  AUGUST'!Y245</f>
        <v>0</v>
      </c>
      <c r="BD245" s="180">
        <f>D245+H245+L245+P245+T245+X245+AB245+AF245+AJ245+AN245+AR245+AV245+AZ245</f>
        <v>45</v>
      </c>
      <c r="BE245" s="181">
        <f>E245+I245+M245+Q245+U245+Y245+AC245+AG245+AK245+AO245+AS245+AW245+BA245</f>
        <v>18.709999999999997</v>
      </c>
      <c r="BF245" s="182">
        <f>F245+J245+N245+R245+V245+Z245+AD245+AH245+AL245+AP245+AT245+AX245+BB245</f>
        <v>637.09999999999991</v>
      </c>
      <c r="BG245" s="197">
        <f>G245+K245+O245+S245+W245+AA245+AE245+AI245+AM245+AQ245+AU245+BC245</f>
        <v>48</v>
      </c>
    </row>
    <row r="246" spans="2:59" s="8" customFormat="1" ht="15.95" customHeight="1" x14ac:dyDescent="0.25">
      <c r="B246" s="27">
        <f>'1.  SEPTEMBER'!B246</f>
        <v>2</v>
      </c>
      <c r="C246" s="44" t="str">
        <f>'1.  SEPTEMBER'!C246</f>
        <v>Barnard K</v>
      </c>
      <c r="D246" s="45">
        <f>'1.  SEPTEMBER'!V246</f>
        <v>0</v>
      </c>
      <c r="E246" s="37">
        <f>'1.  SEPTEMBER'!W246</f>
        <v>0</v>
      </c>
      <c r="F246" s="174">
        <f>'1.  SEPTEMBER'!X246</f>
        <v>0</v>
      </c>
      <c r="G246" s="188">
        <f>'1.  SEPTEMBER'!Y246</f>
        <v>8</v>
      </c>
      <c r="H246" s="28">
        <f>'2.  OCTOBER'!V246</f>
        <v>3</v>
      </c>
      <c r="I246" s="37">
        <f>'2.  OCTOBER'!W246</f>
        <v>1.08</v>
      </c>
      <c r="J246" s="174">
        <f>'2.  OCTOBER'!X246</f>
        <v>40.799999999999997</v>
      </c>
      <c r="K246" s="192">
        <f>'2.  OCTOBER'!Y246</f>
        <v>4</v>
      </c>
      <c r="L246" s="45">
        <f>'3.  NOVEMBER'!V246</f>
        <v>0</v>
      </c>
      <c r="M246" s="37">
        <f>'3.  NOVEMBER'!W246</f>
        <v>0</v>
      </c>
      <c r="N246" s="174">
        <f>'3.  NOVEMBER'!X246</f>
        <v>0</v>
      </c>
      <c r="O246" s="188">
        <f>'3.  NOVEMBER'!Y246</f>
        <v>8</v>
      </c>
      <c r="P246" s="28">
        <f>'4.  DECEMBER'!V246</f>
        <v>12</v>
      </c>
      <c r="Q246" s="37">
        <f>'4.  DECEMBER'!W246</f>
        <v>5.7299999999999995</v>
      </c>
      <c r="R246" s="174">
        <f>'4.  DECEMBER'!X246</f>
        <v>177.3</v>
      </c>
      <c r="S246" s="192">
        <f>'4.  DECEMBER'!Y246</f>
        <v>2</v>
      </c>
      <c r="T246" s="45">
        <f>'5.  JANUARY'!V246</f>
        <v>0</v>
      </c>
      <c r="U246" s="37">
        <f>'5.  JANUARY'!W246</f>
        <v>0</v>
      </c>
      <c r="V246" s="174">
        <f>'5.  JANUARY'!X246</f>
        <v>0</v>
      </c>
      <c r="W246" s="196">
        <f>'5.  JANUARY'!Y246</f>
        <v>8</v>
      </c>
      <c r="X246" s="45">
        <f>'6.  FEBRUARY'!V246</f>
        <v>0</v>
      </c>
      <c r="Y246" s="37">
        <f>'6.  FEBRUARY'!W246</f>
        <v>0</v>
      </c>
      <c r="Z246" s="174">
        <f>'6.  FEBRUARY'!X246</f>
        <v>0</v>
      </c>
      <c r="AA246" s="196">
        <f>'6.  FEBRUARY'!Y246</f>
        <v>8</v>
      </c>
      <c r="AB246" s="45">
        <f>'7.  MARCH'!V246</f>
        <v>0</v>
      </c>
      <c r="AC246" s="37">
        <f>'7.  MARCH'!W246</f>
        <v>0</v>
      </c>
      <c r="AD246" s="174">
        <f>'7.  MARCH'!X246</f>
        <v>0</v>
      </c>
      <c r="AE246" s="196">
        <f>'7.  MARCH'!Y246</f>
        <v>8</v>
      </c>
      <c r="AF246" s="45">
        <f>'8.  APRIL'!V246</f>
        <v>0</v>
      </c>
      <c r="AG246" s="37">
        <f>'8.  APRIL'!W246</f>
        <v>0</v>
      </c>
      <c r="AH246" s="174">
        <f>'8.  APRIL'!X246</f>
        <v>0</v>
      </c>
      <c r="AI246" s="196">
        <f>'8.  APRIL'!Y246</f>
        <v>8</v>
      </c>
      <c r="AJ246" s="45">
        <f>'8.  APRIL WEEKEND COMP'!V246</f>
        <v>0</v>
      </c>
      <c r="AK246" s="37">
        <f>'8.  APRIL WEEKEND COMP'!W246</f>
        <v>0</v>
      </c>
      <c r="AL246" s="338">
        <f>'8.  APRIL WEEKEND COMP'!X246</f>
        <v>0</v>
      </c>
      <c r="AM246" s="196">
        <f>'8.  APRIL WEEKEND COMP'!Y246</f>
        <v>8</v>
      </c>
      <c r="AN246" s="45">
        <f>'9.  MAY'!V246</f>
        <v>0</v>
      </c>
      <c r="AO246" s="37">
        <f>'9.  MAY'!W246</f>
        <v>0</v>
      </c>
      <c r="AP246" s="174">
        <f>'9.  MAY'!X246</f>
        <v>0</v>
      </c>
      <c r="AQ246" s="196">
        <f>'9.  MAY'!Y246</f>
        <v>0</v>
      </c>
      <c r="AR246" s="45">
        <f>'10.  JUNE'!V246</f>
        <v>0</v>
      </c>
      <c r="AS246" s="37">
        <f>'10.  JUNE'!W246</f>
        <v>0</v>
      </c>
      <c r="AT246" s="174">
        <f>'10.  JUNE'!X246</f>
        <v>0</v>
      </c>
      <c r="AU246" s="196">
        <f>'10.  JUNE'!Y246</f>
        <v>0</v>
      </c>
      <c r="AV246" s="45">
        <f>'11.  JULY'!V246</f>
        <v>0</v>
      </c>
      <c r="AW246" s="37">
        <f>'11.  JULY'!W246</f>
        <v>0</v>
      </c>
      <c r="AX246" s="174">
        <f>'11.  JULY'!X246</f>
        <v>0</v>
      </c>
      <c r="AY246" s="196">
        <f>'11.  JULY'!Y246</f>
        <v>0</v>
      </c>
      <c r="AZ246" s="45">
        <f>'12.  AUGUST'!V246</f>
        <v>0</v>
      </c>
      <c r="BA246" s="37">
        <f>'12.  AUGUST'!W246</f>
        <v>0</v>
      </c>
      <c r="BB246" s="174">
        <f>'12.  AUGUST'!X246</f>
        <v>0</v>
      </c>
      <c r="BC246" s="196">
        <f>'12.  AUGUST'!Y246</f>
        <v>0</v>
      </c>
      <c r="BD246" s="180">
        <f t="shared" ref="BD246:BD264" si="20">D246+H246+L246+P246+T246+X246+AB246+AF246+AJ246+AN246+AR246+AV246+AZ246</f>
        <v>15</v>
      </c>
      <c r="BE246" s="181">
        <f t="shared" ref="BE246:BE264" si="21">E246+I246+M246+Q246+U246+Y246+AC246+AG246+AK246+AO246+AS246+AW246+BA246</f>
        <v>6.81</v>
      </c>
      <c r="BF246" s="182">
        <f t="shared" ref="BF246:BF264" si="22">F246+J246+N246+R246+V246+Z246+AD246+AH246+AL246+AP246+AT246+AX246+BB246</f>
        <v>218.10000000000002</v>
      </c>
      <c r="BG246" s="197">
        <f t="shared" ref="BG246:BG264" si="23">G246+K246+O246+S246+W246+AA246+AE246+AI246+AM246+AQ246+AU246+BC246</f>
        <v>62</v>
      </c>
    </row>
    <row r="247" spans="2:59" s="8" customFormat="1" ht="15.95" customHeight="1" x14ac:dyDescent="0.25">
      <c r="B247" s="27">
        <f>'1.  SEPTEMBER'!B247</f>
        <v>3</v>
      </c>
      <c r="C247" s="44" t="str">
        <f>'1.  SEPTEMBER'!C247</f>
        <v>Castlemain</v>
      </c>
      <c r="D247" s="45">
        <f>'1.  SEPTEMBER'!V247</f>
        <v>1</v>
      </c>
      <c r="E247" s="37">
        <f>'1.  SEPTEMBER'!W247</f>
        <v>0.16</v>
      </c>
      <c r="F247" s="174">
        <f>'1.  SEPTEMBER'!X247</f>
        <v>11.6</v>
      </c>
      <c r="G247" s="188">
        <f>'1.  SEPTEMBER'!Y247</f>
        <v>3</v>
      </c>
      <c r="H247" s="28">
        <f>'2.  OCTOBER'!V247</f>
        <v>0</v>
      </c>
      <c r="I247" s="37">
        <f>'2.  OCTOBER'!W247</f>
        <v>0</v>
      </c>
      <c r="J247" s="174">
        <f>'2.  OCTOBER'!X247</f>
        <v>0</v>
      </c>
      <c r="K247" s="192">
        <f>'2.  OCTOBER'!Y247</f>
        <v>8</v>
      </c>
      <c r="L247" s="45">
        <f>'3.  NOVEMBER'!V247</f>
        <v>3</v>
      </c>
      <c r="M247" s="37">
        <f>'3.  NOVEMBER'!W247</f>
        <v>1.7999999999999998</v>
      </c>
      <c r="N247" s="174">
        <f>'3.  NOVEMBER'!X247</f>
        <v>48</v>
      </c>
      <c r="O247" s="188">
        <f>'3.  NOVEMBER'!Y247</f>
        <v>2</v>
      </c>
      <c r="P247" s="28">
        <f>'4.  DECEMBER'!V247</f>
        <v>0</v>
      </c>
      <c r="Q247" s="37">
        <f>'4.  DECEMBER'!W247</f>
        <v>0</v>
      </c>
      <c r="R247" s="174">
        <f>'4.  DECEMBER'!X247</f>
        <v>0</v>
      </c>
      <c r="S247" s="192">
        <f>'4.  DECEMBER'!Y247</f>
        <v>8</v>
      </c>
      <c r="T247" s="45">
        <f>'5.  JANUARY'!V247</f>
        <v>0</v>
      </c>
      <c r="U247" s="37">
        <f>'5.  JANUARY'!W247</f>
        <v>0</v>
      </c>
      <c r="V247" s="174">
        <f>'5.  JANUARY'!X247</f>
        <v>0</v>
      </c>
      <c r="W247" s="196">
        <f>'5.  JANUARY'!Y247</f>
        <v>8</v>
      </c>
      <c r="X247" s="45">
        <f>'6.  FEBRUARY'!V247</f>
        <v>0</v>
      </c>
      <c r="Y247" s="37">
        <f>'6.  FEBRUARY'!W247</f>
        <v>0</v>
      </c>
      <c r="Z247" s="174">
        <f>'6.  FEBRUARY'!X247</f>
        <v>0</v>
      </c>
      <c r="AA247" s="196">
        <f>'6.  FEBRUARY'!Y247</f>
        <v>8</v>
      </c>
      <c r="AB247" s="45">
        <f>'7.  MARCH'!V247</f>
        <v>0</v>
      </c>
      <c r="AC247" s="37">
        <f>'7.  MARCH'!W247</f>
        <v>0</v>
      </c>
      <c r="AD247" s="174">
        <f>'7.  MARCH'!X247</f>
        <v>0</v>
      </c>
      <c r="AE247" s="196">
        <f>'7.  MARCH'!Y247</f>
        <v>8</v>
      </c>
      <c r="AF247" s="45">
        <f>'8.  APRIL'!V247</f>
        <v>0</v>
      </c>
      <c r="AG247" s="37">
        <f>'8.  APRIL'!W247</f>
        <v>0</v>
      </c>
      <c r="AH247" s="174">
        <f>'8.  APRIL'!X247</f>
        <v>0</v>
      </c>
      <c r="AI247" s="196">
        <f>'8.  APRIL'!Y247</f>
        <v>8</v>
      </c>
      <c r="AJ247" s="45">
        <f>'8.  APRIL WEEKEND COMP'!V247</f>
        <v>0</v>
      </c>
      <c r="AK247" s="37">
        <f>'8.  APRIL WEEKEND COMP'!W247</f>
        <v>0</v>
      </c>
      <c r="AL247" s="338">
        <f>'8.  APRIL WEEKEND COMP'!X247</f>
        <v>0</v>
      </c>
      <c r="AM247" s="196">
        <f>'8.  APRIL WEEKEND COMP'!Y247</f>
        <v>8</v>
      </c>
      <c r="AN247" s="45">
        <f>'9.  MAY'!V247</f>
        <v>0</v>
      </c>
      <c r="AO247" s="37">
        <f>'9.  MAY'!W247</f>
        <v>0</v>
      </c>
      <c r="AP247" s="174">
        <f>'9.  MAY'!X247</f>
        <v>0</v>
      </c>
      <c r="AQ247" s="196">
        <f>'9.  MAY'!Y247</f>
        <v>0</v>
      </c>
      <c r="AR247" s="45">
        <f>'10.  JUNE'!V247</f>
        <v>0</v>
      </c>
      <c r="AS247" s="37">
        <f>'10.  JUNE'!W247</f>
        <v>0</v>
      </c>
      <c r="AT247" s="174">
        <f>'10.  JUNE'!X247</f>
        <v>0</v>
      </c>
      <c r="AU247" s="196">
        <f>'10.  JUNE'!Y247</f>
        <v>0</v>
      </c>
      <c r="AV247" s="45">
        <f>'11.  JULY'!V247</f>
        <v>0</v>
      </c>
      <c r="AW247" s="37">
        <f>'11.  JULY'!W247</f>
        <v>0</v>
      </c>
      <c r="AX247" s="174">
        <f>'11.  JULY'!X247</f>
        <v>0</v>
      </c>
      <c r="AY247" s="196">
        <f>'11.  JULY'!Y247</f>
        <v>0</v>
      </c>
      <c r="AZ247" s="45">
        <f>'12.  AUGUST'!V247</f>
        <v>0</v>
      </c>
      <c r="BA247" s="37">
        <f>'12.  AUGUST'!W247</f>
        <v>0</v>
      </c>
      <c r="BB247" s="174">
        <f>'12.  AUGUST'!X247</f>
        <v>0</v>
      </c>
      <c r="BC247" s="196">
        <f>'12.  AUGUST'!Y247</f>
        <v>0</v>
      </c>
      <c r="BD247" s="180">
        <f t="shared" si="20"/>
        <v>4</v>
      </c>
      <c r="BE247" s="181">
        <f t="shared" si="21"/>
        <v>1.9599999999999997</v>
      </c>
      <c r="BF247" s="182">
        <f t="shared" si="22"/>
        <v>59.6</v>
      </c>
      <c r="BG247" s="197">
        <f t="shared" si="23"/>
        <v>61</v>
      </c>
    </row>
    <row r="248" spans="2:59" s="8" customFormat="1" ht="15.95" customHeight="1" x14ac:dyDescent="0.25">
      <c r="B248" s="27">
        <f>'1.  SEPTEMBER'!B248</f>
        <v>4</v>
      </c>
      <c r="C248" s="44" t="str">
        <f>'1.  SEPTEMBER'!C248</f>
        <v>du Preez M</v>
      </c>
      <c r="D248" s="45">
        <f>'1.  SEPTEMBER'!V248</f>
        <v>0</v>
      </c>
      <c r="E248" s="37">
        <f>'1.  SEPTEMBER'!W248</f>
        <v>0</v>
      </c>
      <c r="F248" s="174">
        <f>'1.  SEPTEMBER'!X248</f>
        <v>0</v>
      </c>
      <c r="G248" s="188">
        <f>'1.  SEPTEMBER'!Y248</f>
        <v>8</v>
      </c>
      <c r="H248" s="28">
        <f>'2.  OCTOBER'!V248</f>
        <v>3</v>
      </c>
      <c r="I248" s="37">
        <f>'2.  OCTOBER'!W248</f>
        <v>1.57</v>
      </c>
      <c r="J248" s="174">
        <f>'2.  OCTOBER'!X248</f>
        <v>45.7</v>
      </c>
      <c r="K248" s="192">
        <f>'2.  OCTOBER'!Y248</f>
        <v>3</v>
      </c>
      <c r="L248" s="45">
        <f>'3.  NOVEMBER'!V248</f>
        <v>0</v>
      </c>
      <c r="M248" s="37">
        <f>'3.  NOVEMBER'!W248</f>
        <v>0</v>
      </c>
      <c r="N248" s="174">
        <f>'3.  NOVEMBER'!X248</f>
        <v>0</v>
      </c>
      <c r="O248" s="188">
        <f>'3.  NOVEMBER'!Y248</f>
        <v>8</v>
      </c>
      <c r="P248" s="28">
        <f>'4.  DECEMBER'!V248</f>
        <v>9</v>
      </c>
      <c r="Q248" s="37">
        <f>'4.  DECEMBER'!W248</f>
        <v>3.25</v>
      </c>
      <c r="R248" s="174">
        <f>'4.  DECEMBER'!X248</f>
        <v>122.5</v>
      </c>
      <c r="S248" s="192">
        <f>'4.  DECEMBER'!Y248</f>
        <v>3</v>
      </c>
      <c r="T248" s="45">
        <f>'5.  JANUARY'!V248</f>
        <v>0</v>
      </c>
      <c r="U248" s="37">
        <f>'5.  JANUARY'!W248</f>
        <v>0</v>
      </c>
      <c r="V248" s="174">
        <f>'5.  JANUARY'!X248</f>
        <v>0</v>
      </c>
      <c r="W248" s="196">
        <f>'5.  JANUARY'!Y248</f>
        <v>8</v>
      </c>
      <c r="X248" s="45">
        <f>'6.  FEBRUARY'!V248</f>
        <v>1</v>
      </c>
      <c r="Y248" s="37">
        <f>'6.  FEBRUARY'!W248</f>
        <v>0.35</v>
      </c>
      <c r="Z248" s="174">
        <f>'6.  FEBRUARY'!X248</f>
        <v>13.5</v>
      </c>
      <c r="AA248" s="196">
        <f>'6.  FEBRUARY'!Y248</f>
        <v>2</v>
      </c>
      <c r="AB248" s="45">
        <f>'7.  MARCH'!V248</f>
        <v>3</v>
      </c>
      <c r="AC248" s="37">
        <f>'7.  MARCH'!W248</f>
        <v>1.02</v>
      </c>
      <c r="AD248" s="174">
        <f>'7.  MARCH'!X248</f>
        <v>40.199999999999996</v>
      </c>
      <c r="AE248" s="196">
        <f>'7.  MARCH'!Y248</f>
        <v>1</v>
      </c>
      <c r="AF248" s="45">
        <f>'8.  APRIL'!V248</f>
        <v>4</v>
      </c>
      <c r="AG248" s="37">
        <f>'8.  APRIL'!W248</f>
        <v>1.1000000000000001</v>
      </c>
      <c r="AH248" s="174">
        <f>'8.  APRIL'!X248</f>
        <v>51</v>
      </c>
      <c r="AI248" s="196">
        <f>'8.  APRIL'!Y248</f>
        <v>2</v>
      </c>
      <c r="AJ248" s="45">
        <f>'8.  APRIL WEEKEND COMP'!V248</f>
        <v>6</v>
      </c>
      <c r="AK248" s="37">
        <f>'8.  APRIL WEEKEND COMP'!W248</f>
        <v>3.08</v>
      </c>
      <c r="AL248" s="338">
        <f>'8.  APRIL WEEKEND COMP'!X248</f>
        <v>90.8</v>
      </c>
      <c r="AM248" s="196">
        <f>'8.  APRIL WEEKEND COMP'!Y248</f>
        <v>2</v>
      </c>
      <c r="AN248" s="45">
        <f>'9.  MAY'!V248</f>
        <v>0</v>
      </c>
      <c r="AO248" s="37">
        <f>'9.  MAY'!W248</f>
        <v>0</v>
      </c>
      <c r="AP248" s="174">
        <f>'9.  MAY'!X248</f>
        <v>0</v>
      </c>
      <c r="AQ248" s="196">
        <f>'9.  MAY'!Y248</f>
        <v>0</v>
      </c>
      <c r="AR248" s="45">
        <f>'10.  JUNE'!V248</f>
        <v>0</v>
      </c>
      <c r="AS248" s="37">
        <f>'10.  JUNE'!W248</f>
        <v>0</v>
      </c>
      <c r="AT248" s="174">
        <f>'10.  JUNE'!X248</f>
        <v>0</v>
      </c>
      <c r="AU248" s="196">
        <f>'10.  JUNE'!Y248</f>
        <v>0</v>
      </c>
      <c r="AV248" s="45">
        <f>'11.  JULY'!V248</f>
        <v>0</v>
      </c>
      <c r="AW248" s="37">
        <f>'11.  JULY'!W248</f>
        <v>0</v>
      </c>
      <c r="AX248" s="174">
        <f>'11.  JULY'!X248</f>
        <v>0</v>
      </c>
      <c r="AY248" s="196">
        <f>'11.  JULY'!Y248</f>
        <v>0</v>
      </c>
      <c r="AZ248" s="45">
        <f>'12.  AUGUST'!V248</f>
        <v>0</v>
      </c>
      <c r="BA248" s="37">
        <f>'12.  AUGUST'!W248</f>
        <v>0</v>
      </c>
      <c r="BB248" s="174">
        <f>'12.  AUGUST'!X248</f>
        <v>0</v>
      </c>
      <c r="BC248" s="196">
        <f>'12.  AUGUST'!Y248</f>
        <v>0</v>
      </c>
      <c r="BD248" s="180">
        <f t="shared" si="20"/>
        <v>26</v>
      </c>
      <c r="BE248" s="181">
        <f t="shared" si="21"/>
        <v>10.37</v>
      </c>
      <c r="BF248" s="182">
        <f t="shared" si="22"/>
        <v>363.7</v>
      </c>
      <c r="BG248" s="197">
        <f t="shared" si="23"/>
        <v>37</v>
      </c>
    </row>
    <row r="249" spans="2:59" s="8" customFormat="1" ht="15.95" customHeight="1" x14ac:dyDescent="0.25">
      <c r="B249" s="27">
        <f>'1.  SEPTEMBER'!B249</f>
        <v>5</v>
      </c>
      <c r="C249" s="44" t="str">
        <f>'1.  SEPTEMBER'!C249</f>
        <v>Fourie I (Ian)</v>
      </c>
      <c r="D249" s="45">
        <f>'1.  SEPTEMBER'!V249</f>
        <v>0</v>
      </c>
      <c r="E249" s="37">
        <f>'1.  SEPTEMBER'!W249</f>
        <v>0</v>
      </c>
      <c r="F249" s="174">
        <f>'1.  SEPTEMBER'!X249</f>
        <v>0</v>
      </c>
      <c r="G249" s="188">
        <f>'1.  SEPTEMBER'!Y249</f>
        <v>8</v>
      </c>
      <c r="H249" s="28">
        <f>'2.  OCTOBER'!V249</f>
        <v>10</v>
      </c>
      <c r="I249" s="37">
        <f>'2.  OCTOBER'!W249</f>
        <v>5.16</v>
      </c>
      <c r="J249" s="174">
        <f>'2.  OCTOBER'!X249</f>
        <v>151.6</v>
      </c>
      <c r="K249" s="192">
        <f>'2.  OCTOBER'!Y249</f>
        <v>1</v>
      </c>
      <c r="L249" s="45">
        <f>'3.  NOVEMBER'!V249</f>
        <v>0</v>
      </c>
      <c r="M249" s="37">
        <f>'3.  NOVEMBER'!W249</f>
        <v>0</v>
      </c>
      <c r="N249" s="174">
        <f>'3.  NOVEMBER'!X249</f>
        <v>0</v>
      </c>
      <c r="O249" s="188">
        <f>'3.  NOVEMBER'!Y249</f>
        <v>8</v>
      </c>
      <c r="P249" s="28">
        <f>'4.  DECEMBER'!V249</f>
        <v>0</v>
      </c>
      <c r="Q249" s="37">
        <f>'4.  DECEMBER'!W249</f>
        <v>0</v>
      </c>
      <c r="R249" s="174">
        <f>'4.  DECEMBER'!X249</f>
        <v>0</v>
      </c>
      <c r="S249" s="192">
        <f>'4.  DECEMBER'!Y249</f>
        <v>8</v>
      </c>
      <c r="T249" s="45">
        <f>'5.  JANUARY'!V249</f>
        <v>3</v>
      </c>
      <c r="U249" s="37">
        <f>'5.  JANUARY'!W249</f>
        <v>2.46</v>
      </c>
      <c r="V249" s="174">
        <f>'5.  JANUARY'!X249</f>
        <v>54.6</v>
      </c>
      <c r="W249" s="196">
        <f>'5.  JANUARY'!Y249</f>
        <v>3</v>
      </c>
      <c r="X249" s="45">
        <f>'6.  FEBRUARY'!V249</f>
        <v>0</v>
      </c>
      <c r="Y249" s="37">
        <f>'6.  FEBRUARY'!W249</f>
        <v>0</v>
      </c>
      <c r="Z249" s="174">
        <f>'6.  FEBRUARY'!X249</f>
        <v>0</v>
      </c>
      <c r="AA249" s="196">
        <f>'6.  FEBRUARY'!Y249</f>
        <v>8</v>
      </c>
      <c r="AB249" s="45">
        <f>'7.  MARCH'!V249</f>
        <v>0</v>
      </c>
      <c r="AC249" s="37">
        <f>'7.  MARCH'!W249</f>
        <v>0</v>
      </c>
      <c r="AD249" s="174">
        <f>'7.  MARCH'!X249</f>
        <v>0</v>
      </c>
      <c r="AE249" s="196">
        <f>'7.  MARCH'!Y249</f>
        <v>8</v>
      </c>
      <c r="AF249" s="45">
        <f>'8.  APRIL'!V249</f>
        <v>0</v>
      </c>
      <c r="AG249" s="37">
        <f>'8.  APRIL'!W249</f>
        <v>0</v>
      </c>
      <c r="AH249" s="174">
        <f>'8.  APRIL'!X249</f>
        <v>0</v>
      </c>
      <c r="AI249" s="196">
        <f>'8.  APRIL'!Y249</f>
        <v>8</v>
      </c>
      <c r="AJ249" s="45">
        <f>'8.  APRIL WEEKEND COMP'!V249</f>
        <v>0</v>
      </c>
      <c r="AK249" s="37">
        <f>'8.  APRIL WEEKEND COMP'!W249</f>
        <v>0</v>
      </c>
      <c r="AL249" s="338">
        <f>'8.  APRIL WEEKEND COMP'!X249</f>
        <v>0</v>
      </c>
      <c r="AM249" s="196">
        <f>'8.  APRIL WEEKEND COMP'!Y249</f>
        <v>8</v>
      </c>
      <c r="AN249" s="45">
        <f>'9.  MAY'!V249</f>
        <v>0</v>
      </c>
      <c r="AO249" s="37">
        <f>'9.  MAY'!W249</f>
        <v>0</v>
      </c>
      <c r="AP249" s="174">
        <f>'9.  MAY'!X249</f>
        <v>0</v>
      </c>
      <c r="AQ249" s="196">
        <f>'9.  MAY'!Y249</f>
        <v>0</v>
      </c>
      <c r="AR249" s="45">
        <f>'10.  JUNE'!V249</f>
        <v>0</v>
      </c>
      <c r="AS249" s="37">
        <f>'10.  JUNE'!W249</f>
        <v>0</v>
      </c>
      <c r="AT249" s="174">
        <f>'10.  JUNE'!X249</f>
        <v>0</v>
      </c>
      <c r="AU249" s="196">
        <f>'10.  JUNE'!Y249</f>
        <v>0</v>
      </c>
      <c r="AV249" s="45">
        <f>'11.  JULY'!V249</f>
        <v>0</v>
      </c>
      <c r="AW249" s="37">
        <f>'11.  JULY'!W249</f>
        <v>0</v>
      </c>
      <c r="AX249" s="174">
        <f>'11.  JULY'!X249</f>
        <v>0</v>
      </c>
      <c r="AY249" s="196">
        <f>'11.  JULY'!Y249</f>
        <v>0</v>
      </c>
      <c r="AZ249" s="45">
        <f>'12.  AUGUST'!V249</f>
        <v>0</v>
      </c>
      <c r="BA249" s="37">
        <f>'12.  AUGUST'!W249</f>
        <v>0</v>
      </c>
      <c r="BB249" s="174">
        <f>'12.  AUGUST'!X249</f>
        <v>0</v>
      </c>
      <c r="BC249" s="196">
        <f>'12.  AUGUST'!Y249</f>
        <v>0</v>
      </c>
      <c r="BD249" s="180">
        <f t="shared" si="20"/>
        <v>13</v>
      </c>
      <c r="BE249" s="181">
        <f t="shared" si="21"/>
        <v>7.62</v>
      </c>
      <c r="BF249" s="182">
        <f t="shared" si="22"/>
        <v>206.2</v>
      </c>
      <c r="BG249" s="197">
        <f t="shared" si="23"/>
        <v>60</v>
      </c>
    </row>
    <row r="250" spans="2:59" s="8" customFormat="1" ht="15.95" customHeight="1" x14ac:dyDescent="0.25">
      <c r="B250" s="27">
        <f>'1.  SEPTEMBER'!B250</f>
        <v>6</v>
      </c>
      <c r="C250" s="44" t="str">
        <f>'1.  SEPTEMBER'!C250</f>
        <v>Fourie L (Liam)</v>
      </c>
      <c r="D250" s="45">
        <f>'1.  SEPTEMBER'!V250</f>
        <v>0</v>
      </c>
      <c r="E250" s="37">
        <f>'1.  SEPTEMBER'!W250</f>
        <v>0</v>
      </c>
      <c r="F250" s="174">
        <f>'1.  SEPTEMBER'!X250</f>
        <v>0</v>
      </c>
      <c r="G250" s="188">
        <f>'1.  SEPTEMBER'!Y250</f>
        <v>8</v>
      </c>
      <c r="H250" s="28">
        <f>'2.  OCTOBER'!V250</f>
        <v>4</v>
      </c>
      <c r="I250" s="37">
        <f>'2.  OCTOBER'!W250</f>
        <v>2.73</v>
      </c>
      <c r="J250" s="174">
        <f>'2.  OCTOBER'!X250</f>
        <v>67.300000000000011</v>
      </c>
      <c r="K250" s="192">
        <f>'2.  OCTOBER'!Y250</f>
        <v>2</v>
      </c>
      <c r="L250" s="45">
        <f>'3.  NOVEMBER'!V250</f>
        <v>0</v>
      </c>
      <c r="M250" s="37">
        <f>'3.  NOVEMBER'!W250</f>
        <v>0</v>
      </c>
      <c r="N250" s="174">
        <f>'3.  NOVEMBER'!X250</f>
        <v>0</v>
      </c>
      <c r="O250" s="188">
        <f>'3.  NOVEMBER'!Y250</f>
        <v>8</v>
      </c>
      <c r="P250" s="28">
        <f>'4.  DECEMBER'!V250</f>
        <v>0</v>
      </c>
      <c r="Q250" s="37">
        <f>'4.  DECEMBER'!W250</f>
        <v>0</v>
      </c>
      <c r="R250" s="174">
        <f>'4.  DECEMBER'!X250</f>
        <v>0</v>
      </c>
      <c r="S250" s="192">
        <f>'4.  DECEMBER'!Y250</f>
        <v>8</v>
      </c>
      <c r="T250" s="45">
        <f>'5.  JANUARY'!V250</f>
        <v>4</v>
      </c>
      <c r="U250" s="37">
        <f>'5.  JANUARY'!W250</f>
        <v>1.1400000000000001</v>
      </c>
      <c r="V250" s="174">
        <f>'5.  JANUARY'!X250</f>
        <v>51.400000000000006</v>
      </c>
      <c r="W250" s="196">
        <f>'5.  JANUARY'!Y250</f>
        <v>4</v>
      </c>
      <c r="X250" s="45">
        <f>'6.  FEBRUARY'!V250</f>
        <v>0</v>
      </c>
      <c r="Y250" s="37">
        <f>'6.  FEBRUARY'!W250</f>
        <v>0</v>
      </c>
      <c r="Z250" s="174">
        <f>'6.  FEBRUARY'!X250</f>
        <v>0</v>
      </c>
      <c r="AA250" s="196">
        <f>'6.  FEBRUARY'!Y250</f>
        <v>8</v>
      </c>
      <c r="AB250" s="45">
        <f>'7.  MARCH'!V250</f>
        <v>0</v>
      </c>
      <c r="AC250" s="37">
        <f>'7.  MARCH'!W250</f>
        <v>0</v>
      </c>
      <c r="AD250" s="174">
        <f>'7.  MARCH'!X250</f>
        <v>0</v>
      </c>
      <c r="AE250" s="196">
        <f>'7.  MARCH'!Y250</f>
        <v>8</v>
      </c>
      <c r="AF250" s="45">
        <f>'8.  APRIL'!V250</f>
        <v>0</v>
      </c>
      <c r="AG250" s="37">
        <f>'8.  APRIL'!W250</f>
        <v>0</v>
      </c>
      <c r="AH250" s="174">
        <f>'8.  APRIL'!X250</f>
        <v>0</v>
      </c>
      <c r="AI250" s="196">
        <f>'8.  APRIL'!Y250</f>
        <v>8</v>
      </c>
      <c r="AJ250" s="45">
        <f>'8.  APRIL WEEKEND COMP'!V250</f>
        <v>0</v>
      </c>
      <c r="AK250" s="37">
        <f>'8.  APRIL WEEKEND COMP'!W250</f>
        <v>0</v>
      </c>
      <c r="AL250" s="338">
        <f>'8.  APRIL WEEKEND COMP'!X250</f>
        <v>0</v>
      </c>
      <c r="AM250" s="196">
        <f>'8.  APRIL WEEKEND COMP'!Y250</f>
        <v>8</v>
      </c>
      <c r="AN250" s="45">
        <f>'9.  MAY'!V250</f>
        <v>0</v>
      </c>
      <c r="AO250" s="37">
        <f>'9.  MAY'!W250</f>
        <v>0</v>
      </c>
      <c r="AP250" s="174">
        <f>'9.  MAY'!X250</f>
        <v>0</v>
      </c>
      <c r="AQ250" s="196">
        <f>'9.  MAY'!Y250</f>
        <v>0</v>
      </c>
      <c r="AR250" s="45">
        <f>'10.  JUNE'!V250</f>
        <v>0</v>
      </c>
      <c r="AS250" s="37">
        <f>'10.  JUNE'!W250</f>
        <v>0</v>
      </c>
      <c r="AT250" s="174">
        <f>'10.  JUNE'!X250</f>
        <v>0</v>
      </c>
      <c r="AU250" s="196">
        <f>'10.  JUNE'!Y250</f>
        <v>0</v>
      </c>
      <c r="AV250" s="45">
        <f>'11.  JULY'!V250</f>
        <v>0</v>
      </c>
      <c r="AW250" s="37">
        <f>'11.  JULY'!W250</f>
        <v>0</v>
      </c>
      <c r="AX250" s="174">
        <f>'11.  JULY'!X250</f>
        <v>0</v>
      </c>
      <c r="AY250" s="196">
        <f>'11.  JULY'!Y250</f>
        <v>0</v>
      </c>
      <c r="AZ250" s="45">
        <f>'12.  AUGUST'!V250</f>
        <v>0</v>
      </c>
      <c r="BA250" s="37">
        <f>'12.  AUGUST'!W250</f>
        <v>0</v>
      </c>
      <c r="BB250" s="174">
        <f>'12.  AUGUST'!X250</f>
        <v>0</v>
      </c>
      <c r="BC250" s="196">
        <f>'12.  AUGUST'!Y250</f>
        <v>0</v>
      </c>
      <c r="BD250" s="180">
        <f t="shared" si="20"/>
        <v>8</v>
      </c>
      <c r="BE250" s="181">
        <f t="shared" si="21"/>
        <v>3.87</v>
      </c>
      <c r="BF250" s="182">
        <f t="shared" si="22"/>
        <v>118.70000000000002</v>
      </c>
      <c r="BG250" s="197">
        <f t="shared" si="23"/>
        <v>62</v>
      </c>
    </row>
    <row r="251" spans="2:59" s="8" customFormat="1" ht="15.95" customHeight="1" x14ac:dyDescent="0.25">
      <c r="B251" s="27">
        <f>'1.  SEPTEMBER'!B251</f>
        <v>7</v>
      </c>
      <c r="C251" s="44" t="str">
        <f>'1.  SEPTEMBER'!C251</f>
        <v>le Roux K</v>
      </c>
      <c r="D251" s="45">
        <f>'1.  SEPTEMBER'!V251</f>
        <v>0</v>
      </c>
      <c r="E251" s="37">
        <f>'1.  SEPTEMBER'!W251</f>
        <v>0</v>
      </c>
      <c r="F251" s="174">
        <f>'1.  SEPTEMBER'!X251</f>
        <v>0</v>
      </c>
      <c r="G251" s="188">
        <f>'1.  SEPTEMBER'!Y251</f>
        <v>8</v>
      </c>
      <c r="H251" s="28">
        <f>'2.  OCTOBER'!V251</f>
        <v>0</v>
      </c>
      <c r="I251" s="37">
        <f>'2.  OCTOBER'!W251</f>
        <v>0</v>
      </c>
      <c r="J251" s="174">
        <f>'2.  OCTOBER'!X251</f>
        <v>0</v>
      </c>
      <c r="K251" s="192">
        <f>'2.  OCTOBER'!Y251</f>
        <v>8</v>
      </c>
      <c r="L251" s="45">
        <f>'3.  NOVEMBER'!V251</f>
        <v>0</v>
      </c>
      <c r="M251" s="37">
        <f>'3.  NOVEMBER'!W251</f>
        <v>0</v>
      </c>
      <c r="N251" s="174">
        <f>'3.  NOVEMBER'!X251</f>
        <v>0</v>
      </c>
      <c r="O251" s="188">
        <f>'3.  NOVEMBER'!Y251</f>
        <v>8</v>
      </c>
      <c r="P251" s="28">
        <f>'4.  DECEMBER'!V251</f>
        <v>0</v>
      </c>
      <c r="Q251" s="37">
        <f>'4.  DECEMBER'!W251</f>
        <v>0</v>
      </c>
      <c r="R251" s="174">
        <f>'4.  DECEMBER'!X251</f>
        <v>0</v>
      </c>
      <c r="S251" s="192">
        <f>'4.  DECEMBER'!Y251</f>
        <v>8</v>
      </c>
      <c r="T251" s="45">
        <f>'5.  JANUARY'!V251</f>
        <v>0</v>
      </c>
      <c r="U251" s="37">
        <f>'5.  JANUARY'!W251</f>
        <v>0</v>
      </c>
      <c r="V251" s="174">
        <f>'5.  JANUARY'!X251</f>
        <v>0</v>
      </c>
      <c r="W251" s="196">
        <f>'5.  JANUARY'!Y251</f>
        <v>8</v>
      </c>
      <c r="X251" s="45">
        <f>'6.  FEBRUARY'!V251</f>
        <v>0</v>
      </c>
      <c r="Y251" s="37">
        <f>'6.  FEBRUARY'!W251</f>
        <v>0</v>
      </c>
      <c r="Z251" s="174">
        <f>'6.  FEBRUARY'!X251</f>
        <v>0</v>
      </c>
      <c r="AA251" s="196">
        <f>'6.  FEBRUARY'!Y251</f>
        <v>8</v>
      </c>
      <c r="AB251" s="45">
        <f>'7.  MARCH'!V251</f>
        <v>0</v>
      </c>
      <c r="AC251" s="37">
        <f>'7.  MARCH'!W251</f>
        <v>0</v>
      </c>
      <c r="AD251" s="174">
        <f>'7.  MARCH'!X251</f>
        <v>0</v>
      </c>
      <c r="AE251" s="196">
        <f>'7.  MARCH'!Y251</f>
        <v>8</v>
      </c>
      <c r="AF251" s="45">
        <f>'8.  APRIL'!V251</f>
        <v>0</v>
      </c>
      <c r="AG251" s="37">
        <f>'8.  APRIL'!W251</f>
        <v>0</v>
      </c>
      <c r="AH251" s="174">
        <f>'8.  APRIL'!X251</f>
        <v>0</v>
      </c>
      <c r="AI251" s="196">
        <f>'8.  APRIL'!Y251</f>
        <v>8</v>
      </c>
      <c r="AJ251" s="45">
        <f>'8.  APRIL WEEKEND COMP'!V251</f>
        <v>0</v>
      </c>
      <c r="AK251" s="37">
        <f>'8.  APRIL WEEKEND COMP'!W251</f>
        <v>0</v>
      </c>
      <c r="AL251" s="338">
        <f>'8.  APRIL WEEKEND COMP'!X251</f>
        <v>0</v>
      </c>
      <c r="AM251" s="196">
        <f>'8.  APRIL WEEKEND COMP'!Y251</f>
        <v>8</v>
      </c>
      <c r="AN251" s="45">
        <f>'9.  MAY'!V251</f>
        <v>0</v>
      </c>
      <c r="AO251" s="37">
        <f>'9.  MAY'!W251</f>
        <v>0</v>
      </c>
      <c r="AP251" s="174">
        <f>'9.  MAY'!X251</f>
        <v>0</v>
      </c>
      <c r="AQ251" s="196">
        <f>'9.  MAY'!Y251</f>
        <v>0</v>
      </c>
      <c r="AR251" s="45">
        <f>'10.  JUNE'!V251</f>
        <v>0</v>
      </c>
      <c r="AS251" s="37">
        <f>'10.  JUNE'!W251</f>
        <v>0</v>
      </c>
      <c r="AT251" s="174">
        <f>'10.  JUNE'!X251</f>
        <v>0</v>
      </c>
      <c r="AU251" s="196">
        <f>'10.  JUNE'!Y251</f>
        <v>0</v>
      </c>
      <c r="AV251" s="45">
        <f>'11.  JULY'!V251</f>
        <v>0</v>
      </c>
      <c r="AW251" s="37">
        <f>'11.  JULY'!W251</f>
        <v>0</v>
      </c>
      <c r="AX251" s="174">
        <f>'11.  JULY'!X251</f>
        <v>0</v>
      </c>
      <c r="AY251" s="196">
        <f>'11.  JULY'!Y251</f>
        <v>0</v>
      </c>
      <c r="AZ251" s="45">
        <f>'12.  AUGUST'!V251</f>
        <v>0</v>
      </c>
      <c r="BA251" s="37">
        <f>'12.  AUGUST'!W251</f>
        <v>0</v>
      </c>
      <c r="BB251" s="174">
        <f>'12.  AUGUST'!X251</f>
        <v>0</v>
      </c>
      <c r="BC251" s="196">
        <f>'12.  AUGUST'!Y251</f>
        <v>0</v>
      </c>
      <c r="BD251" s="180">
        <f t="shared" si="20"/>
        <v>0</v>
      </c>
      <c r="BE251" s="181">
        <f t="shared" si="21"/>
        <v>0</v>
      </c>
      <c r="BF251" s="182">
        <f t="shared" si="22"/>
        <v>0</v>
      </c>
      <c r="BG251" s="197">
        <f t="shared" si="23"/>
        <v>72</v>
      </c>
    </row>
    <row r="252" spans="2:59" s="8" customFormat="1" ht="15.95" customHeight="1" x14ac:dyDescent="0.25">
      <c r="B252" s="27">
        <f>'1.  SEPTEMBER'!B252</f>
        <v>8</v>
      </c>
      <c r="C252" s="44" t="str">
        <f>'1.  SEPTEMBER'!C252</f>
        <v>Naude K</v>
      </c>
      <c r="D252" s="45">
        <f>'1.  SEPTEMBER'!V252</f>
        <v>0</v>
      </c>
      <c r="E252" s="37">
        <f>'1.  SEPTEMBER'!W252</f>
        <v>0</v>
      </c>
      <c r="F252" s="174">
        <f>'1.  SEPTEMBER'!X252</f>
        <v>0</v>
      </c>
      <c r="G252" s="188">
        <f>'1.  SEPTEMBER'!Y252</f>
        <v>8</v>
      </c>
      <c r="H252" s="28">
        <f>'2.  OCTOBER'!V252</f>
        <v>2</v>
      </c>
      <c r="I252" s="37">
        <f>'2.  OCTOBER'!W252</f>
        <v>1.37</v>
      </c>
      <c r="J252" s="174">
        <f>'2.  OCTOBER'!X252</f>
        <v>33.700000000000003</v>
      </c>
      <c r="K252" s="192">
        <f>'2.  OCTOBER'!Y252</f>
        <v>4</v>
      </c>
      <c r="L252" s="45">
        <f>'3.  NOVEMBER'!V252</f>
        <v>0</v>
      </c>
      <c r="M252" s="37">
        <f>'3.  NOVEMBER'!W252</f>
        <v>0</v>
      </c>
      <c r="N252" s="174">
        <f>'3.  NOVEMBER'!X252</f>
        <v>0</v>
      </c>
      <c r="O252" s="188">
        <f>'3.  NOVEMBER'!Y252</f>
        <v>8</v>
      </c>
      <c r="P252" s="28">
        <f>'4.  DECEMBER'!V252</f>
        <v>0</v>
      </c>
      <c r="Q252" s="37">
        <f>'4.  DECEMBER'!W252</f>
        <v>0</v>
      </c>
      <c r="R252" s="174">
        <f>'4.  DECEMBER'!X252</f>
        <v>0</v>
      </c>
      <c r="S252" s="192">
        <f>'4.  DECEMBER'!Y252</f>
        <v>8</v>
      </c>
      <c r="T252" s="45">
        <f>'5.  JANUARY'!V252</f>
        <v>0</v>
      </c>
      <c r="U252" s="37">
        <f>'5.  JANUARY'!W252</f>
        <v>0</v>
      </c>
      <c r="V252" s="174">
        <f>'5.  JANUARY'!X252</f>
        <v>0</v>
      </c>
      <c r="W252" s="196">
        <f>'5.  JANUARY'!Y252</f>
        <v>8</v>
      </c>
      <c r="X252" s="45">
        <f>'6.  FEBRUARY'!V252</f>
        <v>0</v>
      </c>
      <c r="Y252" s="37">
        <f>'6.  FEBRUARY'!W252</f>
        <v>0</v>
      </c>
      <c r="Z252" s="174">
        <f>'6.  FEBRUARY'!X252</f>
        <v>0</v>
      </c>
      <c r="AA252" s="196">
        <f>'6.  FEBRUARY'!Y252</f>
        <v>8</v>
      </c>
      <c r="AB252" s="45">
        <f>'7.  MARCH'!V252</f>
        <v>0</v>
      </c>
      <c r="AC252" s="37">
        <f>'7.  MARCH'!W252</f>
        <v>0</v>
      </c>
      <c r="AD252" s="174">
        <f>'7.  MARCH'!X252</f>
        <v>0</v>
      </c>
      <c r="AE252" s="196">
        <f>'7.  MARCH'!Y252</f>
        <v>8</v>
      </c>
      <c r="AF252" s="45">
        <f>'8.  APRIL'!V252</f>
        <v>0</v>
      </c>
      <c r="AG252" s="37">
        <f>'8.  APRIL'!W252</f>
        <v>0</v>
      </c>
      <c r="AH252" s="174">
        <f>'8.  APRIL'!X252</f>
        <v>0</v>
      </c>
      <c r="AI252" s="196">
        <f>'8.  APRIL'!Y252</f>
        <v>8</v>
      </c>
      <c r="AJ252" s="45">
        <f>'8.  APRIL WEEKEND COMP'!V252</f>
        <v>0</v>
      </c>
      <c r="AK252" s="37">
        <f>'8.  APRIL WEEKEND COMP'!W252</f>
        <v>0</v>
      </c>
      <c r="AL252" s="338">
        <f>'8.  APRIL WEEKEND COMP'!X252</f>
        <v>0</v>
      </c>
      <c r="AM252" s="196">
        <f>'8.  APRIL WEEKEND COMP'!Y252</f>
        <v>8</v>
      </c>
      <c r="AN252" s="45">
        <f>'9.  MAY'!V252</f>
        <v>0</v>
      </c>
      <c r="AO252" s="37">
        <f>'9.  MAY'!W252</f>
        <v>0</v>
      </c>
      <c r="AP252" s="174">
        <f>'9.  MAY'!X252</f>
        <v>0</v>
      </c>
      <c r="AQ252" s="196">
        <f>'9.  MAY'!Y252</f>
        <v>0</v>
      </c>
      <c r="AR252" s="45">
        <f>'10.  JUNE'!V252</f>
        <v>0</v>
      </c>
      <c r="AS252" s="37">
        <f>'10.  JUNE'!W252</f>
        <v>0</v>
      </c>
      <c r="AT252" s="174">
        <f>'10.  JUNE'!X252</f>
        <v>0</v>
      </c>
      <c r="AU252" s="196">
        <f>'10.  JUNE'!Y252</f>
        <v>0</v>
      </c>
      <c r="AV252" s="45">
        <f>'11.  JULY'!V252</f>
        <v>0</v>
      </c>
      <c r="AW252" s="37">
        <f>'11.  JULY'!W252</f>
        <v>0</v>
      </c>
      <c r="AX252" s="174">
        <f>'11.  JULY'!X252</f>
        <v>0</v>
      </c>
      <c r="AY252" s="196">
        <f>'11.  JULY'!Y252</f>
        <v>0</v>
      </c>
      <c r="AZ252" s="45">
        <f>'12.  AUGUST'!V252</f>
        <v>0</v>
      </c>
      <c r="BA252" s="37">
        <f>'12.  AUGUST'!W252</f>
        <v>0</v>
      </c>
      <c r="BB252" s="174">
        <f>'12.  AUGUST'!X252</f>
        <v>0</v>
      </c>
      <c r="BC252" s="196">
        <f>'12.  AUGUST'!Y252</f>
        <v>0</v>
      </c>
      <c r="BD252" s="180">
        <f t="shared" si="20"/>
        <v>2</v>
      </c>
      <c r="BE252" s="181">
        <f t="shared" si="21"/>
        <v>1.37</v>
      </c>
      <c r="BF252" s="182">
        <f t="shared" si="22"/>
        <v>33.700000000000003</v>
      </c>
      <c r="BG252" s="197">
        <f t="shared" si="23"/>
        <v>68</v>
      </c>
    </row>
    <row r="253" spans="2:59" s="8" customFormat="1" ht="15.95" customHeight="1" x14ac:dyDescent="0.25">
      <c r="B253" s="27">
        <f>'1.  SEPTEMBER'!B253</f>
        <v>9</v>
      </c>
      <c r="C253" s="44" t="str">
        <f>'1.  SEPTEMBER'!C253</f>
        <v>Oosthuizen C</v>
      </c>
      <c r="D253" s="45">
        <f>'1.  SEPTEMBER'!V253</f>
        <v>0</v>
      </c>
      <c r="E253" s="37">
        <f>'1.  SEPTEMBER'!W253</f>
        <v>0</v>
      </c>
      <c r="F253" s="174">
        <f>'1.  SEPTEMBER'!X253</f>
        <v>0</v>
      </c>
      <c r="G253" s="188">
        <f>'1.  SEPTEMBER'!Y253</f>
        <v>8</v>
      </c>
      <c r="H253" s="28">
        <f>'2.  OCTOBER'!V253</f>
        <v>0</v>
      </c>
      <c r="I253" s="37">
        <f>'2.  OCTOBER'!W253</f>
        <v>0</v>
      </c>
      <c r="J253" s="174">
        <f>'2.  OCTOBER'!X253</f>
        <v>0</v>
      </c>
      <c r="K253" s="192">
        <f>'2.  OCTOBER'!Y253</f>
        <v>8</v>
      </c>
      <c r="L253" s="45">
        <f>'3.  NOVEMBER'!V253</f>
        <v>1</v>
      </c>
      <c r="M253" s="37">
        <f>'3.  NOVEMBER'!W253</f>
        <v>0.16</v>
      </c>
      <c r="N253" s="174">
        <f>'3.  NOVEMBER'!X253</f>
        <v>11.6</v>
      </c>
      <c r="O253" s="188">
        <f>'3.  NOVEMBER'!Y253</f>
        <v>3</v>
      </c>
      <c r="P253" s="28">
        <f>'4.  DECEMBER'!V253</f>
        <v>0</v>
      </c>
      <c r="Q253" s="37">
        <f>'4.  DECEMBER'!W253</f>
        <v>0</v>
      </c>
      <c r="R253" s="174">
        <f>'4.  DECEMBER'!X253</f>
        <v>0</v>
      </c>
      <c r="S253" s="192">
        <f>'4.  DECEMBER'!Y253</f>
        <v>8</v>
      </c>
      <c r="T253" s="45">
        <f>'5.  JANUARY'!V253</f>
        <v>0</v>
      </c>
      <c r="U253" s="37">
        <f>'5.  JANUARY'!W253</f>
        <v>0</v>
      </c>
      <c r="V253" s="174">
        <f>'5.  JANUARY'!X253</f>
        <v>0</v>
      </c>
      <c r="W253" s="196">
        <f>'5.  JANUARY'!Y253</f>
        <v>8</v>
      </c>
      <c r="X253" s="45">
        <f>'6.  FEBRUARY'!V253</f>
        <v>0</v>
      </c>
      <c r="Y253" s="37">
        <f>'6.  FEBRUARY'!W253</f>
        <v>0</v>
      </c>
      <c r="Z253" s="174">
        <f>'6.  FEBRUARY'!X253</f>
        <v>0</v>
      </c>
      <c r="AA253" s="196">
        <f>'6.  FEBRUARY'!Y253</f>
        <v>8</v>
      </c>
      <c r="AB253" s="45">
        <f>'7.  MARCH'!V253</f>
        <v>0</v>
      </c>
      <c r="AC253" s="37">
        <f>'7.  MARCH'!W253</f>
        <v>0</v>
      </c>
      <c r="AD253" s="174">
        <f>'7.  MARCH'!X253</f>
        <v>0</v>
      </c>
      <c r="AE253" s="196">
        <f>'7.  MARCH'!Y253</f>
        <v>8</v>
      </c>
      <c r="AF253" s="45">
        <f>'8.  APRIL'!V253</f>
        <v>0</v>
      </c>
      <c r="AG253" s="37">
        <f>'8.  APRIL'!W253</f>
        <v>0</v>
      </c>
      <c r="AH253" s="174">
        <f>'8.  APRIL'!X253</f>
        <v>0</v>
      </c>
      <c r="AI253" s="196">
        <f>'8.  APRIL'!Y253</f>
        <v>8</v>
      </c>
      <c r="AJ253" s="45">
        <f>'8.  APRIL WEEKEND COMP'!V253</f>
        <v>0</v>
      </c>
      <c r="AK253" s="37">
        <f>'8.  APRIL WEEKEND COMP'!W253</f>
        <v>0</v>
      </c>
      <c r="AL253" s="338">
        <f>'8.  APRIL WEEKEND COMP'!X253</f>
        <v>0</v>
      </c>
      <c r="AM253" s="196">
        <f>'8.  APRIL WEEKEND COMP'!Y253</f>
        <v>8</v>
      </c>
      <c r="AN253" s="45">
        <f>'9.  MAY'!V253</f>
        <v>0</v>
      </c>
      <c r="AO253" s="37">
        <f>'9.  MAY'!W253</f>
        <v>0</v>
      </c>
      <c r="AP253" s="174">
        <f>'9.  MAY'!X253</f>
        <v>0</v>
      </c>
      <c r="AQ253" s="196">
        <f>'9.  MAY'!Y253</f>
        <v>0</v>
      </c>
      <c r="AR253" s="45">
        <f>'10.  JUNE'!V253</f>
        <v>0</v>
      </c>
      <c r="AS253" s="37">
        <f>'10.  JUNE'!W253</f>
        <v>0</v>
      </c>
      <c r="AT253" s="174">
        <f>'10.  JUNE'!X253</f>
        <v>0</v>
      </c>
      <c r="AU253" s="196">
        <f>'10.  JUNE'!Y253</f>
        <v>0</v>
      </c>
      <c r="AV253" s="45">
        <f>'11.  JULY'!V253</f>
        <v>0</v>
      </c>
      <c r="AW253" s="37">
        <f>'11.  JULY'!W253</f>
        <v>0</v>
      </c>
      <c r="AX253" s="174">
        <f>'11.  JULY'!X253</f>
        <v>0</v>
      </c>
      <c r="AY253" s="196">
        <f>'11.  JULY'!Y253</f>
        <v>0</v>
      </c>
      <c r="AZ253" s="45">
        <f>'12.  AUGUST'!V253</f>
        <v>0</v>
      </c>
      <c r="BA253" s="37">
        <f>'12.  AUGUST'!W253</f>
        <v>0</v>
      </c>
      <c r="BB253" s="174">
        <f>'12.  AUGUST'!X253</f>
        <v>0</v>
      </c>
      <c r="BC253" s="196">
        <f>'12.  AUGUST'!Y253</f>
        <v>0</v>
      </c>
      <c r="BD253" s="180">
        <f t="shared" si="20"/>
        <v>1</v>
      </c>
      <c r="BE253" s="181">
        <f t="shared" si="21"/>
        <v>0.16</v>
      </c>
      <c r="BF253" s="182">
        <f t="shared" si="22"/>
        <v>11.6</v>
      </c>
      <c r="BG253" s="197">
        <f t="shared" si="23"/>
        <v>67</v>
      </c>
    </row>
    <row r="254" spans="2:59" s="8" customFormat="1" ht="15.95" customHeight="1" x14ac:dyDescent="0.25">
      <c r="B254" s="27">
        <f>'1.  SEPTEMBER'!B254</f>
        <v>10</v>
      </c>
      <c r="C254" s="44" t="str">
        <f>'1.  SEPTEMBER'!C254</f>
        <v>Opperman D (Jnr)</v>
      </c>
      <c r="D254" s="45">
        <f>'1.  SEPTEMBER'!V254</f>
        <v>0</v>
      </c>
      <c r="E254" s="37">
        <f>'1.  SEPTEMBER'!W254</f>
        <v>0</v>
      </c>
      <c r="F254" s="174">
        <f>'1.  SEPTEMBER'!X254</f>
        <v>0</v>
      </c>
      <c r="G254" s="188">
        <f>'1.  SEPTEMBER'!Y254</f>
        <v>8</v>
      </c>
      <c r="H254" s="28">
        <f>'2.  OCTOBER'!V254</f>
        <v>0</v>
      </c>
      <c r="I254" s="37">
        <f>'2.  OCTOBER'!W254</f>
        <v>0</v>
      </c>
      <c r="J254" s="174">
        <f>'2.  OCTOBER'!X254</f>
        <v>0</v>
      </c>
      <c r="K254" s="192">
        <f>'2.  OCTOBER'!Y254</f>
        <v>8</v>
      </c>
      <c r="L254" s="45">
        <f>'3.  NOVEMBER'!V254</f>
        <v>0</v>
      </c>
      <c r="M254" s="37">
        <f>'3.  NOVEMBER'!W254</f>
        <v>0</v>
      </c>
      <c r="N254" s="174">
        <f>'3.  NOVEMBER'!X254</f>
        <v>0</v>
      </c>
      <c r="O254" s="188">
        <f>'3.  NOVEMBER'!Y254</f>
        <v>8</v>
      </c>
      <c r="P254" s="28">
        <f>'4.  DECEMBER'!V254</f>
        <v>0</v>
      </c>
      <c r="Q254" s="37">
        <f>'4.  DECEMBER'!W254</f>
        <v>0</v>
      </c>
      <c r="R254" s="174">
        <f>'4.  DECEMBER'!X254</f>
        <v>0</v>
      </c>
      <c r="S254" s="192">
        <f>'4.  DECEMBER'!Y254</f>
        <v>8</v>
      </c>
      <c r="T254" s="45">
        <f>'5.  JANUARY'!V254</f>
        <v>0</v>
      </c>
      <c r="U254" s="37">
        <f>'5.  JANUARY'!W254</f>
        <v>0</v>
      </c>
      <c r="V254" s="174">
        <f>'5.  JANUARY'!X254</f>
        <v>0</v>
      </c>
      <c r="W254" s="196">
        <f>'5.  JANUARY'!Y254</f>
        <v>8</v>
      </c>
      <c r="X254" s="45">
        <f>'6.  FEBRUARY'!V254</f>
        <v>0</v>
      </c>
      <c r="Y254" s="37">
        <f>'6.  FEBRUARY'!W254</f>
        <v>0</v>
      </c>
      <c r="Z254" s="174">
        <f>'6.  FEBRUARY'!X254</f>
        <v>0</v>
      </c>
      <c r="AA254" s="196">
        <f>'6.  FEBRUARY'!Y254</f>
        <v>8</v>
      </c>
      <c r="AB254" s="45">
        <f>'7.  MARCH'!V254</f>
        <v>0</v>
      </c>
      <c r="AC254" s="37">
        <f>'7.  MARCH'!W254</f>
        <v>0</v>
      </c>
      <c r="AD254" s="174">
        <f>'7.  MARCH'!X254</f>
        <v>0</v>
      </c>
      <c r="AE254" s="196">
        <f>'7.  MARCH'!Y254</f>
        <v>8</v>
      </c>
      <c r="AF254" s="45">
        <f>'8.  APRIL'!V254</f>
        <v>2</v>
      </c>
      <c r="AG254" s="37">
        <f>'8.  APRIL'!W254</f>
        <v>0.3</v>
      </c>
      <c r="AH254" s="174">
        <f>'8.  APRIL'!X254</f>
        <v>23</v>
      </c>
      <c r="AI254" s="196">
        <f>'8.  APRIL'!Y254</f>
        <v>3</v>
      </c>
      <c r="AJ254" s="45">
        <f>'8.  APRIL WEEKEND COMP'!V254</f>
        <v>10</v>
      </c>
      <c r="AK254" s="37">
        <f>'8.  APRIL WEEKEND COMP'!W254</f>
        <v>2.2999999999999998</v>
      </c>
      <c r="AL254" s="338">
        <f>'8.  APRIL WEEKEND COMP'!X254</f>
        <v>123</v>
      </c>
      <c r="AM254" s="196">
        <f>'8.  APRIL WEEKEND COMP'!Y254</f>
        <v>1</v>
      </c>
      <c r="AN254" s="45">
        <f>'9.  MAY'!V254</f>
        <v>0</v>
      </c>
      <c r="AO254" s="37">
        <f>'9.  MAY'!W254</f>
        <v>0</v>
      </c>
      <c r="AP254" s="174">
        <f>'9.  MAY'!X254</f>
        <v>0</v>
      </c>
      <c r="AQ254" s="196">
        <f>'9.  MAY'!Y254</f>
        <v>0</v>
      </c>
      <c r="AR254" s="45">
        <f>'10.  JUNE'!V254</f>
        <v>0</v>
      </c>
      <c r="AS254" s="37">
        <f>'10.  JUNE'!W254</f>
        <v>0</v>
      </c>
      <c r="AT254" s="174">
        <f>'10.  JUNE'!X254</f>
        <v>0</v>
      </c>
      <c r="AU254" s="196">
        <f>'10.  JUNE'!Y254</f>
        <v>0</v>
      </c>
      <c r="AV254" s="45">
        <f>'11.  JULY'!V254</f>
        <v>0</v>
      </c>
      <c r="AW254" s="37">
        <f>'11.  JULY'!W254</f>
        <v>0</v>
      </c>
      <c r="AX254" s="174">
        <f>'11.  JULY'!X254</f>
        <v>0</v>
      </c>
      <c r="AY254" s="196">
        <f>'11.  JULY'!Y254</f>
        <v>0</v>
      </c>
      <c r="AZ254" s="45">
        <f>'12.  AUGUST'!V254</f>
        <v>0</v>
      </c>
      <c r="BA254" s="37">
        <f>'12.  AUGUST'!W254</f>
        <v>0</v>
      </c>
      <c r="BB254" s="174">
        <f>'12.  AUGUST'!X254</f>
        <v>0</v>
      </c>
      <c r="BC254" s="196">
        <f>'12.  AUGUST'!Y254</f>
        <v>0</v>
      </c>
      <c r="BD254" s="180">
        <f t="shared" si="20"/>
        <v>12</v>
      </c>
      <c r="BE254" s="181">
        <f t="shared" si="21"/>
        <v>2.5999999999999996</v>
      </c>
      <c r="BF254" s="182">
        <f t="shared" si="22"/>
        <v>146</v>
      </c>
      <c r="BG254" s="197">
        <f t="shared" si="23"/>
        <v>60</v>
      </c>
    </row>
    <row r="255" spans="2:59" s="8" customFormat="1" ht="15.95" customHeight="1" x14ac:dyDescent="0.25">
      <c r="B255" s="27">
        <f>'1.  SEPTEMBER'!B255</f>
        <v>11</v>
      </c>
      <c r="C255" s="44" t="str">
        <f>'1.  SEPTEMBER'!C255</f>
        <v>Opperman R (Jnr)</v>
      </c>
      <c r="D255" s="45">
        <f>'1.  SEPTEMBER'!V255</f>
        <v>0</v>
      </c>
      <c r="E255" s="37">
        <f>'1.  SEPTEMBER'!W255</f>
        <v>0</v>
      </c>
      <c r="F255" s="343">
        <f>'1.  SEPTEMBER'!X255</f>
        <v>0</v>
      </c>
      <c r="G255" s="188">
        <f>'1.  SEPTEMBER'!Y255</f>
        <v>8</v>
      </c>
      <c r="H255" s="28">
        <f>'2.  OCTOBER'!V255</f>
        <v>0</v>
      </c>
      <c r="I255" s="37">
        <f>'2.  OCTOBER'!W255</f>
        <v>0</v>
      </c>
      <c r="J255" s="343">
        <f>'2.  OCTOBER'!X255</f>
        <v>0</v>
      </c>
      <c r="K255" s="192">
        <f>'2.  OCTOBER'!Y255</f>
        <v>5</v>
      </c>
      <c r="L255" s="45">
        <f>'3.  NOVEMBER'!V255</f>
        <v>0</v>
      </c>
      <c r="M255" s="37">
        <f>'3.  NOVEMBER'!W255</f>
        <v>0</v>
      </c>
      <c r="N255" s="343">
        <f>'3.  NOVEMBER'!X255</f>
        <v>0</v>
      </c>
      <c r="O255" s="188">
        <f>'3.  NOVEMBER'!Y255</f>
        <v>8</v>
      </c>
      <c r="P255" s="28">
        <f>'4.  DECEMBER'!V255</f>
        <v>0</v>
      </c>
      <c r="Q255" s="37">
        <f>'4.  DECEMBER'!W255</f>
        <v>0</v>
      </c>
      <c r="R255" s="343">
        <f>'4.  DECEMBER'!X255</f>
        <v>0</v>
      </c>
      <c r="S255" s="192">
        <f>'4.  DECEMBER'!Y255</f>
        <v>8</v>
      </c>
      <c r="T255" s="45">
        <f>'5.  JANUARY'!V255</f>
        <v>0</v>
      </c>
      <c r="U255" s="37">
        <f>'5.  JANUARY'!W255</f>
        <v>0</v>
      </c>
      <c r="V255" s="343">
        <f>'5.  JANUARY'!X255</f>
        <v>0</v>
      </c>
      <c r="W255" s="196">
        <f>'5.  JANUARY'!Y255</f>
        <v>8</v>
      </c>
      <c r="X255" s="45">
        <f>'6.  FEBRUARY'!V255</f>
        <v>0</v>
      </c>
      <c r="Y255" s="37">
        <f>'6.  FEBRUARY'!W255</f>
        <v>0</v>
      </c>
      <c r="Z255" s="343">
        <f>'6.  FEBRUARY'!X255</f>
        <v>0</v>
      </c>
      <c r="AA255" s="196">
        <f>'6.  FEBRUARY'!Y255</f>
        <v>8</v>
      </c>
      <c r="AB255" s="45">
        <f>'7.  MARCH'!V255</f>
        <v>0</v>
      </c>
      <c r="AC255" s="37">
        <f>'7.  MARCH'!W255</f>
        <v>0</v>
      </c>
      <c r="AD255" s="343">
        <f>'7.  MARCH'!X255</f>
        <v>0</v>
      </c>
      <c r="AE255" s="196">
        <f>'7.  MARCH'!Y255</f>
        <v>8</v>
      </c>
      <c r="AF255" s="45">
        <f>'8.  APRIL'!V255</f>
        <v>0</v>
      </c>
      <c r="AG255" s="37">
        <f>'8.  APRIL'!W255</f>
        <v>0</v>
      </c>
      <c r="AH255" s="343">
        <f>'8.  APRIL'!X255</f>
        <v>0</v>
      </c>
      <c r="AI255" s="196">
        <f>'8.  APRIL'!Y255</f>
        <v>8</v>
      </c>
      <c r="AJ255" s="45">
        <f>'8.  APRIL WEEKEND COMP'!V255</f>
        <v>0</v>
      </c>
      <c r="AK255" s="37">
        <f>'8.  APRIL WEEKEND COMP'!W255</f>
        <v>0</v>
      </c>
      <c r="AL255" s="343">
        <f>'8.  APRIL WEEKEND COMP'!X255</f>
        <v>0</v>
      </c>
      <c r="AM255" s="196">
        <f>'8.  APRIL WEEKEND COMP'!Y255</f>
        <v>8</v>
      </c>
      <c r="AN255" s="45">
        <f>'9.  MAY'!V255</f>
        <v>0</v>
      </c>
      <c r="AO255" s="37">
        <f>'9.  MAY'!W255</f>
        <v>0</v>
      </c>
      <c r="AP255" s="343">
        <f>'9.  MAY'!X255</f>
        <v>0</v>
      </c>
      <c r="AQ255" s="196">
        <f>'9.  MAY'!Y255</f>
        <v>0</v>
      </c>
      <c r="AR255" s="45">
        <f>'10.  JUNE'!V255</f>
        <v>0</v>
      </c>
      <c r="AS255" s="37">
        <f>'10.  JUNE'!W255</f>
        <v>0</v>
      </c>
      <c r="AT255" s="343">
        <f>'10.  JUNE'!X255</f>
        <v>0</v>
      </c>
      <c r="AU255" s="196">
        <f>'10.  JUNE'!Y255</f>
        <v>0</v>
      </c>
      <c r="AV255" s="45">
        <f>'11.  JULY'!V255</f>
        <v>0</v>
      </c>
      <c r="AW255" s="37">
        <f>'11.  JULY'!W255</f>
        <v>0</v>
      </c>
      <c r="AX255" s="343">
        <f>'11.  JULY'!X255</f>
        <v>0</v>
      </c>
      <c r="AY255" s="196">
        <f>'11.  JULY'!Y255</f>
        <v>0</v>
      </c>
      <c r="AZ255" s="45">
        <f>'12.  AUGUST'!V255</f>
        <v>0</v>
      </c>
      <c r="BA255" s="37">
        <f>'12.  AUGUST'!W255</f>
        <v>0</v>
      </c>
      <c r="BB255" s="343">
        <f>'12.  AUGUST'!X255</f>
        <v>0</v>
      </c>
      <c r="BC255" s="196">
        <f>'12.  AUGUST'!Y255</f>
        <v>0</v>
      </c>
      <c r="BD255" s="180">
        <f t="shared" ref="BD255" si="24">D255+H255+L255+P255+T255+X255+AB255+AF255+AJ255+AN255+AR255+AV255+AZ255</f>
        <v>0</v>
      </c>
      <c r="BE255" s="181">
        <f t="shared" ref="BE255" si="25">E255+I255+M255+Q255+U255+Y255+AC255+AG255+AK255+AO255+AS255+AW255+BA255</f>
        <v>0</v>
      </c>
      <c r="BF255" s="182">
        <f t="shared" ref="BF255" si="26">F255+J255+N255+R255+V255+Z255+AD255+AH255+AL255+AP255+AT255+AX255+BB255</f>
        <v>0</v>
      </c>
      <c r="BG255" s="197">
        <f t="shared" ref="BG255" si="27">G255+K255+O255+S255+W255+AA255+AE255+AI255+AM255+AQ255+AU255+BC255</f>
        <v>69</v>
      </c>
    </row>
    <row r="256" spans="2:59" s="8" customFormat="1" ht="15.95" customHeight="1" x14ac:dyDescent="0.25">
      <c r="B256" s="27">
        <f>'1.  SEPTEMBER'!B256</f>
        <v>12</v>
      </c>
      <c r="C256" s="44" t="str">
        <f>'1.  SEPTEMBER'!C256</f>
        <v>Pieters V</v>
      </c>
      <c r="D256" s="45">
        <f>'1.  SEPTEMBER'!V256</f>
        <v>0</v>
      </c>
      <c r="E256" s="37">
        <f>'1.  SEPTEMBER'!W256</f>
        <v>0</v>
      </c>
      <c r="F256" s="174">
        <f>'1.  SEPTEMBER'!X256</f>
        <v>0</v>
      </c>
      <c r="G256" s="188">
        <f>'1.  SEPTEMBER'!Y256</f>
        <v>8</v>
      </c>
      <c r="H256" s="28">
        <f>'2.  OCTOBER'!V256</f>
        <v>1</v>
      </c>
      <c r="I256" s="37">
        <f>'2.  OCTOBER'!W256</f>
        <v>0.25</v>
      </c>
      <c r="J256" s="174">
        <f>'2.  OCTOBER'!X256</f>
        <v>12.5</v>
      </c>
      <c r="K256" s="192">
        <f>'2.  OCTOBER'!Y256</f>
        <v>4</v>
      </c>
      <c r="L256" s="45">
        <f>'3.  NOVEMBER'!V256</f>
        <v>0</v>
      </c>
      <c r="M256" s="37">
        <f>'3.  NOVEMBER'!W256</f>
        <v>0</v>
      </c>
      <c r="N256" s="174">
        <f>'3.  NOVEMBER'!X256</f>
        <v>0</v>
      </c>
      <c r="O256" s="188">
        <f>'3.  NOVEMBER'!Y256</f>
        <v>8</v>
      </c>
      <c r="P256" s="28">
        <f>'4.  DECEMBER'!V256</f>
        <v>0</v>
      </c>
      <c r="Q256" s="37">
        <f>'4.  DECEMBER'!W256</f>
        <v>0</v>
      </c>
      <c r="R256" s="174">
        <f>'4.  DECEMBER'!X256</f>
        <v>0</v>
      </c>
      <c r="S256" s="192">
        <f>'4.  DECEMBER'!Y256</f>
        <v>8</v>
      </c>
      <c r="T256" s="45">
        <f>'5.  JANUARY'!V256</f>
        <v>5</v>
      </c>
      <c r="U256" s="37">
        <f>'5.  JANUARY'!W256</f>
        <v>1.1299999999999999</v>
      </c>
      <c r="V256" s="174">
        <f>'5.  JANUARY'!X256</f>
        <v>61.3</v>
      </c>
      <c r="W256" s="196">
        <f>'5.  JANUARY'!Y256</f>
        <v>2</v>
      </c>
      <c r="X256" s="45">
        <f>'6.  FEBRUARY'!V256</f>
        <v>2</v>
      </c>
      <c r="Y256" s="37">
        <f>'6.  FEBRUARY'!W256</f>
        <v>0.75</v>
      </c>
      <c r="Z256" s="174">
        <f>'6.  FEBRUARY'!X256</f>
        <v>27.5</v>
      </c>
      <c r="AA256" s="196">
        <f>'6.  FEBRUARY'!Y256</f>
        <v>1</v>
      </c>
      <c r="AB256" s="45">
        <f>'7.  MARCH'!V256</f>
        <v>2</v>
      </c>
      <c r="AC256" s="37">
        <f>'7.  MARCH'!W256</f>
        <v>0.85</v>
      </c>
      <c r="AD256" s="174">
        <f>'7.  MARCH'!X256</f>
        <v>28.5</v>
      </c>
      <c r="AE256" s="196">
        <f>'7.  MARCH'!Y256</f>
        <v>2</v>
      </c>
      <c r="AF256" s="45">
        <f>'8.  APRIL'!V256</f>
        <v>8</v>
      </c>
      <c r="AG256" s="37">
        <f>'8.  APRIL'!W256</f>
        <v>1.72</v>
      </c>
      <c r="AH256" s="174">
        <f>'8.  APRIL'!X256</f>
        <v>97.2</v>
      </c>
      <c r="AI256" s="196">
        <f>'8.  APRIL'!Y256</f>
        <v>1</v>
      </c>
      <c r="AJ256" s="45">
        <f>'8.  APRIL WEEKEND COMP'!V256</f>
        <v>5</v>
      </c>
      <c r="AK256" s="37">
        <f>'8.  APRIL WEEKEND COMP'!W256</f>
        <v>1.3</v>
      </c>
      <c r="AL256" s="338">
        <f>'8.  APRIL WEEKEND COMP'!X256</f>
        <v>63</v>
      </c>
      <c r="AM256" s="196">
        <f>'8.  APRIL WEEKEND COMP'!Y256</f>
        <v>3</v>
      </c>
      <c r="AN256" s="45">
        <f>'9.  MAY'!V256</f>
        <v>0</v>
      </c>
      <c r="AO256" s="37">
        <f>'9.  MAY'!W256</f>
        <v>0</v>
      </c>
      <c r="AP256" s="174">
        <f>'9.  MAY'!X256</f>
        <v>0</v>
      </c>
      <c r="AQ256" s="196">
        <f>'9.  MAY'!Y256</f>
        <v>0</v>
      </c>
      <c r="AR256" s="45">
        <f>'10.  JUNE'!V256</f>
        <v>0</v>
      </c>
      <c r="AS256" s="37">
        <f>'10.  JUNE'!W256</f>
        <v>0</v>
      </c>
      <c r="AT256" s="174">
        <f>'10.  JUNE'!X256</f>
        <v>0</v>
      </c>
      <c r="AU256" s="196">
        <f>'10.  JUNE'!Y256</f>
        <v>0</v>
      </c>
      <c r="AV256" s="45">
        <f>'11.  JULY'!V256</f>
        <v>0</v>
      </c>
      <c r="AW256" s="37">
        <f>'11.  JULY'!W256</f>
        <v>0</v>
      </c>
      <c r="AX256" s="174">
        <f>'11.  JULY'!X256</f>
        <v>0</v>
      </c>
      <c r="AY256" s="196">
        <f>'11.  JULY'!Y256</f>
        <v>0</v>
      </c>
      <c r="AZ256" s="45">
        <f>'12.  AUGUST'!V256</f>
        <v>0</v>
      </c>
      <c r="BA256" s="37">
        <f>'12.  AUGUST'!W256</f>
        <v>0</v>
      </c>
      <c r="BB256" s="174">
        <f>'12.  AUGUST'!X256</f>
        <v>0</v>
      </c>
      <c r="BC256" s="196">
        <f>'12.  AUGUST'!Y256</f>
        <v>0</v>
      </c>
      <c r="BD256" s="180">
        <f t="shared" si="20"/>
        <v>23</v>
      </c>
      <c r="BE256" s="181">
        <f t="shared" si="21"/>
        <v>6</v>
      </c>
      <c r="BF256" s="182">
        <f t="shared" si="22"/>
        <v>290</v>
      </c>
      <c r="BG256" s="197">
        <f t="shared" si="23"/>
        <v>37</v>
      </c>
    </row>
    <row r="257" spans="2:59" s="8" customFormat="1" ht="15.95" customHeight="1" x14ac:dyDescent="0.25">
      <c r="B257" s="27">
        <f>'1.  SEPTEMBER'!B257</f>
        <v>13</v>
      </c>
      <c r="C257" s="44" t="str">
        <f>'1.  SEPTEMBER'!C257</f>
        <v>Roberts JP</v>
      </c>
      <c r="D257" s="45">
        <f>'1.  SEPTEMBER'!V257</f>
        <v>0</v>
      </c>
      <c r="E257" s="37">
        <f>'1.  SEPTEMBER'!W257</f>
        <v>0</v>
      </c>
      <c r="F257" s="174">
        <f>'1.  SEPTEMBER'!X257</f>
        <v>0</v>
      </c>
      <c r="G257" s="188">
        <f>'1.  SEPTEMBER'!Y257</f>
        <v>8</v>
      </c>
      <c r="H257" s="28">
        <f>'2.  OCTOBER'!V257</f>
        <v>0</v>
      </c>
      <c r="I257" s="37">
        <f>'2.  OCTOBER'!W257</f>
        <v>0</v>
      </c>
      <c r="J257" s="174">
        <f>'2.  OCTOBER'!X257</f>
        <v>0</v>
      </c>
      <c r="K257" s="192">
        <f>'2.  OCTOBER'!Y257</f>
        <v>8</v>
      </c>
      <c r="L257" s="45">
        <f>'3.  NOVEMBER'!V257</f>
        <v>0</v>
      </c>
      <c r="M257" s="37">
        <f>'3.  NOVEMBER'!W257</f>
        <v>0</v>
      </c>
      <c r="N257" s="174">
        <f>'3.  NOVEMBER'!X257</f>
        <v>0</v>
      </c>
      <c r="O257" s="188">
        <f>'3.  NOVEMBER'!Y257</f>
        <v>8</v>
      </c>
      <c r="P257" s="28">
        <f>'4.  DECEMBER'!V257</f>
        <v>0</v>
      </c>
      <c r="Q257" s="37">
        <f>'4.  DECEMBER'!W257</f>
        <v>0</v>
      </c>
      <c r="R257" s="174">
        <f>'4.  DECEMBER'!X257</f>
        <v>0</v>
      </c>
      <c r="S257" s="192">
        <f>'4.  DECEMBER'!Y257</f>
        <v>8</v>
      </c>
      <c r="T257" s="45">
        <f>'5.  JANUARY'!V257</f>
        <v>0</v>
      </c>
      <c r="U257" s="37">
        <f>'5.  JANUARY'!W257</f>
        <v>0</v>
      </c>
      <c r="V257" s="174">
        <f>'5.  JANUARY'!X257</f>
        <v>0</v>
      </c>
      <c r="W257" s="196">
        <f>'5.  JANUARY'!Y257</f>
        <v>8</v>
      </c>
      <c r="X257" s="45">
        <f>'6.  FEBRUARY'!V257</f>
        <v>0</v>
      </c>
      <c r="Y257" s="37">
        <f>'6.  FEBRUARY'!W257</f>
        <v>0</v>
      </c>
      <c r="Z257" s="174">
        <f>'6.  FEBRUARY'!X257</f>
        <v>0</v>
      </c>
      <c r="AA257" s="196">
        <f>'6.  FEBRUARY'!Y257</f>
        <v>8</v>
      </c>
      <c r="AB257" s="45">
        <f>'7.  MARCH'!V257</f>
        <v>0</v>
      </c>
      <c r="AC257" s="37">
        <f>'7.  MARCH'!W257</f>
        <v>0</v>
      </c>
      <c r="AD257" s="174">
        <f>'7.  MARCH'!X257</f>
        <v>0</v>
      </c>
      <c r="AE257" s="196">
        <f>'7.  MARCH'!Y257</f>
        <v>8</v>
      </c>
      <c r="AF257" s="45">
        <f>'8.  APRIL'!V257</f>
        <v>0</v>
      </c>
      <c r="AG257" s="37">
        <f>'8.  APRIL'!W257</f>
        <v>0</v>
      </c>
      <c r="AH257" s="174">
        <f>'8.  APRIL'!X257</f>
        <v>0</v>
      </c>
      <c r="AI257" s="196">
        <f>'8.  APRIL'!Y257</f>
        <v>8</v>
      </c>
      <c r="AJ257" s="45">
        <f>'8.  APRIL WEEKEND COMP'!V257</f>
        <v>0</v>
      </c>
      <c r="AK257" s="37">
        <f>'8.  APRIL WEEKEND COMP'!W257</f>
        <v>0</v>
      </c>
      <c r="AL257" s="338">
        <f>'8.  APRIL WEEKEND COMP'!X257</f>
        <v>0</v>
      </c>
      <c r="AM257" s="196">
        <f>'8.  APRIL WEEKEND COMP'!Y257</f>
        <v>8</v>
      </c>
      <c r="AN257" s="45">
        <f>'9.  MAY'!V257</f>
        <v>0</v>
      </c>
      <c r="AO257" s="37">
        <f>'9.  MAY'!W257</f>
        <v>0</v>
      </c>
      <c r="AP257" s="174">
        <f>'9.  MAY'!X257</f>
        <v>0</v>
      </c>
      <c r="AQ257" s="196">
        <f>'9.  MAY'!Y257</f>
        <v>0</v>
      </c>
      <c r="AR257" s="45">
        <f>'10.  JUNE'!V257</f>
        <v>0</v>
      </c>
      <c r="AS257" s="37">
        <f>'10.  JUNE'!W257</f>
        <v>0</v>
      </c>
      <c r="AT257" s="174">
        <f>'10.  JUNE'!X257</f>
        <v>0</v>
      </c>
      <c r="AU257" s="196">
        <f>'10.  JUNE'!Y257</f>
        <v>0</v>
      </c>
      <c r="AV257" s="45">
        <f>'11.  JULY'!V257</f>
        <v>0</v>
      </c>
      <c r="AW257" s="37">
        <f>'11.  JULY'!W257</f>
        <v>0</v>
      </c>
      <c r="AX257" s="174">
        <f>'11.  JULY'!X257</f>
        <v>0</v>
      </c>
      <c r="AY257" s="196">
        <f>'11.  JULY'!Y257</f>
        <v>0</v>
      </c>
      <c r="AZ257" s="45">
        <f>'12.  AUGUST'!V257</f>
        <v>0</v>
      </c>
      <c r="BA257" s="37">
        <f>'12.  AUGUST'!W257</f>
        <v>0</v>
      </c>
      <c r="BB257" s="174">
        <f>'12.  AUGUST'!X257</f>
        <v>0</v>
      </c>
      <c r="BC257" s="196">
        <f>'12.  AUGUST'!Y257</f>
        <v>0</v>
      </c>
      <c r="BD257" s="180">
        <f t="shared" si="20"/>
        <v>0</v>
      </c>
      <c r="BE257" s="181">
        <f t="shared" si="21"/>
        <v>0</v>
      </c>
      <c r="BF257" s="182">
        <f t="shared" si="22"/>
        <v>0</v>
      </c>
      <c r="BG257" s="197">
        <f t="shared" si="23"/>
        <v>72</v>
      </c>
    </row>
    <row r="258" spans="2:59" s="8" customFormat="1" ht="15.95" customHeight="1" x14ac:dyDescent="0.25">
      <c r="B258" s="27">
        <f>'1.  SEPTEMBER'!B258</f>
        <v>14</v>
      </c>
      <c r="C258" s="44" t="str">
        <f>'1.  SEPTEMBER'!C258</f>
        <v>Smit R</v>
      </c>
      <c r="D258" s="45">
        <f>'1.  SEPTEMBER'!V258</f>
        <v>0</v>
      </c>
      <c r="E258" s="37">
        <f>'1.  SEPTEMBER'!W258</f>
        <v>0</v>
      </c>
      <c r="F258" s="174">
        <f>'1.  SEPTEMBER'!X258</f>
        <v>0</v>
      </c>
      <c r="G258" s="188">
        <f>'1.  SEPTEMBER'!Y258</f>
        <v>8</v>
      </c>
      <c r="H258" s="28">
        <f>'2.  OCTOBER'!V258</f>
        <v>0</v>
      </c>
      <c r="I258" s="37">
        <f>'2.  OCTOBER'!W258</f>
        <v>0</v>
      </c>
      <c r="J258" s="174">
        <f>'2.  OCTOBER'!X258</f>
        <v>0</v>
      </c>
      <c r="K258" s="192">
        <f>'2.  OCTOBER'!Y258</f>
        <v>8</v>
      </c>
      <c r="L258" s="45">
        <f>'3.  NOVEMBER'!V258</f>
        <v>0</v>
      </c>
      <c r="M258" s="37">
        <f>'3.  NOVEMBER'!W258</f>
        <v>0</v>
      </c>
      <c r="N258" s="174">
        <f>'3.  NOVEMBER'!X258</f>
        <v>0</v>
      </c>
      <c r="O258" s="188">
        <f>'3.  NOVEMBER'!Y258</f>
        <v>8</v>
      </c>
      <c r="P258" s="28">
        <f>'4.  DECEMBER'!V258</f>
        <v>0</v>
      </c>
      <c r="Q258" s="37">
        <f>'4.  DECEMBER'!W258</f>
        <v>0</v>
      </c>
      <c r="R258" s="174">
        <f>'4.  DECEMBER'!X258</f>
        <v>0</v>
      </c>
      <c r="S258" s="192">
        <f>'4.  DECEMBER'!Y258</f>
        <v>8</v>
      </c>
      <c r="T258" s="45">
        <f>'5.  JANUARY'!V258</f>
        <v>0</v>
      </c>
      <c r="U258" s="37">
        <f>'5.  JANUARY'!W258</f>
        <v>0</v>
      </c>
      <c r="V258" s="174">
        <f>'5.  JANUARY'!X258</f>
        <v>0</v>
      </c>
      <c r="W258" s="196">
        <f>'5.  JANUARY'!Y258</f>
        <v>8</v>
      </c>
      <c r="X258" s="45">
        <f>'6.  FEBRUARY'!V258</f>
        <v>0</v>
      </c>
      <c r="Y258" s="37">
        <f>'6.  FEBRUARY'!W258</f>
        <v>0</v>
      </c>
      <c r="Z258" s="174">
        <f>'6.  FEBRUARY'!X258</f>
        <v>0</v>
      </c>
      <c r="AA258" s="196">
        <f>'6.  FEBRUARY'!Y258</f>
        <v>8</v>
      </c>
      <c r="AB258" s="45">
        <f>'7.  MARCH'!V258</f>
        <v>0</v>
      </c>
      <c r="AC258" s="37">
        <f>'7.  MARCH'!W258</f>
        <v>0</v>
      </c>
      <c r="AD258" s="174">
        <f>'7.  MARCH'!X258</f>
        <v>0</v>
      </c>
      <c r="AE258" s="196">
        <f>'7.  MARCH'!Y258</f>
        <v>8</v>
      </c>
      <c r="AF258" s="45">
        <f>'8.  APRIL'!V258</f>
        <v>0</v>
      </c>
      <c r="AG258" s="37">
        <f>'8.  APRIL'!W258</f>
        <v>0</v>
      </c>
      <c r="AH258" s="174">
        <f>'8.  APRIL'!X258</f>
        <v>0</v>
      </c>
      <c r="AI258" s="196">
        <f>'8.  APRIL'!Y258</f>
        <v>8</v>
      </c>
      <c r="AJ258" s="45">
        <f>'8.  APRIL WEEKEND COMP'!V258</f>
        <v>0</v>
      </c>
      <c r="AK258" s="37">
        <f>'8.  APRIL WEEKEND COMP'!W258</f>
        <v>0</v>
      </c>
      <c r="AL258" s="338">
        <f>'8.  APRIL WEEKEND COMP'!X258</f>
        <v>0</v>
      </c>
      <c r="AM258" s="196">
        <f>'8.  APRIL WEEKEND COMP'!Y258</f>
        <v>8</v>
      </c>
      <c r="AN258" s="45">
        <f>'9.  MAY'!V258</f>
        <v>0</v>
      </c>
      <c r="AO258" s="37">
        <f>'9.  MAY'!W258</f>
        <v>0</v>
      </c>
      <c r="AP258" s="174">
        <f>'9.  MAY'!X258</f>
        <v>0</v>
      </c>
      <c r="AQ258" s="196">
        <f>'9.  MAY'!Y258</f>
        <v>0</v>
      </c>
      <c r="AR258" s="45">
        <f>'10.  JUNE'!V258</f>
        <v>0</v>
      </c>
      <c r="AS258" s="37">
        <f>'10.  JUNE'!W258</f>
        <v>0</v>
      </c>
      <c r="AT258" s="174">
        <f>'10.  JUNE'!X258</f>
        <v>0</v>
      </c>
      <c r="AU258" s="196">
        <f>'10.  JUNE'!Y258</f>
        <v>0</v>
      </c>
      <c r="AV258" s="45">
        <f>'11.  JULY'!V258</f>
        <v>0</v>
      </c>
      <c r="AW258" s="37">
        <f>'11.  JULY'!W258</f>
        <v>0</v>
      </c>
      <c r="AX258" s="174">
        <f>'11.  JULY'!X258</f>
        <v>0</v>
      </c>
      <c r="AY258" s="196">
        <f>'11.  JULY'!Y258</f>
        <v>0</v>
      </c>
      <c r="AZ258" s="45">
        <f>'12.  AUGUST'!V258</f>
        <v>0</v>
      </c>
      <c r="BA258" s="37">
        <f>'12.  AUGUST'!W258</f>
        <v>0</v>
      </c>
      <c r="BB258" s="174">
        <f>'12.  AUGUST'!X258</f>
        <v>0</v>
      </c>
      <c r="BC258" s="196">
        <f>'12.  AUGUST'!Y258</f>
        <v>0</v>
      </c>
      <c r="BD258" s="180">
        <f t="shared" si="20"/>
        <v>0</v>
      </c>
      <c r="BE258" s="181">
        <f t="shared" si="21"/>
        <v>0</v>
      </c>
      <c r="BF258" s="182">
        <f t="shared" si="22"/>
        <v>0</v>
      </c>
      <c r="BG258" s="197">
        <f t="shared" si="23"/>
        <v>72</v>
      </c>
    </row>
    <row r="259" spans="2:59" s="8" customFormat="1" ht="15.95" customHeight="1" x14ac:dyDescent="0.25">
      <c r="B259" s="27">
        <f>'1.  SEPTEMBER'!B259</f>
        <v>15</v>
      </c>
      <c r="C259" s="44" t="str">
        <f>'1.  SEPTEMBER'!C259</f>
        <v>Steyn W (Jnr)</v>
      </c>
      <c r="D259" s="45">
        <f>'1.  SEPTEMBER'!V259</f>
        <v>2</v>
      </c>
      <c r="E259" s="37">
        <f>'1.  SEPTEMBER'!W259</f>
        <v>0.47</v>
      </c>
      <c r="F259" s="174">
        <f>'1.  SEPTEMBER'!X259</f>
        <v>24.699999999999996</v>
      </c>
      <c r="G259" s="188">
        <f>'1.  SEPTEMBER'!Y259</f>
        <v>2</v>
      </c>
      <c r="H259" s="28">
        <f>'2.  OCTOBER'!V259</f>
        <v>3</v>
      </c>
      <c r="I259" s="37">
        <f>'2.  OCTOBER'!W259</f>
        <v>1.35</v>
      </c>
      <c r="J259" s="174">
        <f>'2.  OCTOBER'!X259</f>
        <v>43.5</v>
      </c>
      <c r="K259" s="192">
        <f>'2.  OCTOBER'!Y259</f>
        <v>4</v>
      </c>
      <c r="L259" s="45">
        <f>'3.  NOVEMBER'!V259</f>
        <v>0</v>
      </c>
      <c r="M259" s="37">
        <f>'3.  NOVEMBER'!W259</f>
        <v>0</v>
      </c>
      <c r="N259" s="174">
        <f>'3.  NOVEMBER'!X259</f>
        <v>0</v>
      </c>
      <c r="O259" s="188">
        <f>'3.  NOVEMBER'!Y259</f>
        <v>8</v>
      </c>
      <c r="P259" s="28">
        <f>'4.  DECEMBER'!V259</f>
        <v>0</v>
      </c>
      <c r="Q259" s="37">
        <f>'4.  DECEMBER'!W259</f>
        <v>0</v>
      </c>
      <c r="R259" s="174">
        <f>'4.  DECEMBER'!X259</f>
        <v>0</v>
      </c>
      <c r="S259" s="192">
        <f>'4.  DECEMBER'!Y259</f>
        <v>8</v>
      </c>
      <c r="T259" s="45">
        <f>'5.  JANUARY'!V259</f>
        <v>9</v>
      </c>
      <c r="U259" s="37">
        <f>'5.  JANUARY'!W259</f>
        <v>3.09</v>
      </c>
      <c r="V259" s="174">
        <f>'5.  JANUARY'!X259</f>
        <v>120.9</v>
      </c>
      <c r="W259" s="196">
        <f>'5.  JANUARY'!Y259</f>
        <v>1</v>
      </c>
      <c r="X259" s="45">
        <f>'6.  FEBRUARY'!V259</f>
        <v>0</v>
      </c>
      <c r="Y259" s="37">
        <f>'6.  FEBRUARY'!W259</f>
        <v>0</v>
      </c>
      <c r="Z259" s="174">
        <f>'6.  FEBRUARY'!X259</f>
        <v>0</v>
      </c>
      <c r="AA259" s="196">
        <f>'6.  FEBRUARY'!Y259</f>
        <v>8</v>
      </c>
      <c r="AB259" s="45">
        <f>'7.  MARCH'!V259</f>
        <v>0</v>
      </c>
      <c r="AC259" s="37">
        <f>'7.  MARCH'!W259</f>
        <v>0</v>
      </c>
      <c r="AD259" s="174">
        <f>'7.  MARCH'!X259</f>
        <v>0</v>
      </c>
      <c r="AE259" s="196">
        <f>'7.  MARCH'!Y259</f>
        <v>8</v>
      </c>
      <c r="AF259" s="45">
        <f>'8.  APRIL'!V259</f>
        <v>0</v>
      </c>
      <c r="AG259" s="37">
        <f>'8.  APRIL'!W259</f>
        <v>0</v>
      </c>
      <c r="AH259" s="174">
        <f>'8.  APRIL'!X259</f>
        <v>0</v>
      </c>
      <c r="AI259" s="196">
        <f>'8.  APRIL'!Y259</f>
        <v>8</v>
      </c>
      <c r="AJ259" s="45">
        <f>'8.  APRIL WEEKEND COMP'!V259</f>
        <v>0</v>
      </c>
      <c r="AK259" s="37">
        <f>'8.  APRIL WEEKEND COMP'!W259</f>
        <v>0</v>
      </c>
      <c r="AL259" s="338">
        <f>'8.  APRIL WEEKEND COMP'!X259</f>
        <v>0</v>
      </c>
      <c r="AM259" s="196">
        <f>'8.  APRIL WEEKEND COMP'!Y259</f>
        <v>8</v>
      </c>
      <c r="AN259" s="45">
        <f>'9.  MAY'!V259</f>
        <v>0</v>
      </c>
      <c r="AO259" s="37">
        <f>'9.  MAY'!W259</f>
        <v>0</v>
      </c>
      <c r="AP259" s="174">
        <f>'9.  MAY'!X259</f>
        <v>0</v>
      </c>
      <c r="AQ259" s="196">
        <f>'9.  MAY'!Y259</f>
        <v>0</v>
      </c>
      <c r="AR259" s="45">
        <f>'10.  JUNE'!V259</f>
        <v>0</v>
      </c>
      <c r="AS259" s="37">
        <f>'10.  JUNE'!W259</f>
        <v>0</v>
      </c>
      <c r="AT259" s="174">
        <f>'10.  JUNE'!X259</f>
        <v>0</v>
      </c>
      <c r="AU259" s="196">
        <f>'10.  JUNE'!Y259</f>
        <v>0</v>
      </c>
      <c r="AV259" s="45">
        <f>'11.  JULY'!V259</f>
        <v>0</v>
      </c>
      <c r="AW259" s="37">
        <f>'11.  JULY'!W259</f>
        <v>0</v>
      </c>
      <c r="AX259" s="174">
        <f>'11.  JULY'!X259</f>
        <v>0</v>
      </c>
      <c r="AY259" s="196">
        <f>'11.  JULY'!Y259</f>
        <v>0</v>
      </c>
      <c r="AZ259" s="45">
        <f>'12.  AUGUST'!V259</f>
        <v>0</v>
      </c>
      <c r="BA259" s="37">
        <f>'12.  AUGUST'!W259</f>
        <v>0</v>
      </c>
      <c r="BB259" s="174">
        <f>'12.  AUGUST'!X259</f>
        <v>0</v>
      </c>
      <c r="BC259" s="196">
        <f>'12.  AUGUST'!Y259</f>
        <v>0</v>
      </c>
      <c r="BD259" s="180">
        <f t="shared" si="20"/>
        <v>14</v>
      </c>
      <c r="BE259" s="181">
        <f t="shared" si="21"/>
        <v>4.91</v>
      </c>
      <c r="BF259" s="182">
        <f t="shared" si="22"/>
        <v>189.1</v>
      </c>
      <c r="BG259" s="197">
        <f t="shared" si="23"/>
        <v>55</v>
      </c>
    </row>
    <row r="260" spans="2:59" s="8" customFormat="1" ht="15.95" customHeight="1" x14ac:dyDescent="0.25">
      <c r="B260" s="27">
        <f>'1.  SEPTEMBER'!B260</f>
        <v>16</v>
      </c>
      <c r="C260" s="44">
        <f>'1.  SEPTEMBER'!C260</f>
        <v>0</v>
      </c>
      <c r="D260" s="45">
        <f>'1.  SEPTEMBER'!V260</f>
        <v>0</v>
      </c>
      <c r="E260" s="37">
        <f>'1.  SEPTEMBER'!W260</f>
        <v>0</v>
      </c>
      <c r="F260" s="174">
        <f>'1.  SEPTEMBER'!X260</f>
        <v>0</v>
      </c>
      <c r="G260" s="188">
        <f>'1.  SEPTEMBER'!Y260</f>
        <v>0</v>
      </c>
      <c r="H260" s="28">
        <f>'2.  OCTOBER'!V260</f>
        <v>0</v>
      </c>
      <c r="I260" s="37">
        <f>'2.  OCTOBER'!W260</f>
        <v>0</v>
      </c>
      <c r="J260" s="174">
        <f>'2.  OCTOBER'!X260</f>
        <v>0</v>
      </c>
      <c r="K260" s="192">
        <f>'2.  OCTOBER'!Y260</f>
        <v>0</v>
      </c>
      <c r="L260" s="45">
        <f>'3.  NOVEMBER'!V260</f>
        <v>0</v>
      </c>
      <c r="M260" s="37">
        <f>'3.  NOVEMBER'!W260</f>
        <v>0</v>
      </c>
      <c r="N260" s="174">
        <f>'3.  NOVEMBER'!X260</f>
        <v>0</v>
      </c>
      <c r="O260" s="188">
        <f>'3.  NOVEMBER'!Y260</f>
        <v>0</v>
      </c>
      <c r="P260" s="28">
        <f>'4.  DECEMBER'!V260</f>
        <v>0</v>
      </c>
      <c r="Q260" s="37">
        <f>'4.  DECEMBER'!W260</f>
        <v>0</v>
      </c>
      <c r="R260" s="174">
        <f>'4.  DECEMBER'!X260</f>
        <v>0</v>
      </c>
      <c r="S260" s="192">
        <f>'4.  DECEMBER'!Y260</f>
        <v>0</v>
      </c>
      <c r="T260" s="45">
        <f>'5.  JANUARY'!V260</f>
        <v>0</v>
      </c>
      <c r="U260" s="37">
        <f>'5.  JANUARY'!W260</f>
        <v>0</v>
      </c>
      <c r="V260" s="174">
        <f>'5.  JANUARY'!X260</f>
        <v>0</v>
      </c>
      <c r="W260" s="196">
        <f>'5.  JANUARY'!Y260</f>
        <v>0</v>
      </c>
      <c r="X260" s="45">
        <f>'6.  FEBRUARY'!V260</f>
        <v>0</v>
      </c>
      <c r="Y260" s="37">
        <f>'6.  FEBRUARY'!W260</f>
        <v>0</v>
      </c>
      <c r="Z260" s="174">
        <f>'6.  FEBRUARY'!X260</f>
        <v>0</v>
      </c>
      <c r="AA260" s="196">
        <f>'6.  FEBRUARY'!Y260</f>
        <v>0</v>
      </c>
      <c r="AB260" s="45">
        <f>'7.  MARCH'!V260</f>
        <v>0</v>
      </c>
      <c r="AC260" s="37">
        <f>'7.  MARCH'!W260</f>
        <v>0</v>
      </c>
      <c r="AD260" s="174">
        <f>'7.  MARCH'!X260</f>
        <v>0</v>
      </c>
      <c r="AE260" s="196">
        <f>'7.  MARCH'!Y260</f>
        <v>0</v>
      </c>
      <c r="AF260" s="45">
        <f>'8.  APRIL'!V260</f>
        <v>0</v>
      </c>
      <c r="AG260" s="37">
        <f>'8.  APRIL'!W260</f>
        <v>0</v>
      </c>
      <c r="AH260" s="174">
        <f>'8.  APRIL'!X260</f>
        <v>0</v>
      </c>
      <c r="AI260" s="196">
        <f>'8.  APRIL'!Y260</f>
        <v>0</v>
      </c>
      <c r="AJ260" s="45">
        <f>'8.  APRIL WEEKEND COMP'!V260</f>
        <v>0</v>
      </c>
      <c r="AK260" s="37">
        <f>'8.  APRIL WEEKEND COMP'!W260</f>
        <v>0</v>
      </c>
      <c r="AL260" s="338">
        <f>'8.  APRIL WEEKEND COMP'!X260</f>
        <v>0</v>
      </c>
      <c r="AM260" s="196">
        <f>'8.  APRIL WEEKEND COMP'!Y260</f>
        <v>0</v>
      </c>
      <c r="AN260" s="45">
        <f>'9.  MAY'!V260</f>
        <v>0</v>
      </c>
      <c r="AO260" s="37">
        <f>'9.  MAY'!W260</f>
        <v>0</v>
      </c>
      <c r="AP260" s="174">
        <f>'9.  MAY'!X260</f>
        <v>0</v>
      </c>
      <c r="AQ260" s="196">
        <f>'9.  MAY'!Y260</f>
        <v>0</v>
      </c>
      <c r="AR260" s="45">
        <f>'10.  JUNE'!V260</f>
        <v>0</v>
      </c>
      <c r="AS260" s="37">
        <f>'10.  JUNE'!W260</f>
        <v>0</v>
      </c>
      <c r="AT260" s="174">
        <f>'10.  JUNE'!X260</f>
        <v>0</v>
      </c>
      <c r="AU260" s="196">
        <f>'10.  JUNE'!Y260</f>
        <v>0</v>
      </c>
      <c r="AV260" s="45">
        <f>'11.  JULY'!V260</f>
        <v>0</v>
      </c>
      <c r="AW260" s="37">
        <f>'11.  JULY'!W260</f>
        <v>0</v>
      </c>
      <c r="AX260" s="174">
        <f>'11.  JULY'!X260</f>
        <v>0</v>
      </c>
      <c r="AY260" s="196">
        <f>'11.  JULY'!Y260</f>
        <v>0</v>
      </c>
      <c r="AZ260" s="45">
        <f>'12.  AUGUST'!V260</f>
        <v>0</v>
      </c>
      <c r="BA260" s="37">
        <f>'12.  AUGUST'!W260</f>
        <v>0</v>
      </c>
      <c r="BB260" s="174">
        <f>'12.  AUGUST'!X260</f>
        <v>0</v>
      </c>
      <c r="BC260" s="196">
        <f>'12.  AUGUST'!Y260</f>
        <v>0</v>
      </c>
      <c r="BD260" s="180">
        <f t="shared" si="20"/>
        <v>0</v>
      </c>
      <c r="BE260" s="181">
        <f t="shared" si="21"/>
        <v>0</v>
      </c>
      <c r="BF260" s="182">
        <f t="shared" si="22"/>
        <v>0</v>
      </c>
      <c r="BG260" s="197">
        <f t="shared" si="23"/>
        <v>0</v>
      </c>
    </row>
    <row r="261" spans="2:59" s="8" customFormat="1" ht="15.95" customHeight="1" x14ac:dyDescent="0.25">
      <c r="B261" s="27">
        <f>'1.  SEPTEMBER'!B261</f>
        <v>17</v>
      </c>
      <c r="C261" s="44">
        <f>'1.  SEPTEMBER'!C261</f>
        <v>0</v>
      </c>
      <c r="D261" s="45">
        <f>'1.  SEPTEMBER'!V261</f>
        <v>0</v>
      </c>
      <c r="E261" s="37">
        <f>'1.  SEPTEMBER'!W261</f>
        <v>0</v>
      </c>
      <c r="F261" s="174">
        <f>'1.  SEPTEMBER'!X261</f>
        <v>0</v>
      </c>
      <c r="G261" s="188">
        <f>'1.  SEPTEMBER'!Y261</f>
        <v>0</v>
      </c>
      <c r="H261" s="28">
        <f>'2.  OCTOBER'!V261</f>
        <v>0</v>
      </c>
      <c r="I261" s="37">
        <f>'2.  OCTOBER'!W261</f>
        <v>0</v>
      </c>
      <c r="J261" s="174">
        <f>'2.  OCTOBER'!X261</f>
        <v>0</v>
      </c>
      <c r="K261" s="192">
        <f>'2.  OCTOBER'!Y261</f>
        <v>0</v>
      </c>
      <c r="L261" s="45">
        <f>'3.  NOVEMBER'!V261</f>
        <v>0</v>
      </c>
      <c r="M261" s="37">
        <f>'3.  NOVEMBER'!W261</f>
        <v>0</v>
      </c>
      <c r="N261" s="174">
        <f>'3.  NOVEMBER'!X261</f>
        <v>0</v>
      </c>
      <c r="O261" s="188">
        <f>'3.  NOVEMBER'!Y261</f>
        <v>0</v>
      </c>
      <c r="P261" s="28">
        <f>'4.  DECEMBER'!V261</f>
        <v>0</v>
      </c>
      <c r="Q261" s="37">
        <f>'4.  DECEMBER'!W261</f>
        <v>0</v>
      </c>
      <c r="R261" s="174">
        <f>'4.  DECEMBER'!X261</f>
        <v>0</v>
      </c>
      <c r="S261" s="192">
        <f>'4.  DECEMBER'!Y261</f>
        <v>0</v>
      </c>
      <c r="T261" s="45">
        <f>'5.  JANUARY'!V261</f>
        <v>0</v>
      </c>
      <c r="U261" s="37">
        <f>'5.  JANUARY'!W261</f>
        <v>0</v>
      </c>
      <c r="V261" s="174">
        <f>'5.  JANUARY'!X261</f>
        <v>0</v>
      </c>
      <c r="W261" s="196">
        <f>'5.  JANUARY'!Y261</f>
        <v>0</v>
      </c>
      <c r="X261" s="45">
        <f>'6.  FEBRUARY'!V261</f>
        <v>0</v>
      </c>
      <c r="Y261" s="37">
        <f>'6.  FEBRUARY'!W261</f>
        <v>0</v>
      </c>
      <c r="Z261" s="174">
        <f>'6.  FEBRUARY'!X261</f>
        <v>0</v>
      </c>
      <c r="AA261" s="196">
        <f>'6.  FEBRUARY'!Y261</f>
        <v>0</v>
      </c>
      <c r="AB261" s="45">
        <f>'7.  MARCH'!V261</f>
        <v>0</v>
      </c>
      <c r="AC261" s="37">
        <f>'7.  MARCH'!W261</f>
        <v>0</v>
      </c>
      <c r="AD261" s="174">
        <f>'7.  MARCH'!X261</f>
        <v>0</v>
      </c>
      <c r="AE261" s="196">
        <f>'7.  MARCH'!Y261</f>
        <v>0</v>
      </c>
      <c r="AF261" s="45">
        <f>'8.  APRIL'!V261</f>
        <v>0</v>
      </c>
      <c r="AG261" s="37">
        <f>'8.  APRIL'!W261</f>
        <v>0</v>
      </c>
      <c r="AH261" s="174">
        <f>'8.  APRIL'!X261</f>
        <v>0</v>
      </c>
      <c r="AI261" s="196">
        <f>'8.  APRIL'!Y261</f>
        <v>0</v>
      </c>
      <c r="AJ261" s="45">
        <f>'8.  APRIL WEEKEND COMP'!V261</f>
        <v>0</v>
      </c>
      <c r="AK261" s="37">
        <f>'8.  APRIL WEEKEND COMP'!W261</f>
        <v>0</v>
      </c>
      <c r="AL261" s="338">
        <f>'8.  APRIL WEEKEND COMP'!X261</f>
        <v>0</v>
      </c>
      <c r="AM261" s="196">
        <f>'8.  APRIL WEEKEND COMP'!Y261</f>
        <v>0</v>
      </c>
      <c r="AN261" s="45">
        <f>'9.  MAY'!V261</f>
        <v>0</v>
      </c>
      <c r="AO261" s="37">
        <f>'9.  MAY'!W261</f>
        <v>0</v>
      </c>
      <c r="AP261" s="174">
        <f>'9.  MAY'!X261</f>
        <v>0</v>
      </c>
      <c r="AQ261" s="196">
        <f>'9.  MAY'!Y261</f>
        <v>0</v>
      </c>
      <c r="AR261" s="45">
        <f>'10.  JUNE'!V261</f>
        <v>0</v>
      </c>
      <c r="AS261" s="37">
        <f>'10.  JUNE'!W261</f>
        <v>0</v>
      </c>
      <c r="AT261" s="174">
        <f>'10.  JUNE'!X261</f>
        <v>0</v>
      </c>
      <c r="AU261" s="196">
        <f>'10.  JUNE'!Y261</f>
        <v>0</v>
      </c>
      <c r="AV261" s="45">
        <f>'11.  JULY'!V261</f>
        <v>0</v>
      </c>
      <c r="AW261" s="37">
        <f>'11.  JULY'!W261</f>
        <v>0</v>
      </c>
      <c r="AX261" s="174">
        <f>'11.  JULY'!X261</f>
        <v>0</v>
      </c>
      <c r="AY261" s="196">
        <f>'11.  JULY'!Y261</f>
        <v>0</v>
      </c>
      <c r="AZ261" s="45">
        <f>'12.  AUGUST'!V261</f>
        <v>0</v>
      </c>
      <c r="BA261" s="37">
        <f>'12.  AUGUST'!W261</f>
        <v>0</v>
      </c>
      <c r="BB261" s="174">
        <f>'12.  AUGUST'!X261</f>
        <v>0</v>
      </c>
      <c r="BC261" s="196">
        <f>'12.  AUGUST'!Y261</f>
        <v>0</v>
      </c>
      <c r="BD261" s="180">
        <f t="shared" si="20"/>
        <v>0</v>
      </c>
      <c r="BE261" s="181">
        <f t="shared" si="21"/>
        <v>0</v>
      </c>
      <c r="BF261" s="182">
        <f t="shared" si="22"/>
        <v>0</v>
      </c>
      <c r="BG261" s="197">
        <f t="shared" si="23"/>
        <v>0</v>
      </c>
    </row>
    <row r="262" spans="2:59" s="8" customFormat="1" ht="15.95" customHeight="1" x14ac:dyDescent="0.25">
      <c r="B262" s="27">
        <f>'1.  SEPTEMBER'!B262</f>
        <v>18</v>
      </c>
      <c r="C262" s="44">
        <f>'1.  SEPTEMBER'!C262</f>
        <v>0</v>
      </c>
      <c r="D262" s="45">
        <f>'1.  SEPTEMBER'!V262</f>
        <v>0</v>
      </c>
      <c r="E262" s="37">
        <f>'1.  SEPTEMBER'!W262</f>
        <v>0</v>
      </c>
      <c r="F262" s="174">
        <f>'1.  SEPTEMBER'!X262</f>
        <v>0</v>
      </c>
      <c r="G262" s="188">
        <f>'1.  SEPTEMBER'!Y262</f>
        <v>0</v>
      </c>
      <c r="H262" s="28">
        <f>'2.  OCTOBER'!V262</f>
        <v>0</v>
      </c>
      <c r="I262" s="37">
        <f>'2.  OCTOBER'!W262</f>
        <v>0</v>
      </c>
      <c r="J262" s="174">
        <f>'2.  OCTOBER'!X262</f>
        <v>0</v>
      </c>
      <c r="K262" s="192">
        <f>'2.  OCTOBER'!Y262</f>
        <v>0</v>
      </c>
      <c r="L262" s="45">
        <f>'3.  NOVEMBER'!V262</f>
        <v>0</v>
      </c>
      <c r="M262" s="37">
        <f>'3.  NOVEMBER'!W262</f>
        <v>0</v>
      </c>
      <c r="N262" s="174">
        <f>'3.  NOVEMBER'!X262</f>
        <v>0</v>
      </c>
      <c r="O262" s="188">
        <f>'3.  NOVEMBER'!Y262</f>
        <v>0</v>
      </c>
      <c r="P262" s="28">
        <f>'4.  DECEMBER'!V262</f>
        <v>0</v>
      </c>
      <c r="Q262" s="37">
        <f>'4.  DECEMBER'!W262</f>
        <v>0</v>
      </c>
      <c r="R262" s="174">
        <f>'4.  DECEMBER'!X262</f>
        <v>0</v>
      </c>
      <c r="S262" s="192">
        <f>'4.  DECEMBER'!Y262</f>
        <v>0</v>
      </c>
      <c r="T262" s="45">
        <f>'5.  JANUARY'!V262</f>
        <v>0</v>
      </c>
      <c r="U262" s="37">
        <f>'5.  JANUARY'!W262</f>
        <v>0</v>
      </c>
      <c r="V262" s="174">
        <f>'5.  JANUARY'!X262</f>
        <v>0</v>
      </c>
      <c r="W262" s="196">
        <f>'5.  JANUARY'!Y262</f>
        <v>0</v>
      </c>
      <c r="X262" s="45">
        <f>'6.  FEBRUARY'!V262</f>
        <v>0</v>
      </c>
      <c r="Y262" s="37">
        <f>'6.  FEBRUARY'!W262</f>
        <v>0</v>
      </c>
      <c r="Z262" s="174">
        <f>'6.  FEBRUARY'!X262</f>
        <v>0</v>
      </c>
      <c r="AA262" s="196">
        <f>'6.  FEBRUARY'!Y262</f>
        <v>0</v>
      </c>
      <c r="AB262" s="45">
        <f>'7.  MARCH'!V262</f>
        <v>0</v>
      </c>
      <c r="AC262" s="37">
        <f>'7.  MARCH'!W262</f>
        <v>0</v>
      </c>
      <c r="AD262" s="174">
        <f>'7.  MARCH'!X262</f>
        <v>0</v>
      </c>
      <c r="AE262" s="196">
        <f>'7.  MARCH'!Y262</f>
        <v>0</v>
      </c>
      <c r="AF262" s="45">
        <f>'8.  APRIL'!V262</f>
        <v>0</v>
      </c>
      <c r="AG262" s="37">
        <f>'8.  APRIL'!W262</f>
        <v>0</v>
      </c>
      <c r="AH262" s="174">
        <f>'8.  APRIL'!X262</f>
        <v>0</v>
      </c>
      <c r="AI262" s="196">
        <f>'8.  APRIL'!Y262</f>
        <v>0</v>
      </c>
      <c r="AJ262" s="45">
        <f>'8.  APRIL WEEKEND COMP'!V262</f>
        <v>0</v>
      </c>
      <c r="AK262" s="37">
        <f>'8.  APRIL WEEKEND COMP'!W262</f>
        <v>0</v>
      </c>
      <c r="AL262" s="338">
        <f>'8.  APRIL WEEKEND COMP'!X262</f>
        <v>0</v>
      </c>
      <c r="AM262" s="196">
        <f>'8.  APRIL WEEKEND COMP'!Y262</f>
        <v>0</v>
      </c>
      <c r="AN262" s="45">
        <f>'9.  MAY'!V262</f>
        <v>0</v>
      </c>
      <c r="AO262" s="37">
        <f>'9.  MAY'!W262</f>
        <v>0</v>
      </c>
      <c r="AP262" s="174">
        <f>'9.  MAY'!X262</f>
        <v>0</v>
      </c>
      <c r="AQ262" s="196">
        <f>'9.  MAY'!Y262</f>
        <v>0</v>
      </c>
      <c r="AR262" s="45">
        <f>'10.  JUNE'!V262</f>
        <v>0</v>
      </c>
      <c r="AS262" s="37">
        <f>'10.  JUNE'!W262</f>
        <v>0</v>
      </c>
      <c r="AT262" s="174">
        <f>'10.  JUNE'!X262</f>
        <v>0</v>
      </c>
      <c r="AU262" s="196">
        <f>'10.  JUNE'!Y262</f>
        <v>0</v>
      </c>
      <c r="AV262" s="45">
        <f>'11.  JULY'!V262</f>
        <v>0</v>
      </c>
      <c r="AW262" s="37">
        <f>'11.  JULY'!W262</f>
        <v>0</v>
      </c>
      <c r="AX262" s="174">
        <f>'11.  JULY'!X262</f>
        <v>0</v>
      </c>
      <c r="AY262" s="196">
        <f>'11.  JULY'!Y262</f>
        <v>0</v>
      </c>
      <c r="AZ262" s="45">
        <f>'12.  AUGUST'!V262</f>
        <v>0</v>
      </c>
      <c r="BA262" s="37">
        <f>'12.  AUGUST'!W262</f>
        <v>0</v>
      </c>
      <c r="BB262" s="174">
        <f>'12.  AUGUST'!X262</f>
        <v>0</v>
      </c>
      <c r="BC262" s="196">
        <f>'12.  AUGUST'!Y262</f>
        <v>0</v>
      </c>
      <c r="BD262" s="180">
        <f t="shared" si="20"/>
        <v>0</v>
      </c>
      <c r="BE262" s="181">
        <f t="shared" si="21"/>
        <v>0</v>
      </c>
      <c r="BF262" s="182">
        <f t="shared" si="22"/>
        <v>0</v>
      </c>
      <c r="BG262" s="197">
        <f t="shared" si="23"/>
        <v>0</v>
      </c>
    </row>
    <row r="263" spans="2:59" s="8" customFormat="1" ht="15.95" customHeight="1" x14ac:dyDescent="0.25">
      <c r="B263" s="27">
        <f>'1.  SEPTEMBER'!B263</f>
        <v>19</v>
      </c>
      <c r="C263" s="44">
        <f>'1.  SEPTEMBER'!C263</f>
        <v>0</v>
      </c>
      <c r="D263" s="45">
        <f>'1.  SEPTEMBER'!V263</f>
        <v>0</v>
      </c>
      <c r="E263" s="37">
        <f>'1.  SEPTEMBER'!W263</f>
        <v>0</v>
      </c>
      <c r="F263" s="174">
        <f>'1.  SEPTEMBER'!X263</f>
        <v>0</v>
      </c>
      <c r="G263" s="188">
        <f>'1.  SEPTEMBER'!Y263</f>
        <v>0</v>
      </c>
      <c r="H263" s="28">
        <f>'2.  OCTOBER'!V263</f>
        <v>0</v>
      </c>
      <c r="I263" s="37">
        <f>'2.  OCTOBER'!W263</f>
        <v>0</v>
      </c>
      <c r="J263" s="174">
        <f>'2.  OCTOBER'!X263</f>
        <v>0</v>
      </c>
      <c r="K263" s="192">
        <f>'2.  OCTOBER'!Y263</f>
        <v>0</v>
      </c>
      <c r="L263" s="45">
        <f>'3.  NOVEMBER'!V263</f>
        <v>0</v>
      </c>
      <c r="M263" s="37">
        <f>'3.  NOVEMBER'!W263</f>
        <v>0</v>
      </c>
      <c r="N263" s="174">
        <f>'3.  NOVEMBER'!X263</f>
        <v>0</v>
      </c>
      <c r="O263" s="188">
        <f>'3.  NOVEMBER'!Y263</f>
        <v>0</v>
      </c>
      <c r="P263" s="28">
        <f>'4.  DECEMBER'!V263</f>
        <v>0</v>
      </c>
      <c r="Q263" s="37">
        <f>'4.  DECEMBER'!W263</f>
        <v>0</v>
      </c>
      <c r="R263" s="174">
        <f>'4.  DECEMBER'!X263</f>
        <v>0</v>
      </c>
      <c r="S263" s="192">
        <f>'4.  DECEMBER'!Y263</f>
        <v>0</v>
      </c>
      <c r="T263" s="45">
        <f>'5.  JANUARY'!V263</f>
        <v>0</v>
      </c>
      <c r="U263" s="37">
        <f>'5.  JANUARY'!W263</f>
        <v>0</v>
      </c>
      <c r="V263" s="174">
        <f>'5.  JANUARY'!X263</f>
        <v>0</v>
      </c>
      <c r="W263" s="196">
        <f>'5.  JANUARY'!Y263</f>
        <v>0</v>
      </c>
      <c r="X263" s="45">
        <f>'6.  FEBRUARY'!V263</f>
        <v>0</v>
      </c>
      <c r="Y263" s="37">
        <f>'6.  FEBRUARY'!W263</f>
        <v>0</v>
      </c>
      <c r="Z263" s="174">
        <f>'6.  FEBRUARY'!X263</f>
        <v>0</v>
      </c>
      <c r="AA263" s="196">
        <f>'6.  FEBRUARY'!Y263</f>
        <v>0</v>
      </c>
      <c r="AB263" s="45">
        <f>'7.  MARCH'!V263</f>
        <v>0</v>
      </c>
      <c r="AC263" s="37">
        <f>'7.  MARCH'!W263</f>
        <v>0</v>
      </c>
      <c r="AD263" s="174">
        <f>'7.  MARCH'!X263</f>
        <v>0</v>
      </c>
      <c r="AE263" s="196">
        <f>'7.  MARCH'!Y263</f>
        <v>0</v>
      </c>
      <c r="AF263" s="45">
        <f>'8.  APRIL'!V263</f>
        <v>0</v>
      </c>
      <c r="AG263" s="37">
        <f>'8.  APRIL'!W263</f>
        <v>0</v>
      </c>
      <c r="AH263" s="174">
        <f>'8.  APRIL'!X263</f>
        <v>0</v>
      </c>
      <c r="AI263" s="196">
        <f>'8.  APRIL'!Y263</f>
        <v>0</v>
      </c>
      <c r="AJ263" s="45">
        <f>'8.  APRIL WEEKEND COMP'!V263</f>
        <v>0</v>
      </c>
      <c r="AK263" s="37">
        <f>'8.  APRIL WEEKEND COMP'!W263</f>
        <v>0</v>
      </c>
      <c r="AL263" s="338">
        <f>'8.  APRIL WEEKEND COMP'!X263</f>
        <v>0</v>
      </c>
      <c r="AM263" s="196">
        <f>'8.  APRIL WEEKEND COMP'!Y263</f>
        <v>0</v>
      </c>
      <c r="AN263" s="45">
        <f>'9.  MAY'!V263</f>
        <v>0</v>
      </c>
      <c r="AO263" s="37">
        <f>'9.  MAY'!W263</f>
        <v>0</v>
      </c>
      <c r="AP263" s="174">
        <f>'9.  MAY'!X263</f>
        <v>0</v>
      </c>
      <c r="AQ263" s="196">
        <f>'9.  MAY'!Y263</f>
        <v>0</v>
      </c>
      <c r="AR263" s="45">
        <f>'10.  JUNE'!V263</f>
        <v>0</v>
      </c>
      <c r="AS263" s="37">
        <f>'10.  JUNE'!W263</f>
        <v>0</v>
      </c>
      <c r="AT263" s="174">
        <f>'10.  JUNE'!X263</f>
        <v>0</v>
      </c>
      <c r="AU263" s="196">
        <f>'10.  JUNE'!Y263</f>
        <v>0</v>
      </c>
      <c r="AV263" s="45">
        <f>'11.  JULY'!V263</f>
        <v>0</v>
      </c>
      <c r="AW263" s="37">
        <f>'11.  JULY'!W263</f>
        <v>0</v>
      </c>
      <c r="AX263" s="174">
        <f>'11.  JULY'!X263</f>
        <v>0</v>
      </c>
      <c r="AY263" s="196">
        <f>'11.  JULY'!Y263</f>
        <v>0</v>
      </c>
      <c r="AZ263" s="45">
        <f>'12.  AUGUST'!V263</f>
        <v>0</v>
      </c>
      <c r="BA263" s="37">
        <f>'12.  AUGUST'!W263</f>
        <v>0</v>
      </c>
      <c r="BB263" s="174">
        <f>'12.  AUGUST'!X263</f>
        <v>0</v>
      </c>
      <c r="BC263" s="196">
        <f>'12.  AUGUST'!Y263</f>
        <v>0</v>
      </c>
      <c r="BD263" s="180">
        <f t="shared" si="20"/>
        <v>0</v>
      </c>
      <c r="BE263" s="181">
        <f t="shared" si="21"/>
        <v>0</v>
      </c>
      <c r="BF263" s="182">
        <f t="shared" si="22"/>
        <v>0</v>
      </c>
      <c r="BG263" s="197">
        <f t="shared" si="23"/>
        <v>0</v>
      </c>
    </row>
    <row r="264" spans="2:59" s="8" customFormat="1" ht="15.95" customHeight="1" x14ac:dyDescent="0.25">
      <c r="B264" s="27">
        <f>'1.  SEPTEMBER'!B264</f>
        <v>20</v>
      </c>
      <c r="C264" s="44">
        <f>'1.  SEPTEMBER'!C264</f>
        <v>0</v>
      </c>
      <c r="D264" s="45">
        <f>'1.  SEPTEMBER'!V264</f>
        <v>0</v>
      </c>
      <c r="E264" s="37">
        <f>'1.  SEPTEMBER'!W264</f>
        <v>0</v>
      </c>
      <c r="F264" s="174">
        <f>'1.  SEPTEMBER'!X264</f>
        <v>0</v>
      </c>
      <c r="G264" s="188">
        <f>'1.  SEPTEMBER'!Y264</f>
        <v>0</v>
      </c>
      <c r="H264" s="28">
        <f>'2.  OCTOBER'!V264</f>
        <v>0</v>
      </c>
      <c r="I264" s="37">
        <f>'2.  OCTOBER'!W264</f>
        <v>0</v>
      </c>
      <c r="J264" s="174">
        <f>'2.  OCTOBER'!X264</f>
        <v>0</v>
      </c>
      <c r="K264" s="192">
        <f>'2.  OCTOBER'!Y264</f>
        <v>0</v>
      </c>
      <c r="L264" s="45">
        <f>'3.  NOVEMBER'!V264</f>
        <v>0</v>
      </c>
      <c r="M264" s="37">
        <f>'3.  NOVEMBER'!W264</f>
        <v>0</v>
      </c>
      <c r="N264" s="174">
        <f>'3.  NOVEMBER'!X264</f>
        <v>0</v>
      </c>
      <c r="O264" s="188">
        <f>'3.  NOVEMBER'!Y264</f>
        <v>0</v>
      </c>
      <c r="P264" s="28">
        <f>'4.  DECEMBER'!V264</f>
        <v>0</v>
      </c>
      <c r="Q264" s="37">
        <f>'4.  DECEMBER'!W264</f>
        <v>0</v>
      </c>
      <c r="R264" s="174">
        <f>'4.  DECEMBER'!X264</f>
        <v>0</v>
      </c>
      <c r="S264" s="192">
        <f>'4.  DECEMBER'!Y264</f>
        <v>0</v>
      </c>
      <c r="T264" s="45">
        <f>'5.  JANUARY'!V264</f>
        <v>0</v>
      </c>
      <c r="U264" s="37">
        <f>'5.  JANUARY'!W264</f>
        <v>0</v>
      </c>
      <c r="V264" s="174">
        <f>'5.  JANUARY'!X264</f>
        <v>0</v>
      </c>
      <c r="W264" s="196">
        <f>'5.  JANUARY'!Y264</f>
        <v>0</v>
      </c>
      <c r="X264" s="45">
        <f>'6.  FEBRUARY'!V264</f>
        <v>0</v>
      </c>
      <c r="Y264" s="37">
        <f>'6.  FEBRUARY'!W264</f>
        <v>0</v>
      </c>
      <c r="Z264" s="174">
        <f>'6.  FEBRUARY'!X264</f>
        <v>0</v>
      </c>
      <c r="AA264" s="196">
        <f>'6.  FEBRUARY'!Y264</f>
        <v>0</v>
      </c>
      <c r="AB264" s="45">
        <f>'7.  MARCH'!V264</f>
        <v>0</v>
      </c>
      <c r="AC264" s="37">
        <f>'7.  MARCH'!W264</f>
        <v>0</v>
      </c>
      <c r="AD264" s="174">
        <f>'7.  MARCH'!X264</f>
        <v>0</v>
      </c>
      <c r="AE264" s="196">
        <f>'7.  MARCH'!Y264</f>
        <v>0</v>
      </c>
      <c r="AF264" s="45">
        <f>'8.  APRIL'!V264</f>
        <v>0</v>
      </c>
      <c r="AG264" s="37">
        <f>'8.  APRIL'!W264</f>
        <v>0</v>
      </c>
      <c r="AH264" s="174">
        <f>'8.  APRIL'!X264</f>
        <v>0</v>
      </c>
      <c r="AI264" s="196">
        <f>'8.  APRIL'!Y264</f>
        <v>0</v>
      </c>
      <c r="AJ264" s="45">
        <f>'8.  APRIL WEEKEND COMP'!V264</f>
        <v>0</v>
      </c>
      <c r="AK264" s="37">
        <f>'8.  APRIL WEEKEND COMP'!W264</f>
        <v>0</v>
      </c>
      <c r="AL264" s="338">
        <f>'8.  APRIL WEEKEND COMP'!X264</f>
        <v>0</v>
      </c>
      <c r="AM264" s="196">
        <f>'8.  APRIL WEEKEND COMP'!Y264</f>
        <v>0</v>
      </c>
      <c r="AN264" s="45">
        <f>'9.  MAY'!V264</f>
        <v>0</v>
      </c>
      <c r="AO264" s="37">
        <f>'9.  MAY'!W264</f>
        <v>0</v>
      </c>
      <c r="AP264" s="174">
        <f>'9.  MAY'!X264</f>
        <v>0</v>
      </c>
      <c r="AQ264" s="196">
        <f>'9.  MAY'!Y264</f>
        <v>0</v>
      </c>
      <c r="AR264" s="45">
        <f>'10.  JUNE'!V264</f>
        <v>0</v>
      </c>
      <c r="AS264" s="37">
        <f>'10.  JUNE'!W264</f>
        <v>0</v>
      </c>
      <c r="AT264" s="174">
        <f>'10.  JUNE'!X264</f>
        <v>0</v>
      </c>
      <c r="AU264" s="196">
        <f>'10.  JUNE'!Y264</f>
        <v>0</v>
      </c>
      <c r="AV264" s="45">
        <f>'11.  JULY'!V264</f>
        <v>0</v>
      </c>
      <c r="AW264" s="37">
        <f>'11.  JULY'!W264</f>
        <v>0</v>
      </c>
      <c r="AX264" s="174">
        <f>'11.  JULY'!X264</f>
        <v>0</v>
      </c>
      <c r="AY264" s="196">
        <f>'11.  JULY'!Y264</f>
        <v>0</v>
      </c>
      <c r="AZ264" s="45">
        <f>'12.  AUGUST'!V264</f>
        <v>0</v>
      </c>
      <c r="BA264" s="37">
        <f>'12.  AUGUST'!W264</f>
        <v>0</v>
      </c>
      <c r="BB264" s="174">
        <f>'12.  AUGUST'!X264</f>
        <v>0</v>
      </c>
      <c r="BC264" s="196">
        <f>'12.  AUGUST'!Y264</f>
        <v>0</v>
      </c>
      <c r="BD264" s="180">
        <f t="shared" si="20"/>
        <v>0</v>
      </c>
      <c r="BE264" s="181">
        <f t="shared" si="21"/>
        <v>0</v>
      </c>
      <c r="BF264" s="182">
        <f t="shared" si="22"/>
        <v>0</v>
      </c>
      <c r="BG264" s="197">
        <f t="shared" si="23"/>
        <v>0</v>
      </c>
    </row>
    <row r="265" spans="2:59" s="8" customFormat="1" ht="15.95" customHeight="1" x14ac:dyDescent="0.25">
      <c r="C265" s="9"/>
    </row>
    <row r="266" spans="2:59" s="8" customFormat="1" x14ac:dyDescent="0.25">
      <c r="C266" s="9"/>
    </row>
    <row r="267" spans="2:59" s="8" customFormat="1" x14ac:dyDescent="0.25"/>
    <row r="268" spans="2:59" s="8" customFormat="1" x14ac:dyDescent="0.25"/>
    <row r="269" spans="2:59" s="8" customFormat="1" x14ac:dyDescent="0.25"/>
    <row r="270" spans="2:59" s="8" customFormat="1" x14ac:dyDescent="0.25"/>
    <row r="271" spans="2:59" s="8" customFormat="1" x14ac:dyDescent="0.25"/>
    <row r="272" spans="2:59"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45">
    <mergeCell ref="AV8:AW8"/>
    <mergeCell ref="AX8:AY8"/>
    <mergeCell ref="B10:O10"/>
    <mergeCell ref="AH8:AI8"/>
    <mergeCell ref="AN8:AO8"/>
    <mergeCell ref="AR8:AS8"/>
    <mergeCell ref="X8:Y8"/>
    <mergeCell ref="Z8:AA8"/>
    <mergeCell ref="AP8:AQ8"/>
    <mergeCell ref="AB8:AC8"/>
    <mergeCell ref="AD8:AE8"/>
    <mergeCell ref="AL8:AM8"/>
    <mergeCell ref="P8:Q8"/>
    <mergeCell ref="B4:BG4"/>
    <mergeCell ref="B5:BG5"/>
    <mergeCell ref="B7:O7"/>
    <mergeCell ref="B8:C9"/>
    <mergeCell ref="D8:E8"/>
    <mergeCell ref="F8:G8"/>
    <mergeCell ref="H8:I8"/>
    <mergeCell ref="J8:K8"/>
    <mergeCell ref="L8:M8"/>
    <mergeCell ref="N8:O8"/>
    <mergeCell ref="BB8:BC8"/>
    <mergeCell ref="AF8:AG8"/>
    <mergeCell ref="AT8:AU8"/>
    <mergeCell ref="R8:S8"/>
    <mergeCell ref="T8:U8"/>
    <mergeCell ref="AJ8:AK8"/>
    <mergeCell ref="B13:C14"/>
    <mergeCell ref="BD8:BF8"/>
    <mergeCell ref="B16:C16"/>
    <mergeCell ref="V8:W8"/>
    <mergeCell ref="B244:BG244"/>
    <mergeCell ref="B17:BG17"/>
    <mergeCell ref="B58:BG58"/>
    <mergeCell ref="B124:BG124"/>
    <mergeCell ref="B187:BG187"/>
    <mergeCell ref="B222:BG222"/>
    <mergeCell ref="B221:C221"/>
    <mergeCell ref="B243:C243"/>
    <mergeCell ref="B186:C186"/>
    <mergeCell ref="B57:D57"/>
    <mergeCell ref="B123:C123"/>
    <mergeCell ref="AZ8:BA8"/>
  </mergeCells>
  <hyperlinks>
    <hyperlink ref="B13:C14" location="'0.  MAIN INDEX'!A1" display="Click here for MAIN INDEX"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Q264"/>
  <sheetViews>
    <sheetView showGridLines="0" showRowColHeaders="0" zoomScaleNormal="100" workbookViewId="0">
      <pane ySplit="10" topLeftCell="A11" activePane="bottomLeft" state="frozen"/>
      <selection pane="bottomLeft" activeCell="C256" sqref="C256"/>
    </sheetView>
  </sheetViews>
  <sheetFormatPr defaultRowHeight="15" x14ac:dyDescent="0.25"/>
  <cols>
    <col min="1" max="1" width="0.85546875" customWidth="1"/>
    <col min="2" max="2" width="3.7109375" customWidth="1"/>
    <col min="3" max="3" width="25.7109375" customWidth="1"/>
    <col min="4" max="16" width="11.7109375" customWidth="1"/>
    <col min="17" max="17" width="15.7109375" customWidth="1"/>
    <col min="18" max="24" width="6.7109375" customWidth="1"/>
    <col min="250" max="250" width="1.7109375" customWidth="1"/>
    <col min="251" max="251" width="3.28515625" customWidth="1"/>
    <col min="252" max="252" width="15.7109375" customWidth="1"/>
    <col min="258" max="258" width="7.140625" customWidth="1"/>
    <col min="259" max="261" width="8.5703125" customWidth="1"/>
    <col min="262" max="262" width="1.7109375" customWidth="1"/>
    <col min="506" max="506" width="1.7109375" customWidth="1"/>
    <col min="507" max="507" width="3.28515625" customWidth="1"/>
    <col min="508" max="508" width="15.7109375" customWidth="1"/>
    <col min="514" max="514" width="7.140625" customWidth="1"/>
    <col min="515" max="517" width="8.5703125" customWidth="1"/>
    <col min="518" max="518" width="1.7109375" customWidth="1"/>
    <col min="762" max="762" width="1.7109375" customWidth="1"/>
    <col min="763" max="763" width="3.28515625" customWidth="1"/>
    <col min="764" max="764" width="15.7109375" customWidth="1"/>
    <col min="770" max="770" width="7.140625" customWidth="1"/>
    <col min="771" max="773" width="8.5703125" customWidth="1"/>
    <col min="774" max="774" width="1.7109375" customWidth="1"/>
    <col min="1018" max="1018" width="1.7109375" customWidth="1"/>
    <col min="1019" max="1019" width="3.28515625" customWidth="1"/>
    <col min="1020" max="1020" width="15.7109375" customWidth="1"/>
    <col min="1026" max="1026" width="7.140625" customWidth="1"/>
    <col min="1027" max="1029" width="8.5703125" customWidth="1"/>
    <col min="1030" max="1030" width="1.7109375" customWidth="1"/>
    <col min="1274" max="1274" width="1.7109375" customWidth="1"/>
    <col min="1275" max="1275" width="3.28515625" customWidth="1"/>
    <col min="1276" max="1276" width="15.7109375" customWidth="1"/>
    <col min="1282" max="1282" width="7.140625" customWidth="1"/>
    <col min="1283" max="1285" width="8.5703125" customWidth="1"/>
    <col min="1286" max="1286" width="1.7109375" customWidth="1"/>
    <col min="1530" max="1530" width="1.7109375" customWidth="1"/>
    <col min="1531" max="1531" width="3.28515625" customWidth="1"/>
    <col min="1532" max="1532" width="15.7109375" customWidth="1"/>
    <col min="1538" max="1538" width="7.140625" customWidth="1"/>
    <col min="1539" max="1541" width="8.5703125" customWidth="1"/>
    <col min="1542" max="1542" width="1.7109375" customWidth="1"/>
    <col min="1786" max="1786" width="1.7109375" customWidth="1"/>
    <col min="1787" max="1787" width="3.28515625" customWidth="1"/>
    <col min="1788" max="1788" width="15.7109375" customWidth="1"/>
    <col min="1794" max="1794" width="7.140625" customWidth="1"/>
    <col min="1795" max="1797" width="8.5703125" customWidth="1"/>
    <col min="1798" max="1798" width="1.7109375" customWidth="1"/>
    <col min="2042" max="2042" width="1.7109375" customWidth="1"/>
    <col min="2043" max="2043" width="3.28515625" customWidth="1"/>
    <col min="2044" max="2044" width="15.7109375" customWidth="1"/>
    <col min="2050" max="2050" width="7.140625" customWidth="1"/>
    <col min="2051" max="2053" width="8.5703125" customWidth="1"/>
    <col min="2054" max="2054" width="1.7109375" customWidth="1"/>
    <col min="2298" max="2298" width="1.7109375" customWidth="1"/>
    <col min="2299" max="2299" width="3.28515625" customWidth="1"/>
    <col min="2300" max="2300" width="15.7109375" customWidth="1"/>
    <col min="2306" max="2306" width="7.140625" customWidth="1"/>
    <col min="2307" max="2309" width="8.5703125" customWidth="1"/>
    <col min="2310" max="2310" width="1.7109375" customWidth="1"/>
    <col min="2554" max="2554" width="1.7109375" customWidth="1"/>
    <col min="2555" max="2555" width="3.28515625" customWidth="1"/>
    <col min="2556" max="2556" width="15.7109375" customWidth="1"/>
    <col min="2562" max="2562" width="7.140625" customWidth="1"/>
    <col min="2563" max="2565" width="8.5703125" customWidth="1"/>
    <col min="2566" max="2566" width="1.7109375" customWidth="1"/>
    <col min="2810" max="2810" width="1.7109375" customWidth="1"/>
    <col min="2811" max="2811" width="3.28515625" customWidth="1"/>
    <col min="2812" max="2812" width="15.7109375" customWidth="1"/>
    <col min="2818" max="2818" width="7.140625" customWidth="1"/>
    <col min="2819" max="2821" width="8.5703125" customWidth="1"/>
    <col min="2822" max="2822" width="1.7109375" customWidth="1"/>
    <col min="3066" max="3066" width="1.7109375" customWidth="1"/>
    <col min="3067" max="3067" width="3.28515625" customWidth="1"/>
    <col min="3068" max="3068" width="15.7109375" customWidth="1"/>
    <col min="3074" max="3074" width="7.140625" customWidth="1"/>
    <col min="3075" max="3077" width="8.5703125" customWidth="1"/>
    <col min="3078" max="3078" width="1.7109375" customWidth="1"/>
    <col min="3322" max="3322" width="1.7109375" customWidth="1"/>
    <col min="3323" max="3323" width="3.28515625" customWidth="1"/>
    <col min="3324" max="3324" width="15.7109375" customWidth="1"/>
    <col min="3330" max="3330" width="7.140625" customWidth="1"/>
    <col min="3331" max="3333" width="8.5703125" customWidth="1"/>
    <col min="3334" max="3334" width="1.7109375" customWidth="1"/>
    <col min="3578" max="3578" width="1.7109375" customWidth="1"/>
    <col min="3579" max="3579" width="3.28515625" customWidth="1"/>
    <col min="3580" max="3580" width="15.7109375" customWidth="1"/>
    <col min="3586" max="3586" width="7.140625" customWidth="1"/>
    <col min="3587" max="3589" width="8.5703125" customWidth="1"/>
    <col min="3590" max="3590" width="1.7109375" customWidth="1"/>
    <col min="3834" max="3834" width="1.7109375" customWidth="1"/>
    <col min="3835" max="3835" width="3.28515625" customWidth="1"/>
    <col min="3836" max="3836" width="15.7109375" customWidth="1"/>
    <col min="3842" max="3842" width="7.140625" customWidth="1"/>
    <col min="3843" max="3845" width="8.5703125" customWidth="1"/>
    <col min="3846" max="3846" width="1.7109375" customWidth="1"/>
    <col min="4090" max="4090" width="1.7109375" customWidth="1"/>
    <col min="4091" max="4091" width="3.28515625" customWidth="1"/>
    <col min="4092" max="4092" width="15.7109375" customWidth="1"/>
    <col min="4098" max="4098" width="7.140625" customWidth="1"/>
    <col min="4099" max="4101" width="8.5703125" customWidth="1"/>
    <col min="4102" max="4102" width="1.7109375" customWidth="1"/>
    <col min="4346" max="4346" width="1.7109375" customWidth="1"/>
    <col min="4347" max="4347" width="3.28515625" customWidth="1"/>
    <col min="4348" max="4348" width="15.7109375" customWidth="1"/>
    <col min="4354" max="4354" width="7.140625" customWidth="1"/>
    <col min="4355" max="4357" width="8.5703125" customWidth="1"/>
    <col min="4358" max="4358" width="1.7109375" customWidth="1"/>
    <col min="4602" max="4602" width="1.7109375" customWidth="1"/>
    <col min="4603" max="4603" width="3.28515625" customWidth="1"/>
    <col min="4604" max="4604" width="15.7109375" customWidth="1"/>
    <col min="4610" max="4610" width="7.140625" customWidth="1"/>
    <col min="4611" max="4613" width="8.5703125" customWidth="1"/>
    <col min="4614" max="4614" width="1.7109375" customWidth="1"/>
    <col min="4858" max="4858" width="1.7109375" customWidth="1"/>
    <col min="4859" max="4859" width="3.28515625" customWidth="1"/>
    <col min="4860" max="4860" width="15.7109375" customWidth="1"/>
    <col min="4866" max="4866" width="7.140625" customWidth="1"/>
    <col min="4867" max="4869" width="8.5703125" customWidth="1"/>
    <col min="4870" max="4870" width="1.7109375" customWidth="1"/>
    <col min="5114" max="5114" width="1.7109375" customWidth="1"/>
    <col min="5115" max="5115" width="3.28515625" customWidth="1"/>
    <col min="5116" max="5116" width="15.7109375" customWidth="1"/>
    <col min="5122" max="5122" width="7.140625" customWidth="1"/>
    <col min="5123" max="5125" width="8.5703125" customWidth="1"/>
    <col min="5126" max="5126" width="1.7109375" customWidth="1"/>
    <col min="5370" max="5370" width="1.7109375" customWidth="1"/>
    <col min="5371" max="5371" width="3.28515625" customWidth="1"/>
    <col min="5372" max="5372" width="15.7109375" customWidth="1"/>
    <col min="5378" max="5378" width="7.140625" customWidth="1"/>
    <col min="5379" max="5381" width="8.5703125" customWidth="1"/>
    <col min="5382" max="5382" width="1.7109375" customWidth="1"/>
    <col min="5626" max="5626" width="1.7109375" customWidth="1"/>
    <col min="5627" max="5627" width="3.28515625" customWidth="1"/>
    <col min="5628" max="5628" width="15.7109375" customWidth="1"/>
    <col min="5634" max="5634" width="7.140625" customWidth="1"/>
    <col min="5635" max="5637" width="8.5703125" customWidth="1"/>
    <col min="5638" max="5638" width="1.7109375" customWidth="1"/>
    <col min="5882" max="5882" width="1.7109375" customWidth="1"/>
    <col min="5883" max="5883" width="3.28515625" customWidth="1"/>
    <col min="5884" max="5884" width="15.7109375" customWidth="1"/>
    <col min="5890" max="5890" width="7.140625" customWidth="1"/>
    <col min="5891" max="5893" width="8.5703125" customWidth="1"/>
    <col min="5894" max="5894" width="1.7109375" customWidth="1"/>
    <col min="6138" max="6138" width="1.7109375" customWidth="1"/>
    <col min="6139" max="6139" width="3.28515625" customWidth="1"/>
    <col min="6140" max="6140" width="15.7109375" customWidth="1"/>
    <col min="6146" max="6146" width="7.140625" customWidth="1"/>
    <col min="6147" max="6149" width="8.5703125" customWidth="1"/>
    <col min="6150" max="6150" width="1.7109375" customWidth="1"/>
    <col min="6394" max="6394" width="1.7109375" customWidth="1"/>
    <col min="6395" max="6395" width="3.28515625" customWidth="1"/>
    <col min="6396" max="6396" width="15.7109375" customWidth="1"/>
    <col min="6402" max="6402" width="7.140625" customWidth="1"/>
    <col min="6403" max="6405" width="8.5703125" customWidth="1"/>
    <col min="6406" max="6406" width="1.7109375" customWidth="1"/>
    <col min="6650" max="6650" width="1.7109375" customWidth="1"/>
    <col min="6651" max="6651" width="3.28515625" customWidth="1"/>
    <col min="6652" max="6652" width="15.7109375" customWidth="1"/>
    <col min="6658" max="6658" width="7.140625" customWidth="1"/>
    <col min="6659" max="6661" width="8.5703125" customWidth="1"/>
    <col min="6662" max="6662" width="1.7109375" customWidth="1"/>
    <col min="6906" max="6906" width="1.7109375" customWidth="1"/>
    <col min="6907" max="6907" width="3.28515625" customWidth="1"/>
    <col min="6908" max="6908" width="15.7109375" customWidth="1"/>
    <col min="6914" max="6914" width="7.140625" customWidth="1"/>
    <col min="6915" max="6917" width="8.5703125" customWidth="1"/>
    <col min="6918" max="6918" width="1.7109375" customWidth="1"/>
    <col min="7162" max="7162" width="1.7109375" customWidth="1"/>
    <col min="7163" max="7163" width="3.28515625" customWidth="1"/>
    <col min="7164" max="7164" width="15.7109375" customWidth="1"/>
    <col min="7170" max="7170" width="7.140625" customWidth="1"/>
    <col min="7171" max="7173" width="8.5703125" customWidth="1"/>
    <col min="7174" max="7174" width="1.7109375" customWidth="1"/>
    <col min="7418" max="7418" width="1.7109375" customWidth="1"/>
    <col min="7419" max="7419" width="3.28515625" customWidth="1"/>
    <col min="7420" max="7420" width="15.7109375" customWidth="1"/>
    <col min="7426" max="7426" width="7.140625" customWidth="1"/>
    <col min="7427" max="7429" width="8.5703125" customWidth="1"/>
    <col min="7430" max="7430" width="1.7109375" customWidth="1"/>
    <col min="7674" max="7674" width="1.7109375" customWidth="1"/>
    <col min="7675" max="7675" width="3.28515625" customWidth="1"/>
    <col min="7676" max="7676" width="15.7109375" customWidth="1"/>
    <col min="7682" max="7682" width="7.140625" customWidth="1"/>
    <col min="7683" max="7685" width="8.5703125" customWidth="1"/>
    <col min="7686" max="7686" width="1.7109375" customWidth="1"/>
    <col min="7930" max="7930" width="1.7109375" customWidth="1"/>
    <col min="7931" max="7931" width="3.28515625" customWidth="1"/>
    <col min="7932" max="7932" width="15.7109375" customWidth="1"/>
    <col min="7938" max="7938" width="7.140625" customWidth="1"/>
    <col min="7939" max="7941" width="8.5703125" customWidth="1"/>
    <col min="7942" max="7942" width="1.7109375" customWidth="1"/>
    <col min="8186" max="8186" width="1.7109375" customWidth="1"/>
    <col min="8187" max="8187" width="3.28515625" customWidth="1"/>
    <col min="8188" max="8188" width="15.7109375" customWidth="1"/>
    <col min="8194" max="8194" width="7.140625" customWidth="1"/>
    <col min="8195" max="8197" width="8.5703125" customWidth="1"/>
    <col min="8198" max="8198" width="1.7109375" customWidth="1"/>
    <col min="8442" max="8442" width="1.7109375" customWidth="1"/>
    <col min="8443" max="8443" width="3.28515625" customWidth="1"/>
    <col min="8444" max="8444" width="15.7109375" customWidth="1"/>
    <col min="8450" max="8450" width="7.140625" customWidth="1"/>
    <col min="8451" max="8453" width="8.5703125" customWidth="1"/>
    <col min="8454" max="8454" width="1.7109375" customWidth="1"/>
    <col min="8698" max="8698" width="1.7109375" customWidth="1"/>
    <col min="8699" max="8699" width="3.28515625" customWidth="1"/>
    <col min="8700" max="8700" width="15.7109375" customWidth="1"/>
    <col min="8706" max="8706" width="7.140625" customWidth="1"/>
    <col min="8707" max="8709" width="8.5703125" customWidth="1"/>
    <col min="8710" max="8710" width="1.7109375" customWidth="1"/>
    <col min="8954" max="8954" width="1.7109375" customWidth="1"/>
    <col min="8955" max="8955" width="3.28515625" customWidth="1"/>
    <col min="8956" max="8956" width="15.7109375" customWidth="1"/>
    <col min="8962" max="8962" width="7.140625" customWidth="1"/>
    <col min="8963" max="8965" width="8.5703125" customWidth="1"/>
    <col min="8966" max="8966" width="1.7109375" customWidth="1"/>
    <col min="9210" max="9210" width="1.7109375" customWidth="1"/>
    <col min="9211" max="9211" width="3.28515625" customWidth="1"/>
    <col min="9212" max="9212" width="15.7109375" customWidth="1"/>
    <col min="9218" max="9218" width="7.140625" customWidth="1"/>
    <col min="9219" max="9221" width="8.5703125" customWidth="1"/>
    <col min="9222" max="9222" width="1.7109375" customWidth="1"/>
    <col min="9466" max="9466" width="1.7109375" customWidth="1"/>
    <col min="9467" max="9467" width="3.28515625" customWidth="1"/>
    <col min="9468" max="9468" width="15.7109375" customWidth="1"/>
    <col min="9474" max="9474" width="7.140625" customWidth="1"/>
    <col min="9475" max="9477" width="8.5703125" customWidth="1"/>
    <col min="9478" max="9478" width="1.7109375" customWidth="1"/>
    <col min="9722" max="9722" width="1.7109375" customWidth="1"/>
    <col min="9723" max="9723" width="3.28515625" customWidth="1"/>
    <col min="9724" max="9724" width="15.7109375" customWidth="1"/>
    <col min="9730" max="9730" width="7.140625" customWidth="1"/>
    <col min="9731" max="9733" width="8.5703125" customWidth="1"/>
    <col min="9734" max="9734" width="1.7109375" customWidth="1"/>
    <col min="9978" max="9978" width="1.7109375" customWidth="1"/>
    <col min="9979" max="9979" width="3.28515625" customWidth="1"/>
    <col min="9980" max="9980" width="15.7109375" customWidth="1"/>
    <col min="9986" max="9986" width="7.140625" customWidth="1"/>
    <col min="9987" max="9989" width="8.5703125" customWidth="1"/>
    <col min="9990" max="9990" width="1.7109375" customWidth="1"/>
    <col min="10234" max="10234" width="1.7109375" customWidth="1"/>
    <col min="10235" max="10235" width="3.28515625" customWidth="1"/>
    <col min="10236" max="10236" width="15.7109375" customWidth="1"/>
    <col min="10242" max="10242" width="7.140625" customWidth="1"/>
    <col min="10243" max="10245" width="8.5703125" customWidth="1"/>
    <col min="10246" max="10246" width="1.7109375" customWidth="1"/>
    <col min="10490" max="10490" width="1.7109375" customWidth="1"/>
    <col min="10491" max="10491" width="3.28515625" customWidth="1"/>
    <col min="10492" max="10492" width="15.7109375" customWidth="1"/>
    <col min="10498" max="10498" width="7.140625" customWidth="1"/>
    <col min="10499" max="10501" width="8.5703125" customWidth="1"/>
    <col min="10502" max="10502" width="1.7109375" customWidth="1"/>
    <col min="10746" max="10746" width="1.7109375" customWidth="1"/>
    <col min="10747" max="10747" width="3.28515625" customWidth="1"/>
    <col min="10748" max="10748" width="15.7109375" customWidth="1"/>
    <col min="10754" max="10754" width="7.140625" customWidth="1"/>
    <col min="10755" max="10757" width="8.5703125" customWidth="1"/>
    <col min="10758" max="10758" width="1.7109375" customWidth="1"/>
    <col min="11002" max="11002" width="1.7109375" customWidth="1"/>
    <col min="11003" max="11003" width="3.28515625" customWidth="1"/>
    <col min="11004" max="11004" width="15.7109375" customWidth="1"/>
    <col min="11010" max="11010" width="7.140625" customWidth="1"/>
    <col min="11011" max="11013" width="8.5703125" customWidth="1"/>
    <col min="11014" max="11014" width="1.7109375" customWidth="1"/>
    <col min="11258" max="11258" width="1.7109375" customWidth="1"/>
    <col min="11259" max="11259" width="3.28515625" customWidth="1"/>
    <col min="11260" max="11260" width="15.7109375" customWidth="1"/>
    <col min="11266" max="11266" width="7.140625" customWidth="1"/>
    <col min="11267" max="11269" width="8.5703125" customWidth="1"/>
    <col min="11270" max="11270" width="1.7109375" customWidth="1"/>
    <col min="11514" max="11514" width="1.7109375" customWidth="1"/>
    <col min="11515" max="11515" width="3.28515625" customWidth="1"/>
    <col min="11516" max="11516" width="15.7109375" customWidth="1"/>
    <col min="11522" max="11522" width="7.140625" customWidth="1"/>
    <col min="11523" max="11525" width="8.5703125" customWidth="1"/>
    <col min="11526" max="11526" width="1.7109375" customWidth="1"/>
    <col min="11770" max="11770" width="1.7109375" customWidth="1"/>
    <col min="11771" max="11771" width="3.28515625" customWidth="1"/>
    <col min="11772" max="11772" width="15.7109375" customWidth="1"/>
    <col min="11778" max="11778" width="7.140625" customWidth="1"/>
    <col min="11779" max="11781" width="8.5703125" customWidth="1"/>
    <col min="11782" max="11782" width="1.7109375" customWidth="1"/>
    <col min="12026" max="12026" width="1.7109375" customWidth="1"/>
    <col min="12027" max="12027" width="3.28515625" customWidth="1"/>
    <col min="12028" max="12028" width="15.7109375" customWidth="1"/>
    <col min="12034" max="12034" width="7.140625" customWidth="1"/>
    <col min="12035" max="12037" width="8.5703125" customWidth="1"/>
    <col min="12038" max="12038" width="1.7109375" customWidth="1"/>
    <col min="12282" max="12282" width="1.7109375" customWidth="1"/>
    <col min="12283" max="12283" width="3.28515625" customWidth="1"/>
    <col min="12284" max="12284" width="15.7109375" customWidth="1"/>
    <col min="12290" max="12290" width="7.140625" customWidth="1"/>
    <col min="12291" max="12293" width="8.5703125" customWidth="1"/>
    <col min="12294" max="12294" width="1.7109375" customWidth="1"/>
    <col min="12538" max="12538" width="1.7109375" customWidth="1"/>
    <col min="12539" max="12539" width="3.28515625" customWidth="1"/>
    <col min="12540" max="12540" width="15.7109375" customWidth="1"/>
    <col min="12546" max="12546" width="7.140625" customWidth="1"/>
    <col min="12547" max="12549" width="8.5703125" customWidth="1"/>
    <col min="12550" max="12550" width="1.7109375" customWidth="1"/>
    <col min="12794" max="12794" width="1.7109375" customWidth="1"/>
    <col min="12795" max="12795" width="3.28515625" customWidth="1"/>
    <col min="12796" max="12796" width="15.7109375" customWidth="1"/>
    <col min="12802" max="12802" width="7.140625" customWidth="1"/>
    <col min="12803" max="12805" width="8.5703125" customWidth="1"/>
    <col min="12806" max="12806" width="1.7109375" customWidth="1"/>
    <col min="13050" max="13050" width="1.7109375" customWidth="1"/>
    <col min="13051" max="13051" width="3.28515625" customWidth="1"/>
    <col min="13052" max="13052" width="15.7109375" customWidth="1"/>
    <col min="13058" max="13058" width="7.140625" customWidth="1"/>
    <col min="13059" max="13061" width="8.5703125" customWidth="1"/>
    <col min="13062" max="13062" width="1.7109375" customWidth="1"/>
    <col min="13306" max="13306" width="1.7109375" customWidth="1"/>
    <col min="13307" max="13307" width="3.28515625" customWidth="1"/>
    <col min="13308" max="13308" width="15.7109375" customWidth="1"/>
    <col min="13314" max="13314" width="7.140625" customWidth="1"/>
    <col min="13315" max="13317" width="8.5703125" customWidth="1"/>
    <col min="13318" max="13318" width="1.7109375" customWidth="1"/>
    <col min="13562" max="13562" width="1.7109375" customWidth="1"/>
    <col min="13563" max="13563" width="3.28515625" customWidth="1"/>
    <col min="13564" max="13564" width="15.7109375" customWidth="1"/>
    <col min="13570" max="13570" width="7.140625" customWidth="1"/>
    <col min="13571" max="13573" width="8.5703125" customWidth="1"/>
    <col min="13574" max="13574" width="1.7109375" customWidth="1"/>
    <col min="13818" max="13818" width="1.7109375" customWidth="1"/>
    <col min="13819" max="13819" width="3.28515625" customWidth="1"/>
    <col min="13820" max="13820" width="15.7109375" customWidth="1"/>
    <col min="13826" max="13826" width="7.140625" customWidth="1"/>
    <col min="13827" max="13829" width="8.5703125" customWidth="1"/>
    <col min="13830" max="13830" width="1.7109375" customWidth="1"/>
    <col min="14074" max="14074" width="1.7109375" customWidth="1"/>
    <col min="14075" max="14075" width="3.28515625" customWidth="1"/>
    <col min="14076" max="14076" width="15.7109375" customWidth="1"/>
    <col min="14082" max="14082" width="7.140625" customWidth="1"/>
    <col min="14083" max="14085" width="8.5703125" customWidth="1"/>
    <col min="14086" max="14086" width="1.7109375" customWidth="1"/>
    <col min="14330" max="14330" width="1.7109375" customWidth="1"/>
    <col min="14331" max="14331" width="3.28515625" customWidth="1"/>
    <col min="14332" max="14332" width="15.7109375" customWidth="1"/>
    <col min="14338" max="14338" width="7.140625" customWidth="1"/>
    <col min="14339" max="14341" width="8.5703125" customWidth="1"/>
    <col min="14342" max="14342" width="1.7109375" customWidth="1"/>
    <col min="14586" max="14586" width="1.7109375" customWidth="1"/>
    <col min="14587" max="14587" width="3.28515625" customWidth="1"/>
    <col min="14588" max="14588" width="15.7109375" customWidth="1"/>
    <col min="14594" max="14594" width="7.140625" customWidth="1"/>
    <col min="14595" max="14597" width="8.5703125" customWidth="1"/>
    <col min="14598" max="14598" width="1.7109375" customWidth="1"/>
    <col min="14842" max="14842" width="1.7109375" customWidth="1"/>
    <col min="14843" max="14843" width="3.28515625" customWidth="1"/>
    <col min="14844" max="14844" width="15.7109375" customWidth="1"/>
    <col min="14850" max="14850" width="7.140625" customWidth="1"/>
    <col min="14851" max="14853" width="8.5703125" customWidth="1"/>
    <col min="14854" max="14854" width="1.7109375" customWidth="1"/>
    <col min="15098" max="15098" width="1.7109375" customWidth="1"/>
    <col min="15099" max="15099" width="3.28515625" customWidth="1"/>
    <col min="15100" max="15100" width="15.7109375" customWidth="1"/>
    <col min="15106" max="15106" width="7.140625" customWidth="1"/>
    <col min="15107" max="15109" width="8.5703125" customWidth="1"/>
    <col min="15110" max="15110" width="1.7109375" customWidth="1"/>
    <col min="15354" max="15354" width="1.7109375" customWidth="1"/>
    <col min="15355" max="15355" width="3.28515625" customWidth="1"/>
    <col min="15356" max="15356" width="15.7109375" customWidth="1"/>
    <col min="15362" max="15362" width="7.140625" customWidth="1"/>
    <col min="15363" max="15365" width="8.5703125" customWidth="1"/>
    <col min="15366" max="15366" width="1.7109375" customWidth="1"/>
    <col min="15610" max="15610" width="1.7109375" customWidth="1"/>
    <col min="15611" max="15611" width="3.28515625" customWidth="1"/>
    <col min="15612" max="15612" width="15.7109375" customWidth="1"/>
    <col min="15618" max="15618" width="7.140625" customWidth="1"/>
    <col min="15619" max="15621" width="8.5703125" customWidth="1"/>
    <col min="15622" max="15622" width="1.7109375" customWidth="1"/>
    <col min="15866" max="15866" width="1.7109375" customWidth="1"/>
    <col min="15867" max="15867" width="3.28515625" customWidth="1"/>
    <col min="15868" max="15868" width="15.7109375" customWidth="1"/>
    <col min="15874" max="15874" width="7.140625" customWidth="1"/>
    <col min="15875" max="15877" width="8.5703125" customWidth="1"/>
    <col min="15878" max="15878" width="1.7109375" customWidth="1"/>
    <col min="16122" max="16122" width="1.7109375" customWidth="1"/>
    <col min="16123" max="16123" width="3.28515625" customWidth="1"/>
    <col min="16124" max="16124" width="15.7109375" customWidth="1"/>
    <col min="16130" max="16130" width="7.140625" customWidth="1"/>
    <col min="16131" max="16133" width="8.5703125" customWidth="1"/>
    <col min="16134" max="16134" width="1.7109375" customWidth="1"/>
  </cols>
  <sheetData>
    <row r="1" spans="1:17" ht="4.5" customHeight="1" thickBot="1" x14ac:dyDescent="0.3"/>
    <row r="2" spans="1:17" ht="6.75" customHeight="1" x14ac:dyDescent="0.25">
      <c r="A2" s="1"/>
      <c r="B2" s="10"/>
      <c r="C2" s="11"/>
      <c r="D2" s="11"/>
      <c r="E2" s="11"/>
      <c r="F2" s="11"/>
      <c r="G2" s="11"/>
      <c r="H2" s="11"/>
      <c r="I2" s="11"/>
      <c r="J2" s="11"/>
      <c r="K2" s="11"/>
      <c r="L2" s="11"/>
      <c r="M2" s="11"/>
      <c r="N2" s="11"/>
      <c r="O2" s="11"/>
      <c r="P2" s="11"/>
      <c r="Q2" s="12"/>
    </row>
    <row r="3" spans="1:17" ht="11.25" customHeight="1" x14ac:dyDescent="0.5">
      <c r="A3" s="1"/>
      <c r="B3" s="13"/>
      <c r="C3" s="2"/>
      <c r="D3" s="2"/>
      <c r="E3" s="3"/>
      <c r="F3" s="20"/>
      <c r="G3" s="2"/>
      <c r="H3" s="21"/>
      <c r="I3" s="2"/>
      <c r="J3" s="3"/>
      <c r="K3" s="2"/>
      <c r="L3" s="2"/>
      <c r="M3" s="2"/>
      <c r="N3" s="2"/>
      <c r="O3" s="2"/>
      <c r="P3" s="2"/>
      <c r="Q3" s="14"/>
    </row>
    <row r="4" spans="1:17" ht="63" x14ac:dyDescent="0.25">
      <c r="A4" s="1"/>
      <c r="B4" s="382" t="s">
        <v>0</v>
      </c>
      <c r="C4" s="383"/>
      <c r="D4" s="383"/>
      <c r="E4" s="383"/>
      <c r="F4" s="383"/>
      <c r="G4" s="383"/>
      <c r="H4" s="383"/>
      <c r="I4" s="383"/>
      <c r="J4" s="383"/>
      <c r="K4" s="383"/>
      <c r="L4" s="383"/>
      <c r="M4" s="383"/>
      <c r="N4" s="383"/>
      <c r="O4" s="383"/>
      <c r="P4" s="383"/>
      <c r="Q4" s="384"/>
    </row>
    <row r="5" spans="1:17" ht="18.75" customHeight="1" x14ac:dyDescent="0.25">
      <c r="A5" s="1"/>
      <c r="B5" s="385" t="s">
        <v>43</v>
      </c>
      <c r="C5" s="383"/>
      <c r="D5" s="383"/>
      <c r="E5" s="383"/>
      <c r="F5" s="383"/>
      <c r="G5" s="383"/>
      <c r="H5" s="383"/>
      <c r="I5" s="383"/>
      <c r="J5" s="383"/>
      <c r="K5" s="383"/>
      <c r="L5" s="383"/>
      <c r="M5" s="383"/>
      <c r="N5" s="383"/>
      <c r="O5" s="383"/>
      <c r="P5" s="383"/>
      <c r="Q5" s="384"/>
    </row>
    <row r="6" spans="1:17" ht="35.25" customHeight="1" x14ac:dyDescent="0.35">
      <c r="A6" s="1"/>
      <c r="B6" s="13"/>
      <c r="C6" s="6"/>
      <c r="D6" s="6"/>
      <c r="E6" s="6"/>
      <c r="F6" s="22"/>
      <c r="G6" s="22"/>
      <c r="H6" s="22"/>
      <c r="I6" s="2"/>
      <c r="J6" s="6"/>
      <c r="K6" s="2"/>
      <c r="L6" s="2"/>
      <c r="M6" s="2"/>
      <c r="N6" s="22"/>
      <c r="O6" s="2"/>
      <c r="P6" s="5"/>
      <c r="Q6" s="14"/>
    </row>
    <row r="7" spans="1:17" ht="4.5" customHeight="1" thickBot="1" x14ac:dyDescent="0.3">
      <c r="B7" s="386"/>
      <c r="C7" s="387"/>
      <c r="D7" s="387"/>
      <c r="E7" s="387"/>
      <c r="F7" s="387"/>
      <c r="G7" s="387"/>
      <c r="H7" s="387"/>
      <c r="I7" s="387"/>
      <c r="J7" s="17"/>
      <c r="K7" s="17"/>
      <c r="L7" s="17"/>
      <c r="M7" s="17"/>
      <c r="N7" s="17"/>
      <c r="O7" s="17"/>
      <c r="P7" s="17"/>
      <c r="Q7" s="18"/>
    </row>
    <row r="8" spans="1:17" ht="24.95" customHeight="1" thickTop="1" thickBot="1" x14ac:dyDescent="0.3">
      <c r="B8" s="430" t="s">
        <v>402</v>
      </c>
      <c r="C8" s="451"/>
      <c r="D8" s="484" t="s">
        <v>161</v>
      </c>
      <c r="E8" s="484" t="s">
        <v>162</v>
      </c>
      <c r="F8" s="486" t="s">
        <v>163</v>
      </c>
      <c r="G8" s="488" t="s">
        <v>164</v>
      </c>
      <c r="H8" s="484" t="s">
        <v>165</v>
      </c>
      <c r="I8" s="486" t="s">
        <v>166</v>
      </c>
      <c r="J8" s="484" t="s">
        <v>167</v>
      </c>
      <c r="K8" s="484" t="s">
        <v>168</v>
      </c>
      <c r="L8" s="481" t="s">
        <v>534</v>
      </c>
      <c r="M8" s="486" t="s">
        <v>169</v>
      </c>
      <c r="N8" s="484" t="s">
        <v>170</v>
      </c>
      <c r="O8" s="490" t="s">
        <v>171</v>
      </c>
      <c r="P8" s="484" t="s">
        <v>172</v>
      </c>
      <c r="Q8" s="183" t="s">
        <v>47</v>
      </c>
    </row>
    <row r="9" spans="1:17" ht="15.95" customHeight="1" thickBot="1" x14ac:dyDescent="0.3">
      <c r="B9" s="452"/>
      <c r="C9" s="453"/>
      <c r="D9" s="485"/>
      <c r="E9" s="485"/>
      <c r="F9" s="487"/>
      <c r="G9" s="489"/>
      <c r="H9" s="485"/>
      <c r="I9" s="487"/>
      <c r="J9" s="485"/>
      <c r="K9" s="485"/>
      <c r="L9" s="482"/>
      <c r="M9" s="487"/>
      <c r="N9" s="485"/>
      <c r="O9" s="491"/>
      <c r="P9" s="485"/>
      <c r="Q9" s="184" t="s">
        <v>173</v>
      </c>
    </row>
    <row r="10" spans="1:17" ht="4.5" customHeight="1" thickTop="1" thickBot="1" x14ac:dyDescent="0.3">
      <c r="B10" s="396"/>
      <c r="C10" s="397"/>
      <c r="D10" s="387"/>
      <c r="E10" s="387"/>
      <c r="F10" s="387"/>
      <c r="G10" s="387"/>
      <c r="H10" s="387"/>
      <c r="I10" s="387"/>
      <c r="J10" s="17"/>
      <c r="K10" s="17"/>
      <c r="L10" s="17"/>
      <c r="M10" s="17"/>
      <c r="N10" s="17"/>
      <c r="O10" s="17"/>
      <c r="P10" s="17"/>
      <c r="Q10" s="18"/>
    </row>
    <row r="11" spans="1:17" ht="13.5" hidden="1" customHeight="1" thickBot="1" x14ac:dyDescent="0.3">
      <c r="B11" s="23"/>
      <c r="C11" s="24"/>
      <c r="D11" s="24"/>
      <c r="E11" s="24"/>
      <c r="F11" s="24"/>
      <c r="G11" s="24"/>
      <c r="H11" s="24"/>
      <c r="I11" s="24"/>
      <c r="J11" s="17"/>
      <c r="K11" s="17"/>
      <c r="L11" s="17"/>
      <c r="M11" s="17"/>
      <c r="N11" s="17"/>
      <c r="O11" s="17"/>
      <c r="P11" s="17"/>
      <c r="Q11" s="18"/>
    </row>
    <row r="12" spans="1:17" s="61" customFormat="1" ht="15.95" customHeight="1" thickBot="1" x14ac:dyDescent="0.3">
      <c r="B12" s="62"/>
      <c r="C12" s="63"/>
      <c r="D12" s="64"/>
      <c r="E12" s="64"/>
      <c r="F12" s="64"/>
      <c r="G12" s="64"/>
      <c r="H12" s="65"/>
      <c r="I12" s="65"/>
      <c r="J12" s="64"/>
      <c r="K12" s="65"/>
      <c r="L12" s="65"/>
      <c r="M12" s="64"/>
      <c r="N12" s="64"/>
      <c r="O12" s="64"/>
      <c r="P12" s="64"/>
      <c r="Q12" s="66"/>
    </row>
    <row r="13" spans="1:17" s="61" customFormat="1" ht="15.95" customHeight="1" x14ac:dyDescent="0.25">
      <c r="B13" s="441" t="s">
        <v>144</v>
      </c>
      <c r="C13" s="442"/>
      <c r="D13" s="69"/>
      <c r="E13" s="69"/>
      <c r="F13" s="69"/>
      <c r="G13" s="69"/>
      <c r="H13" s="70"/>
      <c r="I13" s="70"/>
      <c r="J13" s="69"/>
      <c r="K13" s="70"/>
      <c r="L13" s="70"/>
      <c r="M13" s="69"/>
      <c r="N13" s="69"/>
      <c r="O13" s="69"/>
      <c r="P13" s="69"/>
      <c r="Q13" s="71"/>
    </row>
    <row r="14" spans="1:17" s="61" customFormat="1" ht="15.95" customHeight="1" thickBot="1" x14ac:dyDescent="0.3">
      <c r="B14" s="443"/>
      <c r="C14" s="444"/>
      <c r="D14" s="69"/>
      <c r="E14" s="69"/>
      <c r="F14" s="69"/>
      <c r="G14" s="69"/>
      <c r="H14" s="70"/>
      <c r="I14" s="70"/>
      <c r="J14" s="69"/>
      <c r="K14" s="70"/>
      <c r="L14" s="70"/>
      <c r="M14" s="69"/>
      <c r="N14" s="69"/>
      <c r="O14" s="69"/>
      <c r="P14" s="69"/>
      <c r="Q14" s="71"/>
    </row>
    <row r="15" spans="1:17" s="61" customFormat="1" ht="15.95" customHeight="1" thickBot="1" x14ac:dyDescent="0.3">
      <c r="B15" s="72"/>
      <c r="C15" s="73"/>
      <c r="D15" s="74"/>
      <c r="E15" s="74"/>
      <c r="F15" s="74"/>
      <c r="G15" s="74"/>
      <c r="H15" s="75"/>
      <c r="I15" s="75"/>
      <c r="J15" s="74"/>
      <c r="K15" s="75"/>
      <c r="L15" s="75"/>
      <c r="M15" s="74"/>
      <c r="N15" s="74"/>
      <c r="O15" s="74"/>
      <c r="P15" s="74"/>
      <c r="Q15" s="76"/>
    </row>
    <row r="16" spans="1:17" s="8" customFormat="1" ht="26.1" customHeight="1" thickBot="1" x14ac:dyDescent="0.3">
      <c r="B16" s="439" t="s">
        <v>191</v>
      </c>
      <c r="C16" s="440"/>
      <c r="D16" s="59"/>
      <c r="E16" s="59"/>
      <c r="F16" s="59"/>
      <c r="G16" s="59"/>
      <c r="H16" s="59"/>
      <c r="I16" s="59"/>
      <c r="J16" s="59"/>
      <c r="K16" s="59"/>
      <c r="L16" s="59"/>
      <c r="M16" s="59"/>
      <c r="N16" s="59"/>
      <c r="O16" s="59"/>
      <c r="P16" s="59"/>
      <c r="Q16" s="60"/>
    </row>
    <row r="17" spans="2:17" s="8" customFormat="1" ht="2.1" customHeight="1" x14ac:dyDescent="0.25">
      <c r="B17" s="421"/>
      <c r="C17" s="428"/>
      <c r="D17" s="428"/>
      <c r="E17" s="428"/>
      <c r="F17" s="428"/>
      <c r="G17" s="428"/>
      <c r="H17" s="428"/>
      <c r="I17" s="428"/>
      <c r="J17" s="428"/>
      <c r="K17" s="428"/>
      <c r="L17" s="428"/>
      <c r="M17" s="428"/>
      <c r="N17" s="428"/>
      <c r="O17" s="428"/>
      <c r="P17" s="428"/>
      <c r="Q17" s="429"/>
    </row>
    <row r="18" spans="2:17" s="8" customFormat="1" ht="15.95" customHeight="1" x14ac:dyDescent="0.25">
      <c r="B18" s="31">
        <f>'1.  SEPTEMBER'!B18</f>
        <v>1</v>
      </c>
      <c r="C18" s="185" t="str">
        <f>'1.  SEPTEMBER'!C18</f>
        <v>Abrie L</v>
      </c>
      <c r="D18" s="201">
        <f>'1.  SEPTEMBER'!Y18</f>
        <v>18</v>
      </c>
      <c r="E18" s="202">
        <f>'2.  OCTOBER'!Y18</f>
        <v>18</v>
      </c>
      <c r="F18" s="202">
        <f>'3.  NOVEMBER'!Y18</f>
        <v>18</v>
      </c>
      <c r="G18" s="202">
        <f>'4.  DECEMBER'!Y18</f>
        <v>18</v>
      </c>
      <c r="H18" s="202">
        <f>'5.  JANUARY'!Y18</f>
        <v>18</v>
      </c>
      <c r="I18" s="202">
        <f>'6.  FEBRUARY'!Y18</f>
        <v>18</v>
      </c>
      <c r="J18" s="202">
        <f>'7.  MARCH'!Y18</f>
        <v>18</v>
      </c>
      <c r="K18" s="202">
        <f>'8.  APRIL'!Y18</f>
        <v>18</v>
      </c>
      <c r="L18" s="202">
        <f>'8.  APRIL WEEKEND COMP'!Y18</f>
        <v>18</v>
      </c>
      <c r="M18" s="202">
        <f>'9.  MAY'!Y18</f>
        <v>0</v>
      </c>
      <c r="N18" s="202">
        <f>'10.  JUNE'!Y18</f>
        <v>0</v>
      </c>
      <c r="O18" s="202">
        <f>'11.  JULY'!Y18</f>
        <v>0</v>
      </c>
      <c r="P18" s="203">
        <f>'12.  AUGUST'!Y18</f>
        <v>0</v>
      </c>
      <c r="Q18" s="204">
        <f>D18+E18+F18+G18+H18+I18+J18+K18+L18+M18+N18+O18+P18</f>
        <v>162</v>
      </c>
    </row>
    <row r="19" spans="2:17" s="8" customFormat="1" ht="15.95" customHeight="1" x14ac:dyDescent="0.25">
      <c r="B19" s="31">
        <f>'1.  SEPTEMBER'!B19</f>
        <v>2</v>
      </c>
      <c r="C19" s="185" t="str">
        <f>'1.  SEPTEMBER'!C19</f>
        <v>Appelcryn PJ</v>
      </c>
      <c r="D19" s="201">
        <f>'1.  SEPTEMBER'!Y19</f>
        <v>4</v>
      </c>
      <c r="E19" s="322">
        <f>'2.  OCTOBER'!Y19</f>
        <v>18</v>
      </c>
      <c r="F19" s="202">
        <f>'3.  NOVEMBER'!Y19</f>
        <v>1</v>
      </c>
      <c r="G19" s="202">
        <f>'4.  DECEMBER'!Y19</f>
        <v>5</v>
      </c>
      <c r="H19" s="202">
        <f>'5.  JANUARY'!Y19</f>
        <v>6</v>
      </c>
      <c r="I19" s="320">
        <f>'6.  FEBRUARY'!Y19</f>
        <v>18</v>
      </c>
      <c r="J19" s="202">
        <f>'7.  MARCH'!Y19</f>
        <v>18</v>
      </c>
      <c r="K19" s="202">
        <f>'8.  APRIL'!Y19</f>
        <v>18</v>
      </c>
      <c r="L19" s="202">
        <f>'8.  APRIL WEEKEND COMP'!Y19</f>
        <v>18</v>
      </c>
      <c r="M19" s="202">
        <f>'9.  MAY'!Y19</f>
        <v>0</v>
      </c>
      <c r="N19" s="202">
        <f>'10.  JUNE'!Y19</f>
        <v>0</v>
      </c>
      <c r="O19" s="202">
        <f>'11.  JULY'!Y19</f>
        <v>0</v>
      </c>
      <c r="P19" s="203">
        <f>'12.  AUGUST'!Y19</f>
        <v>0</v>
      </c>
      <c r="Q19" s="204">
        <f t="shared" ref="Q19:Q52" si="0">D19+E19+F19+G19+H19+I19+J19+K19+L19+M19+N19+O19+P19</f>
        <v>106</v>
      </c>
    </row>
    <row r="20" spans="2:17" s="8" customFormat="1" ht="15.95" customHeight="1" x14ac:dyDescent="0.25">
      <c r="B20" s="31">
        <f>'1.  SEPTEMBER'!B20</f>
        <v>3</v>
      </c>
      <c r="C20" s="240" t="str">
        <f>'1.  SEPTEMBER'!C20</f>
        <v>Bloem D  (H-16)</v>
      </c>
      <c r="D20" s="243">
        <f>'1.  SEPTEMBER'!Y20</f>
        <v>6</v>
      </c>
      <c r="E20" s="242">
        <f>'2.  OCTOBER'!Y20</f>
        <v>3</v>
      </c>
      <c r="F20" s="242">
        <f>'3.  NOVEMBER'!Y20</f>
        <v>2</v>
      </c>
      <c r="G20" s="242">
        <f>'4.  DECEMBER'!Y20</f>
        <v>1</v>
      </c>
      <c r="H20" s="242">
        <f>'5.  JANUARY'!Y20</f>
        <v>2</v>
      </c>
      <c r="I20" s="242">
        <f>'6.  FEBRUARY'!Y20</f>
        <v>2</v>
      </c>
      <c r="J20" s="320">
        <f>'7.  MARCH'!Y20</f>
        <v>18</v>
      </c>
      <c r="K20" s="242">
        <f>'8.  APRIL'!Y20</f>
        <v>2</v>
      </c>
      <c r="L20" s="242">
        <f>'8.  APRIL WEEKEND COMP'!Y20</f>
        <v>6</v>
      </c>
      <c r="M20" s="202">
        <f>'9.  MAY'!Y20</f>
        <v>0</v>
      </c>
      <c r="N20" s="202">
        <f>'10.  JUNE'!Y20</f>
        <v>0</v>
      </c>
      <c r="O20" s="202">
        <f>'11.  JULY'!Y20</f>
        <v>0</v>
      </c>
      <c r="P20" s="203">
        <f>'12.  AUGUST'!Y20</f>
        <v>0</v>
      </c>
      <c r="Q20" s="204">
        <f t="shared" si="0"/>
        <v>42</v>
      </c>
    </row>
    <row r="21" spans="2:17" s="8" customFormat="1" ht="15.95" customHeight="1" x14ac:dyDescent="0.25">
      <c r="B21" s="31">
        <f>'1.  SEPTEMBER'!B21</f>
        <v>4</v>
      </c>
      <c r="C21" s="185" t="str">
        <f>'1.  SEPTEMBER'!C21</f>
        <v>Booysen G</v>
      </c>
      <c r="D21" s="201">
        <f>'1.  SEPTEMBER'!Y21</f>
        <v>13</v>
      </c>
      <c r="E21" s="202">
        <f>'2.  OCTOBER'!Y21</f>
        <v>18</v>
      </c>
      <c r="F21" s="320">
        <f>'3.  NOVEMBER'!Y21</f>
        <v>18</v>
      </c>
      <c r="G21" s="202">
        <f>'4.  DECEMBER'!Y21</f>
        <v>18</v>
      </c>
      <c r="H21" s="202">
        <f>'5.  JANUARY'!Y21</f>
        <v>18</v>
      </c>
      <c r="I21" s="202">
        <f>'6.  FEBRUARY'!Y21</f>
        <v>5</v>
      </c>
      <c r="J21" s="202">
        <f>'7.  MARCH'!Y21</f>
        <v>18</v>
      </c>
      <c r="K21" s="202">
        <f>'8.  APRIL'!Y21</f>
        <v>6</v>
      </c>
      <c r="L21" s="202">
        <f>'8.  APRIL WEEKEND COMP'!Y21</f>
        <v>8</v>
      </c>
      <c r="M21" s="202">
        <f>'9.  MAY'!Y21</f>
        <v>0</v>
      </c>
      <c r="N21" s="202">
        <f>'10.  JUNE'!Y21</f>
        <v>0</v>
      </c>
      <c r="O21" s="202">
        <f>'11.  JULY'!Y21</f>
        <v>0</v>
      </c>
      <c r="P21" s="203">
        <f>'12.  AUGUST'!Y21</f>
        <v>0</v>
      </c>
      <c r="Q21" s="204">
        <f t="shared" si="0"/>
        <v>122</v>
      </c>
    </row>
    <row r="22" spans="2:17" s="8" customFormat="1" ht="15.95" customHeight="1" x14ac:dyDescent="0.25">
      <c r="B22" s="31">
        <f>'1.  SEPTEMBER'!B22</f>
        <v>5</v>
      </c>
      <c r="C22" s="240" t="str">
        <f>'1.  SEPTEMBER'!C22</f>
        <v>Booysen J  (H-18)</v>
      </c>
      <c r="D22" s="243">
        <f>'1.  SEPTEMBER'!Y22</f>
        <v>3</v>
      </c>
      <c r="E22" s="202">
        <f>'2.  OCTOBER'!Y22</f>
        <v>18</v>
      </c>
      <c r="F22" s="320">
        <f>'3.  NOVEMBER'!Y22</f>
        <v>18</v>
      </c>
      <c r="G22" s="242">
        <f>'4.  DECEMBER'!Y22</f>
        <v>6</v>
      </c>
      <c r="H22" s="242">
        <f>'5.  JANUARY'!Y22</f>
        <v>8</v>
      </c>
      <c r="I22" s="242">
        <f>'6.  FEBRUARY'!Y22</f>
        <v>3</v>
      </c>
      <c r="J22" s="320">
        <f>'7.  MARCH'!Y22</f>
        <v>18</v>
      </c>
      <c r="K22" s="242">
        <f>'8.  APRIL'!Y22</f>
        <v>1</v>
      </c>
      <c r="L22" s="242">
        <f>'8.  APRIL WEEKEND COMP'!Y22</f>
        <v>1</v>
      </c>
      <c r="M22" s="202">
        <f>'9.  MAY'!Y22</f>
        <v>0</v>
      </c>
      <c r="N22" s="202">
        <f>'10.  JUNE'!Y22</f>
        <v>0</v>
      </c>
      <c r="O22" s="202">
        <f>'11.  JULY'!Y22</f>
        <v>0</v>
      </c>
      <c r="P22" s="203">
        <f>'12.  AUGUST'!Y22</f>
        <v>0</v>
      </c>
      <c r="Q22" s="204">
        <f t="shared" si="0"/>
        <v>76</v>
      </c>
    </row>
    <row r="23" spans="2:17" s="8" customFormat="1" ht="15.95" customHeight="1" x14ac:dyDescent="0.25">
      <c r="B23" s="31">
        <f>'1.  SEPTEMBER'!B23</f>
        <v>6</v>
      </c>
      <c r="C23" s="185" t="str">
        <f>'1.  SEPTEMBER'!C23</f>
        <v>Booysen JNR</v>
      </c>
      <c r="D23" s="201">
        <f>'1.  SEPTEMBER'!Y23</f>
        <v>8</v>
      </c>
      <c r="E23" s="202">
        <f>'2.  OCTOBER'!Y23</f>
        <v>18</v>
      </c>
      <c r="F23" s="202">
        <f>'3.  NOVEMBER'!Y23</f>
        <v>18</v>
      </c>
      <c r="G23" s="202">
        <f>'4.  DECEMBER'!Y23</f>
        <v>18</v>
      </c>
      <c r="H23" s="202">
        <f>'5.  JANUARY'!Y23</f>
        <v>18</v>
      </c>
      <c r="I23" s="202">
        <f>'6.  FEBRUARY'!Y23</f>
        <v>18</v>
      </c>
      <c r="J23" s="202">
        <f>'7.  MARCH'!Y23</f>
        <v>18</v>
      </c>
      <c r="K23" s="202">
        <f>'8.  APRIL'!Y23</f>
        <v>18</v>
      </c>
      <c r="L23" s="202">
        <f>'8.  APRIL WEEKEND COMP'!Y23</f>
        <v>18</v>
      </c>
      <c r="M23" s="202">
        <f>'9.  MAY'!Y23</f>
        <v>0</v>
      </c>
      <c r="N23" s="202">
        <f>'10.  JUNE'!Y23</f>
        <v>0</v>
      </c>
      <c r="O23" s="202">
        <f>'11.  JULY'!Y23</f>
        <v>0</v>
      </c>
      <c r="P23" s="203">
        <f>'12.  AUGUST'!Y23</f>
        <v>0</v>
      </c>
      <c r="Q23" s="204">
        <f t="shared" si="0"/>
        <v>152</v>
      </c>
    </row>
    <row r="24" spans="2:17" s="8" customFormat="1" ht="15.95" customHeight="1" x14ac:dyDescent="0.25">
      <c r="B24" s="31">
        <f>'1.  SEPTEMBER'!B24</f>
        <v>7</v>
      </c>
      <c r="C24" s="185" t="str">
        <f>'1.  SEPTEMBER'!C24</f>
        <v>Booysen W</v>
      </c>
      <c r="D24" s="201">
        <f>'1.  SEPTEMBER'!Y24</f>
        <v>18</v>
      </c>
      <c r="E24" s="202">
        <f>'2.  OCTOBER'!Y24</f>
        <v>18</v>
      </c>
      <c r="F24" s="202">
        <f>'3.  NOVEMBER'!Y24</f>
        <v>5</v>
      </c>
      <c r="G24" s="202">
        <f>'4.  DECEMBER'!Y24</f>
        <v>9</v>
      </c>
      <c r="H24" s="202">
        <f>'5.  JANUARY'!Y24</f>
        <v>18</v>
      </c>
      <c r="I24" s="202">
        <f>'6.  FEBRUARY'!Y24</f>
        <v>18</v>
      </c>
      <c r="J24" s="202">
        <f>'7.  MARCH'!Y24</f>
        <v>18</v>
      </c>
      <c r="K24" s="202">
        <f>'8.  APRIL'!Y24</f>
        <v>7</v>
      </c>
      <c r="L24" s="202">
        <f>'8.  APRIL WEEKEND COMP'!Y24</f>
        <v>7</v>
      </c>
      <c r="M24" s="202">
        <f>'9.  MAY'!Y24</f>
        <v>0</v>
      </c>
      <c r="N24" s="202">
        <f>'10.  JUNE'!Y24</f>
        <v>0</v>
      </c>
      <c r="O24" s="202">
        <f>'11.  JULY'!Y24</f>
        <v>0</v>
      </c>
      <c r="P24" s="203">
        <f>'12.  AUGUST'!Y24</f>
        <v>0</v>
      </c>
      <c r="Q24" s="204">
        <f t="shared" si="0"/>
        <v>118</v>
      </c>
    </row>
    <row r="25" spans="2:17" s="8" customFormat="1" ht="15.95" customHeight="1" x14ac:dyDescent="0.25">
      <c r="B25" s="31">
        <f>'1.  SEPTEMBER'!B25</f>
        <v>8</v>
      </c>
      <c r="C25" s="185" t="str">
        <f>'1.  SEPTEMBER'!C25</f>
        <v>Botha PF</v>
      </c>
      <c r="D25" s="201">
        <f>'1.  SEPTEMBER'!Y25</f>
        <v>18</v>
      </c>
      <c r="E25" s="202">
        <f>'2.  OCTOBER'!Y25</f>
        <v>18</v>
      </c>
      <c r="F25" s="202">
        <f>'3.  NOVEMBER'!Y25</f>
        <v>18</v>
      </c>
      <c r="G25" s="202">
        <f>'4.  DECEMBER'!Y25</f>
        <v>18</v>
      </c>
      <c r="H25" s="202">
        <f>'5.  JANUARY'!Y25</f>
        <v>18</v>
      </c>
      <c r="I25" s="202">
        <f>'6.  FEBRUARY'!Y25</f>
        <v>18</v>
      </c>
      <c r="J25" s="202">
        <f>'7.  MARCH'!Y25</f>
        <v>18</v>
      </c>
      <c r="K25" s="202">
        <f>'8.  APRIL'!Y25</f>
        <v>18</v>
      </c>
      <c r="L25" s="202">
        <f>'8.  APRIL WEEKEND COMP'!Y25</f>
        <v>18</v>
      </c>
      <c r="M25" s="202">
        <f>'9.  MAY'!Y25</f>
        <v>0</v>
      </c>
      <c r="N25" s="202">
        <f>'10.  JUNE'!Y25</f>
        <v>0</v>
      </c>
      <c r="O25" s="202">
        <f>'11.  JULY'!Y25</f>
        <v>0</v>
      </c>
      <c r="P25" s="203">
        <f>'12.  AUGUST'!Y25</f>
        <v>0</v>
      </c>
      <c r="Q25" s="204">
        <f t="shared" si="0"/>
        <v>162</v>
      </c>
    </row>
    <row r="26" spans="2:17" s="8" customFormat="1" ht="15.95" customHeight="1" x14ac:dyDescent="0.25">
      <c r="B26" s="31">
        <f>'1.  SEPTEMBER'!B26</f>
        <v>9</v>
      </c>
      <c r="C26" s="185" t="str">
        <f>'1.  SEPTEMBER'!C26</f>
        <v>Brits T</v>
      </c>
      <c r="D26" s="201">
        <f>'1.  SEPTEMBER'!Y26</f>
        <v>5</v>
      </c>
      <c r="E26" s="202">
        <f>'2.  OCTOBER'!Y26</f>
        <v>1</v>
      </c>
      <c r="F26" s="202">
        <f>'3.  NOVEMBER'!Y26</f>
        <v>18</v>
      </c>
      <c r="G26" s="202">
        <f>'4.  DECEMBER'!Y26</f>
        <v>18</v>
      </c>
      <c r="H26" s="202">
        <f>'5.  JANUARY'!Y26</f>
        <v>18</v>
      </c>
      <c r="I26" s="202">
        <f>'6.  FEBRUARY'!Y26</f>
        <v>18</v>
      </c>
      <c r="J26" s="202">
        <f>'7.  MARCH'!Y26</f>
        <v>18</v>
      </c>
      <c r="K26" s="202">
        <f>'8.  APRIL'!Y26</f>
        <v>18</v>
      </c>
      <c r="L26" s="202">
        <f>'8.  APRIL WEEKEND COMP'!Y26</f>
        <v>18</v>
      </c>
      <c r="M26" s="202">
        <f>'9.  MAY'!Y26</f>
        <v>0</v>
      </c>
      <c r="N26" s="202">
        <f>'10.  JUNE'!Y26</f>
        <v>0</v>
      </c>
      <c r="O26" s="202">
        <f>'11.  JULY'!Y26</f>
        <v>0</v>
      </c>
      <c r="P26" s="203">
        <f>'12.  AUGUST'!Y26</f>
        <v>0</v>
      </c>
      <c r="Q26" s="204">
        <f t="shared" si="0"/>
        <v>132</v>
      </c>
    </row>
    <row r="27" spans="2:17" s="8" customFormat="1" ht="15.95" customHeight="1" x14ac:dyDescent="0.25">
      <c r="B27" s="31">
        <f>'1.  SEPTEMBER'!B27</f>
        <v>10</v>
      </c>
      <c r="C27" s="185" t="str">
        <f>'1.  SEPTEMBER'!C27</f>
        <v>Campher J</v>
      </c>
      <c r="D27" s="201">
        <f>'1.  SEPTEMBER'!Y27</f>
        <v>18</v>
      </c>
      <c r="E27" s="202">
        <f>'2.  OCTOBER'!Y27</f>
        <v>7</v>
      </c>
      <c r="F27" s="202">
        <f>'3.  NOVEMBER'!Y27</f>
        <v>18</v>
      </c>
      <c r="G27" s="202">
        <f>'4.  DECEMBER'!Y27</f>
        <v>18</v>
      </c>
      <c r="H27" s="202">
        <f>'5.  JANUARY'!Y27</f>
        <v>18</v>
      </c>
      <c r="I27" s="202">
        <f>'6.  FEBRUARY'!Y27</f>
        <v>18</v>
      </c>
      <c r="J27" s="202">
        <f>'7.  MARCH'!Y27</f>
        <v>18</v>
      </c>
      <c r="K27" s="202">
        <f>'8.  APRIL'!Y27</f>
        <v>18</v>
      </c>
      <c r="L27" s="202">
        <f>'8.  APRIL WEEKEND COMP'!Y27</f>
        <v>18</v>
      </c>
      <c r="M27" s="202">
        <f>'9.  MAY'!Y27</f>
        <v>0</v>
      </c>
      <c r="N27" s="202">
        <f>'10.  JUNE'!Y27</f>
        <v>0</v>
      </c>
      <c r="O27" s="202">
        <f>'11.  JULY'!Y27</f>
        <v>0</v>
      </c>
      <c r="P27" s="203">
        <f>'12.  AUGUST'!Y27</f>
        <v>0</v>
      </c>
      <c r="Q27" s="204">
        <f t="shared" si="0"/>
        <v>151</v>
      </c>
    </row>
    <row r="28" spans="2:17" s="8" customFormat="1" ht="15.95" customHeight="1" x14ac:dyDescent="0.25">
      <c r="B28" s="31">
        <f>'1.  SEPTEMBER'!B28</f>
        <v>11</v>
      </c>
      <c r="C28" s="185" t="str">
        <f>'1.  SEPTEMBER'!C28</f>
        <v>du Toit J</v>
      </c>
      <c r="D28" s="201">
        <f>'1.  SEPTEMBER'!Y28</f>
        <v>18</v>
      </c>
      <c r="E28" s="202">
        <f>'2.  OCTOBER'!Y28</f>
        <v>18</v>
      </c>
      <c r="F28" s="202">
        <f>'3.  NOVEMBER'!Y28</f>
        <v>18</v>
      </c>
      <c r="G28" s="202">
        <f>'4.  DECEMBER'!Y28</f>
        <v>8</v>
      </c>
      <c r="H28" s="202">
        <f>'5.  JANUARY'!Y28</f>
        <v>18</v>
      </c>
      <c r="I28" s="202">
        <f>'6.  FEBRUARY'!Y28</f>
        <v>18</v>
      </c>
      <c r="J28" s="202">
        <f>'7.  MARCH'!Y28</f>
        <v>18</v>
      </c>
      <c r="K28" s="202">
        <f>'8.  APRIL'!Y28</f>
        <v>18</v>
      </c>
      <c r="L28" s="202">
        <f>'8.  APRIL WEEKEND COMP'!Y28</f>
        <v>18</v>
      </c>
      <c r="M28" s="202">
        <f>'9.  MAY'!Y28</f>
        <v>0</v>
      </c>
      <c r="N28" s="202">
        <f>'10.  JUNE'!Y28</f>
        <v>0</v>
      </c>
      <c r="O28" s="202">
        <f>'11.  JULY'!Y28</f>
        <v>0</v>
      </c>
      <c r="P28" s="203">
        <f>'12.  AUGUST'!Y28</f>
        <v>0</v>
      </c>
      <c r="Q28" s="204">
        <f t="shared" si="0"/>
        <v>152</v>
      </c>
    </row>
    <row r="29" spans="2:17" s="8" customFormat="1" ht="15.95" customHeight="1" x14ac:dyDescent="0.25">
      <c r="B29" s="31">
        <f>'1.  SEPTEMBER'!B29</f>
        <v>12</v>
      </c>
      <c r="C29" s="185" t="str">
        <f>'1.  SEPTEMBER'!C29</f>
        <v>Engelbrecht A</v>
      </c>
      <c r="D29" s="201">
        <f>'1.  SEPTEMBER'!Y29</f>
        <v>1</v>
      </c>
      <c r="E29" s="202">
        <f>'2.  OCTOBER'!Y29</f>
        <v>18</v>
      </c>
      <c r="F29" s="202">
        <f>'3.  NOVEMBER'!Y29</f>
        <v>3</v>
      </c>
      <c r="G29" s="202">
        <f>'4.  DECEMBER'!Y29</f>
        <v>3</v>
      </c>
      <c r="H29" s="202">
        <f>'5.  JANUARY'!Y29</f>
        <v>3</v>
      </c>
      <c r="I29" s="202">
        <f>'6.  FEBRUARY'!Y29</f>
        <v>18</v>
      </c>
      <c r="J29" s="202">
        <f>'7.  MARCH'!Y29</f>
        <v>18</v>
      </c>
      <c r="K29" s="202">
        <f>'8.  APRIL'!Y29</f>
        <v>9</v>
      </c>
      <c r="L29" s="202">
        <f>'8.  APRIL WEEKEND COMP'!Y29</f>
        <v>3</v>
      </c>
      <c r="M29" s="202">
        <f>'9.  MAY'!Y29</f>
        <v>0</v>
      </c>
      <c r="N29" s="202">
        <f>'10.  JUNE'!Y29</f>
        <v>0</v>
      </c>
      <c r="O29" s="202">
        <f>'11.  JULY'!Y29</f>
        <v>0</v>
      </c>
      <c r="P29" s="203">
        <f>'12.  AUGUST'!Y29</f>
        <v>0</v>
      </c>
      <c r="Q29" s="204">
        <f t="shared" si="0"/>
        <v>76</v>
      </c>
    </row>
    <row r="30" spans="2:17" s="8" customFormat="1" ht="15.95" customHeight="1" x14ac:dyDescent="0.25">
      <c r="B30" s="31">
        <f>'1.  SEPTEMBER'!B30</f>
        <v>13</v>
      </c>
      <c r="C30" s="240" t="str">
        <f>'1.  SEPTEMBER'!C30</f>
        <v>Fourie R  (H-29)</v>
      </c>
      <c r="D30" s="243">
        <f>'1.  SEPTEMBER'!Y30</f>
        <v>12</v>
      </c>
      <c r="E30" s="242">
        <f>'2.  OCTOBER'!Y30</f>
        <v>4</v>
      </c>
      <c r="F30" s="242">
        <f>'3.  NOVEMBER'!Y30</f>
        <v>7</v>
      </c>
      <c r="G30" s="202">
        <f>'4.  DECEMBER'!Y30</f>
        <v>18</v>
      </c>
      <c r="H30" s="242">
        <f>'5.  JANUARY'!Y30</f>
        <v>5</v>
      </c>
      <c r="I30" s="242">
        <f>'6.  FEBRUARY'!Y30</f>
        <v>4</v>
      </c>
      <c r="J30" s="320">
        <f>'7.  MARCH'!Y30</f>
        <v>18</v>
      </c>
      <c r="K30" s="242">
        <f>'8.  APRIL'!Y30</f>
        <v>5</v>
      </c>
      <c r="L30" s="242">
        <f>'8.  APRIL WEEKEND COMP'!Y30</f>
        <v>2</v>
      </c>
      <c r="M30" s="202">
        <f>'9.  MAY'!Y30</f>
        <v>0</v>
      </c>
      <c r="N30" s="202">
        <f>'10.  JUNE'!Y30</f>
        <v>0</v>
      </c>
      <c r="O30" s="202">
        <f>'11.  JULY'!Y30</f>
        <v>0</v>
      </c>
      <c r="P30" s="203">
        <f>'12.  AUGUST'!Y30</f>
        <v>0</v>
      </c>
      <c r="Q30" s="204">
        <f t="shared" si="0"/>
        <v>75</v>
      </c>
    </row>
    <row r="31" spans="2:17" s="8" customFormat="1" ht="15.95" customHeight="1" x14ac:dyDescent="0.25">
      <c r="B31" s="31">
        <f>'1.  SEPTEMBER'!B31</f>
        <v>14</v>
      </c>
      <c r="C31" s="185" t="str">
        <f>'1.  SEPTEMBER'!C31</f>
        <v>Kaizer S</v>
      </c>
      <c r="D31" s="201">
        <f>'1.  SEPTEMBER'!Y31</f>
        <v>14</v>
      </c>
      <c r="E31" s="202">
        <f>'2.  OCTOBER'!Y31</f>
        <v>18</v>
      </c>
      <c r="F31" s="202">
        <f>'3.  NOVEMBER'!Y31</f>
        <v>18</v>
      </c>
      <c r="G31" s="202">
        <f>'4.  DECEMBER'!Y31</f>
        <v>18</v>
      </c>
      <c r="H31" s="202">
        <f>'5.  JANUARY'!Y31</f>
        <v>18</v>
      </c>
      <c r="I31" s="202">
        <f>'6.  FEBRUARY'!Y31</f>
        <v>18</v>
      </c>
      <c r="J31" s="202">
        <f>'7.  MARCH'!Y31</f>
        <v>18</v>
      </c>
      <c r="K31" s="202">
        <f>'8.  APRIL'!Y31</f>
        <v>18</v>
      </c>
      <c r="L31" s="202">
        <f>'8.  APRIL WEEKEND COMP'!Y31</f>
        <v>18</v>
      </c>
      <c r="M31" s="202">
        <f>'9.  MAY'!Y31</f>
        <v>0</v>
      </c>
      <c r="N31" s="202">
        <f>'10.  JUNE'!Y31</f>
        <v>0</v>
      </c>
      <c r="O31" s="202">
        <f>'11.  JULY'!Y31</f>
        <v>0</v>
      </c>
      <c r="P31" s="203">
        <f>'12.  AUGUST'!Y31</f>
        <v>0</v>
      </c>
      <c r="Q31" s="204">
        <f t="shared" si="0"/>
        <v>158</v>
      </c>
    </row>
    <row r="32" spans="2:17" s="8" customFormat="1" ht="15.95" customHeight="1" x14ac:dyDescent="0.25">
      <c r="B32" s="31">
        <f>'1.  SEPTEMBER'!B32</f>
        <v>15</v>
      </c>
      <c r="C32" s="185" t="str">
        <f>'1.  SEPTEMBER'!C32</f>
        <v>Koekemoer G</v>
      </c>
      <c r="D32" s="201">
        <f>'1.  SEPTEMBER'!Y32</f>
        <v>2</v>
      </c>
      <c r="E32" s="202">
        <f>'2.  OCTOBER'!Y32</f>
        <v>18</v>
      </c>
      <c r="F32" s="202">
        <f>'3.  NOVEMBER'!Y32</f>
        <v>18</v>
      </c>
      <c r="G32" s="202">
        <f>'4.  DECEMBER'!Y32</f>
        <v>18</v>
      </c>
      <c r="H32" s="202">
        <f>'5.  JANUARY'!Y32</f>
        <v>18</v>
      </c>
      <c r="I32" s="202">
        <f>'6.  FEBRUARY'!Y32</f>
        <v>6</v>
      </c>
      <c r="J32" s="202">
        <f>'7.  MARCH'!Y32</f>
        <v>18</v>
      </c>
      <c r="K32" s="202">
        <f>'8.  APRIL'!Y32</f>
        <v>18</v>
      </c>
      <c r="L32" s="202">
        <f>'8.  APRIL WEEKEND COMP'!Y32</f>
        <v>18</v>
      </c>
      <c r="M32" s="202">
        <f>'9.  MAY'!Y32</f>
        <v>0</v>
      </c>
      <c r="N32" s="202">
        <f>'10.  JUNE'!Y32</f>
        <v>0</v>
      </c>
      <c r="O32" s="202">
        <f>'11.  JULY'!Y32</f>
        <v>0</v>
      </c>
      <c r="P32" s="203">
        <f>'12.  AUGUST'!Y32</f>
        <v>0</v>
      </c>
      <c r="Q32" s="204">
        <f t="shared" si="0"/>
        <v>134</v>
      </c>
    </row>
    <row r="33" spans="2:17" s="8" customFormat="1" ht="15.95" customHeight="1" x14ac:dyDescent="0.25">
      <c r="B33" s="31">
        <f>'1.  SEPTEMBER'!B33</f>
        <v>16</v>
      </c>
      <c r="C33" s="185" t="str">
        <f>'1.  SEPTEMBER'!C33</f>
        <v>Melony J</v>
      </c>
      <c r="D33" s="201">
        <f>'1.  SEPTEMBER'!Y33</f>
        <v>7</v>
      </c>
      <c r="E33" s="202">
        <f>'2.  OCTOBER'!Y33</f>
        <v>18</v>
      </c>
      <c r="F33" s="202">
        <f>'3.  NOVEMBER'!Y33</f>
        <v>18</v>
      </c>
      <c r="G33" s="202">
        <f>'4.  DECEMBER'!Y33</f>
        <v>18</v>
      </c>
      <c r="H33" s="202">
        <f>'5.  JANUARY'!Y33</f>
        <v>18</v>
      </c>
      <c r="I33" s="202">
        <f>'6.  FEBRUARY'!Y33</f>
        <v>18</v>
      </c>
      <c r="J33" s="202">
        <f>'7.  MARCH'!Y33</f>
        <v>2</v>
      </c>
      <c r="K33" s="202">
        <f>'8.  APRIL'!Y33</f>
        <v>18</v>
      </c>
      <c r="L33" s="202">
        <f>'8.  APRIL WEEKEND COMP'!Y33</f>
        <v>18</v>
      </c>
      <c r="M33" s="202">
        <f>'9.  MAY'!Y33</f>
        <v>0</v>
      </c>
      <c r="N33" s="202">
        <f>'10.  JUNE'!Y33</f>
        <v>0</v>
      </c>
      <c r="O33" s="202">
        <f>'11.  JULY'!Y33</f>
        <v>0</v>
      </c>
      <c r="P33" s="203">
        <f>'12.  AUGUST'!Y33</f>
        <v>0</v>
      </c>
      <c r="Q33" s="204">
        <f t="shared" si="0"/>
        <v>135</v>
      </c>
    </row>
    <row r="34" spans="2:17" s="8" customFormat="1" ht="15.95" customHeight="1" x14ac:dyDescent="0.25">
      <c r="B34" s="31">
        <f>'1.  SEPTEMBER'!B34</f>
        <v>17</v>
      </c>
      <c r="C34" s="185" t="str">
        <f>'1.  SEPTEMBER'!C34</f>
        <v>Opperman T</v>
      </c>
      <c r="D34" s="201">
        <f>'1.  SEPTEMBER'!Y34</f>
        <v>18</v>
      </c>
      <c r="E34" s="202">
        <f>'2.  OCTOBER'!Y34</f>
        <v>15</v>
      </c>
      <c r="F34" s="202">
        <f>'3.  NOVEMBER'!Y34</f>
        <v>18</v>
      </c>
      <c r="G34" s="202">
        <f>'4.  DECEMBER'!Y34</f>
        <v>18</v>
      </c>
      <c r="H34" s="202">
        <f>'5.  JANUARY'!Y34</f>
        <v>18</v>
      </c>
      <c r="I34" s="202">
        <f>'6.  FEBRUARY'!Y34</f>
        <v>18</v>
      </c>
      <c r="J34" s="202">
        <f>'7.  MARCH'!Y34</f>
        <v>18</v>
      </c>
      <c r="K34" s="202">
        <f>'8.  APRIL'!Y34</f>
        <v>18</v>
      </c>
      <c r="L34" s="202">
        <f>'8.  APRIL WEEKEND COMP'!Y34</f>
        <v>18</v>
      </c>
      <c r="M34" s="202">
        <f>'9.  MAY'!Y34</f>
        <v>0</v>
      </c>
      <c r="N34" s="202">
        <f>'10.  JUNE'!Y34</f>
        <v>0</v>
      </c>
      <c r="O34" s="202">
        <f>'11.  JULY'!Y34</f>
        <v>0</v>
      </c>
      <c r="P34" s="203">
        <f>'12.  AUGUST'!Y34</f>
        <v>0</v>
      </c>
      <c r="Q34" s="204">
        <f t="shared" si="0"/>
        <v>159</v>
      </c>
    </row>
    <row r="35" spans="2:17" s="8" customFormat="1" ht="15.95" customHeight="1" x14ac:dyDescent="0.25">
      <c r="B35" s="31">
        <f>'1.  SEPTEMBER'!B35</f>
        <v>18</v>
      </c>
      <c r="C35" s="185" t="str">
        <f>'1.  SEPTEMBER'!C35</f>
        <v>Roberts A</v>
      </c>
      <c r="D35" s="201">
        <f>'1.  SEPTEMBER'!Y35</f>
        <v>18</v>
      </c>
      <c r="E35" s="202">
        <f>'2.  OCTOBER'!Y35</f>
        <v>18</v>
      </c>
      <c r="F35" s="202">
        <f>'3.  NOVEMBER'!Y35</f>
        <v>18</v>
      </c>
      <c r="G35" s="202">
        <f>'4.  DECEMBER'!Y35</f>
        <v>18</v>
      </c>
      <c r="H35" s="202">
        <f>'5.  JANUARY'!Y35</f>
        <v>18</v>
      </c>
      <c r="I35" s="202">
        <f>'6.  FEBRUARY'!Y35</f>
        <v>18</v>
      </c>
      <c r="J35" s="202">
        <f>'7.  MARCH'!Y35</f>
        <v>18</v>
      </c>
      <c r="K35" s="202">
        <f>'8.  APRIL'!Y35</f>
        <v>18</v>
      </c>
      <c r="L35" s="202">
        <f>'8.  APRIL WEEKEND COMP'!Y35</f>
        <v>18</v>
      </c>
      <c r="M35" s="202">
        <f>'9.  MAY'!Y35</f>
        <v>0</v>
      </c>
      <c r="N35" s="202">
        <f>'10.  JUNE'!Y35</f>
        <v>0</v>
      </c>
      <c r="O35" s="202">
        <f>'11.  JULY'!Y35</f>
        <v>0</v>
      </c>
      <c r="P35" s="203">
        <f>'12.  AUGUST'!Y35</f>
        <v>0</v>
      </c>
      <c r="Q35" s="204">
        <f t="shared" si="0"/>
        <v>162</v>
      </c>
    </row>
    <row r="36" spans="2:17" s="8" customFormat="1" ht="15.95" customHeight="1" x14ac:dyDescent="0.25">
      <c r="B36" s="31">
        <f>'1.  SEPTEMBER'!B36</f>
        <v>19</v>
      </c>
      <c r="C36" s="185" t="str">
        <f>'1.  SEPTEMBER'!C36</f>
        <v>Roberts JF</v>
      </c>
      <c r="D36" s="201">
        <f>'1.  SEPTEMBER'!Y36</f>
        <v>18</v>
      </c>
      <c r="E36" s="202">
        <f>'2.  OCTOBER'!Y36</f>
        <v>18</v>
      </c>
      <c r="F36" s="202">
        <f>'3.  NOVEMBER'!Y36</f>
        <v>18</v>
      </c>
      <c r="G36" s="202">
        <f>'4.  DECEMBER'!Y36</f>
        <v>18</v>
      </c>
      <c r="H36" s="202">
        <f>'5.  JANUARY'!Y36</f>
        <v>18</v>
      </c>
      <c r="I36" s="202">
        <f>'6.  FEBRUARY'!Y36</f>
        <v>18</v>
      </c>
      <c r="J36" s="202">
        <f>'7.  MARCH'!Y36</f>
        <v>18</v>
      </c>
      <c r="K36" s="202">
        <f>'8.  APRIL'!Y36</f>
        <v>18</v>
      </c>
      <c r="L36" s="202">
        <f>'8.  APRIL WEEKEND COMP'!Y36</f>
        <v>18</v>
      </c>
      <c r="M36" s="202">
        <f>'9.  MAY'!Y36</f>
        <v>0</v>
      </c>
      <c r="N36" s="202">
        <f>'10.  JUNE'!Y36</f>
        <v>0</v>
      </c>
      <c r="O36" s="202">
        <f>'11.  JULY'!Y36</f>
        <v>0</v>
      </c>
      <c r="P36" s="203">
        <f>'12.  AUGUST'!Y36</f>
        <v>0</v>
      </c>
      <c r="Q36" s="204">
        <f t="shared" si="0"/>
        <v>162</v>
      </c>
    </row>
    <row r="37" spans="2:17" s="8" customFormat="1" ht="15.95" customHeight="1" x14ac:dyDescent="0.25">
      <c r="B37" s="31">
        <f>'1.  SEPTEMBER'!B37</f>
        <v>20</v>
      </c>
      <c r="C37" s="240" t="str">
        <f>'1.  SEPTEMBER'!C37</f>
        <v>Smit AJ  (H-10)</v>
      </c>
      <c r="D37" s="243">
        <f>'1.  SEPTEMBER'!Y37</f>
        <v>11</v>
      </c>
      <c r="E37" s="242">
        <f>'2.  OCTOBER'!Y37</f>
        <v>6</v>
      </c>
      <c r="F37" s="202">
        <f>'3.  NOVEMBER'!Y37</f>
        <v>18</v>
      </c>
      <c r="G37" s="202">
        <f>'4.  DECEMBER'!Y37</f>
        <v>18</v>
      </c>
      <c r="H37" s="202">
        <f>'5.  JANUARY'!Y37</f>
        <v>18</v>
      </c>
      <c r="I37" s="242">
        <f>'6.  FEBRUARY'!Y37</f>
        <v>7</v>
      </c>
      <c r="J37" s="202">
        <f>'7.  MARCH'!Y37</f>
        <v>18</v>
      </c>
      <c r="K37" s="202">
        <f>'8.  APRIL'!Y37</f>
        <v>18</v>
      </c>
      <c r="L37" s="202">
        <f>'8.  APRIL WEEKEND COMP'!Y37</f>
        <v>18</v>
      </c>
      <c r="M37" s="202">
        <f>'9.  MAY'!Y37</f>
        <v>0</v>
      </c>
      <c r="N37" s="202">
        <f>'10.  JUNE'!Y37</f>
        <v>0</v>
      </c>
      <c r="O37" s="202">
        <f>'11.  JULY'!Y37</f>
        <v>0</v>
      </c>
      <c r="P37" s="203">
        <f>'12.  AUGUST'!Y37</f>
        <v>0</v>
      </c>
      <c r="Q37" s="204">
        <f t="shared" si="0"/>
        <v>132</v>
      </c>
    </row>
    <row r="38" spans="2:17" s="8" customFormat="1" ht="15.95" customHeight="1" x14ac:dyDescent="0.25">
      <c r="B38" s="31">
        <f>'1.  SEPTEMBER'!B38</f>
        <v>21</v>
      </c>
      <c r="C38" s="240" t="str">
        <f>'1.  SEPTEMBER'!C38</f>
        <v>Steyn C  (H-3)</v>
      </c>
      <c r="D38" s="243">
        <f>'1.  SEPTEMBER'!Y38</f>
        <v>10</v>
      </c>
      <c r="E38" s="202">
        <f>'2.  OCTOBER'!Y38</f>
        <v>18</v>
      </c>
      <c r="F38" s="242">
        <f>'3.  NOVEMBER'!Y38</f>
        <v>6</v>
      </c>
      <c r="G38" s="242">
        <f>'4.  DECEMBER'!Y38</f>
        <v>7</v>
      </c>
      <c r="H38" s="242">
        <f>'5.  JANUARY'!Y38</f>
        <v>4</v>
      </c>
      <c r="I38" s="242">
        <f>'6.  FEBRUARY'!Y38</f>
        <v>8</v>
      </c>
      <c r="J38" s="242">
        <f>'7.  MARCH'!Y38</f>
        <v>3</v>
      </c>
      <c r="K38" s="242">
        <f>'8.  APRIL'!Y38</f>
        <v>4</v>
      </c>
      <c r="L38" s="202">
        <f>'8.  APRIL WEEKEND COMP'!Y38</f>
        <v>18</v>
      </c>
      <c r="M38" s="202">
        <f>'9.  MAY'!Y38</f>
        <v>0</v>
      </c>
      <c r="N38" s="202">
        <f>'10.  JUNE'!Y38</f>
        <v>0</v>
      </c>
      <c r="O38" s="202">
        <f>'11.  JULY'!Y38</f>
        <v>0</v>
      </c>
      <c r="P38" s="203">
        <f>'12.  AUGUST'!Y38</f>
        <v>0</v>
      </c>
      <c r="Q38" s="204">
        <f t="shared" si="0"/>
        <v>78</v>
      </c>
    </row>
    <row r="39" spans="2:17" s="8" customFormat="1" ht="15.95" customHeight="1" x14ac:dyDescent="0.25">
      <c r="B39" s="31">
        <f>'1.  SEPTEMBER'!B39</f>
        <v>22</v>
      </c>
      <c r="C39" s="185" t="str">
        <f>'1.  SEPTEMBER'!C39</f>
        <v>Stols C</v>
      </c>
      <c r="D39" s="201">
        <f>'1.  SEPTEMBER'!Y39</f>
        <v>18</v>
      </c>
      <c r="E39" s="202">
        <f>'2.  OCTOBER'!Y39</f>
        <v>18</v>
      </c>
      <c r="F39" s="202">
        <f>'3.  NOVEMBER'!Y39</f>
        <v>18</v>
      </c>
      <c r="G39" s="202">
        <f>'4.  DECEMBER'!Y39</f>
        <v>2</v>
      </c>
      <c r="H39" s="202">
        <f>'5.  JANUARY'!Y39</f>
        <v>18</v>
      </c>
      <c r="I39" s="202">
        <f>'6.  FEBRUARY'!Y39</f>
        <v>18</v>
      </c>
      <c r="J39" s="202">
        <f>'7.  MARCH'!Y39</f>
        <v>18</v>
      </c>
      <c r="K39" s="202">
        <f>'8.  APRIL'!Y39</f>
        <v>18</v>
      </c>
      <c r="L39" s="202">
        <f>'8.  APRIL WEEKEND COMP'!Y39</f>
        <v>5</v>
      </c>
      <c r="M39" s="202">
        <f>'9.  MAY'!Y39</f>
        <v>0</v>
      </c>
      <c r="N39" s="202">
        <f>'10.  JUNE'!Y39</f>
        <v>0</v>
      </c>
      <c r="O39" s="202">
        <f>'11.  JULY'!Y39</f>
        <v>0</v>
      </c>
      <c r="P39" s="203">
        <f>'12.  AUGUST'!Y39</f>
        <v>0</v>
      </c>
      <c r="Q39" s="204">
        <f t="shared" si="0"/>
        <v>133</v>
      </c>
    </row>
    <row r="40" spans="2:17" s="8" customFormat="1" ht="15.95" customHeight="1" x14ac:dyDescent="0.25">
      <c r="B40" s="31">
        <f>'1.  SEPTEMBER'!B40</f>
        <v>23</v>
      </c>
      <c r="C40" s="185" t="str">
        <f>'1.  SEPTEMBER'!C40</f>
        <v>Stoltz K</v>
      </c>
      <c r="D40" s="201">
        <f>'1.  SEPTEMBER'!Y40</f>
        <v>9</v>
      </c>
      <c r="E40" s="202">
        <f>'2.  OCTOBER'!Y40</f>
        <v>5</v>
      </c>
      <c r="F40" s="202">
        <f>'3.  NOVEMBER'!Y40</f>
        <v>18</v>
      </c>
      <c r="G40" s="202">
        <f>'4.  DECEMBER'!Y40</f>
        <v>18</v>
      </c>
      <c r="H40" s="202">
        <f>'5.  JANUARY'!Y40</f>
        <v>1</v>
      </c>
      <c r="I40" s="202">
        <f>'6.  FEBRUARY'!Y40</f>
        <v>1</v>
      </c>
      <c r="J40" s="202">
        <f>'7.  MARCH'!Y40</f>
        <v>1</v>
      </c>
      <c r="K40" s="202">
        <f>'8.  APRIL'!Y40</f>
        <v>6</v>
      </c>
      <c r="L40" s="202">
        <f>'8.  APRIL WEEKEND COMP'!Y40</f>
        <v>18</v>
      </c>
      <c r="M40" s="202">
        <f>'9.  MAY'!Y40</f>
        <v>0</v>
      </c>
      <c r="N40" s="202">
        <f>'10.  JUNE'!Y40</f>
        <v>0</v>
      </c>
      <c r="O40" s="202">
        <f>'11.  JULY'!Y40</f>
        <v>0</v>
      </c>
      <c r="P40" s="203">
        <f>'12.  AUGUST'!Y40</f>
        <v>0</v>
      </c>
      <c r="Q40" s="204">
        <f t="shared" si="0"/>
        <v>77</v>
      </c>
    </row>
    <row r="41" spans="2:17" s="8" customFormat="1" ht="15.95" customHeight="1" x14ac:dyDescent="0.25">
      <c r="B41" s="31">
        <f>'1.  SEPTEMBER'!B41</f>
        <v>24</v>
      </c>
      <c r="C41" s="240" t="str">
        <f>'1.  SEPTEMBER'!C41</f>
        <v>van der Vyver W  (H-5)</v>
      </c>
      <c r="D41" s="321">
        <f>'1.  SEPTEMBER'!Y41</f>
        <v>18</v>
      </c>
      <c r="E41" s="202">
        <f>'2.  OCTOBER'!Y41</f>
        <v>18</v>
      </c>
      <c r="F41" s="242">
        <f>'3.  NOVEMBER'!Y41</f>
        <v>4</v>
      </c>
      <c r="G41" s="242">
        <f>'4.  DECEMBER'!Y41</f>
        <v>4</v>
      </c>
      <c r="H41" s="242">
        <f>'5.  JANUARY'!Y41</f>
        <v>7</v>
      </c>
      <c r="I41" s="242">
        <f>'6.  FEBRUARY'!Y41</f>
        <v>9</v>
      </c>
      <c r="J41" s="320">
        <f>'7.  MARCH'!Y41</f>
        <v>18</v>
      </c>
      <c r="K41" s="242">
        <f>'8.  APRIL'!Y41</f>
        <v>3</v>
      </c>
      <c r="L41" s="242">
        <f>'8.  APRIL WEEKEND COMP'!Y41</f>
        <v>4</v>
      </c>
      <c r="M41" s="202">
        <f>'9.  MAY'!Y41</f>
        <v>0</v>
      </c>
      <c r="N41" s="202">
        <f>'10.  JUNE'!Y41</f>
        <v>0</v>
      </c>
      <c r="O41" s="202">
        <f>'11.  JULY'!Y41</f>
        <v>0</v>
      </c>
      <c r="P41" s="203">
        <f>'12.  AUGUST'!Y41</f>
        <v>0</v>
      </c>
      <c r="Q41" s="204">
        <f t="shared" si="0"/>
        <v>85</v>
      </c>
    </row>
    <row r="42" spans="2:17" s="8" customFormat="1" ht="15.95" customHeight="1" x14ac:dyDescent="0.25">
      <c r="B42" s="31">
        <f>'1.  SEPTEMBER'!B42</f>
        <v>25</v>
      </c>
      <c r="C42" s="185" t="str">
        <f>'1.  SEPTEMBER'!C42</f>
        <v>van Rensburg AM</v>
      </c>
      <c r="D42" s="201">
        <f>'1.  SEPTEMBER'!Y42</f>
        <v>18</v>
      </c>
      <c r="E42" s="202">
        <f>'2.  OCTOBER'!Y42</f>
        <v>2</v>
      </c>
      <c r="F42" s="320">
        <f>'3.  NOVEMBER'!Y42</f>
        <v>18</v>
      </c>
      <c r="G42" s="202">
        <f>'4.  DECEMBER'!Y42</f>
        <v>18</v>
      </c>
      <c r="H42" s="202">
        <f>'5.  JANUARY'!Y42</f>
        <v>18</v>
      </c>
      <c r="I42" s="202">
        <f>'6.  FEBRUARY'!Y42</f>
        <v>18</v>
      </c>
      <c r="J42" s="202">
        <f>'7.  MARCH'!Y42</f>
        <v>4</v>
      </c>
      <c r="K42" s="202">
        <f>'8.  APRIL'!Y42</f>
        <v>18</v>
      </c>
      <c r="L42" s="202">
        <f>'8.  APRIL WEEKEND COMP'!Y42</f>
        <v>18</v>
      </c>
      <c r="M42" s="202">
        <f>'9.  MAY'!Y42</f>
        <v>0</v>
      </c>
      <c r="N42" s="202">
        <f>'10.  JUNE'!Y42</f>
        <v>0</v>
      </c>
      <c r="O42" s="202">
        <f>'11.  JULY'!Y42</f>
        <v>0</v>
      </c>
      <c r="P42" s="203">
        <f>'12.  AUGUST'!Y42</f>
        <v>0</v>
      </c>
      <c r="Q42" s="204">
        <f t="shared" si="0"/>
        <v>132</v>
      </c>
    </row>
    <row r="43" spans="2:17" s="8" customFormat="1" ht="15.95" customHeight="1" x14ac:dyDescent="0.25">
      <c r="B43" s="31">
        <f>'1.  SEPTEMBER'!B43</f>
        <v>26</v>
      </c>
      <c r="C43" s="185">
        <f>'1.  SEPTEMBER'!C43</f>
        <v>0</v>
      </c>
      <c r="D43" s="201">
        <f>'1.  SEPTEMBER'!Y43</f>
        <v>0</v>
      </c>
      <c r="E43" s="202">
        <f>'2.  OCTOBER'!Y43</f>
        <v>0</v>
      </c>
      <c r="F43" s="202">
        <f>'3.  NOVEMBER'!Y43</f>
        <v>0</v>
      </c>
      <c r="G43" s="202">
        <f>'4.  DECEMBER'!Y43</f>
        <v>0</v>
      </c>
      <c r="H43" s="202">
        <f>'5.  JANUARY'!Y43</f>
        <v>0</v>
      </c>
      <c r="I43" s="202">
        <f>'6.  FEBRUARY'!Y43</f>
        <v>0</v>
      </c>
      <c r="J43" s="202">
        <f>'7.  MARCH'!Y43</f>
        <v>0</v>
      </c>
      <c r="K43" s="202">
        <f>'8.  APRIL'!Y43</f>
        <v>0</v>
      </c>
      <c r="L43" s="202">
        <f>'8.  APRIL WEEKEND COMP'!Y43</f>
        <v>0</v>
      </c>
      <c r="M43" s="202">
        <f>'9.  MAY'!Y43</f>
        <v>0</v>
      </c>
      <c r="N43" s="202">
        <f>'10.  JUNE'!Y43</f>
        <v>0</v>
      </c>
      <c r="O43" s="202">
        <f>'11.  JULY'!Y43</f>
        <v>0</v>
      </c>
      <c r="P43" s="203">
        <f>'12.  AUGUST'!Y43</f>
        <v>0</v>
      </c>
      <c r="Q43" s="204">
        <f t="shared" si="0"/>
        <v>0</v>
      </c>
    </row>
    <row r="44" spans="2:17" s="8" customFormat="1" ht="15.95" customHeight="1" x14ac:dyDescent="0.25">
      <c r="B44" s="31">
        <f>'1.  SEPTEMBER'!B44</f>
        <v>27</v>
      </c>
      <c r="C44" s="185">
        <f>'1.  SEPTEMBER'!C44</f>
        <v>0</v>
      </c>
      <c r="D44" s="201">
        <f>'1.  SEPTEMBER'!Y44</f>
        <v>0</v>
      </c>
      <c r="E44" s="202">
        <f>'2.  OCTOBER'!Y44</f>
        <v>0</v>
      </c>
      <c r="F44" s="202">
        <f>'3.  NOVEMBER'!Y44</f>
        <v>0</v>
      </c>
      <c r="G44" s="202">
        <f>'4.  DECEMBER'!Y44</f>
        <v>0</v>
      </c>
      <c r="H44" s="202">
        <f>'5.  JANUARY'!Y44</f>
        <v>0</v>
      </c>
      <c r="I44" s="202">
        <f>'6.  FEBRUARY'!Y44</f>
        <v>0</v>
      </c>
      <c r="J44" s="202">
        <f>'7.  MARCH'!Y44</f>
        <v>0</v>
      </c>
      <c r="K44" s="202">
        <f>'8.  APRIL'!Y44</f>
        <v>0</v>
      </c>
      <c r="L44" s="202">
        <f>'8.  APRIL WEEKEND COMP'!Y44</f>
        <v>0</v>
      </c>
      <c r="M44" s="202">
        <f>'9.  MAY'!Y44</f>
        <v>0</v>
      </c>
      <c r="N44" s="202">
        <f>'10.  JUNE'!Y44</f>
        <v>0</v>
      </c>
      <c r="O44" s="202">
        <f>'11.  JULY'!Y44</f>
        <v>0</v>
      </c>
      <c r="P44" s="203">
        <f>'12.  AUGUST'!Y44</f>
        <v>0</v>
      </c>
      <c r="Q44" s="204">
        <f t="shared" si="0"/>
        <v>0</v>
      </c>
    </row>
    <row r="45" spans="2:17" s="8" customFormat="1" ht="15.95" customHeight="1" x14ac:dyDescent="0.25">
      <c r="B45" s="31">
        <f>'1.  SEPTEMBER'!B45</f>
        <v>28</v>
      </c>
      <c r="C45" s="185">
        <f>'1.  SEPTEMBER'!C45</f>
        <v>0</v>
      </c>
      <c r="D45" s="201">
        <f>'1.  SEPTEMBER'!Y45</f>
        <v>0</v>
      </c>
      <c r="E45" s="202">
        <f>'2.  OCTOBER'!Y45</f>
        <v>0</v>
      </c>
      <c r="F45" s="202">
        <f>'3.  NOVEMBER'!Y45</f>
        <v>0</v>
      </c>
      <c r="G45" s="202">
        <f>'4.  DECEMBER'!Y45</f>
        <v>0</v>
      </c>
      <c r="H45" s="202">
        <f>'5.  JANUARY'!Y45</f>
        <v>0</v>
      </c>
      <c r="I45" s="202">
        <f>'6.  FEBRUARY'!Y45</f>
        <v>0</v>
      </c>
      <c r="J45" s="202">
        <f>'7.  MARCH'!Y45</f>
        <v>0</v>
      </c>
      <c r="K45" s="202">
        <f>'8.  APRIL'!Y45</f>
        <v>0</v>
      </c>
      <c r="L45" s="202">
        <f>'8.  APRIL WEEKEND COMP'!Y45</f>
        <v>0</v>
      </c>
      <c r="M45" s="202">
        <f>'9.  MAY'!Y45</f>
        <v>0</v>
      </c>
      <c r="N45" s="202">
        <f>'10.  JUNE'!Y45</f>
        <v>0</v>
      </c>
      <c r="O45" s="202">
        <f>'11.  JULY'!Y45</f>
        <v>0</v>
      </c>
      <c r="P45" s="203">
        <f>'12.  AUGUST'!Y45</f>
        <v>0</v>
      </c>
      <c r="Q45" s="204">
        <f t="shared" si="0"/>
        <v>0</v>
      </c>
    </row>
    <row r="46" spans="2:17" s="8" customFormat="1" ht="15.95" customHeight="1" x14ac:dyDescent="0.25">
      <c r="B46" s="31">
        <f>'1.  SEPTEMBER'!B46</f>
        <v>29</v>
      </c>
      <c r="C46" s="185">
        <f>'1.  SEPTEMBER'!C46</f>
        <v>0</v>
      </c>
      <c r="D46" s="201">
        <f>'1.  SEPTEMBER'!Y46</f>
        <v>0</v>
      </c>
      <c r="E46" s="202">
        <f>'2.  OCTOBER'!Y46</f>
        <v>0</v>
      </c>
      <c r="F46" s="202">
        <f>'3.  NOVEMBER'!Y46</f>
        <v>0</v>
      </c>
      <c r="G46" s="202">
        <f>'4.  DECEMBER'!Y46</f>
        <v>0</v>
      </c>
      <c r="H46" s="202">
        <f>'5.  JANUARY'!Y46</f>
        <v>0</v>
      </c>
      <c r="I46" s="202">
        <f>'6.  FEBRUARY'!Y46</f>
        <v>0</v>
      </c>
      <c r="J46" s="202">
        <f>'7.  MARCH'!Y46</f>
        <v>0</v>
      </c>
      <c r="K46" s="202">
        <f>'8.  APRIL'!Y46</f>
        <v>0</v>
      </c>
      <c r="L46" s="202">
        <f>'8.  APRIL WEEKEND COMP'!Y46</f>
        <v>0</v>
      </c>
      <c r="M46" s="202">
        <f>'9.  MAY'!Y46</f>
        <v>0</v>
      </c>
      <c r="N46" s="202">
        <f>'10.  JUNE'!Y46</f>
        <v>0</v>
      </c>
      <c r="O46" s="202">
        <f>'11.  JULY'!Y46</f>
        <v>0</v>
      </c>
      <c r="P46" s="203">
        <f>'12.  AUGUST'!Y46</f>
        <v>0</v>
      </c>
      <c r="Q46" s="204">
        <f t="shared" si="0"/>
        <v>0</v>
      </c>
    </row>
    <row r="47" spans="2:17" s="8" customFormat="1" ht="15.95" customHeight="1" x14ac:dyDescent="0.25">
      <c r="B47" s="31">
        <f>'1.  SEPTEMBER'!B47</f>
        <v>30</v>
      </c>
      <c r="C47" s="185">
        <f>'1.  SEPTEMBER'!C47</f>
        <v>0</v>
      </c>
      <c r="D47" s="201">
        <f>'1.  SEPTEMBER'!Y47</f>
        <v>0</v>
      </c>
      <c r="E47" s="202">
        <f>'2.  OCTOBER'!Y47</f>
        <v>0</v>
      </c>
      <c r="F47" s="202">
        <f>'3.  NOVEMBER'!Y47</f>
        <v>0</v>
      </c>
      <c r="G47" s="202">
        <f>'4.  DECEMBER'!Y47</f>
        <v>0</v>
      </c>
      <c r="H47" s="202">
        <f>'5.  JANUARY'!Y47</f>
        <v>0</v>
      </c>
      <c r="I47" s="202">
        <f>'6.  FEBRUARY'!Y47</f>
        <v>0</v>
      </c>
      <c r="J47" s="202">
        <f>'7.  MARCH'!Y47</f>
        <v>0</v>
      </c>
      <c r="K47" s="202">
        <f>'8.  APRIL'!Y47</f>
        <v>0</v>
      </c>
      <c r="L47" s="202">
        <f>'8.  APRIL WEEKEND COMP'!Y47</f>
        <v>0</v>
      </c>
      <c r="M47" s="202">
        <f>'9.  MAY'!Y47</f>
        <v>0</v>
      </c>
      <c r="N47" s="202">
        <f>'10.  JUNE'!Y47</f>
        <v>0</v>
      </c>
      <c r="O47" s="202">
        <f>'11.  JULY'!Y47</f>
        <v>0</v>
      </c>
      <c r="P47" s="203">
        <f>'12.  AUGUST'!Y47</f>
        <v>0</v>
      </c>
      <c r="Q47" s="204">
        <f t="shared" si="0"/>
        <v>0</v>
      </c>
    </row>
    <row r="48" spans="2:17" s="8" customFormat="1" ht="15.95" customHeight="1" x14ac:dyDescent="0.25">
      <c r="B48" s="31">
        <f>'1.  SEPTEMBER'!B48</f>
        <v>31</v>
      </c>
      <c r="C48" s="185">
        <f>'1.  SEPTEMBER'!C48</f>
        <v>0</v>
      </c>
      <c r="D48" s="201">
        <f>'1.  SEPTEMBER'!Y48</f>
        <v>0</v>
      </c>
      <c r="E48" s="202">
        <f>'2.  OCTOBER'!Y48</f>
        <v>0</v>
      </c>
      <c r="F48" s="202">
        <f>'3.  NOVEMBER'!Y48</f>
        <v>0</v>
      </c>
      <c r="G48" s="202">
        <f>'4.  DECEMBER'!Y48</f>
        <v>0</v>
      </c>
      <c r="H48" s="202">
        <f>'5.  JANUARY'!Y48</f>
        <v>0</v>
      </c>
      <c r="I48" s="202">
        <f>'6.  FEBRUARY'!Y48</f>
        <v>0</v>
      </c>
      <c r="J48" s="202">
        <f>'7.  MARCH'!Y48</f>
        <v>0</v>
      </c>
      <c r="K48" s="202">
        <f>'8.  APRIL'!Y48</f>
        <v>0</v>
      </c>
      <c r="L48" s="202">
        <f>'8.  APRIL WEEKEND COMP'!Y48</f>
        <v>0</v>
      </c>
      <c r="M48" s="202">
        <f>'9.  MAY'!Y48</f>
        <v>0</v>
      </c>
      <c r="N48" s="202">
        <f>'10.  JUNE'!Y48</f>
        <v>0</v>
      </c>
      <c r="O48" s="202">
        <f>'11.  JULY'!Y48</f>
        <v>0</v>
      </c>
      <c r="P48" s="203">
        <f>'12.  AUGUST'!Y48</f>
        <v>0</v>
      </c>
      <c r="Q48" s="204">
        <f t="shared" si="0"/>
        <v>0</v>
      </c>
    </row>
    <row r="49" spans="2:17" s="8" customFormat="1" ht="15.95" customHeight="1" x14ac:dyDescent="0.25">
      <c r="B49" s="31">
        <f>'1.  SEPTEMBER'!B49</f>
        <v>32</v>
      </c>
      <c r="C49" s="185">
        <f>'1.  SEPTEMBER'!C49</f>
        <v>0</v>
      </c>
      <c r="D49" s="201">
        <f>'1.  SEPTEMBER'!Y49</f>
        <v>0</v>
      </c>
      <c r="E49" s="202">
        <f>'2.  OCTOBER'!Y49</f>
        <v>0</v>
      </c>
      <c r="F49" s="202">
        <f>'3.  NOVEMBER'!Y49</f>
        <v>0</v>
      </c>
      <c r="G49" s="202">
        <f>'4.  DECEMBER'!Y49</f>
        <v>0</v>
      </c>
      <c r="H49" s="202">
        <f>'5.  JANUARY'!Y49</f>
        <v>0</v>
      </c>
      <c r="I49" s="202">
        <f>'6.  FEBRUARY'!Y49</f>
        <v>0</v>
      </c>
      <c r="J49" s="202">
        <f>'7.  MARCH'!Y49</f>
        <v>0</v>
      </c>
      <c r="K49" s="202">
        <f>'8.  APRIL'!Y49</f>
        <v>0</v>
      </c>
      <c r="L49" s="202">
        <f>'8.  APRIL WEEKEND COMP'!Y49</f>
        <v>0</v>
      </c>
      <c r="M49" s="202">
        <f>'9.  MAY'!Y49</f>
        <v>0</v>
      </c>
      <c r="N49" s="202">
        <f>'10.  JUNE'!Y49</f>
        <v>0</v>
      </c>
      <c r="O49" s="202">
        <f>'11.  JULY'!Y49</f>
        <v>0</v>
      </c>
      <c r="P49" s="203">
        <f>'12.  AUGUST'!Y49</f>
        <v>0</v>
      </c>
      <c r="Q49" s="204">
        <f t="shared" si="0"/>
        <v>0</v>
      </c>
    </row>
    <row r="50" spans="2:17" s="8" customFormat="1" ht="15.95" customHeight="1" x14ac:dyDescent="0.25">
      <c r="B50" s="31">
        <f>'1.  SEPTEMBER'!B50</f>
        <v>33</v>
      </c>
      <c r="C50" s="185">
        <f>'1.  SEPTEMBER'!C50</f>
        <v>0</v>
      </c>
      <c r="D50" s="201">
        <f>'1.  SEPTEMBER'!Y50</f>
        <v>0</v>
      </c>
      <c r="E50" s="202">
        <f>'2.  OCTOBER'!Y50</f>
        <v>0</v>
      </c>
      <c r="F50" s="202">
        <f>'3.  NOVEMBER'!Y50</f>
        <v>0</v>
      </c>
      <c r="G50" s="202">
        <f>'4.  DECEMBER'!Y50</f>
        <v>0</v>
      </c>
      <c r="H50" s="202">
        <f>'5.  JANUARY'!Y50</f>
        <v>0</v>
      </c>
      <c r="I50" s="202">
        <f>'6.  FEBRUARY'!Y50</f>
        <v>0</v>
      </c>
      <c r="J50" s="202">
        <f>'7.  MARCH'!Y50</f>
        <v>0</v>
      </c>
      <c r="K50" s="202">
        <f>'8.  APRIL'!Y50</f>
        <v>0</v>
      </c>
      <c r="L50" s="202">
        <f>'8.  APRIL WEEKEND COMP'!Y50</f>
        <v>0</v>
      </c>
      <c r="M50" s="202">
        <f>'9.  MAY'!Y50</f>
        <v>0</v>
      </c>
      <c r="N50" s="202">
        <f>'10.  JUNE'!Y50</f>
        <v>0</v>
      </c>
      <c r="O50" s="202">
        <f>'11.  JULY'!Y50</f>
        <v>0</v>
      </c>
      <c r="P50" s="203">
        <f>'12.  AUGUST'!Y50</f>
        <v>0</v>
      </c>
      <c r="Q50" s="204">
        <f t="shared" si="0"/>
        <v>0</v>
      </c>
    </row>
    <row r="51" spans="2:17" s="8" customFormat="1" ht="15.95" customHeight="1" x14ac:dyDescent="0.25">
      <c r="B51" s="31">
        <f>'1.  SEPTEMBER'!B51</f>
        <v>34</v>
      </c>
      <c r="C51" s="185">
        <f>'1.  SEPTEMBER'!C51</f>
        <v>0</v>
      </c>
      <c r="D51" s="201">
        <f>'1.  SEPTEMBER'!Y51</f>
        <v>0</v>
      </c>
      <c r="E51" s="202">
        <f>'2.  OCTOBER'!Y51</f>
        <v>0</v>
      </c>
      <c r="F51" s="202">
        <f>'3.  NOVEMBER'!Y51</f>
        <v>0</v>
      </c>
      <c r="G51" s="202">
        <f>'4.  DECEMBER'!Y51</f>
        <v>0</v>
      </c>
      <c r="H51" s="202">
        <f>'5.  JANUARY'!Y51</f>
        <v>0</v>
      </c>
      <c r="I51" s="202">
        <f>'6.  FEBRUARY'!Y51</f>
        <v>0</v>
      </c>
      <c r="J51" s="202">
        <f>'7.  MARCH'!Y51</f>
        <v>0</v>
      </c>
      <c r="K51" s="202">
        <f>'8.  APRIL'!Y51</f>
        <v>0</v>
      </c>
      <c r="L51" s="202">
        <f>'8.  APRIL WEEKEND COMP'!Y51</f>
        <v>0</v>
      </c>
      <c r="M51" s="202">
        <f>'9.  MAY'!Y51</f>
        <v>0</v>
      </c>
      <c r="N51" s="202">
        <f>'10.  JUNE'!Y51</f>
        <v>0</v>
      </c>
      <c r="O51" s="202">
        <f>'11.  JULY'!Y51</f>
        <v>0</v>
      </c>
      <c r="P51" s="203">
        <f>'12.  AUGUST'!Y51</f>
        <v>0</v>
      </c>
      <c r="Q51" s="204">
        <f t="shared" si="0"/>
        <v>0</v>
      </c>
    </row>
    <row r="52" spans="2:17" s="8" customFormat="1" ht="15.95" customHeight="1" x14ac:dyDescent="0.25">
      <c r="B52" s="31">
        <f>'1.  SEPTEMBER'!B52</f>
        <v>35</v>
      </c>
      <c r="C52" s="185">
        <f>'1.  SEPTEMBER'!C52</f>
        <v>0</v>
      </c>
      <c r="D52" s="201">
        <f>'1.  SEPTEMBER'!Y52</f>
        <v>0</v>
      </c>
      <c r="E52" s="202">
        <f>'2.  OCTOBER'!Y52</f>
        <v>0</v>
      </c>
      <c r="F52" s="202">
        <f>'3.  NOVEMBER'!Y52</f>
        <v>0</v>
      </c>
      <c r="G52" s="202">
        <f>'4.  DECEMBER'!Y52</f>
        <v>0</v>
      </c>
      <c r="H52" s="202">
        <f>'5.  JANUARY'!Y52</f>
        <v>0</v>
      </c>
      <c r="I52" s="202">
        <f>'6.  FEBRUARY'!Y52</f>
        <v>0</v>
      </c>
      <c r="J52" s="202">
        <f>'7.  MARCH'!Y52</f>
        <v>0</v>
      </c>
      <c r="K52" s="202">
        <f>'8.  APRIL'!Y52</f>
        <v>0</v>
      </c>
      <c r="L52" s="202">
        <f>'8.  APRIL WEEKEND COMP'!Y52</f>
        <v>0</v>
      </c>
      <c r="M52" s="202">
        <f>'9.  MAY'!Y52</f>
        <v>0</v>
      </c>
      <c r="N52" s="202">
        <f>'10.  JUNE'!Y52</f>
        <v>0</v>
      </c>
      <c r="O52" s="202">
        <f>'11.  JULY'!Y52</f>
        <v>0</v>
      </c>
      <c r="P52" s="203">
        <f>'12.  AUGUST'!Y52</f>
        <v>0</v>
      </c>
      <c r="Q52" s="204">
        <f t="shared" si="0"/>
        <v>0</v>
      </c>
    </row>
    <row r="53" spans="2:17" s="8" customFormat="1" ht="15.95" customHeight="1" x14ac:dyDescent="0.25">
      <c r="B53" s="25"/>
      <c r="C53" s="26"/>
      <c r="D53" s="15"/>
      <c r="E53" s="15"/>
      <c r="F53" s="15"/>
      <c r="G53" s="15"/>
      <c r="H53" s="15"/>
      <c r="I53" s="15"/>
      <c r="J53" s="15"/>
      <c r="K53" s="15"/>
      <c r="L53" s="15"/>
      <c r="M53" s="15"/>
      <c r="N53" s="15"/>
      <c r="O53" s="15"/>
      <c r="P53" s="15"/>
      <c r="Q53" s="16"/>
    </row>
    <row r="54" spans="2:17" s="8" customFormat="1" ht="15.95" customHeight="1" x14ac:dyDescent="0.25">
      <c r="B54" s="25"/>
      <c r="C54" s="26"/>
      <c r="D54" s="15"/>
      <c r="E54" s="15"/>
      <c r="F54" s="15"/>
      <c r="G54" s="15"/>
      <c r="H54" s="15"/>
      <c r="I54" s="15"/>
      <c r="J54" s="15"/>
      <c r="K54" s="15"/>
      <c r="L54" s="15"/>
      <c r="M54" s="15"/>
      <c r="N54" s="15"/>
      <c r="O54" s="15"/>
      <c r="P54" s="15"/>
      <c r="Q54" s="16"/>
    </row>
    <row r="55" spans="2:17" s="8" customFormat="1" ht="15.95" customHeight="1" x14ac:dyDescent="0.25">
      <c r="B55" s="25"/>
      <c r="C55" s="26"/>
      <c r="D55" s="15"/>
      <c r="E55" s="15"/>
      <c r="F55" s="15"/>
      <c r="G55" s="15"/>
      <c r="H55" s="15"/>
      <c r="I55" s="15"/>
      <c r="J55" s="15"/>
      <c r="K55" s="15"/>
      <c r="L55" s="15"/>
      <c r="M55" s="15"/>
      <c r="N55" s="15"/>
      <c r="O55" s="15"/>
      <c r="P55" s="15"/>
      <c r="Q55" s="16"/>
    </row>
    <row r="56" spans="2:17" s="8" customFormat="1" ht="15.95" customHeight="1" thickBot="1" x14ac:dyDescent="0.3">
      <c r="B56" s="25"/>
      <c r="C56" s="26"/>
      <c r="D56" s="15"/>
      <c r="E56" s="15"/>
      <c r="F56" s="15"/>
      <c r="G56" s="15"/>
      <c r="H56" s="15"/>
      <c r="I56" s="15"/>
      <c r="J56" s="15"/>
      <c r="K56" s="15"/>
      <c r="L56" s="15"/>
      <c r="M56" s="15"/>
      <c r="N56" s="15"/>
      <c r="O56" s="15"/>
      <c r="P56" s="15"/>
      <c r="Q56" s="16"/>
    </row>
    <row r="57" spans="2:17" s="8" customFormat="1" ht="26.1" customHeight="1" thickBot="1" x14ac:dyDescent="0.3">
      <c r="B57" s="424" t="s">
        <v>190</v>
      </c>
      <c r="C57" s="437"/>
      <c r="D57" s="438"/>
      <c r="E57" s="52"/>
      <c r="F57" s="52"/>
      <c r="G57" s="52"/>
      <c r="H57" s="52"/>
      <c r="I57" s="52"/>
      <c r="J57" s="52"/>
      <c r="K57" s="52"/>
      <c r="L57" s="52"/>
      <c r="M57" s="52"/>
      <c r="N57" s="52"/>
      <c r="O57" s="52"/>
      <c r="P57" s="52"/>
      <c r="Q57" s="53"/>
    </row>
    <row r="58" spans="2:17" s="8" customFormat="1" ht="2.1" customHeight="1" x14ac:dyDescent="0.25">
      <c r="B58" s="421"/>
      <c r="C58" s="428"/>
      <c r="D58" s="428"/>
      <c r="E58" s="428"/>
      <c r="F58" s="428"/>
      <c r="G58" s="428"/>
      <c r="H58" s="428"/>
      <c r="I58" s="428"/>
      <c r="J58" s="428"/>
      <c r="K58" s="428"/>
      <c r="L58" s="428"/>
      <c r="M58" s="428"/>
      <c r="N58" s="428"/>
      <c r="O58" s="428"/>
      <c r="P58" s="428"/>
      <c r="Q58" s="429"/>
    </row>
    <row r="59" spans="2:17" s="8" customFormat="1" ht="15.95" customHeight="1" x14ac:dyDescent="0.25">
      <c r="B59" s="31">
        <f>'1.  SEPTEMBER'!B59</f>
        <v>1</v>
      </c>
      <c r="C59" s="241" t="str">
        <f>'1.  SEPTEMBER'!C59</f>
        <v>Anderson W  (H-8)</v>
      </c>
      <c r="D59" s="243">
        <f>'1.  SEPTEMBER'!Y59</f>
        <v>3</v>
      </c>
      <c r="E59" s="242">
        <f>'2.  OCTOBER'!Y59</f>
        <v>13</v>
      </c>
      <c r="F59" s="242">
        <f>'3.  NOVEMBER'!Y59</f>
        <v>4</v>
      </c>
      <c r="G59" s="242">
        <f>'4.  DECEMBER'!Y59</f>
        <v>6</v>
      </c>
      <c r="H59" s="242">
        <f>'5.  JANUARY'!Y59</f>
        <v>6</v>
      </c>
      <c r="I59" s="242">
        <f>'6.  FEBRUARY'!Y59</f>
        <v>4</v>
      </c>
      <c r="J59" s="202">
        <f>'7.  MARCH'!Y59</f>
        <v>18</v>
      </c>
      <c r="K59" s="242">
        <f>'8.  APRIL'!Y59</f>
        <v>3</v>
      </c>
      <c r="L59" s="242">
        <f>'8.  APRIL WEEKEND COMP'!Y59</f>
        <v>2</v>
      </c>
      <c r="M59" s="202">
        <f>'9.  MAY'!Y59</f>
        <v>0</v>
      </c>
      <c r="N59" s="202">
        <f>'10.  JUNE'!Y59</f>
        <v>0</v>
      </c>
      <c r="O59" s="202">
        <f>'11.  JULY'!Y59</f>
        <v>0</v>
      </c>
      <c r="P59" s="203">
        <f>'12.  AUGUST'!Y59</f>
        <v>0</v>
      </c>
      <c r="Q59" s="204">
        <f>D59+E59+F59+G59+H59+I59+J59+K59+L59+M59+N59+O59+P59</f>
        <v>59</v>
      </c>
    </row>
    <row r="60" spans="2:17" s="8" customFormat="1" ht="15.95" customHeight="1" x14ac:dyDescent="0.25">
      <c r="B60" s="31">
        <f>'1.  SEPTEMBER'!B60</f>
        <v>2</v>
      </c>
      <c r="C60" s="241" t="str">
        <f>'1.  SEPTEMBER'!C60</f>
        <v>Barnard L  (H-33)</v>
      </c>
      <c r="D60" s="201">
        <f>'1.  SEPTEMBER'!Y60</f>
        <v>18</v>
      </c>
      <c r="E60" s="242">
        <f>'2.  OCTOBER'!Y60</f>
        <v>9</v>
      </c>
      <c r="F60" s="202">
        <f>'3.  NOVEMBER'!Y60</f>
        <v>18</v>
      </c>
      <c r="G60" s="242">
        <f>'4.  DECEMBER'!Y60</f>
        <v>11</v>
      </c>
      <c r="H60" s="202">
        <f>'5.  JANUARY'!Y60</f>
        <v>18</v>
      </c>
      <c r="I60" s="202">
        <f>'6.  FEBRUARY'!Y60</f>
        <v>18</v>
      </c>
      <c r="J60" s="242">
        <f>'7.  MARCH'!Y60</f>
        <v>11</v>
      </c>
      <c r="K60" s="202">
        <f>'8.  APRIL'!Y60</f>
        <v>18</v>
      </c>
      <c r="L60" s="202">
        <f>'8.  APRIL WEEKEND COMP'!Y60</f>
        <v>18</v>
      </c>
      <c r="M60" s="202">
        <f>'9.  MAY'!Y60</f>
        <v>0</v>
      </c>
      <c r="N60" s="202">
        <f>'10.  JUNE'!Y60</f>
        <v>0</v>
      </c>
      <c r="O60" s="202">
        <f>'11.  JULY'!Y60</f>
        <v>0</v>
      </c>
      <c r="P60" s="203">
        <f>'12.  AUGUST'!Y60</f>
        <v>0</v>
      </c>
      <c r="Q60" s="204">
        <f t="shared" ref="Q60:Q118" si="1">D60+E60+F60+G60+H60+I60+J60+K60+L60+M60+N60+O60+P60</f>
        <v>139</v>
      </c>
    </row>
    <row r="61" spans="2:17" s="8" customFormat="1" ht="15.95" customHeight="1" x14ac:dyDescent="0.25">
      <c r="B61" s="31">
        <f>'1.  SEPTEMBER'!B61</f>
        <v>3</v>
      </c>
      <c r="C61" s="205" t="str">
        <f>'1.  SEPTEMBER'!C61</f>
        <v>Bezuidenhout FJ</v>
      </c>
      <c r="D61" s="201">
        <f>'1.  SEPTEMBER'!Y61</f>
        <v>18</v>
      </c>
      <c r="E61" s="202">
        <f>'2.  OCTOBER'!Y61</f>
        <v>18</v>
      </c>
      <c r="F61" s="202">
        <f>'3.  NOVEMBER'!Y61</f>
        <v>18</v>
      </c>
      <c r="G61" s="202">
        <f>'4.  DECEMBER'!Y61</f>
        <v>18</v>
      </c>
      <c r="H61" s="202">
        <f>'5.  JANUARY'!Y61</f>
        <v>18</v>
      </c>
      <c r="I61" s="202">
        <f>'6.  FEBRUARY'!Y61</f>
        <v>18</v>
      </c>
      <c r="J61" s="202">
        <f>'7.  MARCH'!Y61</f>
        <v>18</v>
      </c>
      <c r="K61" s="202">
        <f>'8.  APRIL'!Y61</f>
        <v>18</v>
      </c>
      <c r="L61" s="202">
        <f>'8.  APRIL WEEKEND COMP'!Y61</f>
        <v>18</v>
      </c>
      <c r="M61" s="202">
        <f>'9.  MAY'!Y61</f>
        <v>0</v>
      </c>
      <c r="N61" s="202">
        <f>'10.  JUNE'!Y61</f>
        <v>0</v>
      </c>
      <c r="O61" s="202">
        <f>'11.  JULY'!Y61</f>
        <v>0</v>
      </c>
      <c r="P61" s="203">
        <f>'12.  AUGUST'!Y61</f>
        <v>0</v>
      </c>
      <c r="Q61" s="204">
        <f t="shared" si="1"/>
        <v>162</v>
      </c>
    </row>
    <row r="62" spans="2:17" s="8" customFormat="1" ht="15.95" customHeight="1" x14ac:dyDescent="0.25">
      <c r="B62" s="31">
        <f>'1.  SEPTEMBER'!B62</f>
        <v>4</v>
      </c>
      <c r="C62" s="205" t="str">
        <f>'1.  SEPTEMBER'!C62</f>
        <v>Black S</v>
      </c>
      <c r="D62" s="201">
        <f>'1.  SEPTEMBER'!Y62</f>
        <v>13</v>
      </c>
      <c r="E62" s="202">
        <f>'2.  OCTOBER'!Y62</f>
        <v>12</v>
      </c>
      <c r="F62" s="202">
        <f>'3.  NOVEMBER'!Y62</f>
        <v>7</v>
      </c>
      <c r="G62" s="202">
        <f>'4.  DECEMBER'!Y62</f>
        <v>10</v>
      </c>
      <c r="H62" s="202">
        <f>'5.  JANUARY'!Y62</f>
        <v>12</v>
      </c>
      <c r="I62" s="202">
        <f>'6.  FEBRUARY'!Y62</f>
        <v>8</v>
      </c>
      <c r="J62" s="202">
        <f>'7.  MARCH'!Y62</f>
        <v>4</v>
      </c>
      <c r="K62" s="202">
        <f>'8.  APRIL'!Y62</f>
        <v>7</v>
      </c>
      <c r="L62" s="202">
        <f>'8.  APRIL WEEKEND COMP'!Y62</f>
        <v>10</v>
      </c>
      <c r="M62" s="202">
        <f>'9.  MAY'!Y62</f>
        <v>0</v>
      </c>
      <c r="N62" s="202">
        <f>'10.  JUNE'!Y62</f>
        <v>0</v>
      </c>
      <c r="O62" s="202">
        <f>'11.  JULY'!Y62</f>
        <v>0</v>
      </c>
      <c r="P62" s="203">
        <f>'12.  AUGUST'!Y62</f>
        <v>0</v>
      </c>
      <c r="Q62" s="204">
        <f t="shared" si="1"/>
        <v>83</v>
      </c>
    </row>
    <row r="63" spans="2:17" s="8" customFormat="1" ht="15.95" customHeight="1" x14ac:dyDescent="0.25">
      <c r="B63" s="31">
        <f>'1.  SEPTEMBER'!B63</f>
        <v>5</v>
      </c>
      <c r="C63" s="205" t="str">
        <f>'1.  SEPTEMBER'!C63</f>
        <v>Booysen G (Jnr)</v>
      </c>
      <c r="D63" s="201">
        <f>'1.  SEPTEMBER'!Y63</f>
        <v>18</v>
      </c>
      <c r="E63" s="202">
        <f>'2.  OCTOBER'!Y63</f>
        <v>18</v>
      </c>
      <c r="F63" s="202">
        <f>'3.  NOVEMBER'!Y63</f>
        <v>18</v>
      </c>
      <c r="G63" s="202">
        <f>'4.  DECEMBER'!Y63</f>
        <v>18</v>
      </c>
      <c r="H63" s="202">
        <f>'5.  JANUARY'!Y63</f>
        <v>18</v>
      </c>
      <c r="I63" s="202">
        <f>'6.  FEBRUARY'!Y63</f>
        <v>18</v>
      </c>
      <c r="J63" s="202">
        <f>'7.  MARCH'!Y63</f>
        <v>18</v>
      </c>
      <c r="K63" s="202">
        <f>'8.  APRIL'!Y63</f>
        <v>18</v>
      </c>
      <c r="L63" s="202">
        <f>'8.  APRIL WEEKEND COMP'!Y63</f>
        <v>18</v>
      </c>
      <c r="M63" s="202">
        <f>'9.  MAY'!Y63</f>
        <v>0</v>
      </c>
      <c r="N63" s="202">
        <f>'10.  JUNE'!Y63</f>
        <v>0</v>
      </c>
      <c r="O63" s="202">
        <f>'11.  JULY'!Y63</f>
        <v>0</v>
      </c>
      <c r="P63" s="203">
        <f>'12.  AUGUST'!Y63</f>
        <v>0</v>
      </c>
      <c r="Q63" s="204">
        <f t="shared" si="1"/>
        <v>162</v>
      </c>
    </row>
    <row r="64" spans="2:17" s="8" customFormat="1" ht="15.95" customHeight="1" x14ac:dyDescent="0.25">
      <c r="B64" s="31">
        <f>'1.  SEPTEMBER'!B64</f>
        <v>6</v>
      </c>
      <c r="C64" s="205" t="str">
        <f>'1.  SEPTEMBER'!C64</f>
        <v>Botes P</v>
      </c>
      <c r="D64" s="201">
        <f>'1.  SEPTEMBER'!Y64</f>
        <v>9</v>
      </c>
      <c r="E64" s="202">
        <f>'2.  OCTOBER'!Y64</f>
        <v>18</v>
      </c>
      <c r="F64" s="202">
        <f>'3.  NOVEMBER'!Y64</f>
        <v>18</v>
      </c>
      <c r="G64" s="202">
        <f>'4.  DECEMBER'!Y64</f>
        <v>18</v>
      </c>
      <c r="H64" s="202">
        <f>'5.  JANUARY'!Y64</f>
        <v>18</v>
      </c>
      <c r="I64" s="202">
        <f>'6.  FEBRUARY'!Y64</f>
        <v>18</v>
      </c>
      <c r="J64" s="202">
        <f>'7.  MARCH'!Y64</f>
        <v>18</v>
      </c>
      <c r="K64" s="202">
        <f>'8.  APRIL'!Y64</f>
        <v>18</v>
      </c>
      <c r="L64" s="202">
        <f>'8.  APRIL WEEKEND COMP'!Y64</f>
        <v>18</v>
      </c>
      <c r="M64" s="202">
        <f>'9.  MAY'!Y64</f>
        <v>0</v>
      </c>
      <c r="N64" s="202">
        <f>'10.  JUNE'!Y64</f>
        <v>0</v>
      </c>
      <c r="O64" s="202">
        <f>'11.  JULY'!Y64</f>
        <v>0</v>
      </c>
      <c r="P64" s="203">
        <f>'12.  AUGUST'!Y64</f>
        <v>0</v>
      </c>
      <c r="Q64" s="204">
        <f t="shared" si="1"/>
        <v>153</v>
      </c>
    </row>
    <row r="65" spans="2:17" s="8" customFormat="1" ht="15.95" customHeight="1" x14ac:dyDescent="0.25">
      <c r="B65" s="31">
        <f>'1.  SEPTEMBER'!B65</f>
        <v>7</v>
      </c>
      <c r="C65" s="205" t="str">
        <f>'1.  SEPTEMBER'!C65</f>
        <v>Buitendag R</v>
      </c>
      <c r="D65" s="201">
        <f>'1.  SEPTEMBER'!Y65</f>
        <v>18</v>
      </c>
      <c r="E65" s="202">
        <f>'2.  OCTOBER'!Y65</f>
        <v>18</v>
      </c>
      <c r="F65" s="202">
        <f>'3.  NOVEMBER'!Y65</f>
        <v>18</v>
      </c>
      <c r="G65" s="202">
        <f>'4.  DECEMBER'!Y65</f>
        <v>18</v>
      </c>
      <c r="H65" s="202">
        <f>'5.  JANUARY'!Y65</f>
        <v>18</v>
      </c>
      <c r="I65" s="202">
        <f>'6.  FEBRUARY'!Y65</f>
        <v>18</v>
      </c>
      <c r="J65" s="202">
        <f>'7.  MARCH'!Y65</f>
        <v>18</v>
      </c>
      <c r="K65" s="202">
        <f>'8.  APRIL'!Y65</f>
        <v>18</v>
      </c>
      <c r="L65" s="202">
        <f>'8.  APRIL WEEKEND COMP'!Y65</f>
        <v>18</v>
      </c>
      <c r="M65" s="202">
        <f>'9.  MAY'!Y65</f>
        <v>0</v>
      </c>
      <c r="N65" s="202">
        <f>'10.  JUNE'!Y65</f>
        <v>0</v>
      </c>
      <c r="O65" s="202">
        <f>'11.  JULY'!Y65</f>
        <v>0</v>
      </c>
      <c r="P65" s="203">
        <f>'12.  AUGUST'!Y65</f>
        <v>0</v>
      </c>
      <c r="Q65" s="204">
        <f t="shared" si="1"/>
        <v>162</v>
      </c>
    </row>
    <row r="66" spans="2:17" s="8" customFormat="1" ht="15.95" customHeight="1" x14ac:dyDescent="0.25">
      <c r="B66" s="31">
        <f>'1.  SEPTEMBER'!B66</f>
        <v>8</v>
      </c>
      <c r="C66" s="205" t="str">
        <f>'1.  SEPTEMBER'!C66</f>
        <v>Curtis O</v>
      </c>
      <c r="D66" s="201">
        <f>'1.  SEPTEMBER'!Y66</f>
        <v>18</v>
      </c>
      <c r="E66" s="202">
        <f>'2.  OCTOBER'!Y66</f>
        <v>18</v>
      </c>
      <c r="F66" s="202">
        <f>'3.  NOVEMBER'!Y66</f>
        <v>18</v>
      </c>
      <c r="G66" s="202">
        <f>'4.  DECEMBER'!Y66</f>
        <v>18</v>
      </c>
      <c r="H66" s="202">
        <f>'5.  JANUARY'!Y66</f>
        <v>18</v>
      </c>
      <c r="I66" s="202">
        <f>'6.  FEBRUARY'!Y66</f>
        <v>18</v>
      </c>
      <c r="J66" s="202">
        <f>'7.  MARCH'!Y66</f>
        <v>18</v>
      </c>
      <c r="K66" s="202">
        <f>'8.  APRIL'!Y66</f>
        <v>18</v>
      </c>
      <c r="L66" s="202">
        <f>'8.  APRIL WEEKEND COMP'!Y66</f>
        <v>18</v>
      </c>
      <c r="M66" s="202">
        <f>'9.  MAY'!Y66</f>
        <v>0</v>
      </c>
      <c r="N66" s="202">
        <f>'10.  JUNE'!Y66</f>
        <v>0</v>
      </c>
      <c r="O66" s="202">
        <f>'11.  JULY'!Y66</f>
        <v>0</v>
      </c>
      <c r="P66" s="203">
        <f>'12.  AUGUST'!Y66</f>
        <v>0</v>
      </c>
      <c r="Q66" s="204">
        <f t="shared" si="1"/>
        <v>162</v>
      </c>
    </row>
    <row r="67" spans="2:17" s="8" customFormat="1" ht="15.95" customHeight="1" x14ac:dyDescent="0.25">
      <c r="B67" s="31">
        <f>'1.  SEPTEMBER'!B67</f>
        <v>9</v>
      </c>
      <c r="C67" s="205" t="str">
        <f>'1.  SEPTEMBER'!C67</f>
        <v>du Preez PA</v>
      </c>
      <c r="D67" s="201">
        <f>'1.  SEPTEMBER'!Y67</f>
        <v>5</v>
      </c>
      <c r="E67" s="202">
        <f>'2.  OCTOBER'!Y67</f>
        <v>14</v>
      </c>
      <c r="F67" s="202">
        <f>'3.  NOVEMBER'!Y67</f>
        <v>12</v>
      </c>
      <c r="G67" s="202">
        <f>'4.  DECEMBER'!Y67</f>
        <v>14</v>
      </c>
      <c r="H67" s="202">
        <f>'5.  JANUARY'!Y67</f>
        <v>18</v>
      </c>
      <c r="I67" s="202">
        <f>'6.  FEBRUARY'!Y67</f>
        <v>11</v>
      </c>
      <c r="J67" s="202">
        <f>'7.  MARCH'!Y67</f>
        <v>6</v>
      </c>
      <c r="K67" s="202">
        <f>'8.  APRIL'!Y67</f>
        <v>9</v>
      </c>
      <c r="L67" s="202">
        <f>'8.  APRIL WEEKEND COMP'!Y67</f>
        <v>11</v>
      </c>
      <c r="M67" s="202">
        <f>'9.  MAY'!Y67</f>
        <v>0</v>
      </c>
      <c r="N67" s="202">
        <f>'10.  JUNE'!Y67</f>
        <v>0</v>
      </c>
      <c r="O67" s="202">
        <f>'11.  JULY'!Y67</f>
        <v>0</v>
      </c>
      <c r="P67" s="203">
        <f>'12.  AUGUST'!Y67</f>
        <v>0</v>
      </c>
      <c r="Q67" s="204">
        <f t="shared" si="1"/>
        <v>100</v>
      </c>
    </row>
    <row r="68" spans="2:17" s="8" customFormat="1" ht="15.95" customHeight="1" x14ac:dyDescent="0.25">
      <c r="B68" s="31">
        <f>'1.  SEPTEMBER'!B68</f>
        <v>10</v>
      </c>
      <c r="C68" s="205" t="str">
        <f>'1.  SEPTEMBER'!C68</f>
        <v>Erasmus L</v>
      </c>
      <c r="D68" s="201">
        <f>'1.  SEPTEMBER'!Y68</f>
        <v>18</v>
      </c>
      <c r="E68" s="202">
        <f>'2.  OCTOBER'!Y68</f>
        <v>18</v>
      </c>
      <c r="F68" s="202">
        <f>'3.  NOVEMBER'!Y68</f>
        <v>18</v>
      </c>
      <c r="G68" s="202">
        <f>'4.  DECEMBER'!Y68</f>
        <v>18</v>
      </c>
      <c r="H68" s="202">
        <f>'5.  JANUARY'!Y68</f>
        <v>18</v>
      </c>
      <c r="I68" s="202">
        <f>'6.  FEBRUARY'!Y68</f>
        <v>18</v>
      </c>
      <c r="J68" s="202">
        <f>'7.  MARCH'!Y68</f>
        <v>18</v>
      </c>
      <c r="K68" s="202">
        <f>'8.  APRIL'!Y68</f>
        <v>18</v>
      </c>
      <c r="L68" s="202">
        <f>'8.  APRIL WEEKEND COMP'!Y68</f>
        <v>18</v>
      </c>
      <c r="M68" s="202">
        <f>'9.  MAY'!Y68</f>
        <v>0</v>
      </c>
      <c r="N68" s="202">
        <f>'10.  JUNE'!Y68</f>
        <v>0</v>
      </c>
      <c r="O68" s="202">
        <f>'11.  JULY'!Y68</f>
        <v>0</v>
      </c>
      <c r="P68" s="203">
        <f>'12.  AUGUST'!Y68</f>
        <v>0</v>
      </c>
      <c r="Q68" s="204">
        <f t="shared" si="1"/>
        <v>162</v>
      </c>
    </row>
    <row r="69" spans="2:17" s="8" customFormat="1" ht="15.95" customHeight="1" x14ac:dyDescent="0.25">
      <c r="B69" s="31">
        <f>'1.  SEPTEMBER'!B69</f>
        <v>11</v>
      </c>
      <c r="C69" s="241" t="str">
        <f>'1.  SEPTEMBER'!C69</f>
        <v>Fouche M  (H-26)</v>
      </c>
      <c r="D69" s="201">
        <f>'1.  SEPTEMBER'!Y69</f>
        <v>18</v>
      </c>
      <c r="E69" s="202">
        <f>'2.  OCTOBER'!Y69</f>
        <v>18</v>
      </c>
      <c r="F69" s="202">
        <f>'3.  NOVEMBER'!Y69</f>
        <v>18</v>
      </c>
      <c r="G69" s="202">
        <f>'4.  DECEMBER'!Y69</f>
        <v>18</v>
      </c>
      <c r="H69" s="202">
        <f>'5.  JANUARY'!Y69</f>
        <v>18</v>
      </c>
      <c r="I69" s="202">
        <f>'6.  FEBRUARY'!Y69</f>
        <v>18</v>
      </c>
      <c r="J69" s="202">
        <f>'7.  MARCH'!Y69</f>
        <v>18</v>
      </c>
      <c r="K69" s="202">
        <f>'8.  APRIL'!Y69</f>
        <v>18</v>
      </c>
      <c r="L69" s="202">
        <f>'8.  APRIL WEEKEND COMP'!Y69</f>
        <v>18</v>
      </c>
      <c r="M69" s="202">
        <f>'9.  MAY'!Y69</f>
        <v>0</v>
      </c>
      <c r="N69" s="202">
        <f>'10.  JUNE'!Y69</f>
        <v>0</v>
      </c>
      <c r="O69" s="202">
        <f>'11.  JULY'!Y69</f>
        <v>0</v>
      </c>
      <c r="P69" s="203">
        <f>'12.  AUGUST'!Y69</f>
        <v>0</v>
      </c>
      <c r="Q69" s="204">
        <f t="shared" si="1"/>
        <v>162</v>
      </c>
    </row>
    <row r="70" spans="2:17" s="8" customFormat="1" ht="15.95" customHeight="1" x14ac:dyDescent="0.25">
      <c r="B70" s="31">
        <f>'1.  SEPTEMBER'!B70</f>
        <v>12</v>
      </c>
      <c r="C70" s="205" t="str">
        <f>'1.  SEPTEMBER'!C70</f>
        <v>Galloway B</v>
      </c>
      <c r="D70" s="201">
        <f>'1.  SEPTEMBER'!Y70</f>
        <v>18</v>
      </c>
      <c r="E70" s="202">
        <f>'2.  OCTOBER'!Y70</f>
        <v>18</v>
      </c>
      <c r="F70" s="202">
        <f>'3.  NOVEMBER'!Y70</f>
        <v>18</v>
      </c>
      <c r="G70" s="202">
        <f>'4.  DECEMBER'!Y70</f>
        <v>18</v>
      </c>
      <c r="H70" s="202">
        <f>'5.  JANUARY'!Y70</f>
        <v>18</v>
      </c>
      <c r="I70" s="202">
        <f>'6.  FEBRUARY'!Y70</f>
        <v>18</v>
      </c>
      <c r="J70" s="202">
        <f>'7.  MARCH'!Y70</f>
        <v>18</v>
      </c>
      <c r="K70" s="202">
        <f>'8.  APRIL'!Y70</f>
        <v>18</v>
      </c>
      <c r="L70" s="202">
        <f>'8.  APRIL WEEKEND COMP'!Y70</f>
        <v>18</v>
      </c>
      <c r="M70" s="202">
        <f>'9.  MAY'!Y70</f>
        <v>0</v>
      </c>
      <c r="N70" s="202">
        <f>'10.  JUNE'!Y70</f>
        <v>0</v>
      </c>
      <c r="O70" s="202">
        <f>'11.  JULY'!Y70</f>
        <v>0</v>
      </c>
      <c r="P70" s="203">
        <f>'12.  AUGUST'!Y70</f>
        <v>0</v>
      </c>
      <c r="Q70" s="204">
        <f t="shared" si="1"/>
        <v>162</v>
      </c>
    </row>
    <row r="71" spans="2:17" s="8" customFormat="1" ht="15.95" customHeight="1" x14ac:dyDescent="0.25">
      <c r="B71" s="31">
        <f>'1.  SEPTEMBER'!B71</f>
        <v>13</v>
      </c>
      <c r="C71" s="205" t="str">
        <f>'1.  SEPTEMBER'!C71</f>
        <v>Galloway G</v>
      </c>
      <c r="D71" s="201">
        <f>'1.  SEPTEMBER'!Y71</f>
        <v>18</v>
      </c>
      <c r="E71" s="202">
        <f>'2.  OCTOBER'!Y71</f>
        <v>18</v>
      </c>
      <c r="F71" s="202">
        <f>'3.  NOVEMBER'!Y71</f>
        <v>18</v>
      </c>
      <c r="G71" s="202">
        <f>'4.  DECEMBER'!Y71</f>
        <v>18</v>
      </c>
      <c r="H71" s="202">
        <f>'5.  JANUARY'!Y71</f>
        <v>18</v>
      </c>
      <c r="I71" s="202">
        <f>'6.  FEBRUARY'!Y71</f>
        <v>18</v>
      </c>
      <c r="J71" s="202">
        <f>'7.  MARCH'!Y71</f>
        <v>18</v>
      </c>
      <c r="K71" s="202">
        <f>'8.  APRIL'!Y71</f>
        <v>18</v>
      </c>
      <c r="L71" s="202">
        <f>'8.  APRIL WEEKEND COMP'!Y71</f>
        <v>18</v>
      </c>
      <c r="M71" s="202">
        <f>'9.  MAY'!Y71</f>
        <v>0</v>
      </c>
      <c r="N71" s="202">
        <f>'10.  JUNE'!Y71</f>
        <v>0</v>
      </c>
      <c r="O71" s="202">
        <f>'11.  JULY'!Y71</f>
        <v>0</v>
      </c>
      <c r="P71" s="203">
        <f>'12.  AUGUST'!Y71</f>
        <v>0</v>
      </c>
      <c r="Q71" s="204">
        <f t="shared" si="1"/>
        <v>162</v>
      </c>
    </row>
    <row r="72" spans="2:17" s="8" customFormat="1" ht="15.95" customHeight="1" x14ac:dyDescent="0.25">
      <c r="B72" s="31">
        <f>'1.  SEPTEMBER'!B72</f>
        <v>14</v>
      </c>
      <c r="C72" s="205" t="str">
        <f>'1.  SEPTEMBER'!C72</f>
        <v>Galloway H</v>
      </c>
      <c r="D72" s="201">
        <f>'1.  SEPTEMBER'!Y72</f>
        <v>18</v>
      </c>
      <c r="E72" s="202">
        <f>'2.  OCTOBER'!Y72</f>
        <v>18</v>
      </c>
      <c r="F72" s="202">
        <f>'3.  NOVEMBER'!Y72</f>
        <v>18</v>
      </c>
      <c r="G72" s="202">
        <f>'4.  DECEMBER'!Y72</f>
        <v>18</v>
      </c>
      <c r="H72" s="202">
        <f>'5.  JANUARY'!Y72</f>
        <v>18</v>
      </c>
      <c r="I72" s="202">
        <f>'6.  FEBRUARY'!Y72</f>
        <v>18</v>
      </c>
      <c r="J72" s="202">
        <f>'7.  MARCH'!Y72</f>
        <v>18</v>
      </c>
      <c r="K72" s="202">
        <f>'8.  APRIL'!Y72</f>
        <v>18</v>
      </c>
      <c r="L72" s="202">
        <f>'8.  APRIL WEEKEND COMP'!Y72</f>
        <v>18</v>
      </c>
      <c r="M72" s="202">
        <f>'9.  MAY'!Y72</f>
        <v>0</v>
      </c>
      <c r="N72" s="202">
        <f>'10.  JUNE'!Y72</f>
        <v>0</v>
      </c>
      <c r="O72" s="202">
        <f>'11.  JULY'!Y72</f>
        <v>0</v>
      </c>
      <c r="P72" s="203">
        <f>'12.  AUGUST'!Y72</f>
        <v>0</v>
      </c>
      <c r="Q72" s="204">
        <f t="shared" si="1"/>
        <v>162</v>
      </c>
    </row>
    <row r="73" spans="2:17" s="8" customFormat="1" ht="15.95" customHeight="1" x14ac:dyDescent="0.25">
      <c r="B73" s="31">
        <f>'1.  SEPTEMBER'!B73</f>
        <v>15</v>
      </c>
      <c r="C73" s="205" t="str">
        <f>'1.  SEPTEMBER'!C73</f>
        <v>Germishuizen F</v>
      </c>
      <c r="D73" s="201">
        <f>'1.  SEPTEMBER'!Y73</f>
        <v>18</v>
      </c>
      <c r="E73" s="202">
        <f>'2.  OCTOBER'!Y73</f>
        <v>18</v>
      </c>
      <c r="F73" s="202">
        <f>'3.  NOVEMBER'!Y73</f>
        <v>18</v>
      </c>
      <c r="G73" s="202">
        <f>'4.  DECEMBER'!Y73</f>
        <v>18</v>
      </c>
      <c r="H73" s="202">
        <f>'5.  JANUARY'!Y73</f>
        <v>18</v>
      </c>
      <c r="I73" s="202">
        <f>'6.  FEBRUARY'!Y73</f>
        <v>18</v>
      </c>
      <c r="J73" s="202">
        <f>'7.  MARCH'!Y73</f>
        <v>18</v>
      </c>
      <c r="K73" s="202">
        <f>'8.  APRIL'!Y73</f>
        <v>18</v>
      </c>
      <c r="L73" s="202">
        <f>'8.  APRIL WEEKEND COMP'!Y73</f>
        <v>18</v>
      </c>
      <c r="M73" s="202">
        <f>'9.  MAY'!Y73</f>
        <v>0</v>
      </c>
      <c r="N73" s="202">
        <f>'10.  JUNE'!Y73</f>
        <v>0</v>
      </c>
      <c r="O73" s="202">
        <f>'11.  JULY'!Y73</f>
        <v>0</v>
      </c>
      <c r="P73" s="203">
        <f>'12.  AUGUST'!Y73</f>
        <v>0</v>
      </c>
      <c r="Q73" s="204">
        <f t="shared" si="1"/>
        <v>162</v>
      </c>
    </row>
    <row r="74" spans="2:17" s="8" customFormat="1" ht="15.95" customHeight="1" x14ac:dyDescent="0.25">
      <c r="B74" s="31">
        <f>'1.  SEPTEMBER'!B74</f>
        <v>16</v>
      </c>
      <c r="C74" s="205" t="str">
        <f>'1.  SEPTEMBER'!C74</f>
        <v>Gouws A</v>
      </c>
      <c r="D74" s="201">
        <f>'1.  SEPTEMBER'!Y74</f>
        <v>18</v>
      </c>
      <c r="E74" s="202">
        <f>'2.  OCTOBER'!Y74</f>
        <v>18</v>
      </c>
      <c r="F74" s="202">
        <f>'3.  NOVEMBER'!Y74</f>
        <v>18</v>
      </c>
      <c r="G74" s="202">
        <f>'4.  DECEMBER'!Y74</f>
        <v>18</v>
      </c>
      <c r="H74" s="202">
        <f>'5.  JANUARY'!Y74</f>
        <v>18</v>
      </c>
      <c r="I74" s="202">
        <f>'6.  FEBRUARY'!Y74</f>
        <v>18</v>
      </c>
      <c r="J74" s="202">
        <f>'7.  MARCH'!Y74</f>
        <v>18</v>
      </c>
      <c r="K74" s="202">
        <f>'8.  APRIL'!Y74</f>
        <v>18</v>
      </c>
      <c r="L74" s="202">
        <f>'8.  APRIL WEEKEND COMP'!Y74</f>
        <v>18</v>
      </c>
      <c r="M74" s="202">
        <f>'9.  MAY'!Y74</f>
        <v>0</v>
      </c>
      <c r="N74" s="202">
        <f>'10.  JUNE'!Y74</f>
        <v>0</v>
      </c>
      <c r="O74" s="202">
        <f>'11.  JULY'!Y74</f>
        <v>0</v>
      </c>
      <c r="P74" s="203">
        <f>'12.  AUGUST'!Y74</f>
        <v>0</v>
      </c>
      <c r="Q74" s="204">
        <f t="shared" si="1"/>
        <v>162</v>
      </c>
    </row>
    <row r="75" spans="2:17" s="8" customFormat="1" ht="15.95" customHeight="1" x14ac:dyDescent="0.25">
      <c r="B75" s="31">
        <f>'1.  SEPTEMBER'!B75</f>
        <v>17</v>
      </c>
      <c r="C75" s="205" t="str">
        <f>'1.  SEPTEMBER'!C75</f>
        <v>Haasbroek M</v>
      </c>
      <c r="D75" s="201">
        <f>'1.  SEPTEMBER'!Y75</f>
        <v>18</v>
      </c>
      <c r="E75" s="202">
        <f>'2.  OCTOBER'!Y75</f>
        <v>18</v>
      </c>
      <c r="F75" s="202">
        <f>'3.  NOVEMBER'!Y75</f>
        <v>18</v>
      </c>
      <c r="G75" s="202">
        <f>'4.  DECEMBER'!Y75</f>
        <v>18</v>
      </c>
      <c r="H75" s="202">
        <f>'5.  JANUARY'!Y75</f>
        <v>18</v>
      </c>
      <c r="I75" s="202">
        <f>'6.  FEBRUARY'!Y75</f>
        <v>18</v>
      </c>
      <c r="J75" s="202">
        <f>'7.  MARCH'!Y75</f>
        <v>18</v>
      </c>
      <c r="K75" s="202">
        <f>'8.  APRIL'!Y75</f>
        <v>18</v>
      </c>
      <c r="L75" s="202">
        <f>'8.  APRIL WEEKEND COMP'!Y75</f>
        <v>18</v>
      </c>
      <c r="M75" s="202">
        <f>'9.  MAY'!Y75</f>
        <v>0</v>
      </c>
      <c r="N75" s="202">
        <f>'10.  JUNE'!Y75</f>
        <v>0</v>
      </c>
      <c r="O75" s="202">
        <f>'11.  JULY'!Y75</f>
        <v>0</v>
      </c>
      <c r="P75" s="203">
        <f>'12.  AUGUST'!Y75</f>
        <v>0</v>
      </c>
      <c r="Q75" s="204">
        <f t="shared" si="1"/>
        <v>162</v>
      </c>
    </row>
    <row r="76" spans="2:17" s="8" customFormat="1" ht="15.95" customHeight="1" x14ac:dyDescent="0.25">
      <c r="B76" s="31">
        <f>'1.  SEPTEMBER'!B76</f>
        <v>18</v>
      </c>
      <c r="C76" s="241" t="str">
        <f>'1.  SEPTEMBER'!C76</f>
        <v>Hammond K  (H-19)</v>
      </c>
      <c r="D76" s="201">
        <f>'1.  SEPTEMBER'!Y76</f>
        <v>18</v>
      </c>
      <c r="E76" s="242">
        <f>'2.  OCTOBER'!Y76</f>
        <v>15</v>
      </c>
      <c r="F76" s="202">
        <f>'3.  NOVEMBER'!Y76</f>
        <v>18</v>
      </c>
      <c r="G76" s="202">
        <f>'4.  DECEMBER'!Y76</f>
        <v>18</v>
      </c>
      <c r="H76" s="202">
        <f>'5.  JANUARY'!Y76</f>
        <v>18</v>
      </c>
      <c r="I76" s="202">
        <f>'6.  FEBRUARY'!Y76</f>
        <v>18</v>
      </c>
      <c r="J76" s="202">
        <f>'7.  MARCH'!Y76</f>
        <v>18</v>
      </c>
      <c r="K76" s="242">
        <f>'8.  APRIL'!Y76</f>
        <v>15</v>
      </c>
      <c r="L76" s="242">
        <f>'8.  APRIL WEEKEND COMP'!Y76</f>
        <v>15</v>
      </c>
      <c r="M76" s="202">
        <f>'9.  MAY'!Y76</f>
        <v>0</v>
      </c>
      <c r="N76" s="202">
        <f>'10.  JUNE'!Y76</f>
        <v>0</v>
      </c>
      <c r="O76" s="202">
        <f>'11.  JULY'!Y76</f>
        <v>0</v>
      </c>
      <c r="P76" s="203">
        <f>'12.  AUGUST'!Y76</f>
        <v>0</v>
      </c>
      <c r="Q76" s="204">
        <f t="shared" si="1"/>
        <v>153</v>
      </c>
    </row>
    <row r="77" spans="2:17" s="8" customFormat="1" ht="15.95" customHeight="1" x14ac:dyDescent="0.25">
      <c r="B77" s="31">
        <f>'1.  SEPTEMBER'!B77</f>
        <v>19</v>
      </c>
      <c r="C77" s="241" t="str">
        <f>'1.  SEPTEMBER'!C77</f>
        <v>Herridge B  (H-42)</v>
      </c>
      <c r="D77" s="201">
        <f>'1.  SEPTEMBER'!Y77</f>
        <v>18</v>
      </c>
      <c r="E77" s="242">
        <f>'2.  OCTOBER'!Y77</f>
        <v>10</v>
      </c>
      <c r="F77" s="202">
        <f>'3.  NOVEMBER'!Y77</f>
        <v>18</v>
      </c>
      <c r="G77" s="202">
        <f>'4.  DECEMBER'!Y77</f>
        <v>18</v>
      </c>
      <c r="H77" s="242">
        <f>'5.  JANUARY'!Y77</f>
        <v>14</v>
      </c>
      <c r="I77" s="202">
        <f>'6.  FEBRUARY'!Y77</f>
        <v>18</v>
      </c>
      <c r="J77" s="242">
        <f>'7.  MARCH'!Y77</f>
        <v>7</v>
      </c>
      <c r="K77" s="202">
        <f>'8.  APRIL'!Y77</f>
        <v>18</v>
      </c>
      <c r="L77" s="202">
        <f>'8.  APRIL WEEKEND COMP'!Y77</f>
        <v>18</v>
      </c>
      <c r="M77" s="202">
        <f>'9.  MAY'!Y77</f>
        <v>0</v>
      </c>
      <c r="N77" s="202">
        <f>'10.  JUNE'!Y77</f>
        <v>0</v>
      </c>
      <c r="O77" s="202">
        <f>'11.  JULY'!Y77</f>
        <v>0</v>
      </c>
      <c r="P77" s="203">
        <f>'12.  AUGUST'!Y77</f>
        <v>0</v>
      </c>
      <c r="Q77" s="204">
        <f t="shared" si="1"/>
        <v>139</v>
      </c>
    </row>
    <row r="78" spans="2:17" s="8" customFormat="1" ht="15.95" customHeight="1" x14ac:dyDescent="0.25">
      <c r="B78" s="31">
        <f>'1.  SEPTEMBER'!B78</f>
        <v>20</v>
      </c>
      <c r="C78" s="205" t="str">
        <f>'1.  SEPTEMBER'!C78</f>
        <v>Janse van Rensburg R</v>
      </c>
      <c r="D78" s="201">
        <f>'1.  SEPTEMBER'!Y78</f>
        <v>18</v>
      </c>
      <c r="E78" s="202">
        <f>'2.  OCTOBER'!Y78</f>
        <v>18</v>
      </c>
      <c r="F78" s="202">
        <f>'3.  NOVEMBER'!Y78</f>
        <v>18</v>
      </c>
      <c r="G78" s="202">
        <f>'4.  DECEMBER'!Y78</f>
        <v>18</v>
      </c>
      <c r="H78" s="202">
        <f>'5.  JANUARY'!Y78</f>
        <v>18</v>
      </c>
      <c r="I78" s="202">
        <f>'6.  FEBRUARY'!Y78</f>
        <v>18</v>
      </c>
      <c r="J78" s="202">
        <f>'7.  MARCH'!Y78</f>
        <v>18</v>
      </c>
      <c r="K78" s="202">
        <f>'8.  APRIL'!Y78</f>
        <v>18</v>
      </c>
      <c r="L78" s="202">
        <f>'8.  APRIL WEEKEND COMP'!Y78</f>
        <v>18</v>
      </c>
      <c r="M78" s="202">
        <f>'9.  MAY'!Y78</f>
        <v>0</v>
      </c>
      <c r="N78" s="202">
        <f>'10.  JUNE'!Y78</f>
        <v>0</v>
      </c>
      <c r="O78" s="202">
        <f>'11.  JULY'!Y78</f>
        <v>0</v>
      </c>
      <c r="P78" s="203">
        <f>'12.  AUGUST'!Y78</f>
        <v>0</v>
      </c>
      <c r="Q78" s="204">
        <f t="shared" si="1"/>
        <v>162</v>
      </c>
    </row>
    <row r="79" spans="2:17" s="8" customFormat="1" ht="15.95" customHeight="1" x14ac:dyDescent="0.25">
      <c r="B79" s="31">
        <f>'1.  SEPTEMBER'!B79</f>
        <v>21</v>
      </c>
      <c r="C79" s="205" t="str">
        <f>'1.  SEPTEMBER'!C79</f>
        <v>Kurger R</v>
      </c>
      <c r="D79" s="201">
        <f>'1.  SEPTEMBER'!Y79</f>
        <v>14</v>
      </c>
      <c r="E79" s="202">
        <f>'2.  OCTOBER'!Y79</f>
        <v>6</v>
      </c>
      <c r="F79" s="202">
        <f>'3.  NOVEMBER'!Y79</f>
        <v>10</v>
      </c>
      <c r="G79" s="202">
        <f>'4.  DECEMBER'!Y79</f>
        <v>8</v>
      </c>
      <c r="H79" s="202">
        <f>'5.  JANUARY'!Y79</f>
        <v>10</v>
      </c>
      <c r="I79" s="202">
        <f>'6.  FEBRUARY'!Y79</f>
        <v>18</v>
      </c>
      <c r="J79" s="202">
        <f>'7.  MARCH'!Y79</f>
        <v>8</v>
      </c>
      <c r="K79" s="202">
        <f>'8.  APRIL'!Y79</f>
        <v>8</v>
      </c>
      <c r="L79" s="202">
        <f>'8.  APRIL WEEKEND COMP'!Y79</f>
        <v>9</v>
      </c>
      <c r="M79" s="202">
        <f>'9.  MAY'!Y79</f>
        <v>0</v>
      </c>
      <c r="N79" s="202">
        <f>'10.  JUNE'!Y79</f>
        <v>0</v>
      </c>
      <c r="O79" s="202">
        <f>'11.  JULY'!Y79</f>
        <v>0</v>
      </c>
      <c r="P79" s="203">
        <f>'12.  AUGUST'!Y79</f>
        <v>0</v>
      </c>
      <c r="Q79" s="204">
        <f t="shared" si="1"/>
        <v>91</v>
      </c>
    </row>
    <row r="80" spans="2:17" s="8" customFormat="1" ht="15.95" customHeight="1" x14ac:dyDescent="0.25">
      <c r="B80" s="31">
        <f>'1.  SEPTEMBER'!B80</f>
        <v>22</v>
      </c>
      <c r="C80" s="241" t="str">
        <f>'1.  SEPTEMBER'!C80</f>
        <v>Landman J  (H-22)</v>
      </c>
      <c r="D80" s="201">
        <f>'1.  SEPTEMBER'!Y80</f>
        <v>18</v>
      </c>
      <c r="E80" s="202">
        <f>'2.  OCTOBER'!Y80</f>
        <v>18</v>
      </c>
      <c r="F80" s="202">
        <f>'3.  NOVEMBER'!Y80</f>
        <v>18</v>
      </c>
      <c r="G80" s="202">
        <f>'4.  DECEMBER'!Y80</f>
        <v>18</v>
      </c>
      <c r="H80" s="202">
        <f>'5.  JANUARY'!Y80</f>
        <v>18</v>
      </c>
      <c r="I80" s="202">
        <f>'6.  FEBRUARY'!Y80</f>
        <v>18</v>
      </c>
      <c r="J80" s="202">
        <f>'7.  MARCH'!Y80</f>
        <v>18</v>
      </c>
      <c r="K80" s="242">
        <f>'8.  APRIL'!Y80</f>
        <v>15</v>
      </c>
      <c r="L80" s="242">
        <f>'8.  APRIL WEEKEND COMP'!Y80</f>
        <v>15</v>
      </c>
      <c r="M80" s="202">
        <f>'9.  MAY'!Y80</f>
        <v>0</v>
      </c>
      <c r="N80" s="202">
        <f>'10.  JUNE'!Y80</f>
        <v>0</v>
      </c>
      <c r="O80" s="202">
        <f>'11.  JULY'!Y80</f>
        <v>0</v>
      </c>
      <c r="P80" s="203">
        <f>'12.  AUGUST'!Y80</f>
        <v>0</v>
      </c>
      <c r="Q80" s="204">
        <f t="shared" si="1"/>
        <v>156</v>
      </c>
    </row>
    <row r="81" spans="2:17" s="8" customFormat="1" ht="15.95" customHeight="1" x14ac:dyDescent="0.25">
      <c r="B81" s="31">
        <f>'1.  SEPTEMBER'!B81</f>
        <v>23</v>
      </c>
      <c r="C81" s="205" t="str">
        <f>'1.  SEPTEMBER'!C81</f>
        <v>le Roux J</v>
      </c>
      <c r="D81" s="201">
        <f>'1.  SEPTEMBER'!Y81</f>
        <v>18</v>
      </c>
      <c r="E81" s="202">
        <f>'2.  OCTOBER'!Y81</f>
        <v>18</v>
      </c>
      <c r="F81" s="202">
        <f>'3.  NOVEMBER'!Y81</f>
        <v>18</v>
      </c>
      <c r="G81" s="202">
        <f>'4.  DECEMBER'!Y81</f>
        <v>18</v>
      </c>
      <c r="H81" s="202">
        <f>'5.  JANUARY'!Y81</f>
        <v>18</v>
      </c>
      <c r="I81" s="202">
        <f>'6.  FEBRUARY'!Y81</f>
        <v>18</v>
      </c>
      <c r="J81" s="202">
        <f>'7.  MARCH'!Y81</f>
        <v>18</v>
      </c>
      <c r="K81" s="202">
        <f>'8.  APRIL'!Y81</f>
        <v>18</v>
      </c>
      <c r="L81" s="202">
        <f>'8.  APRIL WEEKEND COMP'!Y81</f>
        <v>18</v>
      </c>
      <c r="M81" s="202">
        <f>'9.  MAY'!Y81</f>
        <v>0</v>
      </c>
      <c r="N81" s="202">
        <f>'10.  JUNE'!Y81</f>
        <v>0</v>
      </c>
      <c r="O81" s="202">
        <f>'11.  JULY'!Y81</f>
        <v>0</v>
      </c>
      <c r="P81" s="203">
        <f>'12.  AUGUST'!Y81</f>
        <v>0</v>
      </c>
      <c r="Q81" s="204">
        <f t="shared" si="1"/>
        <v>162</v>
      </c>
    </row>
    <row r="82" spans="2:17" s="8" customFormat="1" ht="15.95" customHeight="1" x14ac:dyDescent="0.25">
      <c r="B82" s="31">
        <f>'1.  SEPTEMBER'!B82</f>
        <v>24</v>
      </c>
      <c r="C82" s="205" t="str">
        <f>'1.  SEPTEMBER'!C82</f>
        <v>le Roux JD</v>
      </c>
      <c r="D82" s="201">
        <f>'1.  SEPTEMBER'!Y82</f>
        <v>18</v>
      </c>
      <c r="E82" s="202">
        <f>'2.  OCTOBER'!Y82</f>
        <v>18</v>
      </c>
      <c r="F82" s="202">
        <f>'3.  NOVEMBER'!Y82</f>
        <v>18</v>
      </c>
      <c r="G82" s="202">
        <f>'4.  DECEMBER'!Y82</f>
        <v>18</v>
      </c>
      <c r="H82" s="202">
        <f>'5.  JANUARY'!Y82</f>
        <v>18</v>
      </c>
      <c r="I82" s="202">
        <f>'6.  FEBRUARY'!Y82</f>
        <v>18</v>
      </c>
      <c r="J82" s="202">
        <f>'7.  MARCH'!Y82</f>
        <v>18</v>
      </c>
      <c r="K82" s="202">
        <f>'8.  APRIL'!Y82</f>
        <v>18</v>
      </c>
      <c r="L82" s="202">
        <f>'8.  APRIL WEEKEND COMP'!Y82</f>
        <v>18</v>
      </c>
      <c r="M82" s="202">
        <f>'9.  MAY'!Y82</f>
        <v>0</v>
      </c>
      <c r="N82" s="202">
        <f>'10.  JUNE'!Y82</f>
        <v>0</v>
      </c>
      <c r="O82" s="202">
        <f>'11.  JULY'!Y82</f>
        <v>0</v>
      </c>
      <c r="P82" s="203">
        <f>'12.  AUGUST'!Y82</f>
        <v>0</v>
      </c>
      <c r="Q82" s="204">
        <f t="shared" si="1"/>
        <v>162</v>
      </c>
    </row>
    <row r="83" spans="2:17" s="8" customFormat="1" ht="15.95" customHeight="1" x14ac:dyDescent="0.25">
      <c r="B83" s="31">
        <f>'1.  SEPTEMBER'!B83</f>
        <v>25</v>
      </c>
      <c r="C83" s="205" t="str">
        <f>'1.  SEPTEMBER'!C83</f>
        <v>le Roux P</v>
      </c>
      <c r="D83" s="201">
        <f>'1.  SEPTEMBER'!Y83</f>
        <v>18</v>
      </c>
      <c r="E83" s="202">
        <f>'2.  OCTOBER'!Y83</f>
        <v>18</v>
      </c>
      <c r="F83" s="202">
        <f>'3.  NOVEMBER'!Y83</f>
        <v>18</v>
      </c>
      <c r="G83" s="202">
        <f>'4.  DECEMBER'!Y83</f>
        <v>18</v>
      </c>
      <c r="H83" s="202">
        <f>'5.  JANUARY'!Y83</f>
        <v>18</v>
      </c>
      <c r="I83" s="202">
        <f>'6.  FEBRUARY'!Y83</f>
        <v>18</v>
      </c>
      <c r="J83" s="202">
        <f>'7.  MARCH'!Y83</f>
        <v>18</v>
      </c>
      <c r="K83" s="202">
        <f>'8.  APRIL'!Y83</f>
        <v>18</v>
      </c>
      <c r="L83" s="202">
        <f>'8.  APRIL WEEKEND COMP'!Y83</f>
        <v>18</v>
      </c>
      <c r="M83" s="202">
        <f>'9.  MAY'!Y83</f>
        <v>0</v>
      </c>
      <c r="N83" s="202">
        <f>'10.  JUNE'!Y83</f>
        <v>0</v>
      </c>
      <c r="O83" s="202">
        <f>'11.  JULY'!Y83</f>
        <v>0</v>
      </c>
      <c r="P83" s="203">
        <f>'12.  AUGUST'!Y83</f>
        <v>0</v>
      </c>
      <c r="Q83" s="204">
        <f t="shared" si="1"/>
        <v>162</v>
      </c>
    </row>
    <row r="84" spans="2:17" s="8" customFormat="1" ht="15.95" customHeight="1" x14ac:dyDescent="0.25">
      <c r="B84" s="31">
        <f>'1.  SEPTEMBER'!B84</f>
        <v>26</v>
      </c>
      <c r="C84" s="205" t="str">
        <f>'1.  SEPTEMBER'!C84</f>
        <v>Limper C</v>
      </c>
      <c r="D84" s="201">
        <f>'1.  SEPTEMBER'!Y84</f>
        <v>8</v>
      </c>
      <c r="E84" s="202">
        <f>'2.  OCTOBER'!Y84</f>
        <v>8</v>
      </c>
      <c r="F84" s="202">
        <f>'3.  NOVEMBER'!Y84</f>
        <v>11</v>
      </c>
      <c r="G84" s="202">
        <f>'4.  DECEMBER'!Y84</f>
        <v>1</v>
      </c>
      <c r="H84" s="202">
        <f>'5.  JANUARY'!Y84</f>
        <v>1</v>
      </c>
      <c r="I84" s="202">
        <f>'6.  FEBRUARY'!Y84</f>
        <v>1</v>
      </c>
      <c r="J84" s="202">
        <f>'7.  MARCH'!Y84</f>
        <v>2</v>
      </c>
      <c r="K84" s="202">
        <f>'8.  APRIL'!Y84</f>
        <v>11</v>
      </c>
      <c r="L84" s="202">
        <f>'8.  APRIL WEEKEND COMP'!Y84</f>
        <v>5</v>
      </c>
      <c r="M84" s="202">
        <f>'9.  MAY'!Y84</f>
        <v>0</v>
      </c>
      <c r="N84" s="202">
        <f>'10.  JUNE'!Y84</f>
        <v>0</v>
      </c>
      <c r="O84" s="202">
        <f>'11.  JULY'!Y84</f>
        <v>0</v>
      </c>
      <c r="P84" s="203">
        <f>'12.  AUGUST'!Y84</f>
        <v>0</v>
      </c>
      <c r="Q84" s="204">
        <f t="shared" si="1"/>
        <v>48</v>
      </c>
    </row>
    <row r="85" spans="2:17" s="8" customFormat="1" ht="15.95" customHeight="1" x14ac:dyDescent="0.25">
      <c r="B85" s="31">
        <f>'1.  SEPTEMBER'!B85</f>
        <v>27</v>
      </c>
      <c r="C85" s="205" t="str">
        <f>'1.  SEPTEMBER'!C85</f>
        <v>Lubbe C</v>
      </c>
      <c r="D85" s="201">
        <f>'1.  SEPTEMBER'!Y85</f>
        <v>18</v>
      </c>
      <c r="E85" s="202">
        <f>'2.  OCTOBER'!Y85</f>
        <v>18</v>
      </c>
      <c r="F85" s="202">
        <f>'3.  NOVEMBER'!Y85</f>
        <v>18</v>
      </c>
      <c r="G85" s="202">
        <f>'4.  DECEMBER'!Y85</f>
        <v>18</v>
      </c>
      <c r="H85" s="202">
        <f>'5.  JANUARY'!Y85</f>
        <v>18</v>
      </c>
      <c r="I85" s="202">
        <f>'6.  FEBRUARY'!Y85</f>
        <v>18</v>
      </c>
      <c r="J85" s="202">
        <f>'7.  MARCH'!Y85</f>
        <v>18</v>
      </c>
      <c r="K85" s="202">
        <f>'8.  APRIL'!Y85</f>
        <v>18</v>
      </c>
      <c r="L85" s="202">
        <f>'8.  APRIL WEEKEND COMP'!Y85</f>
        <v>18</v>
      </c>
      <c r="M85" s="202">
        <f>'9.  MAY'!Y85</f>
        <v>0</v>
      </c>
      <c r="N85" s="202">
        <f>'10.  JUNE'!Y85</f>
        <v>0</v>
      </c>
      <c r="O85" s="202">
        <f>'11.  JULY'!Y85</f>
        <v>0</v>
      </c>
      <c r="P85" s="203">
        <f>'12.  AUGUST'!Y85</f>
        <v>0</v>
      </c>
      <c r="Q85" s="204">
        <f t="shared" si="1"/>
        <v>162</v>
      </c>
    </row>
    <row r="86" spans="2:17" s="8" customFormat="1" ht="15.95" customHeight="1" x14ac:dyDescent="0.25">
      <c r="B86" s="31">
        <f>'1.  SEPTEMBER'!B86</f>
        <v>28</v>
      </c>
      <c r="C86" s="205" t="str">
        <f>'1.  SEPTEMBER'!C86</f>
        <v>Matthee P</v>
      </c>
      <c r="D86" s="201">
        <f>'1.  SEPTEMBER'!Y86</f>
        <v>18</v>
      </c>
      <c r="E86" s="202">
        <f>'2.  OCTOBER'!Y86</f>
        <v>18</v>
      </c>
      <c r="F86" s="202">
        <f>'3.  NOVEMBER'!Y86</f>
        <v>18</v>
      </c>
      <c r="G86" s="202">
        <f>'4.  DECEMBER'!Y86</f>
        <v>18</v>
      </c>
      <c r="H86" s="202">
        <f>'5.  JANUARY'!Y86</f>
        <v>18</v>
      </c>
      <c r="I86" s="202">
        <f>'6.  FEBRUARY'!Y86</f>
        <v>18</v>
      </c>
      <c r="J86" s="202">
        <f>'7.  MARCH'!Y86</f>
        <v>18</v>
      </c>
      <c r="K86" s="202">
        <f>'8.  APRIL'!Y86</f>
        <v>18</v>
      </c>
      <c r="L86" s="202">
        <f>'8.  APRIL WEEKEND COMP'!Y86</f>
        <v>18</v>
      </c>
      <c r="M86" s="202">
        <f>'9.  MAY'!Y86</f>
        <v>0</v>
      </c>
      <c r="N86" s="202">
        <f>'10.  JUNE'!Y86</f>
        <v>0</v>
      </c>
      <c r="O86" s="202">
        <f>'11.  JULY'!Y86</f>
        <v>0</v>
      </c>
      <c r="P86" s="203">
        <f>'12.  AUGUST'!Y86</f>
        <v>0</v>
      </c>
      <c r="Q86" s="204">
        <f t="shared" si="1"/>
        <v>162</v>
      </c>
    </row>
    <row r="87" spans="2:17" s="8" customFormat="1" ht="15.95" customHeight="1" x14ac:dyDescent="0.25">
      <c r="B87" s="31">
        <f>'1.  SEPTEMBER'!B87</f>
        <v>29</v>
      </c>
      <c r="C87" s="205" t="str">
        <f>'1.  SEPTEMBER'!C87</f>
        <v>Meyer T</v>
      </c>
      <c r="D87" s="201">
        <f>'1.  SEPTEMBER'!Y87</f>
        <v>4</v>
      </c>
      <c r="E87" s="202">
        <f>'2.  OCTOBER'!Y87</f>
        <v>5</v>
      </c>
      <c r="F87" s="202">
        <f>'3.  NOVEMBER'!Y87</f>
        <v>9</v>
      </c>
      <c r="G87" s="202">
        <f>'4.  DECEMBER'!Y87</f>
        <v>2</v>
      </c>
      <c r="H87" s="202">
        <f>'5.  JANUARY'!Y87</f>
        <v>3</v>
      </c>
      <c r="I87" s="202">
        <f>'6.  FEBRUARY'!Y87</f>
        <v>2</v>
      </c>
      <c r="J87" s="202">
        <f>'7.  MARCH'!Y87</f>
        <v>1</v>
      </c>
      <c r="K87" s="202">
        <f>'8.  APRIL'!Y87</f>
        <v>10</v>
      </c>
      <c r="L87" s="202">
        <f>'8.  APRIL WEEKEND COMP'!Y87</f>
        <v>4</v>
      </c>
      <c r="M87" s="202">
        <f>'9.  MAY'!Y87</f>
        <v>0</v>
      </c>
      <c r="N87" s="202">
        <f>'10.  JUNE'!Y87</f>
        <v>0</v>
      </c>
      <c r="O87" s="202">
        <f>'11.  JULY'!Y87</f>
        <v>0</v>
      </c>
      <c r="P87" s="203">
        <f>'12.  AUGUST'!Y87</f>
        <v>0</v>
      </c>
      <c r="Q87" s="204">
        <f t="shared" si="1"/>
        <v>40</v>
      </c>
    </row>
    <row r="88" spans="2:17" s="8" customFormat="1" ht="15.95" customHeight="1" x14ac:dyDescent="0.25">
      <c r="B88" s="31">
        <f>'1.  SEPTEMBER'!B88</f>
        <v>30</v>
      </c>
      <c r="C88" s="205" t="str">
        <f>'1.  SEPTEMBER'!C88</f>
        <v>Mulder C</v>
      </c>
      <c r="D88" s="201">
        <f>'1.  SEPTEMBER'!Y88</f>
        <v>18</v>
      </c>
      <c r="E88" s="202">
        <f>'2.  OCTOBER'!Y88</f>
        <v>18</v>
      </c>
      <c r="F88" s="202">
        <f>'3.  NOVEMBER'!Y88</f>
        <v>18</v>
      </c>
      <c r="G88" s="202">
        <f>'4.  DECEMBER'!Y88</f>
        <v>18</v>
      </c>
      <c r="H88" s="202">
        <f>'5.  JANUARY'!Y88</f>
        <v>18</v>
      </c>
      <c r="I88" s="202">
        <f>'6.  FEBRUARY'!Y88</f>
        <v>18</v>
      </c>
      <c r="J88" s="202">
        <f>'7.  MARCH'!Y88</f>
        <v>18</v>
      </c>
      <c r="K88" s="202">
        <f>'8.  APRIL'!Y88</f>
        <v>18</v>
      </c>
      <c r="L88" s="202">
        <f>'8.  APRIL WEEKEND COMP'!Y88</f>
        <v>18</v>
      </c>
      <c r="M88" s="202">
        <f>'9.  MAY'!Y88</f>
        <v>0</v>
      </c>
      <c r="N88" s="202">
        <f>'10.  JUNE'!Y88</f>
        <v>0</v>
      </c>
      <c r="O88" s="202">
        <f>'11.  JULY'!Y88</f>
        <v>0</v>
      </c>
      <c r="P88" s="203">
        <f>'12.  AUGUST'!Y88</f>
        <v>0</v>
      </c>
      <c r="Q88" s="204">
        <f t="shared" si="1"/>
        <v>162</v>
      </c>
    </row>
    <row r="89" spans="2:17" s="8" customFormat="1" ht="15.95" customHeight="1" x14ac:dyDescent="0.25">
      <c r="B89" s="31">
        <f>'1.  SEPTEMBER'!B89</f>
        <v>31</v>
      </c>
      <c r="C89" s="241" t="str">
        <f>'1.  SEPTEMBER'!C89</f>
        <v>Nell M (Morne)  (H-2)</v>
      </c>
      <c r="D89" s="201">
        <f>'1.  SEPTEMBER'!Y89</f>
        <v>18</v>
      </c>
      <c r="E89" s="202">
        <f>'2.  OCTOBER'!Y89</f>
        <v>18</v>
      </c>
      <c r="F89" s="202">
        <f>'3.  NOVEMBER'!Y89</f>
        <v>18</v>
      </c>
      <c r="G89" s="202">
        <f>'4.  DECEMBER'!Y89</f>
        <v>18</v>
      </c>
      <c r="H89" s="202">
        <f>'5.  JANUARY'!Y89</f>
        <v>18</v>
      </c>
      <c r="I89" s="202">
        <f>'6.  FEBRUARY'!Y89</f>
        <v>18</v>
      </c>
      <c r="J89" s="202">
        <f>'7.  MARCH'!Y89</f>
        <v>18</v>
      </c>
      <c r="K89" s="202">
        <f>'8.  APRIL'!Y89</f>
        <v>18</v>
      </c>
      <c r="L89" s="202">
        <f>'8.  APRIL WEEKEND COMP'!Y89</f>
        <v>18</v>
      </c>
      <c r="M89" s="202">
        <f>'9.  MAY'!Y89</f>
        <v>0</v>
      </c>
      <c r="N89" s="202">
        <f>'10.  JUNE'!Y89</f>
        <v>0</v>
      </c>
      <c r="O89" s="202">
        <f>'11.  JULY'!Y89</f>
        <v>0</v>
      </c>
      <c r="P89" s="203">
        <f>'12.  AUGUST'!Y89</f>
        <v>0</v>
      </c>
      <c r="Q89" s="204">
        <f t="shared" si="1"/>
        <v>162</v>
      </c>
    </row>
    <row r="90" spans="2:17" s="8" customFormat="1" ht="15.95" customHeight="1" x14ac:dyDescent="0.25">
      <c r="B90" s="31">
        <f>'1.  SEPTEMBER'!B90</f>
        <v>32</v>
      </c>
      <c r="C90" s="205" t="str">
        <f>'1.  SEPTEMBER'!C90</f>
        <v>Nelson JG</v>
      </c>
      <c r="D90" s="201">
        <f>'1.  SEPTEMBER'!Y90</f>
        <v>14</v>
      </c>
      <c r="E90" s="202">
        <f>'2.  OCTOBER'!Y90</f>
        <v>18</v>
      </c>
      <c r="F90" s="202">
        <f>'3.  NOVEMBER'!Y90</f>
        <v>18</v>
      </c>
      <c r="G90" s="202">
        <f>'4.  DECEMBER'!Y90</f>
        <v>7</v>
      </c>
      <c r="H90" s="202">
        <f>'5.  JANUARY'!Y90</f>
        <v>18</v>
      </c>
      <c r="I90" s="202">
        <f>'6.  FEBRUARY'!Y90</f>
        <v>18</v>
      </c>
      <c r="J90" s="202">
        <f>'7.  MARCH'!Y90</f>
        <v>18</v>
      </c>
      <c r="K90" s="202">
        <f>'8.  APRIL'!Y90</f>
        <v>18</v>
      </c>
      <c r="L90" s="202">
        <f>'8.  APRIL WEEKEND COMP'!Y90</f>
        <v>18</v>
      </c>
      <c r="M90" s="202">
        <f>'9.  MAY'!Y90</f>
        <v>0</v>
      </c>
      <c r="N90" s="202">
        <f>'10.  JUNE'!Y90</f>
        <v>0</v>
      </c>
      <c r="O90" s="202">
        <f>'11.  JULY'!Y90</f>
        <v>0</v>
      </c>
      <c r="P90" s="203">
        <f>'12.  AUGUST'!Y90</f>
        <v>0</v>
      </c>
      <c r="Q90" s="204">
        <f t="shared" si="1"/>
        <v>147</v>
      </c>
    </row>
    <row r="91" spans="2:17" s="8" customFormat="1" ht="15.95" customHeight="1" x14ac:dyDescent="0.25">
      <c r="B91" s="31">
        <f>'1.  SEPTEMBER'!B91</f>
        <v>33</v>
      </c>
      <c r="C91" s="205" t="str">
        <f>'1.  SEPTEMBER'!C91</f>
        <v>Olivier D</v>
      </c>
      <c r="D91" s="201">
        <f>'1.  SEPTEMBER'!Y91</f>
        <v>18</v>
      </c>
      <c r="E91" s="202">
        <f>'2.  OCTOBER'!Y91</f>
        <v>7</v>
      </c>
      <c r="F91" s="202">
        <f>'3.  NOVEMBER'!Y91</f>
        <v>5</v>
      </c>
      <c r="G91" s="202">
        <f>'4.  DECEMBER'!Y91</f>
        <v>5</v>
      </c>
      <c r="H91" s="202">
        <f>'5.  JANUARY'!Y91</f>
        <v>9</v>
      </c>
      <c r="I91" s="202">
        <f>'6.  FEBRUARY'!Y91</f>
        <v>3</v>
      </c>
      <c r="J91" s="202">
        <f>'7.  MARCH'!Y91</f>
        <v>18</v>
      </c>
      <c r="K91" s="202">
        <f>'8.  APRIL'!Y91</f>
        <v>18</v>
      </c>
      <c r="L91" s="202">
        <f>'8.  APRIL WEEKEND COMP'!Y91</f>
        <v>18</v>
      </c>
      <c r="M91" s="202">
        <f>'9.  MAY'!Y91</f>
        <v>0</v>
      </c>
      <c r="N91" s="202">
        <f>'10.  JUNE'!Y91</f>
        <v>0</v>
      </c>
      <c r="O91" s="202">
        <f>'11.  JULY'!Y91</f>
        <v>0</v>
      </c>
      <c r="P91" s="203">
        <f>'12.  AUGUST'!Y91</f>
        <v>0</v>
      </c>
      <c r="Q91" s="204">
        <f t="shared" si="1"/>
        <v>101</v>
      </c>
    </row>
    <row r="92" spans="2:17" s="8" customFormat="1" ht="15.95" customHeight="1" x14ac:dyDescent="0.25">
      <c r="B92" s="31">
        <f>'1.  SEPTEMBER'!B92</f>
        <v>34</v>
      </c>
      <c r="C92" s="241" t="str">
        <f>'1.  SEPTEMBER'!C92</f>
        <v>Opperman D  (H-34)</v>
      </c>
      <c r="D92" s="201">
        <f>'1.  SEPTEMBER'!Y92</f>
        <v>18</v>
      </c>
      <c r="E92" s="242">
        <f>'2.  OCTOBER'!Y92</f>
        <v>14</v>
      </c>
      <c r="F92" s="202">
        <f>'3.  NOVEMBER'!Y92</f>
        <v>18</v>
      </c>
      <c r="G92" s="202">
        <f>'4.  DECEMBER'!Y92</f>
        <v>18</v>
      </c>
      <c r="H92" s="202">
        <f>'5.  JANUARY'!Y92</f>
        <v>18</v>
      </c>
      <c r="I92" s="202">
        <f>'6.  FEBRUARY'!Y92</f>
        <v>18</v>
      </c>
      <c r="J92" s="202">
        <f>'7.  MARCH'!Y92</f>
        <v>18</v>
      </c>
      <c r="K92" s="242">
        <f>'8.  APRIL'!Y92</f>
        <v>15</v>
      </c>
      <c r="L92" s="242">
        <f>'8.  APRIL WEEKEND COMP'!Y92</f>
        <v>15</v>
      </c>
      <c r="M92" s="202">
        <f>'9.  MAY'!Y92</f>
        <v>0</v>
      </c>
      <c r="N92" s="202">
        <f>'10.  JUNE'!Y92</f>
        <v>0</v>
      </c>
      <c r="O92" s="202">
        <f>'11.  JULY'!Y92</f>
        <v>0</v>
      </c>
      <c r="P92" s="203">
        <f>'12.  AUGUST'!Y92</f>
        <v>0</v>
      </c>
      <c r="Q92" s="204">
        <f t="shared" si="1"/>
        <v>152</v>
      </c>
    </row>
    <row r="93" spans="2:17" s="8" customFormat="1" ht="15.95" customHeight="1" x14ac:dyDescent="0.25">
      <c r="B93" s="31">
        <f>'1.  SEPTEMBER'!B93</f>
        <v>35</v>
      </c>
      <c r="C93" s="205" t="str">
        <f>'1.  SEPTEMBER'!C93</f>
        <v>Pedrigal J</v>
      </c>
      <c r="D93" s="201">
        <f>'1.  SEPTEMBER'!Y93</f>
        <v>6</v>
      </c>
      <c r="E93" s="202">
        <f>'2.  OCTOBER'!Y93</f>
        <v>1</v>
      </c>
      <c r="F93" s="202">
        <f>'3.  NOVEMBER'!Y93</f>
        <v>8</v>
      </c>
      <c r="G93" s="202">
        <f>'4.  DECEMBER'!Y93</f>
        <v>3</v>
      </c>
      <c r="H93" s="202">
        <f>'5.  JANUARY'!Y93</f>
        <v>8</v>
      </c>
      <c r="I93" s="202">
        <f>'6.  FEBRUARY'!Y93</f>
        <v>10</v>
      </c>
      <c r="J93" s="202">
        <f>'7.  MARCH'!Y93</f>
        <v>4</v>
      </c>
      <c r="K93" s="202">
        <f>'8.  APRIL'!Y93</f>
        <v>5</v>
      </c>
      <c r="L93" s="202">
        <f>'8.  APRIL WEEKEND COMP'!Y93</f>
        <v>7</v>
      </c>
      <c r="M93" s="202">
        <f>'9.  MAY'!Y93</f>
        <v>0</v>
      </c>
      <c r="N93" s="202">
        <f>'10.  JUNE'!Y93</f>
        <v>0</v>
      </c>
      <c r="O93" s="202">
        <f>'11.  JULY'!Y93</f>
        <v>0</v>
      </c>
      <c r="P93" s="203">
        <f>'12.  AUGUST'!Y93</f>
        <v>0</v>
      </c>
      <c r="Q93" s="204">
        <f t="shared" si="1"/>
        <v>52</v>
      </c>
    </row>
    <row r="94" spans="2:17" s="8" customFormat="1" ht="15.95" customHeight="1" x14ac:dyDescent="0.25">
      <c r="B94" s="31">
        <f>'1.  SEPTEMBER'!B94</f>
        <v>36</v>
      </c>
      <c r="C94" s="205" t="str">
        <f>'1.  SEPTEMBER'!C94</f>
        <v>Pelser P</v>
      </c>
      <c r="D94" s="201">
        <f>'1.  SEPTEMBER'!Y94</f>
        <v>18</v>
      </c>
      <c r="E94" s="202">
        <f>'2.  OCTOBER'!Y94</f>
        <v>18</v>
      </c>
      <c r="F94" s="202">
        <f>'3.  NOVEMBER'!Y94</f>
        <v>18</v>
      </c>
      <c r="G94" s="202">
        <f>'4.  DECEMBER'!Y94</f>
        <v>18</v>
      </c>
      <c r="H94" s="202">
        <f>'5.  JANUARY'!Y94</f>
        <v>18</v>
      </c>
      <c r="I94" s="202">
        <f>'6.  FEBRUARY'!Y94</f>
        <v>18</v>
      </c>
      <c r="J94" s="202">
        <f>'7.  MARCH'!Y94</f>
        <v>18</v>
      </c>
      <c r="K94" s="202">
        <f>'8.  APRIL'!Y94</f>
        <v>18</v>
      </c>
      <c r="L94" s="202">
        <f>'8.  APRIL WEEKEND COMP'!Y94</f>
        <v>18</v>
      </c>
      <c r="M94" s="202">
        <f>'9.  MAY'!Y94</f>
        <v>0</v>
      </c>
      <c r="N94" s="202">
        <f>'10.  JUNE'!Y94</f>
        <v>0</v>
      </c>
      <c r="O94" s="202">
        <f>'11.  JULY'!Y94</f>
        <v>0</v>
      </c>
      <c r="P94" s="203">
        <f>'12.  AUGUST'!Y94</f>
        <v>0</v>
      </c>
      <c r="Q94" s="204">
        <f t="shared" si="1"/>
        <v>162</v>
      </c>
    </row>
    <row r="95" spans="2:17" s="8" customFormat="1" ht="15.95" customHeight="1" x14ac:dyDescent="0.25">
      <c r="B95" s="31">
        <f>'1.  SEPTEMBER'!B95</f>
        <v>37</v>
      </c>
      <c r="C95" s="205" t="str">
        <f>'1.  SEPTEMBER'!C95</f>
        <v>Pieters C (Corne)</v>
      </c>
      <c r="D95" s="201">
        <f>'1.  SEPTEMBER'!Y95</f>
        <v>14</v>
      </c>
      <c r="E95" s="202">
        <f>'2.  OCTOBER'!Y95</f>
        <v>4</v>
      </c>
      <c r="F95" s="202">
        <f>'3.  NOVEMBER'!Y95</f>
        <v>18</v>
      </c>
      <c r="G95" s="202">
        <f>'4.  DECEMBER'!Y95</f>
        <v>18</v>
      </c>
      <c r="H95" s="202">
        <f>'5.  JANUARY'!Y95</f>
        <v>7</v>
      </c>
      <c r="I95" s="202">
        <f>'6.  FEBRUARY'!Y95</f>
        <v>9</v>
      </c>
      <c r="J95" s="202">
        <f>'7.  MARCH'!Y95</f>
        <v>9</v>
      </c>
      <c r="K95" s="202">
        <f>'8.  APRIL'!Y95</f>
        <v>15</v>
      </c>
      <c r="L95" s="202">
        <f>'8.  APRIL WEEKEND COMP'!Y95</f>
        <v>8</v>
      </c>
      <c r="M95" s="202">
        <f>'9.  MAY'!Y95</f>
        <v>0</v>
      </c>
      <c r="N95" s="202">
        <f>'10.  JUNE'!Y95</f>
        <v>0</v>
      </c>
      <c r="O95" s="202">
        <f>'11.  JULY'!Y95</f>
        <v>0</v>
      </c>
      <c r="P95" s="203">
        <f>'12.  AUGUST'!Y95</f>
        <v>0</v>
      </c>
      <c r="Q95" s="204">
        <f t="shared" si="1"/>
        <v>102</v>
      </c>
    </row>
    <row r="96" spans="2:17" s="8" customFormat="1" ht="15.95" customHeight="1" x14ac:dyDescent="0.25">
      <c r="B96" s="31">
        <f>'1.  SEPTEMBER'!B96</f>
        <v>38</v>
      </c>
      <c r="C96" s="245" t="str">
        <f>'1.  SEPTEMBER'!C96</f>
        <v>Pieterse K (Kobus - Wiele)</v>
      </c>
      <c r="D96" s="201">
        <f>'1.  SEPTEMBER'!Y96</f>
        <v>18</v>
      </c>
      <c r="E96" s="202">
        <f>'2.  OCTOBER'!Y96</f>
        <v>18</v>
      </c>
      <c r="F96" s="202">
        <f>'3.  NOVEMBER'!Y96</f>
        <v>18</v>
      </c>
      <c r="G96" s="202">
        <f>'4.  DECEMBER'!Y96</f>
        <v>18</v>
      </c>
      <c r="H96" s="202">
        <f>'5.  JANUARY'!Y96</f>
        <v>18</v>
      </c>
      <c r="I96" s="202">
        <f>'6.  FEBRUARY'!Y96</f>
        <v>18</v>
      </c>
      <c r="J96" s="202">
        <f>'7.  MARCH'!Y96</f>
        <v>18</v>
      </c>
      <c r="K96" s="202">
        <f>'8.  APRIL'!Y96</f>
        <v>18</v>
      </c>
      <c r="L96" s="202">
        <f>'8.  APRIL WEEKEND COMP'!Y96</f>
        <v>18</v>
      </c>
      <c r="M96" s="202">
        <f>'9.  MAY'!Y96</f>
        <v>0</v>
      </c>
      <c r="N96" s="202">
        <f>'10.  JUNE'!Y96</f>
        <v>0</v>
      </c>
      <c r="O96" s="202">
        <f>'11.  JULY'!Y96</f>
        <v>0</v>
      </c>
      <c r="P96" s="203">
        <f>'12.  AUGUST'!Y96</f>
        <v>0</v>
      </c>
      <c r="Q96" s="204">
        <f t="shared" si="1"/>
        <v>162</v>
      </c>
    </row>
    <row r="97" spans="2:17" s="8" customFormat="1" ht="15.95" customHeight="1" x14ac:dyDescent="0.25">
      <c r="B97" s="31">
        <f>'1.  SEPTEMBER'!B97</f>
        <v>39</v>
      </c>
      <c r="C97" s="205" t="str">
        <f>'1.  SEPTEMBER'!C97</f>
        <v>Renier (Jnr)</v>
      </c>
      <c r="D97" s="201">
        <f>'1.  SEPTEMBER'!Y97</f>
        <v>18</v>
      </c>
      <c r="E97" s="202">
        <f>'2.  OCTOBER'!Y97</f>
        <v>18</v>
      </c>
      <c r="F97" s="202">
        <f>'3.  NOVEMBER'!Y97</f>
        <v>18</v>
      </c>
      <c r="G97" s="202">
        <f>'4.  DECEMBER'!Y97</f>
        <v>18</v>
      </c>
      <c r="H97" s="202">
        <f>'5.  JANUARY'!Y97</f>
        <v>18</v>
      </c>
      <c r="I97" s="202">
        <f>'6.  FEBRUARY'!Y97</f>
        <v>18</v>
      </c>
      <c r="J97" s="202">
        <f>'7.  MARCH'!Y97</f>
        <v>18</v>
      </c>
      <c r="K97" s="202">
        <f>'8.  APRIL'!Y97</f>
        <v>18</v>
      </c>
      <c r="L97" s="202">
        <f>'8.  APRIL WEEKEND COMP'!Y97</f>
        <v>18</v>
      </c>
      <c r="M97" s="202">
        <f>'9.  MAY'!Y97</f>
        <v>0</v>
      </c>
      <c r="N97" s="202">
        <f>'10.  JUNE'!Y97</f>
        <v>0</v>
      </c>
      <c r="O97" s="202">
        <f>'11.  JULY'!Y97</f>
        <v>0</v>
      </c>
      <c r="P97" s="203">
        <f>'12.  AUGUST'!Y97</f>
        <v>0</v>
      </c>
      <c r="Q97" s="204">
        <f t="shared" si="1"/>
        <v>162</v>
      </c>
    </row>
    <row r="98" spans="2:17" s="8" customFormat="1" ht="15.95" customHeight="1" x14ac:dyDescent="0.25">
      <c r="B98" s="31">
        <f>'1.  SEPTEMBER'!B98</f>
        <v>40</v>
      </c>
      <c r="C98" s="205" t="str">
        <f>'1.  SEPTEMBER'!C98</f>
        <v>Renier (Snr)</v>
      </c>
      <c r="D98" s="201">
        <f>'1.  SEPTEMBER'!Y98</f>
        <v>18</v>
      </c>
      <c r="E98" s="202">
        <f>'2.  OCTOBER'!Y98</f>
        <v>18</v>
      </c>
      <c r="F98" s="202">
        <f>'3.  NOVEMBER'!Y98</f>
        <v>18</v>
      </c>
      <c r="G98" s="202">
        <f>'4.  DECEMBER'!Y98</f>
        <v>18</v>
      </c>
      <c r="H98" s="202">
        <f>'5.  JANUARY'!Y98</f>
        <v>18</v>
      </c>
      <c r="I98" s="202">
        <f>'6.  FEBRUARY'!Y98</f>
        <v>18</v>
      </c>
      <c r="J98" s="202">
        <f>'7.  MARCH'!Y98</f>
        <v>18</v>
      </c>
      <c r="K98" s="202">
        <f>'8.  APRIL'!Y98</f>
        <v>18</v>
      </c>
      <c r="L98" s="202">
        <f>'8.  APRIL WEEKEND COMP'!Y98</f>
        <v>18</v>
      </c>
      <c r="M98" s="202">
        <f>'9.  MAY'!Y98</f>
        <v>0</v>
      </c>
      <c r="N98" s="202">
        <f>'10.  JUNE'!Y98</f>
        <v>0</v>
      </c>
      <c r="O98" s="202">
        <f>'11.  JULY'!Y98</f>
        <v>0</v>
      </c>
      <c r="P98" s="203">
        <f>'12.  AUGUST'!Y98</f>
        <v>0</v>
      </c>
      <c r="Q98" s="204">
        <f t="shared" si="1"/>
        <v>162</v>
      </c>
    </row>
    <row r="99" spans="2:17" s="8" customFormat="1" ht="15.95" customHeight="1" x14ac:dyDescent="0.25">
      <c r="B99" s="31">
        <f>'1.  SEPTEMBER'!B99</f>
        <v>41</v>
      </c>
      <c r="C99" s="205" t="str">
        <f>'1.  SEPTEMBER'!C99</f>
        <v>Schoeman H</v>
      </c>
      <c r="D99" s="201">
        <f>'1.  SEPTEMBER'!Y99</f>
        <v>18</v>
      </c>
      <c r="E99" s="202">
        <f>'2.  OCTOBER'!Y99</f>
        <v>18</v>
      </c>
      <c r="F99" s="202">
        <f>'3.  NOVEMBER'!Y99</f>
        <v>18</v>
      </c>
      <c r="G99" s="202">
        <f>'4.  DECEMBER'!Y99</f>
        <v>18</v>
      </c>
      <c r="H99" s="202">
        <f>'5.  JANUARY'!Y99</f>
        <v>18</v>
      </c>
      <c r="I99" s="202">
        <f>'6.  FEBRUARY'!Y99</f>
        <v>18</v>
      </c>
      <c r="J99" s="202">
        <f>'7.  MARCH'!Y99</f>
        <v>18</v>
      </c>
      <c r="K99" s="202">
        <f>'8.  APRIL'!Y99</f>
        <v>18</v>
      </c>
      <c r="L99" s="202">
        <f>'8.  APRIL WEEKEND COMP'!Y99</f>
        <v>18</v>
      </c>
      <c r="M99" s="202">
        <f>'9.  MAY'!Y99</f>
        <v>0</v>
      </c>
      <c r="N99" s="202">
        <f>'10.  JUNE'!Y99</f>
        <v>0</v>
      </c>
      <c r="O99" s="202">
        <f>'11.  JULY'!Y99</f>
        <v>0</v>
      </c>
      <c r="P99" s="203">
        <f>'12.  AUGUST'!Y99</f>
        <v>0</v>
      </c>
      <c r="Q99" s="204">
        <f t="shared" si="1"/>
        <v>162</v>
      </c>
    </row>
    <row r="100" spans="2:17" s="8" customFormat="1" ht="15.95" customHeight="1" x14ac:dyDescent="0.25">
      <c r="B100" s="31">
        <f>'1.  SEPTEMBER'!B100</f>
        <v>42</v>
      </c>
      <c r="C100" s="205" t="str">
        <f>'1.  SEPTEMBER'!C100</f>
        <v>Slabbert N</v>
      </c>
      <c r="D100" s="201">
        <f>'1.  SEPTEMBER'!Y100</f>
        <v>7</v>
      </c>
      <c r="E100" s="202">
        <f>'2.  OCTOBER'!Y100</f>
        <v>18</v>
      </c>
      <c r="F100" s="202">
        <f>'3.  NOVEMBER'!Y100</f>
        <v>18</v>
      </c>
      <c r="G100" s="202">
        <f>'4.  DECEMBER'!Y100</f>
        <v>18</v>
      </c>
      <c r="H100" s="202">
        <f>'5.  JANUARY'!Y100</f>
        <v>11</v>
      </c>
      <c r="I100" s="202">
        <f>'6.  FEBRUARY'!Y100</f>
        <v>7</v>
      </c>
      <c r="J100" s="202">
        <f>'7.  MARCH'!Y100</f>
        <v>10</v>
      </c>
      <c r="K100" s="202">
        <f>'8.  APRIL'!Y100</f>
        <v>4</v>
      </c>
      <c r="L100" s="202">
        <f>'8.  APRIL WEEKEND COMP'!Y100</f>
        <v>3</v>
      </c>
      <c r="M100" s="202">
        <f>'9.  MAY'!Y100</f>
        <v>0</v>
      </c>
      <c r="N100" s="202">
        <f>'10.  JUNE'!Y100</f>
        <v>0</v>
      </c>
      <c r="O100" s="202">
        <f>'11.  JULY'!Y100</f>
        <v>0</v>
      </c>
      <c r="P100" s="203">
        <f>'12.  AUGUST'!Y100</f>
        <v>0</v>
      </c>
      <c r="Q100" s="204">
        <f t="shared" si="1"/>
        <v>96</v>
      </c>
    </row>
    <row r="101" spans="2:17" s="8" customFormat="1" ht="15.95" customHeight="1" x14ac:dyDescent="0.25">
      <c r="B101" s="31">
        <f>'1.  SEPTEMBER'!B101</f>
        <v>43</v>
      </c>
      <c r="C101" s="205" t="str">
        <f>'1.  SEPTEMBER'!C101</f>
        <v>Smit R</v>
      </c>
      <c r="D101" s="201">
        <f>'1.  SEPTEMBER'!Y101</f>
        <v>18</v>
      </c>
      <c r="E101" s="202">
        <f>'2.  OCTOBER'!Y101</f>
        <v>18</v>
      </c>
      <c r="F101" s="202">
        <f>'3.  NOVEMBER'!Y101</f>
        <v>18</v>
      </c>
      <c r="G101" s="202">
        <f>'4.  DECEMBER'!Y101</f>
        <v>18</v>
      </c>
      <c r="H101" s="202">
        <f>'5.  JANUARY'!Y101</f>
        <v>18</v>
      </c>
      <c r="I101" s="202">
        <f>'6.  FEBRUARY'!Y101</f>
        <v>18</v>
      </c>
      <c r="J101" s="202">
        <f>'7.  MARCH'!Y101</f>
        <v>18</v>
      </c>
      <c r="K101" s="202">
        <f>'8.  APRIL'!Y101</f>
        <v>18</v>
      </c>
      <c r="L101" s="202">
        <f>'8.  APRIL WEEKEND COMP'!Y101</f>
        <v>18</v>
      </c>
      <c r="M101" s="202">
        <f>'9.  MAY'!Y101</f>
        <v>0</v>
      </c>
      <c r="N101" s="202">
        <f>'10.  JUNE'!Y101</f>
        <v>0</v>
      </c>
      <c r="O101" s="202">
        <f>'11.  JULY'!Y101</f>
        <v>0</v>
      </c>
      <c r="P101" s="203">
        <f>'12.  AUGUST'!Y101</f>
        <v>0</v>
      </c>
      <c r="Q101" s="204">
        <f t="shared" si="1"/>
        <v>162</v>
      </c>
    </row>
    <row r="102" spans="2:17" s="8" customFormat="1" ht="15.95" customHeight="1" x14ac:dyDescent="0.25">
      <c r="B102" s="31">
        <f>'1.  SEPTEMBER'!B102</f>
        <v>44</v>
      </c>
      <c r="C102" s="205" t="str">
        <f>'1.  SEPTEMBER'!C102</f>
        <v>Smith CH (Jnr)</v>
      </c>
      <c r="D102" s="201">
        <f>'1.  SEPTEMBER'!Y102</f>
        <v>18</v>
      </c>
      <c r="E102" s="202">
        <f>'2.  OCTOBER'!Y102</f>
        <v>18</v>
      </c>
      <c r="F102" s="202">
        <f>'3.  NOVEMBER'!Y102</f>
        <v>18</v>
      </c>
      <c r="G102" s="202">
        <f>'4.  DECEMBER'!Y102</f>
        <v>18</v>
      </c>
      <c r="H102" s="202">
        <f>'5.  JANUARY'!Y102</f>
        <v>18</v>
      </c>
      <c r="I102" s="202">
        <f>'6.  FEBRUARY'!Y102</f>
        <v>18</v>
      </c>
      <c r="J102" s="202">
        <f>'7.  MARCH'!Y102</f>
        <v>18</v>
      </c>
      <c r="K102" s="202">
        <f>'8.  APRIL'!Y102</f>
        <v>18</v>
      </c>
      <c r="L102" s="202">
        <f>'8.  APRIL WEEKEND COMP'!Y102</f>
        <v>18</v>
      </c>
      <c r="M102" s="202">
        <f>'9.  MAY'!Y102</f>
        <v>0</v>
      </c>
      <c r="N102" s="202">
        <f>'10.  JUNE'!Y102</f>
        <v>0</v>
      </c>
      <c r="O102" s="202">
        <f>'11.  JULY'!Y102</f>
        <v>0</v>
      </c>
      <c r="P102" s="203">
        <f>'12.  AUGUST'!Y102</f>
        <v>0</v>
      </c>
      <c r="Q102" s="204">
        <f t="shared" si="1"/>
        <v>162</v>
      </c>
    </row>
    <row r="103" spans="2:17" s="8" customFormat="1" ht="15.95" customHeight="1" x14ac:dyDescent="0.25">
      <c r="B103" s="31">
        <f>'1.  SEPTEMBER'!B103</f>
        <v>45</v>
      </c>
      <c r="C103" s="205" t="str">
        <f>'1.  SEPTEMBER'!C103</f>
        <v>Smith G</v>
      </c>
      <c r="D103" s="201">
        <f>'1.  SEPTEMBER'!Y103</f>
        <v>12</v>
      </c>
      <c r="E103" s="202">
        <f>'2.  OCTOBER'!Y103</f>
        <v>3</v>
      </c>
      <c r="F103" s="202">
        <f>'3.  NOVEMBER'!Y103</f>
        <v>3</v>
      </c>
      <c r="G103" s="202">
        <f>'4.  DECEMBER'!Y103</f>
        <v>13</v>
      </c>
      <c r="H103" s="202">
        <f>'5.  JANUARY'!Y103</f>
        <v>13</v>
      </c>
      <c r="I103" s="202">
        <f>'6.  FEBRUARY'!Y103</f>
        <v>5</v>
      </c>
      <c r="J103" s="202">
        <f>'7.  MARCH'!Y103</f>
        <v>18</v>
      </c>
      <c r="K103" s="202">
        <f>'8.  APRIL'!Y103</f>
        <v>1</v>
      </c>
      <c r="L103" s="202">
        <f>'8.  APRIL WEEKEND COMP'!Y103</f>
        <v>6</v>
      </c>
      <c r="M103" s="202">
        <f>'9.  MAY'!Y103</f>
        <v>0</v>
      </c>
      <c r="N103" s="202">
        <f>'10.  JUNE'!Y103</f>
        <v>0</v>
      </c>
      <c r="O103" s="202">
        <f>'11.  JULY'!Y103</f>
        <v>0</v>
      </c>
      <c r="P103" s="203">
        <f>'12.  AUGUST'!Y103</f>
        <v>0</v>
      </c>
      <c r="Q103" s="204">
        <f t="shared" si="1"/>
        <v>74</v>
      </c>
    </row>
    <row r="104" spans="2:17" s="8" customFormat="1" ht="15.95" customHeight="1" x14ac:dyDescent="0.25">
      <c r="B104" s="31">
        <f>'1.  SEPTEMBER'!B104</f>
        <v>46</v>
      </c>
      <c r="C104" s="205" t="str">
        <f>'1.  SEPTEMBER'!C104</f>
        <v>Spyra JM</v>
      </c>
      <c r="D104" s="201">
        <f>'1.  SEPTEMBER'!Y104</f>
        <v>18</v>
      </c>
      <c r="E104" s="202">
        <f>'2.  OCTOBER'!Y104</f>
        <v>18</v>
      </c>
      <c r="F104" s="202">
        <f>'3.  NOVEMBER'!Y104</f>
        <v>18</v>
      </c>
      <c r="G104" s="202">
        <f>'4.  DECEMBER'!Y104</f>
        <v>18</v>
      </c>
      <c r="H104" s="202">
        <f>'5.  JANUARY'!Y104</f>
        <v>18</v>
      </c>
      <c r="I104" s="202">
        <f>'6.  FEBRUARY'!Y104</f>
        <v>18</v>
      </c>
      <c r="J104" s="202">
        <f>'7.  MARCH'!Y104</f>
        <v>18</v>
      </c>
      <c r="K104" s="202">
        <f>'8.  APRIL'!Y104</f>
        <v>18</v>
      </c>
      <c r="L104" s="202">
        <f>'8.  APRIL WEEKEND COMP'!Y104</f>
        <v>18</v>
      </c>
      <c r="M104" s="202">
        <f>'9.  MAY'!Y104</f>
        <v>0</v>
      </c>
      <c r="N104" s="202">
        <f>'10.  JUNE'!Y104</f>
        <v>0</v>
      </c>
      <c r="O104" s="202">
        <f>'11.  JULY'!Y104</f>
        <v>0</v>
      </c>
      <c r="P104" s="203">
        <f>'12.  AUGUST'!Y104</f>
        <v>0</v>
      </c>
      <c r="Q104" s="204">
        <f t="shared" si="1"/>
        <v>162</v>
      </c>
    </row>
    <row r="105" spans="2:17" s="8" customFormat="1" ht="15.95" customHeight="1" x14ac:dyDescent="0.25">
      <c r="B105" s="31">
        <f>'1.  SEPTEMBER'!B105</f>
        <v>47</v>
      </c>
      <c r="C105" s="205" t="str">
        <f>'1.  SEPTEMBER'!C105</f>
        <v>Spyra SJ</v>
      </c>
      <c r="D105" s="201">
        <f>'1.  SEPTEMBER'!Y105</f>
        <v>1</v>
      </c>
      <c r="E105" s="202">
        <f>'2.  OCTOBER'!Y105</f>
        <v>2</v>
      </c>
      <c r="F105" s="202">
        <f>'3.  NOVEMBER'!Y105</f>
        <v>2</v>
      </c>
      <c r="G105" s="202">
        <f>'4.  DECEMBER'!Y105</f>
        <v>4</v>
      </c>
      <c r="H105" s="202">
        <f>'5.  JANUARY'!Y105</f>
        <v>5</v>
      </c>
      <c r="I105" s="202">
        <f>'6.  FEBRUARY'!Y105</f>
        <v>18</v>
      </c>
      <c r="J105" s="202">
        <f>'7.  MARCH'!Y105</f>
        <v>18</v>
      </c>
      <c r="K105" s="202">
        <f>'8.  APRIL'!Y105</f>
        <v>6</v>
      </c>
      <c r="L105" s="202">
        <f>'8.  APRIL WEEKEND COMP'!Y105</f>
        <v>1</v>
      </c>
      <c r="M105" s="202">
        <f>'9.  MAY'!Y105</f>
        <v>0</v>
      </c>
      <c r="N105" s="202">
        <f>'10.  JUNE'!Y105</f>
        <v>0</v>
      </c>
      <c r="O105" s="202">
        <f>'11.  JULY'!Y105</f>
        <v>0</v>
      </c>
      <c r="P105" s="203">
        <f>'12.  AUGUST'!Y105</f>
        <v>0</v>
      </c>
      <c r="Q105" s="204">
        <f t="shared" si="1"/>
        <v>57</v>
      </c>
    </row>
    <row r="106" spans="2:17" s="8" customFormat="1" ht="15.95" customHeight="1" x14ac:dyDescent="0.25">
      <c r="B106" s="31">
        <f>'1.  SEPTEMBER'!B106</f>
        <v>48</v>
      </c>
      <c r="C106" s="205" t="str">
        <f>'1.  SEPTEMBER'!C106</f>
        <v>Stander J</v>
      </c>
      <c r="D106" s="201">
        <f>'1.  SEPTEMBER'!Y106</f>
        <v>2</v>
      </c>
      <c r="E106" s="320">
        <f>'2.  OCTOBER'!Y106</f>
        <v>18</v>
      </c>
      <c r="F106" s="202">
        <f>'3.  NOVEMBER'!Y106</f>
        <v>1</v>
      </c>
      <c r="G106" s="202">
        <f>'4.  DECEMBER'!Y106</f>
        <v>18</v>
      </c>
      <c r="H106" s="202">
        <f>'5.  JANUARY'!Y106</f>
        <v>14</v>
      </c>
      <c r="I106" s="320">
        <f>'6.  FEBRUARY'!Y106</f>
        <v>18</v>
      </c>
      <c r="J106" s="202">
        <f>'7.  MARCH'!Y106</f>
        <v>18</v>
      </c>
      <c r="K106" s="202">
        <f>'8.  APRIL'!Y106</f>
        <v>18</v>
      </c>
      <c r="L106" s="202">
        <f>'8.  APRIL WEEKEND COMP'!Y106</f>
        <v>18</v>
      </c>
      <c r="M106" s="202">
        <f>'9.  MAY'!Y106</f>
        <v>0</v>
      </c>
      <c r="N106" s="202">
        <f>'10.  JUNE'!Y106</f>
        <v>0</v>
      </c>
      <c r="O106" s="202">
        <f>'11.  JULY'!Y106</f>
        <v>0</v>
      </c>
      <c r="P106" s="203">
        <f>'12.  AUGUST'!Y106</f>
        <v>0</v>
      </c>
      <c r="Q106" s="204">
        <f t="shared" si="1"/>
        <v>125</v>
      </c>
    </row>
    <row r="107" spans="2:17" s="8" customFormat="1" ht="15.95" customHeight="1" x14ac:dyDescent="0.25">
      <c r="B107" s="31">
        <f>'1.  SEPTEMBER'!B107</f>
        <v>49</v>
      </c>
      <c r="C107" s="205" t="str">
        <f>'1.  SEPTEMBER'!C107</f>
        <v>Swanepoel F</v>
      </c>
      <c r="D107" s="201">
        <f>'1.  SEPTEMBER'!Y107</f>
        <v>18</v>
      </c>
      <c r="E107" s="202">
        <f>'2.  OCTOBER'!Y107</f>
        <v>18</v>
      </c>
      <c r="F107" s="202">
        <f>'3.  NOVEMBER'!Y107</f>
        <v>18</v>
      </c>
      <c r="G107" s="202">
        <f>'4.  DECEMBER'!Y107</f>
        <v>18</v>
      </c>
      <c r="H107" s="202">
        <f>'5.  JANUARY'!Y107</f>
        <v>18</v>
      </c>
      <c r="I107" s="202">
        <f>'6.  FEBRUARY'!Y107</f>
        <v>18</v>
      </c>
      <c r="J107" s="202">
        <f>'7.  MARCH'!Y107</f>
        <v>18</v>
      </c>
      <c r="K107" s="202">
        <f>'8.  APRIL'!Y107</f>
        <v>18</v>
      </c>
      <c r="L107" s="202">
        <f>'8.  APRIL WEEKEND COMP'!Y107</f>
        <v>18</v>
      </c>
      <c r="M107" s="202">
        <f>'9.  MAY'!Y107</f>
        <v>0</v>
      </c>
      <c r="N107" s="202">
        <f>'10.  JUNE'!Y107</f>
        <v>0</v>
      </c>
      <c r="O107" s="202">
        <f>'11.  JULY'!Y107</f>
        <v>0</v>
      </c>
      <c r="P107" s="203">
        <f>'12.  AUGUST'!Y107</f>
        <v>0</v>
      </c>
      <c r="Q107" s="204">
        <f t="shared" si="1"/>
        <v>162</v>
      </c>
    </row>
    <row r="108" spans="2:17" s="8" customFormat="1" ht="15.95" customHeight="1" x14ac:dyDescent="0.25">
      <c r="B108" s="31">
        <f>'1.  SEPTEMBER'!B108</f>
        <v>50</v>
      </c>
      <c r="C108" s="205" t="str">
        <f>'1.  SEPTEMBER'!C108</f>
        <v>Theron T</v>
      </c>
      <c r="D108" s="201">
        <f>'1.  SEPTEMBER'!Y108</f>
        <v>18</v>
      </c>
      <c r="E108" s="202">
        <f>'2.  OCTOBER'!Y108</f>
        <v>18</v>
      </c>
      <c r="F108" s="202">
        <f>'3.  NOVEMBER'!Y108</f>
        <v>18</v>
      </c>
      <c r="G108" s="202">
        <f>'4.  DECEMBER'!Y108</f>
        <v>18</v>
      </c>
      <c r="H108" s="202">
        <f>'5.  JANUARY'!Y108</f>
        <v>18</v>
      </c>
      <c r="I108" s="202">
        <f>'6.  FEBRUARY'!Y108</f>
        <v>18</v>
      </c>
      <c r="J108" s="202">
        <f>'7.  MARCH'!Y108</f>
        <v>18</v>
      </c>
      <c r="K108" s="202">
        <f>'8.  APRIL'!Y108</f>
        <v>18</v>
      </c>
      <c r="L108" s="202">
        <f>'8.  APRIL WEEKEND COMP'!Y108</f>
        <v>18</v>
      </c>
      <c r="M108" s="202">
        <f>'9.  MAY'!Y108</f>
        <v>0</v>
      </c>
      <c r="N108" s="202">
        <f>'10.  JUNE'!Y108</f>
        <v>0</v>
      </c>
      <c r="O108" s="202">
        <f>'11.  JULY'!Y108</f>
        <v>0</v>
      </c>
      <c r="P108" s="203">
        <f>'12.  AUGUST'!Y108</f>
        <v>0</v>
      </c>
      <c r="Q108" s="204">
        <f t="shared" si="1"/>
        <v>162</v>
      </c>
    </row>
    <row r="109" spans="2:17" s="8" customFormat="1" ht="15.95" customHeight="1" x14ac:dyDescent="0.25">
      <c r="B109" s="31">
        <f>'1.  SEPTEMBER'!B109</f>
        <v>51</v>
      </c>
      <c r="C109" s="205" t="str">
        <f>'1.  SEPTEMBER'!C109</f>
        <v>van der Westhuizen R</v>
      </c>
      <c r="D109" s="201">
        <f>'1.  SEPTEMBER'!Y109</f>
        <v>10</v>
      </c>
      <c r="E109" s="202">
        <f>'2.  OCTOBER'!Y109</f>
        <v>18</v>
      </c>
      <c r="F109" s="202">
        <f>'3.  NOVEMBER'!Y109</f>
        <v>18</v>
      </c>
      <c r="G109" s="202">
        <f>'4.  DECEMBER'!Y109</f>
        <v>9</v>
      </c>
      <c r="H109" s="202">
        <f>'5.  JANUARY'!Y109</f>
        <v>2</v>
      </c>
      <c r="I109" s="202">
        <f>'6.  FEBRUARY'!Y109</f>
        <v>18</v>
      </c>
      <c r="J109" s="320">
        <f>'7.  MARCH'!Y109</f>
        <v>18</v>
      </c>
      <c r="K109" s="202">
        <f>'8.  APRIL'!Y109</f>
        <v>18</v>
      </c>
      <c r="L109" s="202">
        <f>'8.  APRIL WEEKEND COMP'!Y109</f>
        <v>18</v>
      </c>
      <c r="M109" s="202">
        <f>'9.  MAY'!Y109</f>
        <v>0</v>
      </c>
      <c r="N109" s="202">
        <f>'10.  JUNE'!Y109</f>
        <v>0</v>
      </c>
      <c r="O109" s="202">
        <f>'11.  JULY'!Y109</f>
        <v>0</v>
      </c>
      <c r="P109" s="203">
        <f>'12.  AUGUST'!Y109</f>
        <v>0</v>
      </c>
      <c r="Q109" s="204">
        <f t="shared" si="1"/>
        <v>129</v>
      </c>
    </row>
    <row r="110" spans="2:17" s="8" customFormat="1" ht="15.95" customHeight="1" x14ac:dyDescent="0.25">
      <c r="B110" s="31">
        <f>'1.  SEPTEMBER'!B110</f>
        <v>52</v>
      </c>
      <c r="C110" s="205" t="str">
        <f>'1.  SEPTEMBER'!C110</f>
        <v>Venter J</v>
      </c>
      <c r="D110" s="201">
        <f>'1.  SEPTEMBER'!Y110</f>
        <v>18</v>
      </c>
      <c r="E110" s="202">
        <f>'2.  OCTOBER'!Y110</f>
        <v>18</v>
      </c>
      <c r="F110" s="202">
        <f>'3.  NOVEMBER'!Y110</f>
        <v>18</v>
      </c>
      <c r="G110" s="202">
        <f>'4.  DECEMBER'!Y110</f>
        <v>18</v>
      </c>
      <c r="H110" s="202">
        <f>'5.  JANUARY'!Y110</f>
        <v>18</v>
      </c>
      <c r="I110" s="202">
        <f>'6.  FEBRUARY'!Y110</f>
        <v>18</v>
      </c>
      <c r="J110" s="202">
        <f>'7.  MARCH'!Y110</f>
        <v>18</v>
      </c>
      <c r="K110" s="202">
        <f>'8.  APRIL'!Y110</f>
        <v>18</v>
      </c>
      <c r="L110" s="202">
        <f>'8.  APRIL WEEKEND COMP'!Y110</f>
        <v>18</v>
      </c>
      <c r="M110" s="202">
        <f>'9.  MAY'!Y110</f>
        <v>0</v>
      </c>
      <c r="N110" s="202">
        <f>'10.  JUNE'!Y110</f>
        <v>0</v>
      </c>
      <c r="O110" s="202">
        <f>'11.  JULY'!Y110</f>
        <v>0</v>
      </c>
      <c r="P110" s="203">
        <f>'12.  AUGUST'!Y110</f>
        <v>0</v>
      </c>
      <c r="Q110" s="204">
        <f t="shared" si="1"/>
        <v>162</v>
      </c>
    </row>
    <row r="111" spans="2:17" s="8" customFormat="1" ht="15.95" customHeight="1" x14ac:dyDescent="0.25">
      <c r="B111" s="31">
        <f>'1.  SEPTEMBER'!B111</f>
        <v>53</v>
      </c>
      <c r="C111" s="205" t="str">
        <f>'1.  SEPTEMBER'!C111</f>
        <v>Wales J</v>
      </c>
      <c r="D111" s="201">
        <f>'1.  SEPTEMBER'!Y111</f>
        <v>18</v>
      </c>
      <c r="E111" s="202">
        <f>'2.  OCTOBER'!Y111</f>
        <v>18</v>
      </c>
      <c r="F111" s="202">
        <f>'3.  NOVEMBER'!Y111</f>
        <v>18</v>
      </c>
      <c r="G111" s="202">
        <f>'4.  DECEMBER'!Y111</f>
        <v>18</v>
      </c>
      <c r="H111" s="202">
        <f>'5.  JANUARY'!Y111</f>
        <v>18</v>
      </c>
      <c r="I111" s="202">
        <f>'6.  FEBRUARY'!Y111</f>
        <v>18</v>
      </c>
      <c r="J111" s="202">
        <f>'7.  MARCH'!Y111</f>
        <v>18</v>
      </c>
      <c r="K111" s="202">
        <f>'8.  APRIL'!Y111</f>
        <v>18</v>
      </c>
      <c r="L111" s="202">
        <f>'8.  APRIL WEEKEND COMP'!Y111</f>
        <v>18</v>
      </c>
      <c r="M111" s="202">
        <f>'9.  MAY'!Y111</f>
        <v>0</v>
      </c>
      <c r="N111" s="202">
        <f>'10.  JUNE'!Y111</f>
        <v>0</v>
      </c>
      <c r="O111" s="202">
        <f>'11.  JULY'!Y111</f>
        <v>0</v>
      </c>
      <c r="P111" s="203">
        <f>'12.  AUGUST'!Y111</f>
        <v>0</v>
      </c>
      <c r="Q111" s="204">
        <f t="shared" si="1"/>
        <v>162</v>
      </c>
    </row>
    <row r="112" spans="2:17" s="8" customFormat="1" ht="15.95" customHeight="1" x14ac:dyDescent="0.25">
      <c r="B112" s="31">
        <f>'1.  SEPTEMBER'!B112</f>
        <v>54</v>
      </c>
      <c r="C112" s="205" t="str">
        <f>'1.  SEPTEMBER'!C112</f>
        <v>Webb D</v>
      </c>
      <c r="D112" s="201">
        <f>'1.  SEPTEMBER'!Y112</f>
        <v>11</v>
      </c>
      <c r="E112" s="202">
        <f>'2.  OCTOBER'!Y112</f>
        <v>11</v>
      </c>
      <c r="F112" s="202">
        <f>'3.  NOVEMBER'!Y112</f>
        <v>6</v>
      </c>
      <c r="G112" s="202">
        <f>'4.  DECEMBER'!Y112</f>
        <v>12</v>
      </c>
      <c r="H112" s="202">
        <f>'5.  JANUARY'!Y112</f>
        <v>4</v>
      </c>
      <c r="I112" s="202">
        <f>'6.  FEBRUARY'!Y112</f>
        <v>6</v>
      </c>
      <c r="J112" s="202">
        <f>'7.  MARCH'!Y112</f>
        <v>3</v>
      </c>
      <c r="K112" s="202">
        <f>'8.  APRIL'!Y112</f>
        <v>2</v>
      </c>
      <c r="L112" s="202">
        <f>'8.  APRIL WEEKEND COMP'!Y112</f>
        <v>18</v>
      </c>
      <c r="M112" s="202">
        <f>'9.  MAY'!Y112</f>
        <v>0</v>
      </c>
      <c r="N112" s="202">
        <f>'10.  JUNE'!Y112</f>
        <v>0</v>
      </c>
      <c r="O112" s="202">
        <f>'11.  JULY'!Y112</f>
        <v>0</v>
      </c>
      <c r="P112" s="203">
        <f>'12.  AUGUST'!Y112</f>
        <v>0</v>
      </c>
      <c r="Q112" s="204">
        <f t="shared" si="1"/>
        <v>73</v>
      </c>
    </row>
    <row r="113" spans="2:17" s="8" customFormat="1" ht="15.95" customHeight="1" x14ac:dyDescent="0.25">
      <c r="B113" s="31">
        <f>'1.  SEPTEMBER'!B113</f>
        <v>55</v>
      </c>
      <c r="C113" s="205">
        <f>'1.  SEPTEMBER'!C113</f>
        <v>0</v>
      </c>
      <c r="D113" s="201">
        <f>'1.  SEPTEMBER'!Y113</f>
        <v>0</v>
      </c>
      <c r="E113" s="202">
        <f>'2.  OCTOBER'!Y113</f>
        <v>0</v>
      </c>
      <c r="F113" s="202">
        <f>'3.  NOVEMBER'!Y113</f>
        <v>0</v>
      </c>
      <c r="G113" s="202">
        <f>'4.  DECEMBER'!Y113</f>
        <v>0</v>
      </c>
      <c r="H113" s="202">
        <f>'5.  JANUARY'!Y113</f>
        <v>0</v>
      </c>
      <c r="I113" s="202">
        <f>'6.  FEBRUARY'!Y113</f>
        <v>0</v>
      </c>
      <c r="J113" s="202">
        <f>'7.  MARCH'!Y113</f>
        <v>0</v>
      </c>
      <c r="K113" s="202">
        <f>'8.  APRIL'!Y113</f>
        <v>0</v>
      </c>
      <c r="L113" s="202">
        <f>'8.  APRIL WEEKEND COMP'!Y113</f>
        <v>0</v>
      </c>
      <c r="M113" s="202">
        <f>'9.  MAY'!Y113</f>
        <v>0</v>
      </c>
      <c r="N113" s="202">
        <f>'10.  JUNE'!Y113</f>
        <v>0</v>
      </c>
      <c r="O113" s="202">
        <f>'11.  JULY'!Y113</f>
        <v>0</v>
      </c>
      <c r="P113" s="203">
        <f>'12.  AUGUST'!Y113</f>
        <v>0</v>
      </c>
      <c r="Q113" s="204">
        <f t="shared" si="1"/>
        <v>0</v>
      </c>
    </row>
    <row r="114" spans="2:17" s="8" customFormat="1" ht="15.95" customHeight="1" x14ac:dyDescent="0.25">
      <c r="B114" s="31">
        <f>'1.  SEPTEMBER'!B114</f>
        <v>56</v>
      </c>
      <c r="C114" s="205">
        <f>'1.  SEPTEMBER'!C114</f>
        <v>0</v>
      </c>
      <c r="D114" s="201">
        <f>'1.  SEPTEMBER'!Y114</f>
        <v>0</v>
      </c>
      <c r="E114" s="202">
        <f>'2.  OCTOBER'!Y114</f>
        <v>0</v>
      </c>
      <c r="F114" s="202">
        <f>'3.  NOVEMBER'!Y114</f>
        <v>0</v>
      </c>
      <c r="G114" s="202">
        <f>'4.  DECEMBER'!Y114</f>
        <v>0</v>
      </c>
      <c r="H114" s="202">
        <f>'5.  JANUARY'!Y114</f>
        <v>0</v>
      </c>
      <c r="I114" s="202">
        <f>'6.  FEBRUARY'!Y114</f>
        <v>0</v>
      </c>
      <c r="J114" s="202">
        <f>'7.  MARCH'!Y114</f>
        <v>0</v>
      </c>
      <c r="K114" s="202">
        <f>'8.  APRIL'!Y114</f>
        <v>0</v>
      </c>
      <c r="L114" s="202">
        <f>'8.  APRIL WEEKEND COMP'!Y114</f>
        <v>0</v>
      </c>
      <c r="M114" s="202">
        <f>'9.  MAY'!Y114</f>
        <v>0</v>
      </c>
      <c r="N114" s="202">
        <f>'10.  JUNE'!Y114</f>
        <v>0</v>
      </c>
      <c r="O114" s="202">
        <f>'11.  JULY'!Y114</f>
        <v>0</v>
      </c>
      <c r="P114" s="203">
        <f>'12.  AUGUST'!Y114</f>
        <v>0</v>
      </c>
      <c r="Q114" s="204">
        <f t="shared" si="1"/>
        <v>0</v>
      </c>
    </row>
    <row r="115" spans="2:17" s="8" customFormat="1" ht="15.95" customHeight="1" x14ac:dyDescent="0.25">
      <c r="B115" s="31">
        <f>'1.  SEPTEMBER'!B115</f>
        <v>57</v>
      </c>
      <c r="C115" s="205">
        <f>'1.  SEPTEMBER'!C115</f>
        <v>0</v>
      </c>
      <c r="D115" s="201">
        <f>'1.  SEPTEMBER'!Y115</f>
        <v>0</v>
      </c>
      <c r="E115" s="202">
        <f>'2.  OCTOBER'!Y115</f>
        <v>0</v>
      </c>
      <c r="F115" s="202">
        <f>'3.  NOVEMBER'!Y115</f>
        <v>0</v>
      </c>
      <c r="G115" s="202">
        <f>'4.  DECEMBER'!Y115</f>
        <v>0</v>
      </c>
      <c r="H115" s="202">
        <f>'5.  JANUARY'!Y115</f>
        <v>0</v>
      </c>
      <c r="I115" s="202">
        <f>'6.  FEBRUARY'!Y115</f>
        <v>0</v>
      </c>
      <c r="J115" s="202">
        <f>'7.  MARCH'!Y115</f>
        <v>0</v>
      </c>
      <c r="K115" s="202">
        <f>'8.  APRIL'!Y115</f>
        <v>0</v>
      </c>
      <c r="L115" s="202">
        <f>'8.  APRIL WEEKEND COMP'!Y115</f>
        <v>0</v>
      </c>
      <c r="M115" s="202">
        <f>'9.  MAY'!Y115</f>
        <v>0</v>
      </c>
      <c r="N115" s="202">
        <f>'10.  JUNE'!Y115</f>
        <v>0</v>
      </c>
      <c r="O115" s="202">
        <f>'11.  JULY'!Y115</f>
        <v>0</v>
      </c>
      <c r="P115" s="203">
        <f>'12.  AUGUST'!Y115</f>
        <v>0</v>
      </c>
      <c r="Q115" s="204">
        <f t="shared" si="1"/>
        <v>0</v>
      </c>
    </row>
    <row r="116" spans="2:17" s="8" customFormat="1" ht="15.95" customHeight="1" x14ac:dyDescent="0.25">
      <c r="B116" s="31">
        <f>'1.  SEPTEMBER'!B116</f>
        <v>58</v>
      </c>
      <c r="C116" s="205">
        <f>'1.  SEPTEMBER'!C116</f>
        <v>0</v>
      </c>
      <c r="D116" s="201">
        <f>'1.  SEPTEMBER'!Y116</f>
        <v>0</v>
      </c>
      <c r="E116" s="202">
        <f>'2.  OCTOBER'!Y116</f>
        <v>0</v>
      </c>
      <c r="F116" s="202">
        <f>'3.  NOVEMBER'!Y116</f>
        <v>0</v>
      </c>
      <c r="G116" s="202">
        <f>'4.  DECEMBER'!Y116</f>
        <v>0</v>
      </c>
      <c r="H116" s="202">
        <f>'5.  JANUARY'!Y116</f>
        <v>0</v>
      </c>
      <c r="I116" s="202">
        <f>'6.  FEBRUARY'!Y116</f>
        <v>0</v>
      </c>
      <c r="J116" s="202">
        <f>'7.  MARCH'!Y116</f>
        <v>0</v>
      </c>
      <c r="K116" s="202">
        <f>'8.  APRIL'!Y116</f>
        <v>0</v>
      </c>
      <c r="L116" s="202">
        <f>'8.  APRIL WEEKEND COMP'!Y116</f>
        <v>0</v>
      </c>
      <c r="M116" s="202">
        <f>'9.  MAY'!Y116</f>
        <v>0</v>
      </c>
      <c r="N116" s="202">
        <f>'10.  JUNE'!Y116</f>
        <v>0</v>
      </c>
      <c r="O116" s="202">
        <f>'11.  JULY'!Y116</f>
        <v>0</v>
      </c>
      <c r="P116" s="203">
        <f>'12.  AUGUST'!Y116</f>
        <v>0</v>
      </c>
      <c r="Q116" s="204">
        <f t="shared" si="1"/>
        <v>0</v>
      </c>
    </row>
    <row r="117" spans="2:17" s="8" customFormat="1" ht="15.95" customHeight="1" x14ac:dyDescent="0.25">
      <c r="B117" s="31">
        <f>'1.  SEPTEMBER'!B117</f>
        <v>59</v>
      </c>
      <c r="C117" s="205">
        <f>'1.  SEPTEMBER'!C117</f>
        <v>0</v>
      </c>
      <c r="D117" s="201">
        <f>'1.  SEPTEMBER'!Y117</f>
        <v>0</v>
      </c>
      <c r="E117" s="202">
        <f>'2.  OCTOBER'!Y117</f>
        <v>0</v>
      </c>
      <c r="F117" s="202">
        <f>'3.  NOVEMBER'!Y117</f>
        <v>0</v>
      </c>
      <c r="G117" s="202">
        <f>'4.  DECEMBER'!Y117</f>
        <v>0</v>
      </c>
      <c r="H117" s="202">
        <f>'5.  JANUARY'!Y117</f>
        <v>0</v>
      </c>
      <c r="I117" s="202">
        <f>'6.  FEBRUARY'!Y117</f>
        <v>0</v>
      </c>
      <c r="J117" s="202">
        <f>'7.  MARCH'!Y117</f>
        <v>0</v>
      </c>
      <c r="K117" s="202">
        <f>'8.  APRIL'!Y117</f>
        <v>0</v>
      </c>
      <c r="L117" s="202">
        <f>'8.  APRIL WEEKEND COMP'!Y117</f>
        <v>0</v>
      </c>
      <c r="M117" s="202">
        <f>'9.  MAY'!Y117</f>
        <v>0</v>
      </c>
      <c r="N117" s="202">
        <f>'10.  JUNE'!Y117</f>
        <v>0</v>
      </c>
      <c r="O117" s="202">
        <f>'11.  JULY'!Y117</f>
        <v>0</v>
      </c>
      <c r="P117" s="203">
        <f>'12.  AUGUST'!Y117</f>
        <v>0</v>
      </c>
      <c r="Q117" s="204">
        <f t="shared" si="1"/>
        <v>0</v>
      </c>
    </row>
    <row r="118" spans="2:17" s="8" customFormat="1" ht="15.95" customHeight="1" x14ac:dyDescent="0.25">
      <c r="B118" s="31">
        <f>'1.  SEPTEMBER'!B118</f>
        <v>60</v>
      </c>
      <c r="C118" s="205">
        <f>'1.  SEPTEMBER'!C118</f>
        <v>0</v>
      </c>
      <c r="D118" s="201">
        <f>'1.  SEPTEMBER'!Y118</f>
        <v>0</v>
      </c>
      <c r="E118" s="202">
        <f>'2.  OCTOBER'!Y118</f>
        <v>0</v>
      </c>
      <c r="F118" s="202">
        <f>'3.  NOVEMBER'!Y118</f>
        <v>0</v>
      </c>
      <c r="G118" s="202">
        <f>'4.  DECEMBER'!Y118</f>
        <v>0</v>
      </c>
      <c r="H118" s="202">
        <f>'5.  JANUARY'!Y118</f>
        <v>0</v>
      </c>
      <c r="I118" s="202">
        <f>'6.  FEBRUARY'!Y118</f>
        <v>0</v>
      </c>
      <c r="J118" s="202">
        <f>'7.  MARCH'!Y118</f>
        <v>0</v>
      </c>
      <c r="K118" s="202">
        <f>'8.  APRIL'!Y118</f>
        <v>0</v>
      </c>
      <c r="L118" s="202">
        <f>'8.  APRIL WEEKEND COMP'!Y118</f>
        <v>0</v>
      </c>
      <c r="M118" s="202">
        <f>'9.  MAY'!Y118</f>
        <v>0</v>
      </c>
      <c r="N118" s="202">
        <f>'10.  JUNE'!Y118</f>
        <v>0</v>
      </c>
      <c r="O118" s="202">
        <f>'11.  JULY'!Y118</f>
        <v>0</v>
      </c>
      <c r="P118" s="203">
        <f>'12.  AUGUST'!Y118</f>
        <v>0</v>
      </c>
      <c r="Q118" s="204">
        <f t="shared" si="1"/>
        <v>0</v>
      </c>
    </row>
    <row r="119" spans="2:17" s="8" customFormat="1" ht="15.95" customHeight="1" x14ac:dyDescent="0.25">
      <c r="B119" s="25"/>
      <c r="C119" s="26"/>
      <c r="D119" s="15"/>
      <c r="E119" s="15"/>
      <c r="F119" s="15"/>
      <c r="G119" s="15"/>
      <c r="H119" s="15"/>
      <c r="I119" s="15"/>
      <c r="J119" s="15"/>
      <c r="K119" s="15"/>
      <c r="L119" s="15"/>
      <c r="M119" s="15"/>
      <c r="N119" s="15"/>
      <c r="O119" s="15"/>
      <c r="P119" s="15"/>
      <c r="Q119" s="16"/>
    </row>
    <row r="120" spans="2:17" s="8" customFormat="1" ht="15.95" customHeight="1" x14ac:dyDescent="0.25">
      <c r="B120" s="25"/>
      <c r="C120" s="26"/>
      <c r="D120" s="15"/>
      <c r="E120" s="15"/>
      <c r="F120" s="15"/>
      <c r="G120" s="15"/>
      <c r="H120" s="15"/>
      <c r="I120" s="15"/>
      <c r="J120" s="15"/>
      <c r="K120" s="15"/>
      <c r="L120" s="15"/>
      <c r="M120" s="15"/>
      <c r="N120" s="15"/>
      <c r="O120" s="15"/>
      <c r="P120" s="15"/>
      <c r="Q120" s="16"/>
    </row>
    <row r="121" spans="2:17" s="8" customFormat="1" ht="15.95" customHeight="1" x14ac:dyDescent="0.25">
      <c r="B121" s="25"/>
      <c r="C121" s="26"/>
      <c r="D121" s="15"/>
      <c r="E121" s="15"/>
      <c r="F121" s="15"/>
      <c r="G121" s="15"/>
      <c r="H121" s="15"/>
      <c r="I121" s="15"/>
      <c r="J121" s="15"/>
      <c r="K121" s="15"/>
      <c r="L121" s="15"/>
      <c r="M121" s="15"/>
      <c r="N121" s="15"/>
      <c r="O121" s="15"/>
      <c r="P121" s="15"/>
      <c r="Q121" s="16"/>
    </row>
    <row r="122" spans="2:17" s="8" customFormat="1" ht="15.95" customHeight="1" thickBot="1" x14ac:dyDescent="0.3">
      <c r="B122" s="25"/>
      <c r="C122" s="26"/>
      <c r="D122" s="15"/>
      <c r="E122" s="15"/>
      <c r="F122" s="15"/>
      <c r="G122" s="15"/>
      <c r="H122" s="15"/>
      <c r="I122" s="15"/>
      <c r="J122" s="15"/>
      <c r="K122" s="15"/>
      <c r="L122" s="15"/>
      <c r="M122" s="15"/>
      <c r="N122" s="15"/>
      <c r="O122" s="15"/>
      <c r="P122" s="15"/>
      <c r="Q122" s="16"/>
    </row>
    <row r="123" spans="2:17" s="8" customFormat="1" ht="26.1" customHeight="1" thickBot="1" x14ac:dyDescent="0.3">
      <c r="B123" s="424" t="s">
        <v>44</v>
      </c>
      <c r="C123" s="425"/>
      <c r="D123" s="52"/>
      <c r="E123" s="52"/>
      <c r="F123" s="52"/>
      <c r="G123" s="52"/>
      <c r="H123" s="52"/>
      <c r="I123" s="52"/>
      <c r="J123" s="52"/>
      <c r="K123" s="52"/>
      <c r="L123" s="52"/>
      <c r="M123" s="52"/>
      <c r="N123" s="52"/>
      <c r="O123" s="52"/>
      <c r="P123" s="52"/>
      <c r="Q123" s="53"/>
    </row>
    <row r="124" spans="2:17" s="8" customFormat="1" ht="2.1" customHeight="1" x14ac:dyDescent="0.25">
      <c r="B124" s="421"/>
      <c r="C124" s="428"/>
      <c r="D124" s="428"/>
      <c r="E124" s="428"/>
      <c r="F124" s="428"/>
      <c r="G124" s="428"/>
      <c r="H124" s="428"/>
      <c r="I124" s="428"/>
      <c r="J124" s="428"/>
      <c r="K124" s="428"/>
      <c r="L124" s="428"/>
      <c r="M124" s="428"/>
      <c r="N124" s="428"/>
      <c r="O124" s="428"/>
      <c r="P124" s="428"/>
      <c r="Q124" s="429"/>
    </row>
    <row r="125" spans="2:17" s="8" customFormat="1" ht="15.95" customHeight="1" x14ac:dyDescent="0.25">
      <c r="B125" s="31">
        <f>'1.  SEPTEMBER'!B125</f>
        <v>1</v>
      </c>
      <c r="C125" s="205" t="str">
        <f>'1.  SEPTEMBER'!C125</f>
        <v>Anderson G</v>
      </c>
      <c r="D125" s="201">
        <f>'1.  SEPTEMBER'!Y125</f>
        <v>2</v>
      </c>
      <c r="E125" s="202">
        <f>'2.  OCTOBER'!Y125</f>
        <v>13</v>
      </c>
      <c r="F125" s="202">
        <f>'3.  NOVEMBER'!Y125</f>
        <v>2</v>
      </c>
      <c r="G125" s="202">
        <f>'4.  DECEMBER'!Y125</f>
        <v>2</v>
      </c>
      <c r="H125" s="202">
        <f>'5.  JANUARY'!Y125</f>
        <v>1</v>
      </c>
      <c r="I125" s="202">
        <f>'6.  FEBRUARY'!Y125</f>
        <v>8</v>
      </c>
      <c r="J125" s="202">
        <f>'7.  MARCH'!Y125</f>
        <v>18</v>
      </c>
      <c r="K125" s="202">
        <f>'8.  APRIL'!Y125</f>
        <v>6</v>
      </c>
      <c r="L125" s="202">
        <f>'8.  APRIL WEEKEND COMP'!Y125</f>
        <v>4</v>
      </c>
      <c r="M125" s="202">
        <f>'9.  MAY'!Y125</f>
        <v>0</v>
      </c>
      <c r="N125" s="202">
        <f>'10.  JUNE'!Y125</f>
        <v>0</v>
      </c>
      <c r="O125" s="202">
        <f>'11.  JULY'!Y125</f>
        <v>0</v>
      </c>
      <c r="P125" s="203">
        <f>'12.  AUGUST'!Y125</f>
        <v>0</v>
      </c>
      <c r="Q125" s="204">
        <f>D125+E125+F125+G125+H125+I125+J125+K125+L125+M125+N125+O125+P125</f>
        <v>56</v>
      </c>
    </row>
    <row r="126" spans="2:17" s="8" customFormat="1" ht="15.95" customHeight="1" x14ac:dyDescent="0.25">
      <c r="B126" s="31">
        <f>'1.  SEPTEMBER'!B126</f>
        <v>2</v>
      </c>
      <c r="C126" s="241" t="str">
        <f>'1.  SEPTEMBER'!C126</f>
        <v>Barnard J</v>
      </c>
      <c r="D126" s="201">
        <f>'1.  SEPTEMBER'!Y126</f>
        <v>18</v>
      </c>
      <c r="E126" s="202">
        <f>'2.  OCTOBER'!Y126</f>
        <v>18</v>
      </c>
      <c r="F126" s="202">
        <f>'3.  NOVEMBER'!Y126</f>
        <v>18</v>
      </c>
      <c r="G126" s="202">
        <f>'4.  DECEMBER'!Y126</f>
        <v>18</v>
      </c>
      <c r="H126" s="202">
        <f>'5.  JANUARY'!Y126</f>
        <v>18</v>
      </c>
      <c r="I126" s="202">
        <f>'6.  FEBRUARY'!Y126</f>
        <v>18</v>
      </c>
      <c r="J126" s="202">
        <f>'7.  MARCH'!Y126</f>
        <v>18</v>
      </c>
      <c r="K126" s="202">
        <f>'8.  APRIL'!Y126</f>
        <v>18</v>
      </c>
      <c r="L126" s="202">
        <f>'8.  APRIL WEEKEND COMP'!Y126</f>
        <v>18</v>
      </c>
      <c r="M126" s="202">
        <f>'9.  MAY'!Y126</f>
        <v>0</v>
      </c>
      <c r="N126" s="202">
        <f>'10.  JUNE'!Y126</f>
        <v>0</v>
      </c>
      <c r="O126" s="202">
        <f>'11.  JULY'!Y126</f>
        <v>0</v>
      </c>
      <c r="P126" s="203">
        <f>'12.  AUGUST'!Y126</f>
        <v>0</v>
      </c>
      <c r="Q126" s="204">
        <f t="shared" ref="Q126:Q181" si="2">D126+E126+F126+G126+H126+I126+J126+K126+L126+M126+N126+O126+P126</f>
        <v>162</v>
      </c>
    </row>
    <row r="127" spans="2:17" s="8" customFormat="1" ht="15.95" customHeight="1" x14ac:dyDescent="0.25">
      <c r="B127" s="31">
        <f>'1.  SEPTEMBER'!B127</f>
        <v>3</v>
      </c>
      <c r="C127" s="205" t="str">
        <f>'1.  SEPTEMBER'!C127</f>
        <v>Bezuidenhout BC</v>
      </c>
      <c r="D127" s="201">
        <f>'1.  SEPTEMBER'!Y127</f>
        <v>18</v>
      </c>
      <c r="E127" s="202">
        <f>'2.  OCTOBER'!Y127</f>
        <v>18</v>
      </c>
      <c r="F127" s="202">
        <f>'3.  NOVEMBER'!Y127</f>
        <v>18</v>
      </c>
      <c r="G127" s="202">
        <f>'4.  DECEMBER'!Y127</f>
        <v>18</v>
      </c>
      <c r="H127" s="202">
        <f>'5.  JANUARY'!Y127</f>
        <v>18</v>
      </c>
      <c r="I127" s="202">
        <f>'6.  FEBRUARY'!Y127</f>
        <v>18</v>
      </c>
      <c r="J127" s="202">
        <f>'7.  MARCH'!Y127</f>
        <v>18</v>
      </c>
      <c r="K127" s="202">
        <f>'8.  APRIL'!Y127</f>
        <v>18</v>
      </c>
      <c r="L127" s="202">
        <f>'8.  APRIL WEEKEND COMP'!Y127</f>
        <v>18</v>
      </c>
      <c r="M127" s="202">
        <f>'9.  MAY'!Y127</f>
        <v>0</v>
      </c>
      <c r="N127" s="202">
        <f>'10.  JUNE'!Y127</f>
        <v>0</v>
      </c>
      <c r="O127" s="202">
        <f>'11.  JULY'!Y127</f>
        <v>0</v>
      </c>
      <c r="P127" s="203">
        <f>'12.  AUGUST'!Y127</f>
        <v>0</v>
      </c>
      <c r="Q127" s="204">
        <f t="shared" si="2"/>
        <v>162</v>
      </c>
    </row>
    <row r="128" spans="2:17" s="8" customFormat="1" ht="15.95" customHeight="1" x14ac:dyDescent="0.25">
      <c r="B128" s="31">
        <f>'1.  SEPTEMBER'!B128</f>
        <v>4</v>
      </c>
      <c r="C128" s="205" t="str">
        <f>'1.  SEPTEMBER'!C128</f>
        <v>Booysen K</v>
      </c>
      <c r="D128" s="201">
        <f>'1.  SEPTEMBER'!Y128</f>
        <v>18</v>
      </c>
      <c r="E128" s="202">
        <f>'2.  OCTOBER'!Y128</f>
        <v>18</v>
      </c>
      <c r="F128" s="320">
        <f>'3.  NOVEMBER'!Y128</f>
        <v>18</v>
      </c>
      <c r="G128" s="202">
        <f>'4.  DECEMBER'!Y128</f>
        <v>18</v>
      </c>
      <c r="H128" s="202">
        <f>'5.  JANUARY'!Y128</f>
        <v>18</v>
      </c>
      <c r="I128" s="202">
        <f>'6.  FEBRUARY'!Y128</f>
        <v>18</v>
      </c>
      <c r="J128" s="202">
        <f>'7.  MARCH'!Y128</f>
        <v>18</v>
      </c>
      <c r="K128" s="202">
        <f>'8.  APRIL'!Y128</f>
        <v>8</v>
      </c>
      <c r="L128" s="202">
        <f>'8.  APRIL WEEKEND COMP'!Y128</f>
        <v>8</v>
      </c>
      <c r="M128" s="202">
        <f>'9.  MAY'!Y128</f>
        <v>0</v>
      </c>
      <c r="N128" s="202">
        <f>'10.  JUNE'!Y128</f>
        <v>0</v>
      </c>
      <c r="O128" s="202">
        <f>'11.  JULY'!Y128</f>
        <v>0</v>
      </c>
      <c r="P128" s="203">
        <f>'12.  AUGUST'!Y128</f>
        <v>0</v>
      </c>
      <c r="Q128" s="204">
        <f t="shared" si="2"/>
        <v>142</v>
      </c>
    </row>
    <row r="129" spans="2:17" s="8" customFormat="1" ht="15.95" customHeight="1" x14ac:dyDescent="0.25">
      <c r="B129" s="31">
        <f>'1.  SEPTEMBER'!B129</f>
        <v>5</v>
      </c>
      <c r="C129" s="205" t="str">
        <f>'1.  SEPTEMBER'!C129</f>
        <v>Botha T</v>
      </c>
      <c r="D129" s="201">
        <f>'1.  SEPTEMBER'!Y129</f>
        <v>18</v>
      </c>
      <c r="E129" s="202">
        <f>'2.  OCTOBER'!Y129</f>
        <v>18</v>
      </c>
      <c r="F129" s="202">
        <f>'3.  NOVEMBER'!Y129</f>
        <v>18</v>
      </c>
      <c r="G129" s="202">
        <f>'4.  DECEMBER'!Y129</f>
        <v>18</v>
      </c>
      <c r="H129" s="202">
        <f>'5.  JANUARY'!Y129</f>
        <v>18</v>
      </c>
      <c r="I129" s="202">
        <f>'6.  FEBRUARY'!Y129</f>
        <v>18</v>
      </c>
      <c r="J129" s="202">
        <f>'7.  MARCH'!Y129</f>
        <v>18</v>
      </c>
      <c r="K129" s="202">
        <f>'8.  APRIL'!Y129</f>
        <v>18</v>
      </c>
      <c r="L129" s="202">
        <f>'8.  APRIL WEEKEND COMP'!Y129</f>
        <v>18</v>
      </c>
      <c r="M129" s="202">
        <f>'9.  MAY'!Y129</f>
        <v>0</v>
      </c>
      <c r="N129" s="202">
        <f>'10.  JUNE'!Y129</f>
        <v>0</v>
      </c>
      <c r="O129" s="202">
        <f>'11.  JULY'!Y129</f>
        <v>0</v>
      </c>
      <c r="P129" s="203">
        <f>'12.  AUGUST'!Y129</f>
        <v>0</v>
      </c>
      <c r="Q129" s="204">
        <f t="shared" si="2"/>
        <v>162</v>
      </c>
    </row>
    <row r="130" spans="2:17" s="8" customFormat="1" ht="15.95" customHeight="1" x14ac:dyDescent="0.25">
      <c r="B130" s="31">
        <f>'1.  SEPTEMBER'!B130</f>
        <v>6</v>
      </c>
      <c r="C130" s="205" t="str">
        <f>'1.  SEPTEMBER'!C130</f>
        <v>Botma P</v>
      </c>
      <c r="D130" s="201">
        <f>'1.  SEPTEMBER'!Y130</f>
        <v>18</v>
      </c>
      <c r="E130" s="202">
        <f>'2.  OCTOBER'!Y130</f>
        <v>18</v>
      </c>
      <c r="F130" s="202">
        <f>'3.  NOVEMBER'!Y130</f>
        <v>18</v>
      </c>
      <c r="G130" s="202">
        <f>'4.  DECEMBER'!Y130</f>
        <v>18</v>
      </c>
      <c r="H130" s="202">
        <f>'5.  JANUARY'!Y130</f>
        <v>18</v>
      </c>
      <c r="I130" s="202">
        <f>'6.  FEBRUARY'!Y130</f>
        <v>18</v>
      </c>
      <c r="J130" s="202">
        <f>'7.  MARCH'!Y130</f>
        <v>18</v>
      </c>
      <c r="K130" s="202">
        <f>'8.  APRIL'!Y130</f>
        <v>18</v>
      </c>
      <c r="L130" s="202">
        <f>'8.  APRIL WEEKEND COMP'!Y130</f>
        <v>18</v>
      </c>
      <c r="M130" s="202">
        <f>'9.  MAY'!Y130</f>
        <v>0</v>
      </c>
      <c r="N130" s="202">
        <f>'10.  JUNE'!Y130</f>
        <v>0</v>
      </c>
      <c r="O130" s="202">
        <f>'11.  JULY'!Y130</f>
        <v>0</v>
      </c>
      <c r="P130" s="203">
        <f>'12.  AUGUST'!Y130</f>
        <v>0</v>
      </c>
      <c r="Q130" s="204">
        <f t="shared" si="2"/>
        <v>162</v>
      </c>
    </row>
    <row r="131" spans="2:17" s="8" customFormat="1" ht="15.95" customHeight="1" x14ac:dyDescent="0.25">
      <c r="B131" s="31">
        <f>'1.  SEPTEMBER'!B131</f>
        <v>7</v>
      </c>
      <c r="C131" s="241" t="str">
        <f>'1.  SEPTEMBER'!C131</f>
        <v>Botma PM  (H-27)</v>
      </c>
      <c r="D131" s="201">
        <f>'1.  SEPTEMBER'!Y131</f>
        <v>18</v>
      </c>
      <c r="E131" s="202">
        <f>'2.  OCTOBER'!Y131</f>
        <v>18</v>
      </c>
      <c r="F131" s="202">
        <f>'3.  NOVEMBER'!Y131</f>
        <v>18</v>
      </c>
      <c r="G131" s="202">
        <f>'4.  DECEMBER'!Y131</f>
        <v>18</v>
      </c>
      <c r="H131" s="202">
        <f>'5.  JANUARY'!Y131</f>
        <v>18</v>
      </c>
      <c r="I131" s="202">
        <f>'6.  FEBRUARY'!Y131</f>
        <v>18</v>
      </c>
      <c r="J131" s="202">
        <f>'7.  MARCH'!Y131</f>
        <v>18</v>
      </c>
      <c r="K131" s="202">
        <f>'8.  APRIL'!Y131</f>
        <v>18</v>
      </c>
      <c r="L131" s="202">
        <f>'8.  APRIL WEEKEND COMP'!Y131</f>
        <v>18</v>
      </c>
      <c r="M131" s="202">
        <f>'9.  MAY'!Y131</f>
        <v>0</v>
      </c>
      <c r="N131" s="202">
        <f>'10.  JUNE'!Y131</f>
        <v>0</v>
      </c>
      <c r="O131" s="202">
        <f>'11.  JULY'!Y131</f>
        <v>0</v>
      </c>
      <c r="P131" s="203">
        <f>'12.  AUGUST'!Y131</f>
        <v>0</v>
      </c>
      <c r="Q131" s="204">
        <f t="shared" si="2"/>
        <v>162</v>
      </c>
    </row>
    <row r="132" spans="2:17" s="8" customFormat="1" ht="15.95" customHeight="1" x14ac:dyDescent="0.25">
      <c r="B132" s="31">
        <f>'1.  SEPTEMBER'!B132</f>
        <v>8</v>
      </c>
      <c r="C132" s="205" t="str">
        <f>'1.  SEPTEMBER'!C132</f>
        <v>Breedt M</v>
      </c>
      <c r="D132" s="201">
        <f>'1.  SEPTEMBER'!Y132</f>
        <v>18</v>
      </c>
      <c r="E132" s="202">
        <f>'2.  OCTOBER'!Y132</f>
        <v>18</v>
      </c>
      <c r="F132" s="202">
        <f>'3.  NOVEMBER'!Y132</f>
        <v>18</v>
      </c>
      <c r="G132" s="202">
        <f>'4.  DECEMBER'!Y132</f>
        <v>18</v>
      </c>
      <c r="H132" s="202">
        <f>'5.  JANUARY'!Y132</f>
        <v>18</v>
      </c>
      <c r="I132" s="202">
        <f>'6.  FEBRUARY'!Y132</f>
        <v>18</v>
      </c>
      <c r="J132" s="202">
        <f>'7.  MARCH'!Y132</f>
        <v>18</v>
      </c>
      <c r="K132" s="202">
        <f>'8.  APRIL'!Y132</f>
        <v>18</v>
      </c>
      <c r="L132" s="202">
        <f>'8.  APRIL WEEKEND COMP'!Y132</f>
        <v>18</v>
      </c>
      <c r="M132" s="202">
        <f>'9.  MAY'!Y132</f>
        <v>0</v>
      </c>
      <c r="N132" s="202">
        <f>'10.  JUNE'!Y132</f>
        <v>0</v>
      </c>
      <c r="O132" s="202">
        <f>'11.  JULY'!Y132</f>
        <v>0</v>
      </c>
      <c r="P132" s="203">
        <f>'12.  AUGUST'!Y132</f>
        <v>0</v>
      </c>
      <c r="Q132" s="204">
        <f t="shared" si="2"/>
        <v>162</v>
      </c>
    </row>
    <row r="133" spans="2:17" s="8" customFormat="1" ht="15.95" customHeight="1" x14ac:dyDescent="0.25">
      <c r="B133" s="31">
        <f>'1.  SEPTEMBER'!B133</f>
        <v>9</v>
      </c>
      <c r="C133" s="205" t="str">
        <f>'1.  SEPTEMBER'!C133</f>
        <v>Burr Dixon H</v>
      </c>
      <c r="D133" s="201">
        <f>'1.  SEPTEMBER'!Y133</f>
        <v>18</v>
      </c>
      <c r="E133" s="202">
        <f>'2.  OCTOBER'!Y133</f>
        <v>7</v>
      </c>
      <c r="F133" s="202">
        <f>'3.  NOVEMBER'!Y133</f>
        <v>18</v>
      </c>
      <c r="G133" s="202">
        <f>'4.  DECEMBER'!Y133</f>
        <v>18</v>
      </c>
      <c r="H133" s="202">
        <f>'5.  JANUARY'!Y133</f>
        <v>7</v>
      </c>
      <c r="I133" s="202">
        <f>'6.  FEBRUARY'!Y133</f>
        <v>1</v>
      </c>
      <c r="J133" s="202">
        <f>'7.  MARCH'!Y133</f>
        <v>3</v>
      </c>
      <c r="K133" s="202">
        <f>'8.  APRIL'!Y133</f>
        <v>18</v>
      </c>
      <c r="L133" s="202">
        <f>'8.  APRIL WEEKEND COMP'!Y133</f>
        <v>18</v>
      </c>
      <c r="M133" s="202">
        <f>'9.  MAY'!Y133</f>
        <v>0</v>
      </c>
      <c r="N133" s="202">
        <f>'10.  JUNE'!Y133</f>
        <v>0</v>
      </c>
      <c r="O133" s="202">
        <f>'11.  JULY'!Y133</f>
        <v>0</v>
      </c>
      <c r="P133" s="203">
        <f>'12.  AUGUST'!Y133</f>
        <v>0</v>
      </c>
      <c r="Q133" s="204">
        <f t="shared" si="2"/>
        <v>108</v>
      </c>
    </row>
    <row r="134" spans="2:17" s="8" customFormat="1" ht="15.95" customHeight="1" x14ac:dyDescent="0.25">
      <c r="B134" s="31">
        <f>'1.  SEPTEMBER'!B134</f>
        <v>10</v>
      </c>
      <c r="C134" s="205" t="str">
        <f>'1.  SEPTEMBER'!C134</f>
        <v>Campher N</v>
      </c>
      <c r="D134" s="201">
        <f>'1.  SEPTEMBER'!Y134</f>
        <v>18</v>
      </c>
      <c r="E134" s="202">
        <f>'2.  OCTOBER'!Y134</f>
        <v>14</v>
      </c>
      <c r="F134" s="320">
        <f>'3.  NOVEMBER'!Y134</f>
        <v>18</v>
      </c>
      <c r="G134" s="202">
        <f>'4.  DECEMBER'!Y134</f>
        <v>15</v>
      </c>
      <c r="H134" s="202">
        <f>'5.  JANUARY'!Y134</f>
        <v>18</v>
      </c>
      <c r="I134" s="202">
        <f>'6.  FEBRUARY'!Y134</f>
        <v>2</v>
      </c>
      <c r="J134" s="202">
        <f>'7.  MARCH'!Y134</f>
        <v>4</v>
      </c>
      <c r="K134" s="202">
        <f>'8.  APRIL'!Y134</f>
        <v>18</v>
      </c>
      <c r="L134" s="202">
        <f>'8.  APRIL WEEKEND COMP'!Y134</f>
        <v>18</v>
      </c>
      <c r="M134" s="202">
        <f>'9.  MAY'!Y134</f>
        <v>0</v>
      </c>
      <c r="N134" s="202">
        <f>'10.  JUNE'!Y134</f>
        <v>0</v>
      </c>
      <c r="O134" s="202">
        <f>'11.  JULY'!Y134</f>
        <v>0</v>
      </c>
      <c r="P134" s="203">
        <f>'12.  AUGUST'!Y134</f>
        <v>0</v>
      </c>
      <c r="Q134" s="204">
        <f t="shared" si="2"/>
        <v>125</v>
      </c>
    </row>
    <row r="135" spans="2:17" s="8" customFormat="1" ht="15.95" customHeight="1" x14ac:dyDescent="0.25">
      <c r="B135" s="31">
        <f>'1.  SEPTEMBER'!B135</f>
        <v>11</v>
      </c>
      <c r="C135" s="205" t="str">
        <f>'1.  SEPTEMBER'!C135</f>
        <v>Churh C</v>
      </c>
      <c r="D135" s="201">
        <f>'1.  SEPTEMBER'!Y135</f>
        <v>3</v>
      </c>
      <c r="E135" s="202">
        <f>'2.  OCTOBER'!Y135</f>
        <v>9</v>
      </c>
      <c r="F135" s="202">
        <f>'3.  NOVEMBER'!Y135</f>
        <v>18</v>
      </c>
      <c r="G135" s="202">
        <f>'4.  DECEMBER'!Y135</f>
        <v>7</v>
      </c>
      <c r="H135" s="202">
        <f>'5.  JANUARY'!Y135</f>
        <v>18</v>
      </c>
      <c r="I135" s="202">
        <f>'6.  FEBRUARY'!Y135</f>
        <v>15</v>
      </c>
      <c r="J135" s="202">
        <f>'7.  MARCH'!Y135</f>
        <v>18</v>
      </c>
      <c r="K135" s="202">
        <f>'8.  APRIL'!Y135</f>
        <v>18</v>
      </c>
      <c r="L135" s="202">
        <f>'8.  APRIL WEEKEND COMP'!Y135</f>
        <v>18</v>
      </c>
      <c r="M135" s="202">
        <f>'9.  MAY'!Y135</f>
        <v>0</v>
      </c>
      <c r="N135" s="202">
        <f>'10.  JUNE'!Y135</f>
        <v>0</v>
      </c>
      <c r="O135" s="202">
        <f>'11.  JULY'!Y135</f>
        <v>0</v>
      </c>
      <c r="P135" s="203">
        <f>'12.  AUGUST'!Y135</f>
        <v>0</v>
      </c>
      <c r="Q135" s="204">
        <f t="shared" si="2"/>
        <v>124</v>
      </c>
    </row>
    <row r="136" spans="2:17" s="8" customFormat="1" ht="15.95" customHeight="1" x14ac:dyDescent="0.25">
      <c r="B136" s="31">
        <f>'1.  SEPTEMBER'!B136</f>
        <v>12</v>
      </c>
      <c r="C136" s="205" t="str">
        <f>'1.  SEPTEMBER'!C136</f>
        <v>Clifford V</v>
      </c>
      <c r="D136" s="201">
        <f>'1.  SEPTEMBER'!Y136</f>
        <v>18</v>
      </c>
      <c r="E136" s="202">
        <f>'2.  OCTOBER'!Y136</f>
        <v>18</v>
      </c>
      <c r="F136" s="202">
        <f>'3.  NOVEMBER'!Y136</f>
        <v>3</v>
      </c>
      <c r="G136" s="202">
        <f>'4.  DECEMBER'!Y136</f>
        <v>18</v>
      </c>
      <c r="H136" s="202">
        <f>'5.  JANUARY'!Y136</f>
        <v>15</v>
      </c>
      <c r="I136" s="202">
        <f>'6.  FEBRUARY'!Y136</f>
        <v>5</v>
      </c>
      <c r="J136" s="202">
        <f>'7.  MARCH'!Y136</f>
        <v>18</v>
      </c>
      <c r="K136" s="202">
        <f>'8.  APRIL'!Y136</f>
        <v>18</v>
      </c>
      <c r="L136" s="202">
        <f>'8.  APRIL WEEKEND COMP'!Y136</f>
        <v>18</v>
      </c>
      <c r="M136" s="202">
        <f>'9.  MAY'!Y136</f>
        <v>0</v>
      </c>
      <c r="N136" s="202">
        <f>'10.  JUNE'!Y136</f>
        <v>0</v>
      </c>
      <c r="O136" s="202">
        <f>'11.  JULY'!Y136</f>
        <v>0</v>
      </c>
      <c r="P136" s="203">
        <f>'12.  AUGUST'!Y136</f>
        <v>0</v>
      </c>
      <c r="Q136" s="204">
        <f t="shared" si="2"/>
        <v>131</v>
      </c>
    </row>
    <row r="137" spans="2:17" s="8" customFormat="1" ht="15.95" customHeight="1" x14ac:dyDescent="0.25">
      <c r="B137" s="31">
        <f>'1.  SEPTEMBER'!B137</f>
        <v>13</v>
      </c>
      <c r="C137" s="241" t="str">
        <f>'1.  SEPTEMBER'!C137</f>
        <v>de Bruin HJC - (Jaco) (H-7)</v>
      </c>
      <c r="D137" s="201">
        <f>'1.  SEPTEMBER'!Y137</f>
        <v>18</v>
      </c>
      <c r="E137" s="202">
        <f>'2.  OCTOBER'!Y137</f>
        <v>18</v>
      </c>
      <c r="F137" s="202">
        <f>'3.  NOVEMBER'!Y137</f>
        <v>18</v>
      </c>
      <c r="G137" s="202">
        <f>'4.  DECEMBER'!Y137</f>
        <v>18</v>
      </c>
      <c r="H137" s="202">
        <f>'5.  JANUARY'!Y137</f>
        <v>18</v>
      </c>
      <c r="I137" s="202">
        <f>'6.  FEBRUARY'!Y137</f>
        <v>18</v>
      </c>
      <c r="J137" s="202">
        <f>'7.  MARCH'!Y137</f>
        <v>18</v>
      </c>
      <c r="K137" s="202">
        <f>'8.  APRIL'!Y137</f>
        <v>18</v>
      </c>
      <c r="L137" s="202">
        <f>'8.  APRIL WEEKEND COMP'!Y137</f>
        <v>18</v>
      </c>
      <c r="M137" s="202">
        <f>'9.  MAY'!Y137</f>
        <v>0</v>
      </c>
      <c r="N137" s="202">
        <f>'10.  JUNE'!Y137</f>
        <v>0</v>
      </c>
      <c r="O137" s="202">
        <f>'11.  JULY'!Y137</f>
        <v>0</v>
      </c>
      <c r="P137" s="203">
        <f>'12.  AUGUST'!Y137</f>
        <v>0</v>
      </c>
      <c r="Q137" s="204">
        <f t="shared" si="2"/>
        <v>162</v>
      </c>
    </row>
    <row r="138" spans="2:17" s="8" customFormat="1" ht="15.95" customHeight="1" x14ac:dyDescent="0.25">
      <c r="B138" s="31">
        <f>'1.  SEPTEMBER'!B138</f>
        <v>14</v>
      </c>
      <c r="C138" s="241" t="str">
        <f>'1.  SEPTEMBER'!C138</f>
        <v>de Bruin J  (H-9)</v>
      </c>
      <c r="D138" s="243">
        <f>'1.  SEPTEMBER'!Y138</f>
        <v>1</v>
      </c>
      <c r="E138" s="242">
        <f>'2.  OCTOBER'!Y138</f>
        <v>1</v>
      </c>
      <c r="F138" s="202">
        <f>'3.  NOVEMBER'!Y138</f>
        <v>18</v>
      </c>
      <c r="G138" s="242">
        <f>'4.  DECEMBER'!Y138</f>
        <v>1</v>
      </c>
      <c r="H138" s="242">
        <f>'5.  JANUARY'!Y138</f>
        <v>3</v>
      </c>
      <c r="I138" s="242">
        <f>'6.  FEBRUARY'!Y138</f>
        <v>4</v>
      </c>
      <c r="J138" s="202">
        <f>'7.  MARCH'!Y138</f>
        <v>18</v>
      </c>
      <c r="K138" s="242">
        <f>'8.  APRIL'!Y138</f>
        <v>3</v>
      </c>
      <c r="L138" s="242">
        <f>'8.  APRIL WEEKEND COMP'!Y138</f>
        <v>1</v>
      </c>
      <c r="M138" s="202">
        <f>'9.  MAY'!Y138</f>
        <v>0</v>
      </c>
      <c r="N138" s="202">
        <f>'10.  JUNE'!Y138</f>
        <v>0</v>
      </c>
      <c r="O138" s="202">
        <f>'11.  JULY'!Y138</f>
        <v>0</v>
      </c>
      <c r="P138" s="203">
        <f>'12.  AUGUST'!Y138</f>
        <v>0</v>
      </c>
      <c r="Q138" s="204">
        <f t="shared" si="2"/>
        <v>50</v>
      </c>
    </row>
    <row r="139" spans="2:17" s="8" customFormat="1" ht="15.95" customHeight="1" x14ac:dyDescent="0.25">
      <c r="B139" s="31">
        <f>'1.  SEPTEMBER'!B139</f>
        <v>15</v>
      </c>
      <c r="C139" s="241" t="str">
        <f>'1.  SEPTEMBER'!C139</f>
        <v>Deetlefs E  (H-20)</v>
      </c>
      <c r="D139" s="201">
        <f>'1.  SEPTEMBER'!Y139</f>
        <v>18</v>
      </c>
      <c r="E139" s="242">
        <f>'2.  OCTOBER'!Y139</f>
        <v>2</v>
      </c>
      <c r="F139" s="242">
        <f>'3.  NOVEMBER'!Y139</f>
        <v>6</v>
      </c>
      <c r="G139" s="202">
        <f>'4.  DECEMBER'!Y139</f>
        <v>18</v>
      </c>
      <c r="H139" s="242">
        <f>'5.  JANUARY'!Y139</f>
        <v>9</v>
      </c>
      <c r="I139" s="202">
        <f>'6.  FEBRUARY'!Y139</f>
        <v>18</v>
      </c>
      <c r="J139" s="202">
        <f>'7.  MARCH'!Y139</f>
        <v>18</v>
      </c>
      <c r="K139" s="242">
        <f>'8.  APRIL'!Y139</f>
        <v>15</v>
      </c>
      <c r="L139" s="242">
        <f>'8.  APRIL WEEKEND COMP'!Y139</f>
        <v>11</v>
      </c>
      <c r="M139" s="202">
        <f>'9.  MAY'!Y139</f>
        <v>0</v>
      </c>
      <c r="N139" s="202">
        <f>'10.  JUNE'!Y139</f>
        <v>0</v>
      </c>
      <c r="O139" s="202">
        <f>'11.  JULY'!Y139</f>
        <v>0</v>
      </c>
      <c r="P139" s="203">
        <f>'12.  AUGUST'!Y139</f>
        <v>0</v>
      </c>
      <c r="Q139" s="204">
        <f t="shared" si="2"/>
        <v>115</v>
      </c>
    </row>
    <row r="140" spans="2:17" s="8" customFormat="1" ht="15.95" customHeight="1" x14ac:dyDescent="0.25">
      <c r="B140" s="31">
        <f>'1.  SEPTEMBER'!B140</f>
        <v>16</v>
      </c>
      <c r="C140" s="241" t="str">
        <f>'1.  SEPTEMBER'!C140</f>
        <v>Dippenaar HO  (H-14)</v>
      </c>
      <c r="D140" s="201">
        <f>'1.  SEPTEMBER'!Y140</f>
        <v>18</v>
      </c>
      <c r="E140" s="202">
        <f>'2.  OCTOBER'!Y140</f>
        <v>18</v>
      </c>
      <c r="F140" s="202">
        <f>'3.  NOVEMBER'!Y140</f>
        <v>18</v>
      </c>
      <c r="G140" s="202">
        <f>'4.  DECEMBER'!Y140</f>
        <v>18</v>
      </c>
      <c r="H140" s="202">
        <f>'5.  JANUARY'!Y140</f>
        <v>18</v>
      </c>
      <c r="I140" s="202">
        <f>'6.  FEBRUARY'!Y140</f>
        <v>18</v>
      </c>
      <c r="J140" s="202">
        <f>'7.  MARCH'!Y140</f>
        <v>18</v>
      </c>
      <c r="K140" s="202">
        <f>'8.  APRIL'!Y140</f>
        <v>18</v>
      </c>
      <c r="L140" s="202">
        <f>'8.  APRIL WEEKEND COMP'!Y140</f>
        <v>18</v>
      </c>
      <c r="M140" s="202">
        <f>'9.  MAY'!Y140</f>
        <v>0</v>
      </c>
      <c r="N140" s="202">
        <f>'10.  JUNE'!Y140</f>
        <v>0</v>
      </c>
      <c r="O140" s="202">
        <f>'11.  JULY'!Y140</f>
        <v>0</v>
      </c>
      <c r="P140" s="203">
        <f>'12.  AUGUST'!Y140</f>
        <v>0</v>
      </c>
      <c r="Q140" s="204">
        <f t="shared" si="2"/>
        <v>162</v>
      </c>
    </row>
    <row r="141" spans="2:17" s="8" customFormat="1" ht="15.95" customHeight="1" x14ac:dyDescent="0.25">
      <c r="B141" s="31">
        <f>'1.  SEPTEMBER'!B141</f>
        <v>17</v>
      </c>
      <c r="C141" s="205" t="str">
        <f>'1.  SEPTEMBER'!C141</f>
        <v>Donald LJ</v>
      </c>
      <c r="D141" s="201">
        <f>'1.  SEPTEMBER'!Y141</f>
        <v>18</v>
      </c>
      <c r="E141" s="202">
        <f>'2.  OCTOBER'!Y141</f>
        <v>18</v>
      </c>
      <c r="F141" s="202">
        <f>'3.  NOVEMBER'!Y141</f>
        <v>18</v>
      </c>
      <c r="G141" s="202">
        <f>'4.  DECEMBER'!Y141</f>
        <v>18</v>
      </c>
      <c r="H141" s="202">
        <f>'5.  JANUARY'!Y141</f>
        <v>18</v>
      </c>
      <c r="I141" s="202">
        <f>'6.  FEBRUARY'!Y141</f>
        <v>18</v>
      </c>
      <c r="J141" s="202">
        <f>'7.  MARCH'!Y141</f>
        <v>18</v>
      </c>
      <c r="K141" s="202">
        <f>'8.  APRIL'!Y141</f>
        <v>18</v>
      </c>
      <c r="L141" s="202">
        <f>'8.  APRIL WEEKEND COMP'!Y141</f>
        <v>18</v>
      </c>
      <c r="M141" s="202">
        <f>'9.  MAY'!Y141</f>
        <v>0</v>
      </c>
      <c r="N141" s="202">
        <f>'10.  JUNE'!Y141</f>
        <v>0</v>
      </c>
      <c r="O141" s="202">
        <f>'11.  JULY'!Y141</f>
        <v>0</v>
      </c>
      <c r="P141" s="203">
        <f>'12.  AUGUST'!Y141</f>
        <v>0</v>
      </c>
      <c r="Q141" s="204">
        <f t="shared" si="2"/>
        <v>162</v>
      </c>
    </row>
    <row r="142" spans="2:17" s="8" customFormat="1" ht="15.95" customHeight="1" x14ac:dyDescent="0.25">
      <c r="B142" s="31">
        <f>'1.  SEPTEMBER'!B142</f>
        <v>18</v>
      </c>
      <c r="C142" s="205" t="str">
        <f>'1.  SEPTEMBER'!C142</f>
        <v>du Bruin M</v>
      </c>
      <c r="D142" s="201">
        <f>'1.  SEPTEMBER'!Y142</f>
        <v>7</v>
      </c>
      <c r="E142" s="202">
        <f>'2.  OCTOBER'!Y142</f>
        <v>14</v>
      </c>
      <c r="F142" s="202">
        <f>'3.  NOVEMBER'!Y142</f>
        <v>18</v>
      </c>
      <c r="G142" s="202">
        <f>'4.  DECEMBER'!Y142</f>
        <v>6</v>
      </c>
      <c r="H142" s="202">
        <f>'5.  JANUARY'!Y142</f>
        <v>18</v>
      </c>
      <c r="I142" s="202">
        <f>'6.  FEBRUARY'!Y142</f>
        <v>18</v>
      </c>
      <c r="J142" s="202">
        <f>'7.  MARCH'!Y142</f>
        <v>18</v>
      </c>
      <c r="K142" s="202">
        <f>'8.  APRIL'!Y142</f>
        <v>7</v>
      </c>
      <c r="L142" s="202">
        <f>'8.  APRIL WEEKEND COMP'!Y142</f>
        <v>9</v>
      </c>
      <c r="M142" s="202">
        <f>'9.  MAY'!Y142</f>
        <v>0</v>
      </c>
      <c r="N142" s="202">
        <f>'10.  JUNE'!Y142</f>
        <v>0</v>
      </c>
      <c r="O142" s="202">
        <f>'11.  JULY'!Y142</f>
        <v>0</v>
      </c>
      <c r="P142" s="203">
        <f>'12.  AUGUST'!Y142</f>
        <v>0</v>
      </c>
      <c r="Q142" s="204">
        <f t="shared" si="2"/>
        <v>115</v>
      </c>
    </row>
    <row r="143" spans="2:17" s="8" customFormat="1" ht="15.95" customHeight="1" x14ac:dyDescent="0.25">
      <c r="B143" s="31">
        <f>'1.  SEPTEMBER'!B143</f>
        <v>19</v>
      </c>
      <c r="C143" s="205" t="str">
        <f>'1.  SEPTEMBER'!C143</f>
        <v>du Preez PJ</v>
      </c>
      <c r="D143" s="201">
        <f>'1.  SEPTEMBER'!Y143</f>
        <v>6</v>
      </c>
      <c r="E143" s="202">
        <f>'2.  OCTOBER'!Y143</f>
        <v>14</v>
      </c>
      <c r="F143" s="202">
        <f>'3.  NOVEMBER'!Y143</f>
        <v>4</v>
      </c>
      <c r="G143" s="202">
        <f>'4.  DECEMBER'!Y143</f>
        <v>8</v>
      </c>
      <c r="H143" s="202">
        <f>'5.  JANUARY'!Y143</f>
        <v>18</v>
      </c>
      <c r="I143" s="202">
        <f>'6.  FEBRUARY'!Y143</f>
        <v>7</v>
      </c>
      <c r="J143" s="202">
        <f>'7.  MARCH'!Y143</f>
        <v>5</v>
      </c>
      <c r="K143" s="202">
        <f>'8.  APRIL'!Y143</f>
        <v>2</v>
      </c>
      <c r="L143" s="202">
        <f>'8.  APRIL WEEKEND COMP'!Y143</f>
        <v>10</v>
      </c>
      <c r="M143" s="202">
        <f>'9.  MAY'!Y143</f>
        <v>0</v>
      </c>
      <c r="N143" s="202">
        <f>'10.  JUNE'!Y143</f>
        <v>0</v>
      </c>
      <c r="O143" s="202">
        <f>'11.  JULY'!Y143</f>
        <v>0</v>
      </c>
      <c r="P143" s="203">
        <f>'12.  AUGUST'!Y143</f>
        <v>0</v>
      </c>
      <c r="Q143" s="204">
        <f t="shared" si="2"/>
        <v>74</v>
      </c>
    </row>
    <row r="144" spans="2:17" s="8" customFormat="1" ht="15.95" customHeight="1" x14ac:dyDescent="0.25">
      <c r="B144" s="31">
        <f>'1.  SEPTEMBER'!B144</f>
        <v>20</v>
      </c>
      <c r="C144" s="241" t="str">
        <f>'1.  SEPTEMBER'!C144</f>
        <v>du Rand W  (H-28)</v>
      </c>
      <c r="D144" s="201">
        <f>'1.  SEPTEMBER'!Y144</f>
        <v>18</v>
      </c>
      <c r="E144" s="202">
        <f>'2.  OCTOBER'!Y144</f>
        <v>18</v>
      </c>
      <c r="F144" s="202">
        <f>'3.  NOVEMBER'!Y144</f>
        <v>18</v>
      </c>
      <c r="G144" s="202">
        <f>'4.  DECEMBER'!Y144</f>
        <v>18</v>
      </c>
      <c r="H144" s="202">
        <f>'5.  JANUARY'!Y144</f>
        <v>18</v>
      </c>
      <c r="I144" s="202">
        <f>'6.  FEBRUARY'!Y144</f>
        <v>18</v>
      </c>
      <c r="J144" s="202">
        <f>'7.  MARCH'!Y144</f>
        <v>18</v>
      </c>
      <c r="K144" s="202">
        <f>'8.  APRIL'!Y144</f>
        <v>18</v>
      </c>
      <c r="L144" s="202">
        <f>'8.  APRIL WEEKEND COMP'!Y144</f>
        <v>18</v>
      </c>
      <c r="M144" s="202">
        <f>'9.  MAY'!Y144</f>
        <v>0</v>
      </c>
      <c r="N144" s="202">
        <f>'10.  JUNE'!Y144</f>
        <v>0</v>
      </c>
      <c r="O144" s="202">
        <f>'11.  JULY'!Y144</f>
        <v>0</v>
      </c>
      <c r="P144" s="203">
        <f>'12.  AUGUST'!Y144</f>
        <v>0</v>
      </c>
      <c r="Q144" s="204">
        <f t="shared" si="2"/>
        <v>162</v>
      </c>
    </row>
    <row r="145" spans="2:17" s="8" customFormat="1" ht="15.95" customHeight="1" x14ac:dyDescent="0.25">
      <c r="B145" s="31">
        <f>'1.  SEPTEMBER'!B145</f>
        <v>21</v>
      </c>
      <c r="C145" s="205" t="str">
        <f>'1.  SEPTEMBER'!C145</f>
        <v>Erasmus CF</v>
      </c>
      <c r="D145" s="201">
        <f>'1.  SEPTEMBER'!Y145</f>
        <v>18</v>
      </c>
      <c r="E145" s="202">
        <f>'2.  OCTOBER'!Y145</f>
        <v>18</v>
      </c>
      <c r="F145" s="202">
        <f>'3.  NOVEMBER'!Y145</f>
        <v>18</v>
      </c>
      <c r="G145" s="202">
        <f>'4.  DECEMBER'!Y145</f>
        <v>18</v>
      </c>
      <c r="H145" s="202">
        <f>'5.  JANUARY'!Y145</f>
        <v>18</v>
      </c>
      <c r="I145" s="202">
        <f>'6.  FEBRUARY'!Y145</f>
        <v>18</v>
      </c>
      <c r="J145" s="202">
        <f>'7.  MARCH'!Y145</f>
        <v>18</v>
      </c>
      <c r="K145" s="202">
        <f>'8.  APRIL'!Y145</f>
        <v>18</v>
      </c>
      <c r="L145" s="202">
        <f>'8.  APRIL WEEKEND COMP'!Y145</f>
        <v>18</v>
      </c>
      <c r="M145" s="202">
        <f>'9.  MAY'!Y145</f>
        <v>0</v>
      </c>
      <c r="N145" s="202">
        <f>'10.  JUNE'!Y145</f>
        <v>0</v>
      </c>
      <c r="O145" s="202">
        <f>'11.  JULY'!Y145</f>
        <v>0</v>
      </c>
      <c r="P145" s="203">
        <f>'12.  AUGUST'!Y145</f>
        <v>0</v>
      </c>
      <c r="Q145" s="204">
        <f t="shared" si="2"/>
        <v>162</v>
      </c>
    </row>
    <row r="146" spans="2:17" s="8" customFormat="1" ht="15.95" customHeight="1" x14ac:dyDescent="0.25">
      <c r="B146" s="31">
        <f>'1.  SEPTEMBER'!B146</f>
        <v>22</v>
      </c>
      <c r="C146" s="241" t="str">
        <f>'1.  SEPTEMBER'!C146</f>
        <v>Erasmus H (Hannes) (H-38)</v>
      </c>
      <c r="D146" s="243">
        <f>'1.  SEPTEMBER'!Y146</f>
        <v>15</v>
      </c>
      <c r="E146" s="202">
        <f>'2.  OCTOBER'!Y146</f>
        <v>18</v>
      </c>
      <c r="F146" s="202">
        <f>'3.  NOVEMBER'!Y146</f>
        <v>18</v>
      </c>
      <c r="G146" s="202">
        <f>'4.  DECEMBER'!Y146</f>
        <v>18</v>
      </c>
      <c r="H146" s="202">
        <f>'5.  JANUARY'!Y146</f>
        <v>18</v>
      </c>
      <c r="I146" s="202">
        <f>'6.  FEBRUARY'!Y146</f>
        <v>18</v>
      </c>
      <c r="J146" s="202">
        <f>'7.  MARCH'!Y146</f>
        <v>18</v>
      </c>
      <c r="K146" s="202">
        <f>'8.  APRIL'!Y146</f>
        <v>18</v>
      </c>
      <c r="L146" s="202">
        <f>'8.  APRIL WEEKEND COMP'!Y146</f>
        <v>18</v>
      </c>
      <c r="M146" s="202">
        <f>'9.  MAY'!Y146</f>
        <v>0</v>
      </c>
      <c r="N146" s="202">
        <f>'10.  JUNE'!Y146</f>
        <v>0</v>
      </c>
      <c r="O146" s="202">
        <f>'11.  JULY'!Y146</f>
        <v>0</v>
      </c>
      <c r="P146" s="203">
        <f>'12.  AUGUST'!Y146</f>
        <v>0</v>
      </c>
      <c r="Q146" s="204">
        <f t="shared" si="2"/>
        <v>159</v>
      </c>
    </row>
    <row r="147" spans="2:17" s="8" customFormat="1" ht="15.95" customHeight="1" x14ac:dyDescent="0.25">
      <c r="B147" s="31">
        <f>'1.  SEPTEMBER'!B147</f>
        <v>23</v>
      </c>
      <c r="C147" s="205" t="str">
        <f>'1.  SEPTEMBER'!C147</f>
        <v>Erasmus JDN</v>
      </c>
      <c r="D147" s="201">
        <f>'1.  SEPTEMBER'!Y147</f>
        <v>18</v>
      </c>
      <c r="E147" s="202">
        <f>'2.  OCTOBER'!Y147</f>
        <v>18</v>
      </c>
      <c r="F147" s="202">
        <f>'3.  NOVEMBER'!Y147</f>
        <v>18</v>
      </c>
      <c r="G147" s="202">
        <f>'4.  DECEMBER'!Y147</f>
        <v>18</v>
      </c>
      <c r="H147" s="202">
        <f>'5.  JANUARY'!Y147</f>
        <v>18</v>
      </c>
      <c r="I147" s="202">
        <f>'6.  FEBRUARY'!Y147</f>
        <v>18</v>
      </c>
      <c r="J147" s="202">
        <f>'7.  MARCH'!Y147</f>
        <v>18</v>
      </c>
      <c r="K147" s="202">
        <f>'8.  APRIL'!Y147</f>
        <v>18</v>
      </c>
      <c r="L147" s="202">
        <f>'8.  APRIL WEEKEND COMP'!Y147</f>
        <v>18</v>
      </c>
      <c r="M147" s="202">
        <f>'9.  MAY'!Y147</f>
        <v>0</v>
      </c>
      <c r="N147" s="202">
        <f>'10.  JUNE'!Y147</f>
        <v>0</v>
      </c>
      <c r="O147" s="202">
        <f>'11.  JULY'!Y147</f>
        <v>0</v>
      </c>
      <c r="P147" s="203">
        <f>'12.  AUGUST'!Y147</f>
        <v>0</v>
      </c>
      <c r="Q147" s="204">
        <f t="shared" si="2"/>
        <v>162</v>
      </c>
    </row>
    <row r="148" spans="2:17" s="8" customFormat="1" ht="15.95" customHeight="1" x14ac:dyDescent="0.25">
      <c r="B148" s="31">
        <f>'1.  SEPTEMBER'!B148</f>
        <v>24</v>
      </c>
      <c r="C148" s="205" t="str">
        <f>'1.  SEPTEMBER'!C148</f>
        <v>Fehlhaber TJF</v>
      </c>
      <c r="D148" s="201">
        <f>'1.  SEPTEMBER'!Y148</f>
        <v>4</v>
      </c>
      <c r="E148" s="202">
        <f>'2.  OCTOBER'!Y148</f>
        <v>18</v>
      </c>
      <c r="F148" s="202">
        <f>'3.  NOVEMBER'!Y148</f>
        <v>18</v>
      </c>
      <c r="G148" s="202">
        <f>'4.  DECEMBER'!Y148</f>
        <v>18</v>
      </c>
      <c r="H148" s="202">
        <f>'5.  JANUARY'!Y148</f>
        <v>4</v>
      </c>
      <c r="I148" s="202">
        <f>'6.  FEBRUARY'!Y148</f>
        <v>18</v>
      </c>
      <c r="J148" s="202">
        <f>'7.  MARCH'!Y148</f>
        <v>18</v>
      </c>
      <c r="K148" s="202">
        <f>'8.  APRIL'!Y148</f>
        <v>18</v>
      </c>
      <c r="L148" s="202">
        <f>'8.  APRIL WEEKEND COMP'!Y148</f>
        <v>18</v>
      </c>
      <c r="M148" s="202">
        <f>'9.  MAY'!Y148</f>
        <v>0</v>
      </c>
      <c r="N148" s="202">
        <f>'10.  JUNE'!Y148</f>
        <v>0</v>
      </c>
      <c r="O148" s="202">
        <f>'11.  JULY'!Y148</f>
        <v>0</v>
      </c>
      <c r="P148" s="203">
        <f>'12.  AUGUST'!Y148</f>
        <v>0</v>
      </c>
      <c r="Q148" s="204">
        <f t="shared" si="2"/>
        <v>134</v>
      </c>
    </row>
    <row r="149" spans="2:17" s="8" customFormat="1" ht="15.95" customHeight="1" x14ac:dyDescent="0.25">
      <c r="B149" s="31">
        <f>'1.  SEPTEMBER'!B149</f>
        <v>25</v>
      </c>
      <c r="C149" s="205" t="str">
        <f>'1.  SEPTEMBER'!C149</f>
        <v>Fourie C</v>
      </c>
      <c r="D149" s="201">
        <f>'1.  SEPTEMBER'!Y149</f>
        <v>18</v>
      </c>
      <c r="E149" s="202">
        <f>'2.  OCTOBER'!Y149</f>
        <v>4</v>
      </c>
      <c r="F149" s="320">
        <f>'3.  NOVEMBER'!Y149</f>
        <v>18</v>
      </c>
      <c r="G149" s="202">
        <f>'4.  DECEMBER'!Y149</f>
        <v>18</v>
      </c>
      <c r="H149" s="202">
        <f>'5.  JANUARY'!Y149</f>
        <v>11</v>
      </c>
      <c r="I149" s="202">
        <f>'6.  FEBRUARY'!Y149</f>
        <v>9</v>
      </c>
      <c r="J149" s="202">
        <f>'7.  MARCH'!Y149</f>
        <v>18</v>
      </c>
      <c r="K149" s="202">
        <f>'8.  APRIL'!Y149</f>
        <v>18</v>
      </c>
      <c r="L149" s="202">
        <f>'8.  APRIL WEEKEND COMP'!Y149</f>
        <v>18</v>
      </c>
      <c r="M149" s="202">
        <f>'9.  MAY'!Y149</f>
        <v>0</v>
      </c>
      <c r="N149" s="202">
        <f>'10.  JUNE'!Y149</f>
        <v>0</v>
      </c>
      <c r="O149" s="202">
        <f>'11.  JULY'!Y149</f>
        <v>0</v>
      </c>
      <c r="P149" s="203">
        <f>'12.  AUGUST'!Y149</f>
        <v>0</v>
      </c>
      <c r="Q149" s="204">
        <f t="shared" si="2"/>
        <v>132</v>
      </c>
    </row>
    <row r="150" spans="2:17" s="8" customFormat="1" ht="15.95" customHeight="1" x14ac:dyDescent="0.25">
      <c r="B150" s="31">
        <f>'1.  SEPTEMBER'!B150</f>
        <v>26</v>
      </c>
      <c r="C150" s="205" t="str">
        <f>'1.  SEPTEMBER'!C150</f>
        <v>Hammond C</v>
      </c>
      <c r="D150" s="201">
        <f>'1.  SEPTEMBER'!Y150</f>
        <v>18</v>
      </c>
      <c r="E150" s="202">
        <f>'2.  OCTOBER'!Y150</f>
        <v>3</v>
      </c>
      <c r="F150" s="320">
        <f>'3.  NOVEMBER'!Y150</f>
        <v>18</v>
      </c>
      <c r="G150" s="202">
        <f>'4.  DECEMBER'!Y150</f>
        <v>18</v>
      </c>
      <c r="H150" s="202">
        <f>'5.  JANUARY'!Y150</f>
        <v>18</v>
      </c>
      <c r="I150" s="202">
        <f>'6.  FEBRUARY'!Y150</f>
        <v>18</v>
      </c>
      <c r="J150" s="202">
        <f>'7.  MARCH'!Y150</f>
        <v>18</v>
      </c>
      <c r="K150" s="202">
        <f>'8.  APRIL'!Y150</f>
        <v>1</v>
      </c>
      <c r="L150" s="202">
        <f>'8.  APRIL WEEKEND COMP'!Y150</f>
        <v>2</v>
      </c>
      <c r="M150" s="202">
        <f>'9.  MAY'!Y150</f>
        <v>0</v>
      </c>
      <c r="N150" s="202">
        <f>'10.  JUNE'!Y150</f>
        <v>0</v>
      </c>
      <c r="O150" s="202">
        <f>'11.  JULY'!Y150</f>
        <v>0</v>
      </c>
      <c r="P150" s="203">
        <f>'12.  AUGUST'!Y150</f>
        <v>0</v>
      </c>
      <c r="Q150" s="204">
        <f t="shared" si="2"/>
        <v>114</v>
      </c>
    </row>
    <row r="151" spans="2:17" s="8" customFormat="1" ht="15.95" customHeight="1" x14ac:dyDescent="0.25">
      <c r="B151" s="31">
        <f>'1.  SEPTEMBER'!B151</f>
        <v>27</v>
      </c>
      <c r="C151" s="205" t="str">
        <f>'1.  SEPTEMBER'!C151</f>
        <v>Harmse</v>
      </c>
      <c r="D151" s="201">
        <f>'1.  SEPTEMBER'!Y151</f>
        <v>18</v>
      </c>
      <c r="E151" s="202">
        <f>'2.  OCTOBER'!Y151</f>
        <v>18</v>
      </c>
      <c r="F151" s="202">
        <f>'3.  NOVEMBER'!Y151</f>
        <v>18</v>
      </c>
      <c r="G151" s="202">
        <f>'4.  DECEMBER'!Y151</f>
        <v>18</v>
      </c>
      <c r="H151" s="202">
        <f>'5.  JANUARY'!Y151</f>
        <v>18</v>
      </c>
      <c r="I151" s="202">
        <f>'6.  FEBRUARY'!Y151</f>
        <v>18</v>
      </c>
      <c r="J151" s="202">
        <f>'7.  MARCH'!Y151</f>
        <v>18</v>
      </c>
      <c r="K151" s="202">
        <f>'8.  APRIL'!Y151</f>
        <v>18</v>
      </c>
      <c r="L151" s="202">
        <f>'8.  APRIL WEEKEND COMP'!Y151</f>
        <v>18</v>
      </c>
      <c r="M151" s="202">
        <f>'9.  MAY'!Y151</f>
        <v>0</v>
      </c>
      <c r="N151" s="202">
        <f>'10.  JUNE'!Y151</f>
        <v>0</v>
      </c>
      <c r="O151" s="202">
        <f>'11.  JULY'!Y151</f>
        <v>0</v>
      </c>
      <c r="P151" s="203">
        <f>'12.  AUGUST'!Y151</f>
        <v>0</v>
      </c>
      <c r="Q151" s="204">
        <f t="shared" si="2"/>
        <v>162</v>
      </c>
    </row>
    <row r="152" spans="2:17" s="8" customFormat="1" ht="15.95" customHeight="1" x14ac:dyDescent="0.25">
      <c r="B152" s="31">
        <f>'1.  SEPTEMBER'!B152</f>
        <v>28</v>
      </c>
      <c r="C152" s="205" t="str">
        <f>'1.  SEPTEMBER'!C152</f>
        <v>Jordaan J</v>
      </c>
      <c r="D152" s="201">
        <f>'1.  SEPTEMBER'!Y152</f>
        <v>18</v>
      </c>
      <c r="E152" s="202">
        <f>'2.  OCTOBER'!Y152</f>
        <v>18</v>
      </c>
      <c r="F152" s="202">
        <f>'3.  NOVEMBER'!Y152</f>
        <v>18</v>
      </c>
      <c r="G152" s="202">
        <f>'4.  DECEMBER'!Y152</f>
        <v>18</v>
      </c>
      <c r="H152" s="202">
        <f>'5.  JANUARY'!Y152</f>
        <v>18</v>
      </c>
      <c r="I152" s="202">
        <f>'6.  FEBRUARY'!Y152</f>
        <v>18</v>
      </c>
      <c r="J152" s="202">
        <f>'7.  MARCH'!Y152</f>
        <v>18</v>
      </c>
      <c r="K152" s="202">
        <f>'8.  APRIL'!Y152</f>
        <v>18</v>
      </c>
      <c r="L152" s="202">
        <f>'8.  APRIL WEEKEND COMP'!Y152</f>
        <v>18</v>
      </c>
      <c r="M152" s="202">
        <f>'9.  MAY'!Y152</f>
        <v>0</v>
      </c>
      <c r="N152" s="202">
        <f>'10.  JUNE'!Y152</f>
        <v>0</v>
      </c>
      <c r="O152" s="202">
        <f>'11.  JULY'!Y152</f>
        <v>0</v>
      </c>
      <c r="P152" s="203">
        <f>'12.  AUGUST'!Y152</f>
        <v>0</v>
      </c>
      <c r="Q152" s="204">
        <f t="shared" si="2"/>
        <v>162</v>
      </c>
    </row>
    <row r="153" spans="2:17" s="8" customFormat="1" ht="15.95" customHeight="1" x14ac:dyDescent="0.25">
      <c r="B153" s="31">
        <f>'1.  SEPTEMBER'!B153</f>
        <v>29</v>
      </c>
      <c r="C153" s="241" t="str">
        <f>'1.  SEPTEMBER'!C153</f>
        <v>Koneczny N  (H-37)</v>
      </c>
      <c r="D153" s="243">
        <f>'1.  SEPTEMBER'!Y153</f>
        <v>9</v>
      </c>
      <c r="E153" s="242">
        <f>'2.  OCTOBER'!Y153</f>
        <v>6</v>
      </c>
      <c r="F153" s="242">
        <f>'3.  NOVEMBER'!Y153</f>
        <v>5</v>
      </c>
      <c r="G153" s="242">
        <f>'4.  DECEMBER'!Y153</f>
        <v>3</v>
      </c>
      <c r="H153" s="242">
        <f>'5.  JANUARY'!Y153</f>
        <v>10</v>
      </c>
      <c r="I153" s="242">
        <f>'6.  FEBRUARY'!Y153</f>
        <v>12</v>
      </c>
      <c r="J153" s="242">
        <f>'7.  MARCH'!Y153</f>
        <v>2</v>
      </c>
      <c r="K153" s="242">
        <f>'8.  APRIL'!Y153</f>
        <v>5</v>
      </c>
      <c r="L153" s="242">
        <f>'8.  APRIL WEEKEND COMP'!Y153</f>
        <v>5</v>
      </c>
      <c r="M153" s="202">
        <f>'9.  MAY'!Y153</f>
        <v>0</v>
      </c>
      <c r="N153" s="202">
        <f>'10.  JUNE'!Y153</f>
        <v>0</v>
      </c>
      <c r="O153" s="202">
        <f>'11.  JULY'!Y153</f>
        <v>0</v>
      </c>
      <c r="P153" s="203">
        <f>'12.  AUGUST'!Y153</f>
        <v>0</v>
      </c>
      <c r="Q153" s="204">
        <f t="shared" si="2"/>
        <v>57</v>
      </c>
    </row>
    <row r="154" spans="2:17" s="8" customFormat="1" ht="15.95" customHeight="1" x14ac:dyDescent="0.25">
      <c r="B154" s="31">
        <f>'1.  SEPTEMBER'!B154</f>
        <v>30</v>
      </c>
      <c r="C154" s="241" t="str">
        <f>'1.  SEPTEMBER'!C154</f>
        <v>Kriel M  (H-24)</v>
      </c>
      <c r="D154" s="243">
        <f>'1.  SEPTEMBER'!Y154</f>
        <v>11</v>
      </c>
      <c r="E154" s="242">
        <f>'2.  OCTOBER'!Y154</f>
        <v>14</v>
      </c>
      <c r="F154" s="202">
        <f>'3.  NOVEMBER'!Y154</f>
        <v>18</v>
      </c>
      <c r="G154" s="202">
        <f>'4.  DECEMBER'!Y154</f>
        <v>18</v>
      </c>
      <c r="H154" s="242">
        <f>'5.  JANUARY'!Y154</f>
        <v>6</v>
      </c>
      <c r="I154" s="242">
        <f>'6.  FEBRUARY'!Y154</f>
        <v>6</v>
      </c>
      <c r="J154" s="202">
        <f>'7.  MARCH'!Y154</f>
        <v>18</v>
      </c>
      <c r="K154" s="202">
        <f>'8.  APRIL'!Y154</f>
        <v>18</v>
      </c>
      <c r="L154" s="202">
        <f>'8.  APRIL WEEKEND COMP'!Y154</f>
        <v>18</v>
      </c>
      <c r="M154" s="202">
        <f>'9.  MAY'!Y154</f>
        <v>0</v>
      </c>
      <c r="N154" s="202">
        <f>'10.  JUNE'!Y154</f>
        <v>0</v>
      </c>
      <c r="O154" s="202">
        <f>'11.  JULY'!Y154</f>
        <v>0</v>
      </c>
      <c r="P154" s="203">
        <f>'12.  AUGUST'!Y154</f>
        <v>0</v>
      </c>
      <c r="Q154" s="204">
        <f t="shared" si="2"/>
        <v>127</v>
      </c>
    </row>
    <row r="155" spans="2:17" s="8" customFormat="1" ht="15.95" customHeight="1" x14ac:dyDescent="0.25">
      <c r="B155" s="31">
        <f>'1.  SEPTEMBER'!B155</f>
        <v>31</v>
      </c>
      <c r="C155" s="205" t="str">
        <f>'1.  SEPTEMBER'!C155</f>
        <v>Liebenberg RC</v>
      </c>
      <c r="D155" s="201">
        <f>'1.  SEPTEMBER'!Y155</f>
        <v>18</v>
      </c>
      <c r="E155" s="202">
        <f>'2.  OCTOBER'!Y155</f>
        <v>18</v>
      </c>
      <c r="F155" s="320">
        <f>'3.  NOVEMBER'!Y155</f>
        <v>18</v>
      </c>
      <c r="G155" s="202">
        <f>'4.  DECEMBER'!Y155</f>
        <v>18</v>
      </c>
      <c r="H155" s="202">
        <f>'5.  JANUARY'!Y155</f>
        <v>18</v>
      </c>
      <c r="I155" s="202">
        <f>'6.  FEBRUARY'!Y155</f>
        <v>18</v>
      </c>
      <c r="J155" s="202">
        <f>'7.  MARCH'!Y155</f>
        <v>18</v>
      </c>
      <c r="K155" s="202">
        <f>'8.  APRIL'!Y155</f>
        <v>18</v>
      </c>
      <c r="L155" s="202">
        <f>'8.  APRIL WEEKEND COMP'!Y155</f>
        <v>18</v>
      </c>
      <c r="M155" s="202">
        <f>'9.  MAY'!Y155</f>
        <v>0</v>
      </c>
      <c r="N155" s="202">
        <f>'10.  JUNE'!Y155</f>
        <v>0</v>
      </c>
      <c r="O155" s="202">
        <f>'11.  JULY'!Y155</f>
        <v>0</v>
      </c>
      <c r="P155" s="203">
        <f>'12.  AUGUST'!Y155</f>
        <v>0</v>
      </c>
      <c r="Q155" s="204">
        <f t="shared" si="2"/>
        <v>162</v>
      </c>
    </row>
    <row r="156" spans="2:17" s="8" customFormat="1" ht="15.95" customHeight="1" x14ac:dyDescent="0.25">
      <c r="B156" s="31">
        <f>'1.  SEPTEMBER'!B156</f>
        <v>32</v>
      </c>
      <c r="C156" s="241" t="str">
        <f>'1.  SEPTEMBER'!C156</f>
        <v>Lyell GH  (H-32)</v>
      </c>
      <c r="D156" s="201">
        <f>'1.  SEPTEMBER'!Y156</f>
        <v>18</v>
      </c>
      <c r="E156" s="202">
        <f>'2.  OCTOBER'!Y156</f>
        <v>18</v>
      </c>
      <c r="F156" s="202">
        <f>'3.  NOVEMBER'!Y156</f>
        <v>18</v>
      </c>
      <c r="G156" s="202">
        <f>'4.  DECEMBER'!Y156</f>
        <v>18</v>
      </c>
      <c r="H156" s="202">
        <f>'5.  JANUARY'!Y156</f>
        <v>18</v>
      </c>
      <c r="I156" s="202">
        <f>'6.  FEBRUARY'!Y156</f>
        <v>18</v>
      </c>
      <c r="J156" s="202">
        <f>'7.  MARCH'!Y156</f>
        <v>18</v>
      </c>
      <c r="K156" s="202">
        <f>'8.  APRIL'!Y156</f>
        <v>18</v>
      </c>
      <c r="L156" s="202">
        <f>'8.  APRIL WEEKEND COMP'!Y156</f>
        <v>18</v>
      </c>
      <c r="M156" s="202">
        <f>'9.  MAY'!Y156</f>
        <v>0</v>
      </c>
      <c r="N156" s="202">
        <f>'10.  JUNE'!Y156</f>
        <v>0</v>
      </c>
      <c r="O156" s="202">
        <f>'11.  JULY'!Y156</f>
        <v>0</v>
      </c>
      <c r="P156" s="203">
        <f>'12.  AUGUST'!Y156</f>
        <v>0</v>
      </c>
      <c r="Q156" s="204">
        <f t="shared" si="2"/>
        <v>162</v>
      </c>
    </row>
    <row r="157" spans="2:17" s="8" customFormat="1" ht="15.95" customHeight="1" x14ac:dyDescent="0.25">
      <c r="B157" s="31">
        <f>'1.  SEPTEMBER'!B157</f>
        <v>33</v>
      </c>
      <c r="C157" s="241" t="str">
        <f>'1.  SEPTEMBER'!C157</f>
        <v>Oosthuizen CS  (H-11)</v>
      </c>
      <c r="D157" s="201">
        <f>'1.  SEPTEMBER'!Y157</f>
        <v>18</v>
      </c>
      <c r="E157" s="202">
        <f>'2.  OCTOBER'!Y157</f>
        <v>18</v>
      </c>
      <c r="F157" s="202">
        <f>'3.  NOVEMBER'!Y157</f>
        <v>18</v>
      </c>
      <c r="G157" s="202">
        <f>'4.  DECEMBER'!Y157</f>
        <v>18</v>
      </c>
      <c r="H157" s="202">
        <f>'5.  JANUARY'!Y157</f>
        <v>18</v>
      </c>
      <c r="I157" s="202">
        <f>'6.  FEBRUARY'!Y157</f>
        <v>18</v>
      </c>
      <c r="J157" s="202">
        <f>'7.  MARCH'!Y157</f>
        <v>18</v>
      </c>
      <c r="K157" s="202">
        <f>'8.  APRIL'!Y157</f>
        <v>18</v>
      </c>
      <c r="L157" s="202">
        <f>'8.  APRIL WEEKEND COMP'!Y157</f>
        <v>18</v>
      </c>
      <c r="M157" s="202">
        <f>'9.  MAY'!Y157</f>
        <v>0</v>
      </c>
      <c r="N157" s="202">
        <f>'10.  JUNE'!Y157</f>
        <v>0</v>
      </c>
      <c r="O157" s="202">
        <f>'11.  JULY'!Y157</f>
        <v>0</v>
      </c>
      <c r="P157" s="203">
        <f>'12.  AUGUST'!Y157</f>
        <v>0</v>
      </c>
      <c r="Q157" s="204">
        <f t="shared" si="2"/>
        <v>162</v>
      </c>
    </row>
    <row r="158" spans="2:17" s="8" customFormat="1" ht="15.95" customHeight="1" x14ac:dyDescent="0.25">
      <c r="B158" s="31">
        <f>'1.  SEPTEMBER'!B158</f>
        <v>34</v>
      </c>
      <c r="C158" s="241" t="str">
        <f>'1.  SEPTEMBER'!C158</f>
        <v>Pienaar C  (H-14)</v>
      </c>
      <c r="D158" s="201">
        <f>'1.  SEPTEMBER'!Y158</f>
        <v>18</v>
      </c>
      <c r="E158" s="202">
        <f>'2.  OCTOBER'!Y158</f>
        <v>18</v>
      </c>
      <c r="F158" s="202">
        <f>'3.  NOVEMBER'!Y158</f>
        <v>18</v>
      </c>
      <c r="G158" s="202">
        <f>'4.  DECEMBER'!Y158</f>
        <v>18</v>
      </c>
      <c r="H158" s="202">
        <f>'5.  JANUARY'!Y158</f>
        <v>18</v>
      </c>
      <c r="I158" s="202">
        <f>'6.  FEBRUARY'!Y158</f>
        <v>18</v>
      </c>
      <c r="J158" s="202">
        <f>'7.  MARCH'!Y158</f>
        <v>18</v>
      </c>
      <c r="K158" s="202">
        <f>'8.  APRIL'!Y158</f>
        <v>15</v>
      </c>
      <c r="L158" s="202">
        <f>'8.  APRIL WEEKEND COMP'!Y158</f>
        <v>18</v>
      </c>
      <c r="M158" s="202">
        <f>'9.  MAY'!Y158</f>
        <v>0</v>
      </c>
      <c r="N158" s="202">
        <f>'10.  JUNE'!Y158</f>
        <v>0</v>
      </c>
      <c r="O158" s="202">
        <f>'11.  JULY'!Y158</f>
        <v>0</v>
      </c>
      <c r="P158" s="203">
        <f>'12.  AUGUST'!Y158</f>
        <v>0</v>
      </c>
      <c r="Q158" s="204">
        <f t="shared" si="2"/>
        <v>159</v>
      </c>
    </row>
    <row r="159" spans="2:17" s="8" customFormat="1" ht="15.95" customHeight="1" x14ac:dyDescent="0.25">
      <c r="B159" s="31">
        <f>'1.  SEPTEMBER'!B159</f>
        <v>35</v>
      </c>
      <c r="C159" s="205" t="str">
        <f>'1.  SEPTEMBER'!C159</f>
        <v>Pieters B (Bennie)</v>
      </c>
      <c r="D159" s="201">
        <f>'1.  SEPTEMBER'!Y159</f>
        <v>18</v>
      </c>
      <c r="E159" s="202">
        <f>'2.  OCTOBER'!Y159</f>
        <v>18</v>
      </c>
      <c r="F159" s="202">
        <f>'3.  NOVEMBER'!Y159</f>
        <v>18</v>
      </c>
      <c r="G159" s="202">
        <f>'4.  DECEMBER'!Y159</f>
        <v>18</v>
      </c>
      <c r="H159" s="202">
        <f>'5.  JANUARY'!Y159</f>
        <v>18</v>
      </c>
      <c r="I159" s="202">
        <f>'6.  FEBRUARY'!Y159</f>
        <v>3</v>
      </c>
      <c r="J159" s="202">
        <f>'7.  MARCH'!Y159</f>
        <v>6</v>
      </c>
      <c r="K159" s="202">
        <f>'8.  APRIL'!Y159</f>
        <v>15</v>
      </c>
      <c r="L159" s="202">
        <f>'8.  APRIL WEEKEND COMP'!Y159</f>
        <v>18</v>
      </c>
      <c r="M159" s="202">
        <f>'9.  MAY'!Y159</f>
        <v>0</v>
      </c>
      <c r="N159" s="202">
        <f>'10.  JUNE'!Y159</f>
        <v>0</v>
      </c>
      <c r="O159" s="202">
        <f>'11.  JULY'!Y159</f>
        <v>0</v>
      </c>
      <c r="P159" s="203">
        <f>'12.  AUGUST'!Y159</f>
        <v>0</v>
      </c>
      <c r="Q159" s="204">
        <f t="shared" si="2"/>
        <v>132</v>
      </c>
    </row>
    <row r="160" spans="2:17" s="8" customFormat="1" ht="15.95" customHeight="1" x14ac:dyDescent="0.25">
      <c r="B160" s="31">
        <f>'1.  SEPTEMBER'!B160</f>
        <v>36</v>
      </c>
      <c r="C160" s="241" t="str">
        <f>'1.  SEPTEMBER'!C160</f>
        <v>Pieters K  (H-36)</v>
      </c>
      <c r="D160" s="201">
        <f>'1.  SEPTEMBER'!Y160</f>
        <v>18</v>
      </c>
      <c r="E160" s="242">
        <f>'2.  OCTOBER'!Y160</f>
        <v>11</v>
      </c>
      <c r="F160" s="202">
        <f>'3.  NOVEMBER'!Y160</f>
        <v>18</v>
      </c>
      <c r="G160" s="242">
        <f>'4.  DECEMBER'!Y160</f>
        <v>4</v>
      </c>
      <c r="H160" s="242">
        <f>'5.  JANUARY'!Y160</f>
        <v>2</v>
      </c>
      <c r="I160" s="242">
        <f>'6.  FEBRUARY'!Y160</f>
        <v>11</v>
      </c>
      <c r="J160" s="242">
        <f>'7.  MARCH'!Y160</f>
        <v>1</v>
      </c>
      <c r="K160" s="242">
        <f>'8.  APRIL'!Y160</f>
        <v>10</v>
      </c>
      <c r="L160" s="242">
        <f>'8.  APRIL WEEKEND COMP'!Y160</f>
        <v>3</v>
      </c>
      <c r="M160" s="202">
        <f>'9.  MAY'!Y160</f>
        <v>0</v>
      </c>
      <c r="N160" s="202">
        <f>'10.  JUNE'!Y160</f>
        <v>0</v>
      </c>
      <c r="O160" s="202">
        <f>'11.  JULY'!Y160</f>
        <v>0</v>
      </c>
      <c r="P160" s="203">
        <f>'12.  AUGUST'!Y160</f>
        <v>0</v>
      </c>
      <c r="Q160" s="204">
        <f t="shared" si="2"/>
        <v>78</v>
      </c>
    </row>
    <row r="161" spans="2:17" s="8" customFormat="1" ht="15.95" customHeight="1" x14ac:dyDescent="0.25">
      <c r="B161" s="31">
        <f>'1.  SEPTEMBER'!B161</f>
        <v>37</v>
      </c>
      <c r="C161" s="241" t="str">
        <f>'1.  SEPTEMBER'!C161</f>
        <v>Scheepers A  (H-30)</v>
      </c>
      <c r="D161" s="201">
        <f>'1.  SEPTEMBER'!Y161</f>
        <v>18</v>
      </c>
      <c r="E161" s="202">
        <f>'2.  OCTOBER'!Y161</f>
        <v>18</v>
      </c>
      <c r="F161" s="202">
        <f>'3.  NOVEMBER'!Y161</f>
        <v>18</v>
      </c>
      <c r="G161" s="202">
        <f>'4.  DECEMBER'!Y161</f>
        <v>18</v>
      </c>
      <c r="H161" s="202">
        <f>'5.  JANUARY'!Y161</f>
        <v>18</v>
      </c>
      <c r="I161" s="202">
        <f>'6.  FEBRUARY'!Y161</f>
        <v>18</v>
      </c>
      <c r="J161" s="202">
        <f>'7.  MARCH'!Y161</f>
        <v>18</v>
      </c>
      <c r="K161" s="202">
        <f>'8.  APRIL'!Y161</f>
        <v>18</v>
      </c>
      <c r="L161" s="202">
        <f>'8.  APRIL WEEKEND COMP'!Y161</f>
        <v>18</v>
      </c>
      <c r="M161" s="202">
        <f>'9.  MAY'!Y161</f>
        <v>0</v>
      </c>
      <c r="N161" s="202">
        <f>'10.  JUNE'!Y161</f>
        <v>0</v>
      </c>
      <c r="O161" s="202">
        <f>'11.  JULY'!Y161</f>
        <v>0</v>
      </c>
      <c r="P161" s="203">
        <f>'12.  AUGUST'!Y161</f>
        <v>0</v>
      </c>
      <c r="Q161" s="204">
        <f t="shared" si="2"/>
        <v>162</v>
      </c>
    </row>
    <row r="162" spans="2:17" s="8" customFormat="1" ht="15.95" customHeight="1" x14ac:dyDescent="0.25">
      <c r="B162" s="31">
        <f>'1.  SEPTEMBER'!B162</f>
        <v>38</v>
      </c>
      <c r="C162" s="205" t="str">
        <f>'1.  SEPTEMBER'!C162</f>
        <v>Schutte W</v>
      </c>
      <c r="D162" s="201">
        <f>'1.  SEPTEMBER'!Y162</f>
        <v>18</v>
      </c>
      <c r="E162" s="202">
        <f>'2.  OCTOBER'!Y162</f>
        <v>8</v>
      </c>
      <c r="F162" s="202">
        <f>'3.  NOVEMBER'!Y162</f>
        <v>18</v>
      </c>
      <c r="G162" s="202">
        <f>'4.  DECEMBER'!Y162</f>
        <v>18</v>
      </c>
      <c r="H162" s="202">
        <f>'5.  JANUARY'!Y162</f>
        <v>18</v>
      </c>
      <c r="I162" s="202">
        <f>'6.  FEBRUARY'!Y162</f>
        <v>18</v>
      </c>
      <c r="J162" s="202">
        <f>'7.  MARCH'!Y162</f>
        <v>18</v>
      </c>
      <c r="K162" s="202">
        <f>'8.  APRIL'!Y162</f>
        <v>18</v>
      </c>
      <c r="L162" s="202">
        <f>'8.  APRIL WEEKEND COMP'!Y162</f>
        <v>18</v>
      </c>
      <c r="M162" s="202">
        <f>'9.  MAY'!Y162</f>
        <v>0</v>
      </c>
      <c r="N162" s="202">
        <f>'10.  JUNE'!Y162</f>
        <v>0</v>
      </c>
      <c r="O162" s="202">
        <f>'11.  JULY'!Y162</f>
        <v>0</v>
      </c>
      <c r="P162" s="203">
        <f>'12.  AUGUST'!Y162</f>
        <v>0</v>
      </c>
      <c r="Q162" s="204">
        <f t="shared" si="2"/>
        <v>152</v>
      </c>
    </row>
    <row r="163" spans="2:17" s="8" customFormat="1" ht="15.95" customHeight="1" x14ac:dyDescent="0.25">
      <c r="B163" s="31">
        <f>'1.  SEPTEMBER'!B163</f>
        <v>39</v>
      </c>
      <c r="C163" s="205" t="str">
        <f>'1.  SEPTEMBER'!C163</f>
        <v>Smit CH</v>
      </c>
      <c r="D163" s="201">
        <f>'1.  SEPTEMBER'!Y163</f>
        <v>18</v>
      </c>
      <c r="E163" s="202">
        <f>'2.  OCTOBER'!Y163</f>
        <v>18</v>
      </c>
      <c r="F163" s="202">
        <f>'3.  NOVEMBER'!Y163</f>
        <v>18</v>
      </c>
      <c r="G163" s="202">
        <f>'4.  DECEMBER'!Y163</f>
        <v>18</v>
      </c>
      <c r="H163" s="202">
        <f>'5.  JANUARY'!Y163</f>
        <v>18</v>
      </c>
      <c r="I163" s="202">
        <f>'6.  FEBRUARY'!Y163</f>
        <v>18</v>
      </c>
      <c r="J163" s="202">
        <f>'7.  MARCH'!Y163</f>
        <v>18</v>
      </c>
      <c r="K163" s="202">
        <f>'8.  APRIL'!Y163</f>
        <v>18</v>
      </c>
      <c r="L163" s="202">
        <f>'8.  APRIL WEEKEND COMP'!Y163</f>
        <v>18</v>
      </c>
      <c r="M163" s="202">
        <f>'9.  MAY'!Y163</f>
        <v>0</v>
      </c>
      <c r="N163" s="202">
        <f>'10.  JUNE'!Y163</f>
        <v>0</v>
      </c>
      <c r="O163" s="202">
        <f>'11.  JULY'!Y163</f>
        <v>0</v>
      </c>
      <c r="P163" s="203">
        <f>'12.  AUGUST'!Y163</f>
        <v>0</v>
      </c>
      <c r="Q163" s="204">
        <f t="shared" si="2"/>
        <v>162</v>
      </c>
    </row>
    <row r="164" spans="2:17" s="8" customFormat="1" ht="15.95" customHeight="1" x14ac:dyDescent="0.25">
      <c r="B164" s="31">
        <f>'1.  SEPTEMBER'!B164</f>
        <v>40</v>
      </c>
      <c r="C164" s="205" t="str">
        <f>'1.  SEPTEMBER'!C164</f>
        <v>Smit M</v>
      </c>
      <c r="D164" s="201">
        <f>'1.  SEPTEMBER'!Y164</f>
        <v>18</v>
      </c>
      <c r="E164" s="202">
        <f>'2.  OCTOBER'!Y164</f>
        <v>18</v>
      </c>
      <c r="F164" s="202">
        <f>'3.  NOVEMBER'!Y164</f>
        <v>18</v>
      </c>
      <c r="G164" s="202">
        <f>'4.  DECEMBER'!Y164</f>
        <v>18</v>
      </c>
      <c r="H164" s="202">
        <f>'5.  JANUARY'!Y164</f>
        <v>18</v>
      </c>
      <c r="I164" s="202">
        <f>'6.  FEBRUARY'!Y164</f>
        <v>18</v>
      </c>
      <c r="J164" s="202">
        <f>'7.  MARCH'!Y164</f>
        <v>18</v>
      </c>
      <c r="K164" s="202">
        <f>'8.  APRIL'!Y164</f>
        <v>18</v>
      </c>
      <c r="L164" s="202">
        <f>'8.  APRIL WEEKEND COMP'!Y164</f>
        <v>7</v>
      </c>
      <c r="M164" s="202">
        <f>'9.  MAY'!Y164</f>
        <v>0</v>
      </c>
      <c r="N164" s="202">
        <f>'10.  JUNE'!Y164</f>
        <v>0</v>
      </c>
      <c r="O164" s="202">
        <f>'11.  JULY'!Y164</f>
        <v>0</v>
      </c>
      <c r="P164" s="203">
        <f>'12.  AUGUST'!Y164</f>
        <v>0</v>
      </c>
      <c r="Q164" s="204">
        <f t="shared" si="2"/>
        <v>151</v>
      </c>
    </row>
    <row r="165" spans="2:17" s="8" customFormat="1" ht="15.95" customHeight="1" x14ac:dyDescent="0.25">
      <c r="B165" s="31">
        <f>'1.  SEPTEMBER'!B165</f>
        <v>41</v>
      </c>
      <c r="C165" s="241" t="str">
        <f>'1.  SEPTEMBER'!C165</f>
        <v>Spyra SA  (H-12)</v>
      </c>
      <c r="D165" s="243">
        <f>'1.  SEPTEMBER'!Y165</f>
        <v>8</v>
      </c>
      <c r="E165" s="242">
        <f>'2.  OCTOBER'!Y165</f>
        <v>5</v>
      </c>
      <c r="F165" s="242">
        <f>'3.  NOVEMBER'!Y165</f>
        <v>1</v>
      </c>
      <c r="G165" s="242">
        <f>'4.  DECEMBER'!Y165</f>
        <v>5</v>
      </c>
      <c r="H165" s="242">
        <f>'5.  JANUARY'!Y165</f>
        <v>12</v>
      </c>
      <c r="I165" s="202">
        <f>'6.  FEBRUARY'!Y165</f>
        <v>18</v>
      </c>
      <c r="J165" s="202">
        <f>'7.  MARCH'!Y165</f>
        <v>18</v>
      </c>
      <c r="K165" s="242">
        <f>'8.  APRIL'!Y165</f>
        <v>9</v>
      </c>
      <c r="L165" s="202">
        <f>'8.  APRIL WEEKEND COMP'!Y165</f>
        <v>18</v>
      </c>
      <c r="M165" s="202">
        <f>'9.  MAY'!Y165</f>
        <v>0</v>
      </c>
      <c r="N165" s="202">
        <f>'10.  JUNE'!Y165</f>
        <v>0</v>
      </c>
      <c r="O165" s="202">
        <f>'11.  JULY'!Y165</f>
        <v>0</v>
      </c>
      <c r="P165" s="203">
        <f>'12.  AUGUST'!Y165</f>
        <v>0</v>
      </c>
      <c r="Q165" s="204">
        <f t="shared" si="2"/>
        <v>94</v>
      </c>
    </row>
    <row r="166" spans="2:17" s="8" customFormat="1" ht="15.95" customHeight="1" x14ac:dyDescent="0.25">
      <c r="B166" s="31">
        <f>'1.  SEPTEMBER'!B166</f>
        <v>42</v>
      </c>
      <c r="C166" s="205" t="str">
        <f>'1.  SEPTEMBER'!C166</f>
        <v>Steyn W</v>
      </c>
      <c r="D166" s="201">
        <f>'1.  SEPTEMBER'!Y166</f>
        <v>12</v>
      </c>
      <c r="E166" s="202">
        <f>'2.  OCTOBER'!Y166</f>
        <v>10</v>
      </c>
      <c r="F166" s="202">
        <f>'3.  NOVEMBER'!Y166</f>
        <v>18</v>
      </c>
      <c r="G166" s="202">
        <f>'4.  DECEMBER'!Y166</f>
        <v>18</v>
      </c>
      <c r="H166" s="202">
        <f>'5.  JANUARY'!Y166</f>
        <v>8</v>
      </c>
      <c r="I166" s="202">
        <f>'6.  FEBRUARY'!Y166</f>
        <v>18</v>
      </c>
      <c r="J166" s="202">
        <f>'7.  MARCH'!Y166</f>
        <v>18</v>
      </c>
      <c r="K166" s="202">
        <f>'8.  APRIL'!Y166</f>
        <v>18</v>
      </c>
      <c r="L166" s="202">
        <f>'8.  APRIL WEEKEND COMP'!Y166</f>
        <v>18</v>
      </c>
      <c r="M166" s="202">
        <f>'9.  MAY'!Y166</f>
        <v>0</v>
      </c>
      <c r="N166" s="202">
        <f>'10.  JUNE'!Y166</f>
        <v>0</v>
      </c>
      <c r="O166" s="202">
        <f>'11.  JULY'!Y166</f>
        <v>0</v>
      </c>
      <c r="P166" s="203">
        <f>'12.  AUGUST'!Y166</f>
        <v>0</v>
      </c>
      <c r="Q166" s="204">
        <f t="shared" si="2"/>
        <v>138</v>
      </c>
    </row>
    <row r="167" spans="2:17" s="8" customFormat="1" ht="15.95" customHeight="1" x14ac:dyDescent="0.25">
      <c r="B167" s="31">
        <f>'1.  SEPTEMBER'!B167</f>
        <v>43</v>
      </c>
      <c r="C167" s="205" t="str">
        <f>'1.  SEPTEMBER'!C167</f>
        <v>Stols P</v>
      </c>
      <c r="D167" s="201">
        <f>'1.  SEPTEMBER'!Y167</f>
        <v>5</v>
      </c>
      <c r="E167" s="202">
        <f>'2.  OCTOBER'!Y167</f>
        <v>18</v>
      </c>
      <c r="F167" s="320">
        <f>'3.  NOVEMBER'!Y167</f>
        <v>18</v>
      </c>
      <c r="G167" s="202">
        <f>'4.  DECEMBER'!Y167</f>
        <v>18</v>
      </c>
      <c r="H167" s="202">
        <f>'5.  JANUARY'!Y167</f>
        <v>18</v>
      </c>
      <c r="I167" s="202">
        <f>'6.  FEBRUARY'!Y167</f>
        <v>18</v>
      </c>
      <c r="J167" s="202">
        <f>'7.  MARCH'!Y167</f>
        <v>18</v>
      </c>
      <c r="K167" s="202">
        <f>'8.  APRIL'!Y167</f>
        <v>18</v>
      </c>
      <c r="L167" s="202">
        <f>'8.  APRIL WEEKEND COMP'!Y167</f>
        <v>18</v>
      </c>
      <c r="M167" s="202">
        <f>'9.  MAY'!Y167</f>
        <v>0</v>
      </c>
      <c r="N167" s="202">
        <f>'10.  JUNE'!Y167</f>
        <v>0</v>
      </c>
      <c r="O167" s="202">
        <f>'11.  JULY'!Y167</f>
        <v>0</v>
      </c>
      <c r="P167" s="203">
        <f>'12.  AUGUST'!Y167</f>
        <v>0</v>
      </c>
      <c r="Q167" s="204">
        <f t="shared" si="2"/>
        <v>149</v>
      </c>
    </row>
    <row r="168" spans="2:17" s="8" customFormat="1" ht="15.95" customHeight="1" x14ac:dyDescent="0.25">
      <c r="B168" s="31">
        <f>'1.  SEPTEMBER'!B168</f>
        <v>44</v>
      </c>
      <c r="C168" s="205" t="str">
        <f>'1.  SEPTEMBER'!C168</f>
        <v>Strydom P</v>
      </c>
      <c r="D168" s="201">
        <f>'1.  SEPTEMBER'!Y168</f>
        <v>13</v>
      </c>
      <c r="E168" s="202">
        <f>'2.  OCTOBER'!Y168</f>
        <v>18</v>
      </c>
      <c r="F168" s="202">
        <f>'3.  NOVEMBER'!Y168</f>
        <v>18</v>
      </c>
      <c r="G168" s="202">
        <f>'4.  DECEMBER'!Y168</f>
        <v>18</v>
      </c>
      <c r="H168" s="202">
        <f>'5.  JANUARY'!Y168</f>
        <v>13</v>
      </c>
      <c r="I168" s="202">
        <f>'6.  FEBRUARY'!Y168</f>
        <v>18</v>
      </c>
      <c r="J168" s="202">
        <f>'7.  MARCH'!Y168</f>
        <v>18</v>
      </c>
      <c r="K168" s="202">
        <f>'8.  APRIL'!Y168</f>
        <v>18</v>
      </c>
      <c r="L168" s="202">
        <f>'8.  APRIL WEEKEND COMP'!Y168</f>
        <v>18</v>
      </c>
      <c r="M168" s="202">
        <f>'9.  MAY'!Y168</f>
        <v>0</v>
      </c>
      <c r="N168" s="202">
        <f>'10.  JUNE'!Y168</f>
        <v>0</v>
      </c>
      <c r="O168" s="202">
        <f>'11.  JULY'!Y168</f>
        <v>0</v>
      </c>
      <c r="P168" s="203">
        <f>'12.  AUGUST'!Y168</f>
        <v>0</v>
      </c>
      <c r="Q168" s="204">
        <f t="shared" si="2"/>
        <v>152</v>
      </c>
    </row>
    <row r="169" spans="2:17" s="8" customFormat="1" ht="15.95" customHeight="1" x14ac:dyDescent="0.25">
      <c r="B169" s="31">
        <f>'1.  SEPTEMBER'!B169</f>
        <v>45</v>
      </c>
      <c r="C169" s="241" t="str">
        <f>'1.  SEPTEMBER'!C169</f>
        <v>Twigge R  (H-18)</v>
      </c>
      <c r="D169" s="201">
        <f>'1.  SEPTEMBER'!Y169</f>
        <v>18</v>
      </c>
      <c r="E169" s="242">
        <f>'2.  OCTOBER'!Y169</f>
        <v>15</v>
      </c>
      <c r="F169" s="202">
        <f>'3.  NOVEMBER'!Y169</f>
        <v>18</v>
      </c>
      <c r="G169" s="202">
        <f>'4.  DECEMBER'!Y169</f>
        <v>18</v>
      </c>
      <c r="H169" s="202">
        <f>'5.  JANUARY'!Y169</f>
        <v>18</v>
      </c>
      <c r="I169" s="202">
        <f>'6.  FEBRUARY'!Y169</f>
        <v>18</v>
      </c>
      <c r="J169" s="202">
        <f>'7.  MARCH'!Y169</f>
        <v>18</v>
      </c>
      <c r="K169" s="242">
        <f>'8.  APRIL'!Y169</f>
        <v>15</v>
      </c>
      <c r="L169" s="242">
        <f>'8.  APRIL WEEKEND COMP'!Y169</f>
        <v>11</v>
      </c>
      <c r="M169" s="202">
        <f>'9.  MAY'!Y169</f>
        <v>0</v>
      </c>
      <c r="N169" s="202">
        <f>'10.  JUNE'!Y169</f>
        <v>0</v>
      </c>
      <c r="O169" s="202">
        <f>'11.  JULY'!Y169</f>
        <v>0</v>
      </c>
      <c r="P169" s="203">
        <f>'12.  AUGUST'!Y169</f>
        <v>0</v>
      </c>
      <c r="Q169" s="204">
        <f t="shared" si="2"/>
        <v>149</v>
      </c>
    </row>
    <row r="170" spans="2:17" s="8" customFormat="1" ht="15.95" customHeight="1" x14ac:dyDescent="0.25">
      <c r="B170" s="31">
        <f>'1.  SEPTEMBER'!B170</f>
        <v>46</v>
      </c>
      <c r="C170" s="241" t="str">
        <f>'1.  SEPTEMBER'!C170</f>
        <v>van der Schyff C  (H-35)</v>
      </c>
      <c r="D170" s="201">
        <f>'1.  SEPTEMBER'!Y170</f>
        <v>18</v>
      </c>
      <c r="E170" s="202">
        <f>'2.  OCTOBER'!Y170</f>
        <v>18</v>
      </c>
      <c r="F170" s="202">
        <f>'3.  NOVEMBER'!Y170</f>
        <v>18</v>
      </c>
      <c r="G170" s="202">
        <f>'4.  DECEMBER'!Y170</f>
        <v>18</v>
      </c>
      <c r="H170" s="202">
        <f>'5.  JANUARY'!Y170</f>
        <v>18</v>
      </c>
      <c r="I170" s="202">
        <f>'6.  FEBRUARY'!Y170</f>
        <v>18</v>
      </c>
      <c r="J170" s="202">
        <f>'7.  MARCH'!Y170</f>
        <v>18</v>
      </c>
      <c r="K170" s="202">
        <f>'8.  APRIL'!Y170</f>
        <v>18</v>
      </c>
      <c r="L170" s="202">
        <f>'8.  APRIL WEEKEND COMP'!Y170</f>
        <v>18</v>
      </c>
      <c r="M170" s="202">
        <f>'9.  MAY'!Y170</f>
        <v>0</v>
      </c>
      <c r="N170" s="202">
        <f>'10.  JUNE'!Y170</f>
        <v>0</v>
      </c>
      <c r="O170" s="202">
        <f>'11.  JULY'!Y170</f>
        <v>0</v>
      </c>
      <c r="P170" s="203">
        <f>'12.  AUGUST'!Y170</f>
        <v>0</v>
      </c>
      <c r="Q170" s="204">
        <f t="shared" si="2"/>
        <v>162</v>
      </c>
    </row>
    <row r="171" spans="2:17" s="8" customFormat="1" ht="15.95" customHeight="1" x14ac:dyDescent="0.25">
      <c r="B171" s="31">
        <f>'1.  SEPTEMBER'!B171</f>
        <v>47</v>
      </c>
      <c r="C171" s="241" t="str">
        <f>'1.  SEPTEMBER'!C171</f>
        <v>van der Schyff H  (H-31)</v>
      </c>
      <c r="D171" s="201">
        <f>'1.  SEPTEMBER'!Y171</f>
        <v>18</v>
      </c>
      <c r="E171" s="202">
        <f>'2.  OCTOBER'!Y171</f>
        <v>18</v>
      </c>
      <c r="F171" s="202">
        <f>'3.  NOVEMBER'!Y171</f>
        <v>18</v>
      </c>
      <c r="G171" s="202">
        <f>'4.  DECEMBER'!Y171</f>
        <v>18</v>
      </c>
      <c r="H171" s="202">
        <f>'5.  JANUARY'!Y171</f>
        <v>18</v>
      </c>
      <c r="I171" s="202">
        <f>'6.  FEBRUARY'!Y171</f>
        <v>18</v>
      </c>
      <c r="J171" s="202">
        <f>'7.  MARCH'!Y171</f>
        <v>18</v>
      </c>
      <c r="K171" s="202">
        <f>'8.  APRIL'!Y171</f>
        <v>18</v>
      </c>
      <c r="L171" s="202">
        <f>'8.  APRIL WEEKEND COMP'!Y171</f>
        <v>18</v>
      </c>
      <c r="M171" s="202">
        <f>'9.  MAY'!Y171</f>
        <v>0</v>
      </c>
      <c r="N171" s="202">
        <f>'10.  JUNE'!Y171</f>
        <v>0</v>
      </c>
      <c r="O171" s="202">
        <f>'11.  JULY'!Y171</f>
        <v>0</v>
      </c>
      <c r="P171" s="203">
        <f>'12.  AUGUST'!Y171</f>
        <v>0</v>
      </c>
      <c r="Q171" s="204">
        <f t="shared" si="2"/>
        <v>162</v>
      </c>
    </row>
    <row r="172" spans="2:17" s="8" customFormat="1" ht="15.95" customHeight="1" x14ac:dyDescent="0.25">
      <c r="B172" s="31">
        <f>'1.  SEPTEMBER'!B172</f>
        <v>48</v>
      </c>
      <c r="C172" s="205" t="str">
        <f>'1.  SEPTEMBER'!C172</f>
        <v>van der Walt P</v>
      </c>
      <c r="D172" s="201">
        <f>'1.  SEPTEMBER'!Y172</f>
        <v>18</v>
      </c>
      <c r="E172" s="202">
        <f>'2.  OCTOBER'!Y172</f>
        <v>15</v>
      </c>
      <c r="F172" s="202">
        <f>'3.  NOVEMBER'!Y172</f>
        <v>18</v>
      </c>
      <c r="G172" s="202">
        <f>'4.  DECEMBER'!Y172</f>
        <v>18</v>
      </c>
      <c r="H172" s="202">
        <f>'5.  JANUARY'!Y172</f>
        <v>18</v>
      </c>
      <c r="I172" s="202">
        <f>'6.  FEBRUARY'!Y172</f>
        <v>18</v>
      </c>
      <c r="J172" s="202">
        <f>'7.  MARCH'!Y172</f>
        <v>18</v>
      </c>
      <c r="K172" s="202">
        <f>'8.  APRIL'!Y172</f>
        <v>18</v>
      </c>
      <c r="L172" s="202">
        <f>'8.  APRIL WEEKEND COMP'!Y172</f>
        <v>18</v>
      </c>
      <c r="M172" s="202">
        <f>'9.  MAY'!Y172</f>
        <v>0</v>
      </c>
      <c r="N172" s="202">
        <f>'10.  JUNE'!Y172</f>
        <v>0</v>
      </c>
      <c r="O172" s="202">
        <f>'11.  JULY'!Y172</f>
        <v>0</v>
      </c>
      <c r="P172" s="203">
        <f>'12.  AUGUST'!Y172</f>
        <v>0</v>
      </c>
      <c r="Q172" s="204">
        <f t="shared" si="2"/>
        <v>159</v>
      </c>
    </row>
    <row r="173" spans="2:17" s="8" customFormat="1" ht="15.95" customHeight="1" x14ac:dyDescent="0.25">
      <c r="B173" s="31">
        <f>'1.  SEPTEMBER'!B173</f>
        <v>49</v>
      </c>
      <c r="C173" s="205" t="str">
        <f>'1.  SEPTEMBER'!C173</f>
        <v>van Seventer H</v>
      </c>
      <c r="D173" s="201">
        <f>'1.  SEPTEMBER'!Y173</f>
        <v>10</v>
      </c>
      <c r="E173" s="202">
        <f>'2.  OCTOBER'!Y173</f>
        <v>12</v>
      </c>
      <c r="F173" s="202">
        <f>'3.  NOVEMBER'!Y173</f>
        <v>18</v>
      </c>
      <c r="G173" s="202">
        <f>'4.  DECEMBER'!Y173</f>
        <v>9</v>
      </c>
      <c r="H173" s="202">
        <f>'5.  JANUARY'!Y173</f>
        <v>5</v>
      </c>
      <c r="I173" s="202">
        <f>'6.  FEBRUARY'!Y173</f>
        <v>10</v>
      </c>
      <c r="J173" s="202">
        <f>'7.  MARCH'!Y173</f>
        <v>18</v>
      </c>
      <c r="K173" s="202">
        <f>'8.  APRIL'!Y173</f>
        <v>4</v>
      </c>
      <c r="L173" s="202">
        <f>'8.  APRIL WEEKEND COMP'!Y173</f>
        <v>6</v>
      </c>
      <c r="M173" s="202">
        <f>'9.  MAY'!Y173</f>
        <v>0</v>
      </c>
      <c r="N173" s="202">
        <f>'10.  JUNE'!Y173</f>
        <v>0</v>
      </c>
      <c r="O173" s="202">
        <f>'11.  JULY'!Y173</f>
        <v>0</v>
      </c>
      <c r="P173" s="203">
        <f>'12.  AUGUST'!Y173</f>
        <v>0</v>
      </c>
      <c r="Q173" s="204">
        <f t="shared" si="2"/>
        <v>92</v>
      </c>
    </row>
    <row r="174" spans="2:17" s="8" customFormat="1" ht="15.95" customHeight="1" x14ac:dyDescent="0.25">
      <c r="B174" s="31">
        <f>'1.  SEPTEMBER'!B174</f>
        <v>50</v>
      </c>
      <c r="C174" s="241" t="str">
        <f>'1.  SEPTEMBER'!C174</f>
        <v>Visagie HN  (H40)</v>
      </c>
      <c r="D174" s="201">
        <f>'1.  SEPTEMBER'!Y174</f>
        <v>18</v>
      </c>
      <c r="E174" s="202">
        <f>'2.  OCTOBER'!Y174</f>
        <v>18</v>
      </c>
      <c r="F174" s="202">
        <f>'3.  NOVEMBER'!Y174</f>
        <v>18</v>
      </c>
      <c r="G174" s="202">
        <f>'4.  DECEMBER'!Y174</f>
        <v>18</v>
      </c>
      <c r="H174" s="202">
        <f>'5.  JANUARY'!Y174</f>
        <v>18</v>
      </c>
      <c r="I174" s="202">
        <f>'6.  FEBRUARY'!Y174</f>
        <v>18</v>
      </c>
      <c r="J174" s="202">
        <f>'7.  MARCH'!Y174</f>
        <v>18</v>
      </c>
      <c r="K174" s="202">
        <f>'8.  APRIL'!Y174</f>
        <v>18</v>
      </c>
      <c r="L174" s="202">
        <f>'8.  APRIL WEEKEND COMP'!Y174</f>
        <v>18</v>
      </c>
      <c r="M174" s="202">
        <f>'9.  MAY'!Y174</f>
        <v>0</v>
      </c>
      <c r="N174" s="202">
        <f>'10.  JUNE'!Y174</f>
        <v>0</v>
      </c>
      <c r="O174" s="202">
        <f>'11.  JULY'!Y174</f>
        <v>0</v>
      </c>
      <c r="P174" s="203">
        <f>'12.  AUGUST'!Y174</f>
        <v>0</v>
      </c>
      <c r="Q174" s="204">
        <f t="shared" si="2"/>
        <v>162</v>
      </c>
    </row>
    <row r="175" spans="2:17" s="8" customFormat="1" ht="15.95" customHeight="1" x14ac:dyDescent="0.25">
      <c r="B175" s="31">
        <f>'1.  SEPTEMBER'!B175</f>
        <v>51</v>
      </c>
      <c r="C175" s="205">
        <f>'1.  SEPTEMBER'!C175</f>
        <v>0</v>
      </c>
      <c r="D175" s="201">
        <f>'1.  SEPTEMBER'!Y175</f>
        <v>0</v>
      </c>
      <c r="E175" s="202">
        <f>'2.  OCTOBER'!Y175</f>
        <v>0</v>
      </c>
      <c r="F175" s="202">
        <f>'3.  NOVEMBER'!Y175</f>
        <v>0</v>
      </c>
      <c r="G175" s="202">
        <f>'4.  DECEMBER'!Y175</f>
        <v>0</v>
      </c>
      <c r="H175" s="202">
        <f>'5.  JANUARY'!Y175</f>
        <v>0</v>
      </c>
      <c r="I175" s="202">
        <f>'6.  FEBRUARY'!Y175</f>
        <v>0</v>
      </c>
      <c r="J175" s="202">
        <f>'7.  MARCH'!Y175</f>
        <v>0</v>
      </c>
      <c r="K175" s="202">
        <f>'8.  APRIL'!Y175</f>
        <v>0</v>
      </c>
      <c r="L175" s="202">
        <f>'8.  APRIL WEEKEND COMP'!Y175</f>
        <v>0</v>
      </c>
      <c r="M175" s="202">
        <f>'9.  MAY'!Y175</f>
        <v>0</v>
      </c>
      <c r="N175" s="202">
        <f>'10.  JUNE'!Y175</f>
        <v>0</v>
      </c>
      <c r="O175" s="202">
        <f>'11.  JULY'!Y175</f>
        <v>0</v>
      </c>
      <c r="P175" s="203">
        <f>'12.  AUGUST'!Y175</f>
        <v>0</v>
      </c>
      <c r="Q175" s="204">
        <f t="shared" si="2"/>
        <v>0</v>
      </c>
    </row>
    <row r="176" spans="2:17" s="8" customFormat="1" ht="15.95" customHeight="1" x14ac:dyDescent="0.25">
      <c r="B176" s="31">
        <f>'1.  SEPTEMBER'!B176</f>
        <v>52</v>
      </c>
      <c r="C176" s="205">
        <f>'1.  SEPTEMBER'!C176</f>
        <v>0</v>
      </c>
      <c r="D176" s="201">
        <f>'1.  SEPTEMBER'!Y176</f>
        <v>0</v>
      </c>
      <c r="E176" s="202">
        <f>'2.  OCTOBER'!Y176</f>
        <v>0</v>
      </c>
      <c r="F176" s="202">
        <f>'3.  NOVEMBER'!Y176</f>
        <v>0</v>
      </c>
      <c r="G176" s="202">
        <f>'4.  DECEMBER'!Y176</f>
        <v>0</v>
      </c>
      <c r="H176" s="202">
        <f>'5.  JANUARY'!Y176</f>
        <v>0</v>
      </c>
      <c r="I176" s="202">
        <f>'6.  FEBRUARY'!Y176</f>
        <v>0</v>
      </c>
      <c r="J176" s="202">
        <f>'7.  MARCH'!Y176</f>
        <v>0</v>
      </c>
      <c r="K176" s="202">
        <f>'8.  APRIL'!Y176</f>
        <v>0</v>
      </c>
      <c r="L176" s="202">
        <f>'8.  APRIL WEEKEND COMP'!Y176</f>
        <v>0</v>
      </c>
      <c r="M176" s="202">
        <f>'9.  MAY'!Y176</f>
        <v>0</v>
      </c>
      <c r="N176" s="202">
        <f>'10.  JUNE'!Y176</f>
        <v>0</v>
      </c>
      <c r="O176" s="202">
        <f>'11.  JULY'!Y176</f>
        <v>0</v>
      </c>
      <c r="P176" s="203">
        <f>'12.  AUGUST'!Y176</f>
        <v>0</v>
      </c>
      <c r="Q176" s="204">
        <f t="shared" si="2"/>
        <v>0</v>
      </c>
    </row>
    <row r="177" spans="2:17" s="8" customFormat="1" ht="15.95" customHeight="1" x14ac:dyDescent="0.25">
      <c r="B177" s="31">
        <f>'1.  SEPTEMBER'!B177</f>
        <v>53</v>
      </c>
      <c r="C177" s="205">
        <f>'1.  SEPTEMBER'!C177</f>
        <v>0</v>
      </c>
      <c r="D177" s="201">
        <f>'1.  SEPTEMBER'!Y177</f>
        <v>0</v>
      </c>
      <c r="E177" s="202">
        <f>'2.  OCTOBER'!Y177</f>
        <v>0</v>
      </c>
      <c r="F177" s="202">
        <f>'3.  NOVEMBER'!Y177</f>
        <v>0</v>
      </c>
      <c r="G177" s="202">
        <f>'4.  DECEMBER'!Y177</f>
        <v>0</v>
      </c>
      <c r="H177" s="202">
        <f>'5.  JANUARY'!Y177</f>
        <v>0</v>
      </c>
      <c r="I177" s="202">
        <f>'6.  FEBRUARY'!Y177</f>
        <v>0</v>
      </c>
      <c r="J177" s="202">
        <f>'7.  MARCH'!Y177</f>
        <v>0</v>
      </c>
      <c r="K177" s="202">
        <f>'8.  APRIL'!Y177</f>
        <v>0</v>
      </c>
      <c r="L177" s="202">
        <f>'8.  APRIL WEEKEND COMP'!Y177</f>
        <v>0</v>
      </c>
      <c r="M177" s="202">
        <f>'9.  MAY'!Y177</f>
        <v>0</v>
      </c>
      <c r="N177" s="202">
        <f>'10.  JUNE'!Y177</f>
        <v>0</v>
      </c>
      <c r="O177" s="202">
        <f>'11.  JULY'!Y177</f>
        <v>0</v>
      </c>
      <c r="P177" s="203">
        <f>'12.  AUGUST'!Y177</f>
        <v>0</v>
      </c>
      <c r="Q177" s="204">
        <f t="shared" si="2"/>
        <v>0</v>
      </c>
    </row>
    <row r="178" spans="2:17" s="8" customFormat="1" ht="15.95" customHeight="1" x14ac:dyDescent="0.25">
      <c r="B178" s="31">
        <f>'1.  SEPTEMBER'!B178</f>
        <v>54</v>
      </c>
      <c r="C178" s="205">
        <f>'1.  SEPTEMBER'!C178</f>
        <v>0</v>
      </c>
      <c r="D178" s="201">
        <f>'1.  SEPTEMBER'!Y178</f>
        <v>0</v>
      </c>
      <c r="E178" s="202">
        <f>'2.  OCTOBER'!Y178</f>
        <v>0</v>
      </c>
      <c r="F178" s="202">
        <f>'3.  NOVEMBER'!Y178</f>
        <v>0</v>
      </c>
      <c r="G178" s="202">
        <f>'4.  DECEMBER'!Y178</f>
        <v>0</v>
      </c>
      <c r="H178" s="202">
        <f>'5.  JANUARY'!Y178</f>
        <v>0</v>
      </c>
      <c r="I178" s="202">
        <f>'6.  FEBRUARY'!Y178</f>
        <v>0</v>
      </c>
      <c r="J178" s="202">
        <f>'7.  MARCH'!Y178</f>
        <v>0</v>
      </c>
      <c r="K178" s="202">
        <f>'8.  APRIL'!Y178</f>
        <v>0</v>
      </c>
      <c r="L178" s="202">
        <f>'8.  APRIL WEEKEND COMP'!Y178</f>
        <v>0</v>
      </c>
      <c r="M178" s="202">
        <f>'9.  MAY'!Y178</f>
        <v>0</v>
      </c>
      <c r="N178" s="202">
        <f>'10.  JUNE'!Y178</f>
        <v>0</v>
      </c>
      <c r="O178" s="202">
        <f>'11.  JULY'!Y178</f>
        <v>0</v>
      </c>
      <c r="P178" s="203">
        <f>'12.  AUGUST'!Y178</f>
        <v>0</v>
      </c>
      <c r="Q178" s="204">
        <f t="shared" si="2"/>
        <v>0</v>
      </c>
    </row>
    <row r="179" spans="2:17" s="8" customFormat="1" ht="15.95" customHeight="1" x14ac:dyDescent="0.25">
      <c r="B179" s="31">
        <f>'1.  SEPTEMBER'!B179</f>
        <v>55</v>
      </c>
      <c r="C179" s="205">
        <f>'1.  SEPTEMBER'!C179</f>
        <v>0</v>
      </c>
      <c r="D179" s="201">
        <f>'1.  SEPTEMBER'!Y179</f>
        <v>0</v>
      </c>
      <c r="E179" s="202">
        <f>'2.  OCTOBER'!Y179</f>
        <v>0</v>
      </c>
      <c r="F179" s="202">
        <f>'3.  NOVEMBER'!Y179</f>
        <v>0</v>
      </c>
      <c r="G179" s="202">
        <f>'4.  DECEMBER'!Y179</f>
        <v>0</v>
      </c>
      <c r="H179" s="202">
        <f>'5.  JANUARY'!Y179</f>
        <v>0</v>
      </c>
      <c r="I179" s="202">
        <f>'6.  FEBRUARY'!Y179</f>
        <v>0</v>
      </c>
      <c r="J179" s="202">
        <f>'7.  MARCH'!Y179</f>
        <v>0</v>
      </c>
      <c r="K179" s="202">
        <f>'8.  APRIL'!Y179</f>
        <v>0</v>
      </c>
      <c r="L179" s="202">
        <f>'8.  APRIL WEEKEND COMP'!Y179</f>
        <v>0</v>
      </c>
      <c r="M179" s="202">
        <f>'9.  MAY'!Y179</f>
        <v>0</v>
      </c>
      <c r="N179" s="202">
        <f>'10.  JUNE'!Y179</f>
        <v>0</v>
      </c>
      <c r="O179" s="202">
        <f>'11.  JULY'!Y179</f>
        <v>0</v>
      </c>
      <c r="P179" s="203">
        <f>'12.  AUGUST'!Y179</f>
        <v>0</v>
      </c>
      <c r="Q179" s="204">
        <f t="shared" si="2"/>
        <v>0</v>
      </c>
    </row>
    <row r="180" spans="2:17" s="8" customFormat="1" ht="15.95" customHeight="1" x14ac:dyDescent="0.25">
      <c r="B180" s="31">
        <f>'1.  SEPTEMBER'!B180</f>
        <v>56</v>
      </c>
      <c r="C180" s="205">
        <f>'1.  SEPTEMBER'!C180</f>
        <v>0</v>
      </c>
      <c r="D180" s="201">
        <f>'1.  SEPTEMBER'!Y180</f>
        <v>0</v>
      </c>
      <c r="E180" s="202">
        <f>'2.  OCTOBER'!Y180</f>
        <v>0</v>
      </c>
      <c r="F180" s="202">
        <f>'3.  NOVEMBER'!Y180</f>
        <v>0</v>
      </c>
      <c r="G180" s="202">
        <f>'4.  DECEMBER'!Y180</f>
        <v>0</v>
      </c>
      <c r="H180" s="202">
        <f>'5.  JANUARY'!Y180</f>
        <v>0</v>
      </c>
      <c r="I180" s="202">
        <f>'6.  FEBRUARY'!Y180</f>
        <v>0</v>
      </c>
      <c r="J180" s="202">
        <f>'7.  MARCH'!Y180</f>
        <v>0</v>
      </c>
      <c r="K180" s="202">
        <f>'8.  APRIL'!Y180</f>
        <v>0</v>
      </c>
      <c r="L180" s="202">
        <f>'8.  APRIL WEEKEND COMP'!Y180</f>
        <v>0</v>
      </c>
      <c r="M180" s="202">
        <f>'9.  MAY'!Y180</f>
        <v>0</v>
      </c>
      <c r="N180" s="202">
        <f>'10.  JUNE'!Y180</f>
        <v>0</v>
      </c>
      <c r="O180" s="202">
        <f>'11.  JULY'!Y180</f>
        <v>0</v>
      </c>
      <c r="P180" s="203">
        <f>'12.  AUGUST'!Y180</f>
        <v>0</v>
      </c>
      <c r="Q180" s="204">
        <f t="shared" si="2"/>
        <v>0</v>
      </c>
    </row>
    <row r="181" spans="2:17" s="8" customFormat="1" ht="15.95" customHeight="1" x14ac:dyDescent="0.25">
      <c r="B181" s="31">
        <f>'1.  SEPTEMBER'!B181</f>
        <v>57</v>
      </c>
      <c r="C181" s="205">
        <f>'1.  SEPTEMBER'!C181</f>
        <v>0</v>
      </c>
      <c r="D181" s="201">
        <f>'1.  SEPTEMBER'!Y181</f>
        <v>0</v>
      </c>
      <c r="E181" s="202">
        <f>'2.  OCTOBER'!Y181</f>
        <v>0</v>
      </c>
      <c r="F181" s="202">
        <f>'3.  NOVEMBER'!Y181</f>
        <v>0</v>
      </c>
      <c r="G181" s="202">
        <f>'4.  DECEMBER'!Y181</f>
        <v>0</v>
      </c>
      <c r="H181" s="202">
        <f>'5.  JANUARY'!Y181</f>
        <v>0</v>
      </c>
      <c r="I181" s="202">
        <f>'6.  FEBRUARY'!Y181</f>
        <v>0</v>
      </c>
      <c r="J181" s="202">
        <f>'7.  MARCH'!Y181</f>
        <v>0</v>
      </c>
      <c r="K181" s="202">
        <f>'8.  APRIL'!Y181</f>
        <v>0</v>
      </c>
      <c r="L181" s="202">
        <f>'8.  APRIL WEEKEND COMP'!Y181</f>
        <v>0</v>
      </c>
      <c r="M181" s="202">
        <f>'9.  MAY'!Y181</f>
        <v>0</v>
      </c>
      <c r="N181" s="202">
        <f>'10.  JUNE'!Y181</f>
        <v>0</v>
      </c>
      <c r="O181" s="202">
        <f>'11.  JULY'!Y181</f>
        <v>0</v>
      </c>
      <c r="P181" s="203">
        <f>'12.  AUGUST'!Y181</f>
        <v>0</v>
      </c>
      <c r="Q181" s="204">
        <f t="shared" si="2"/>
        <v>0</v>
      </c>
    </row>
    <row r="182" spans="2:17" s="8" customFormat="1" ht="15.95" customHeight="1" x14ac:dyDescent="0.25">
      <c r="B182" s="25"/>
      <c r="C182" s="26"/>
      <c r="D182" s="15"/>
      <c r="E182" s="15"/>
      <c r="F182" s="15"/>
      <c r="G182" s="15"/>
      <c r="H182" s="15"/>
      <c r="I182" s="15"/>
      <c r="J182" s="15"/>
      <c r="K182" s="15"/>
      <c r="L182" s="15"/>
      <c r="M182" s="15"/>
      <c r="N182" s="15"/>
      <c r="O182" s="15"/>
      <c r="P182" s="15"/>
      <c r="Q182" s="16"/>
    </row>
    <row r="183" spans="2:17" s="8" customFormat="1" ht="15.95" customHeight="1" x14ac:dyDescent="0.25">
      <c r="B183" s="25"/>
      <c r="C183" s="26"/>
      <c r="D183" s="15"/>
      <c r="E183" s="15"/>
      <c r="F183" s="15"/>
      <c r="G183" s="15"/>
      <c r="H183" s="15"/>
      <c r="I183" s="15"/>
      <c r="J183" s="15"/>
      <c r="K183" s="15"/>
      <c r="L183" s="15"/>
      <c r="M183" s="15"/>
      <c r="N183" s="15"/>
      <c r="O183" s="15"/>
      <c r="P183" s="15"/>
      <c r="Q183" s="16"/>
    </row>
    <row r="184" spans="2:17" s="8" customFormat="1" ht="15.95" customHeight="1" x14ac:dyDescent="0.25">
      <c r="B184" s="25"/>
      <c r="C184" s="26"/>
      <c r="D184" s="15"/>
      <c r="E184" s="15"/>
      <c r="F184" s="15"/>
      <c r="G184" s="15"/>
      <c r="H184" s="15"/>
      <c r="I184" s="15"/>
      <c r="J184" s="15"/>
      <c r="K184" s="15"/>
      <c r="L184" s="15"/>
      <c r="M184" s="15"/>
      <c r="N184" s="15"/>
      <c r="O184" s="15"/>
      <c r="P184" s="15"/>
      <c r="Q184" s="16"/>
    </row>
    <row r="185" spans="2:17" s="8" customFormat="1" ht="15.95" customHeight="1" thickBot="1" x14ac:dyDescent="0.3">
      <c r="B185" s="25"/>
      <c r="C185" s="26"/>
      <c r="D185" s="15"/>
      <c r="E185" s="15"/>
      <c r="F185" s="15"/>
      <c r="G185" s="15"/>
      <c r="H185" s="15"/>
      <c r="I185" s="15"/>
      <c r="J185" s="15"/>
      <c r="K185" s="15"/>
      <c r="L185" s="15"/>
      <c r="M185" s="15"/>
      <c r="N185" s="15"/>
      <c r="O185" s="15"/>
      <c r="P185" s="15"/>
      <c r="Q185" s="16"/>
    </row>
    <row r="186" spans="2:17" s="8" customFormat="1" ht="26.1" customHeight="1" thickBot="1" x14ac:dyDescent="0.3">
      <c r="B186" s="426" t="s">
        <v>45</v>
      </c>
      <c r="C186" s="454"/>
      <c r="D186" s="52"/>
      <c r="E186" s="52"/>
      <c r="F186" s="52"/>
      <c r="G186" s="52"/>
      <c r="H186" s="52"/>
      <c r="I186" s="52"/>
      <c r="J186" s="52"/>
      <c r="K186" s="52"/>
      <c r="L186" s="52"/>
      <c r="M186" s="52"/>
      <c r="N186" s="52"/>
      <c r="O186" s="52"/>
      <c r="P186" s="52"/>
      <c r="Q186" s="53"/>
    </row>
    <row r="187" spans="2:17" s="8" customFormat="1" ht="2.1" customHeight="1" x14ac:dyDescent="0.25">
      <c r="B187" s="421"/>
      <c r="C187" s="428"/>
      <c r="D187" s="428"/>
      <c r="E187" s="428"/>
      <c r="F187" s="428"/>
      <c r="G187" s="428"/>
      <c r="H187" s="428"/>
      <c r="I187" s="428"/>
      <c r="J187" s="428"/>
      <c r="K187" s="428"/>
      <c r="L187" s="428"/>
      <c r="M187" s="428"/>
      <c r="N187" s="428"/>
      <c r="O187" s="428"/>
      <c r="P187" s="428"/>
      <c r="Q187" s="429"/>
    </row>
    <row r="188" spans="2:17" s="8" customFormat="1" ht="15.95" customHeight="1" x14ac:dyDescent="0.25">
      <c r="B188" s="31">
        <f>'1.  SEPTEMBER'!B188</f>
        <v>1</v>
      </c>
      <c r="C188" s="205" t="str">
        <f>'1.  SEPTEMBER'!C188</f>
        <v>Abrie B</v>
      </c>
      <c r="D188" s="201">
        <f>'1.  SEPTEMBER'!Y188</f>
        <v>12</v>
      </c>
      <c r="E188" s="202">
        <f>'2.  OCTOBER'!Y188</f>
        <v>12</v>
      </c>
      <c r="F188" s="202">
        <f>'3.  NOVEMBER'!Y188</f>
        <v>12</v>
      </c>
      <c r="G188" s="202">
        <f>'4.  DECEMBER'!Y188</f>
        <v>12</v>
      </c>
      <c r="H188" s="202">
        <f>'5.  JANUARY'!Y188</f>
        <v>12</v>
      </c>
      <c r="I188" s="202">
        <f>'6.  FEBRUARY'!Y188</f>
        <v>12</v>
      </c>
      <c r="J188" s="202">
        <f>'7.  MARCH'!Y188</f>
        <v>12</v>
      </c>
      <c r="K188" s="202">
        <f>'8.  APRIL'!Y188</f>
        <v>12</v>
      </c>
      <c r="L188" s="202">
        <f>'8.  APRIL WEEKEND COMP'!Y188</f>
        <v>12</v>
      </c>
      <c r="M188" s="202">
        <f>'9.  MAY'!Y188</f>
        <v>0</v>
      </c>
      <c r="N188" s="202">
        <f>'10.  JUNE'!Y188</f>
        <v>0</v>
      </c>
      <c r="O188" s="202">
        <f>'11.  JULY'!Y188</f>
        <v>0</v>
      </c>
      <c r="P188" s="203">
        <f>'12.  AUGUST'!Y188</f>
        <v>0</v>
      </c>
      <c r="Q188" s="204">
        <f>D188+E188+F188+G188+H188+I188+J188+K188+L188+M188+N188+O188+P188</f>
        <v>108</v>
      </c>
    </row>
    <row r="189" spans="2:17" s="8" customFormat="1" ht="15.95" customHeight="1" x14ac:dyDescent="0.25">
      <c r="B189" s="31">
        <f>'1.  SEPTEMBER'!B189</f>
        <v>2</v>
      </c>
      <c r="C189" s="205" t="str">
        <f>'1.  SEPTEMBER'!C189</f>
        <v>Abrie D</v>
      </c>
      <c r="D189" s="201">
        <f>'1.  SEPTEMBER'!Y189</f>
        <v>12</v>
      </c>
      <c r="E189" s="202">
        <f>'2.  OCTOBER'!Y189</f>
        <v>12</v>
      </c>
      <c r="F189" s="202">
        <f>'3.  NOVEMBER'!Y189</f>
        <v>12</v>
      </c>
      <c r="G189" s="202">
        <f>'4.  DECEMBER'!Y189</f>
        <v>12</v>
      </c>
      <c r="H189" s="202">
        <f>'5.  JANUARY'!Y189</f>
        <v>12</v>
      </c>
      <c r="I189" s="202">
        <f>'6.  FEBRUARY'!Y189</f>
        <v>12</v>
      </c>
      <c r="J189" s="202">
        <f>'7.  MARCH'!Y189</f>
        <v>12</v>
      </c>
      <c r="K189" s="202">
        <f>'8.  APRIL'!Y189</f>
        <v>12</v>
      </c>
      <c r="L189" s="202">
        <f>'8.  APRIL WEEKEND COMP'!Y189</f>
        <v>12</v>
      </c>
      <c r="M189" s="202">
        <f>'9.  MAY'!Y189</f>
        <v>0</v>
      </c>
      <c r="N189" s="202">
        <f>'10.  JUNE'!Y189</f>
        <v>0</v>
      </c>
      <c r="O189" s="202">
        <f>'11.  JULY'!Y189</f>
        <v>0</v>
      </c>
      <c r="P189" s="203">
        <f>'12.  AUGUST'!Y189</f>
        <v>0</v>
      </c>
      <c r="Q189" s="204">
        <f t="shared" ref="Q189:Q216" si="3">D189+E189+F189+G189+H189+I189+J189+K189+L189+M189+N189+O189+P189</f>
        <v>108</v>
      </c>
    </row>
    <row r="190" spans="2:17" s="8" customFormat="1" ht="15.95" customHeight="1" x14ac:dyDescent="0.25">
      <c r="B190" s="31">
        <f>'1.  SEPTEMBER'!B190</f>
        <v>3</v>
      </c>
      <c r="C190" s="205" t="str">
        <f>'1.  SEPTEMBER'!C190</f>
        <v>Appelcryn A (Alicia)</v>
      </c>
      <c r="D190" s="201">
        <f>'1.  SEPTEMBER'!Y190</f>
        <v>12</v>
      </c>
      <c r="E190" s="320">
        <f>'2.  OCTOBER'!Y190</f>
        <v>12</v>
      </c>
      <c r="F190" s="202">
        <f>'3.  NOVEMBER'!Y190</f>
        <v>12</v>
      </c>
      <c r="G190" s="202">
        <f>'4.  DECEMBER'!Y190</f>
        <v>12</v>
      </c>
      <c r="H190" s="202">
        <f>'5.  JANUARY'!Y190</f>
        <v>7</v>
      </c>
      <c r="I190" s="320">
        <f>'6.  FEBRUARY'!Y190</f>
        <v>12</v>
      </c>
      <c r="J190" s="202">
        <f>'7.  MARCH'!Y190</f>
        <v>12</v>
      </c>
      <c r="K190" s="202">
        <f>'8.  APRIL'!Y190</f>
        <v>12</v>
      </c>
      <c r="L190" s="202">
        <f>'8.  APRIL WEEKEND COMP'!Y190</f>
        <v>12</v>
      </c>
      <c r="M190" s="202">
        <f>'9.  MAY'!Y190</f>
        <v>0</v>
      </c>
      <c r="N190" s="202">
        <f>'10.  JUNE'!Y190</f>
        <v>0</v>
      </c>
      <c r="O190" s="202">
        <f>'11.  JULY'!Y190</f>
        <v>0</v>
      </c>
      <c r="P190" s="203">
        <f>'12.  AUGUST'!Y190</f>
        <v>0</v>
      </c>
      <c r="Q190" s="204">
        <f t="shared" si="3"/>
        <v>103</v>
      </c>
    </row>
    <row r="191" spans="2:17" s="8" customFormat="1" ht="15.95" customHeight="1" x14ac:dyDescent="0.25">
      <c r="B191" s="31">
        <f>'1.  SEPTEMBER'!B191</f>
        <v>4</v>
      </c>
      <c r="C191" s="205" t="str">
        <f>'1.  SEPTEMBER'!C191</f>
        <v>Appelcryn AJ</v>
      </c>
      <c r="D191" s="201">
        <f>'1.  SEPTEMBER'!Y191</f>
        <v>4</v>
      </c>
      <c r="E191" s="202">
        <f>'2.  OCTOBER'!Y191</f>
        <v>12</v>
      </c>
      <c r="F191" s="202">
        <f>'3.  NOVEMBER'!Y191</f>
        <v>12</v>
      </c>
      <c r="G191" s="202">
        <f>'4.  DECEMBER'!Y191</f>
        <v>12</v>
      </c>
      <c r="H191" s="202">
        <f>'5.  JANUARY'!Y191</f>
        <v>5</v>
      </c>
      <c r="I191" s="202">
        <f>'6.  FEBRUARY'!Y191</f>
        <v>12</v>
      </c>
      <c r="J191" s="202">
        <f>'7.  MARCH'!Y191</f>
        <v>12</v>
      </c>
      <c r="K191" s="202">
        <f>'8.  APRIL'!Y191</f>
        <v>12</v>
      </c>
      <c r="L191" s="202">
        <f>'8.  APRIL WEEKEND COMP'!Y191</f>
        <v>12</v>
      </c>
      <c r="M191" s="202">
        <f>'9.  MAY'!Y191</f>
        <v>0</v>
      </c>
      <c r="N191" s="202">
        <f>'10.  JUNE'!Y191</f>
        <v>0</v>
      </c>
      <c r="O191" s="202">
        <f>'11.  JULY'!Y191</f>
        <v>0</v>
      </c>
      <c r="P191" s="203">
        <f>'12.  AUGUST'!Y191</f>
        <v>0</v>
      </c>
      <c r="Q191" s="204">
        <f t="shared" si="3"/>
        <v>93</v>
      </c>
    </row>
    <row r="192" spans="2:17" s="8" customFormat="1" ht="15.95" customHeight="1" x14ac:dyDescent="0.25">
      <c r="B192" s="31">
        <f>'1.  SEPTEMBER'!B192</f>
        <v>5</v>
      </c>
      <c r="C192" s="205" t="str">
        <f>'1.  SEPTEMBER'!C192</f>
        <v>Appelcryn C</v>
      </c>
      <c r="D192" s="201">
        <f>'1.  SEPTEMBER'!Y192</f>
        <v>6</v>
      </c>
      <c r="E192" s="202">
        <f>'2.  OCTOBER'!Y192</f>
        <v>12</v>
      </c>
      <c r="F192" s="202">
        <f>'3.  NOVEMBER'!Y192</f>
        <v>12</v>
      </c>
      <c r="G192" s="202">
        <f>'4.  DECEMBER'!Y192</f>
        <v>3</v>
      </c>
      <c r="H192" s="202">
        <f>'5.  JANUARY'!Y192</f>
        <v>8</v>
      </c>
      <c r="I192" s="202">
        <f>'6.  FEBRUARY'!Y192</f>
        <v>12</v>
      </c>
      <c r="J192" s="320">
        <f>'7.  MARCH'!Y192</f>
        <v>12</v>
      </c>
      <c r="K192" s="202">
        <f>'8.  APRIL'!Y192</f>
        <v>12</v>
      </c>
      <c r="L192" s="202">
        <f>'8.  APRIL WEEKEND COMP'!Y192</f>
        <v>12</v>
      </c>
      <c r="M192" s="202">
        <f>'9.  MAY'!Y192</f>
        <v>0</v>
      </c>
      <c r="N192" s="202">
        <f>'10.  JUNE'!Y192</f>
        <v>0</v>
      </c>
      <c r="O192" s="202">
        <f>'11.  JULY'!Y192</f>
        <v>0</v>
      </c>
      <c r="P192" s="203">
        <f>'12.  AUGUST'!Y192</f>
        <v>0</v>
      </c>
      <c r="Q192" s="204">
        <f t="shared" si="3"/>
        <v>89</v>
      </c>
    </row>
    <row r="193" spans="2:17" s="8" customFormat="1" ht="15.95" customHeight="1" x14ac:dyDescent="0.25">
      <c r="B193" s="31">
        <f>'1.  SEPTEMBER'!B193</f>
        <v>6</v>
      </c>
      <c r="C193" s="205" t="str">
        <f>'1.  SEPTEMBER'!C193</f>
        <v>Booysen A</v>
      </c>
      <c r="D193" s="201">
        <f>'1.  SEPTEMBER'!Y193</f>
        <v>7</v>
      </c>
      <c r="E193" s="202">
        <f>'2.  OCTOBER'!Y193</f>
        <v>12</v>
      </c>
      <c r="F193" s="320">
        <f>'3.  NOVEMBER'!Y193</f>
        <v>12</v>
      </c>
      <c r="G193" s="202">
        <f>'4.  DECEMBER'!Y193</f>
        <v>12</v>
      </c>
      <c r="H193" s="202">
        <f>'5.  JANUARY'!Y193</f>
        <v>12</v>
      </c>
      <c r="I193" s="202">
        <f>'6.  FEBRUARY'!Y193</f>
        <v>3</v>
      </c>
      <c r="J193" s="202">
        <f>'7.  MARCH'!Y193</f>
        <v>12</v>
      </c>
      <c r="K193" s="202">
        <f>'8.  APRIL'!Y193</f>
        <v>2</v>
      </c>
      <c r="L193" s="202">
        <f>'8.  APRIL WEEKEND COMP'!Y193</f>
        <v>2</v>
      </c>
      <c r="M193" s="202">
        <f>'9.  MAY'!Y193</f>
        <v>0</v>
      </c>
      <c r="N193" s="202">
        <f>'10.  JUNE'!Y193</f>
        <v>0</v>
      </c>
      <c r="O193" s="202">
        <f>'11.  JULY'!Y193</f>
        <v>0</v>
      </c>
      <c r="P193" s="203">
        <f>'12.  AUGUST'!Y193</f>
        <v>0</v>
      </c>
      <c r="Q193" s="204">
        <f t="shared" si="3"/>
        <v>74</v>
      </c>
    </row>
    <row r="194" spans="2:17" s="8" customFormat="1" ht="15.95" customHeight="1" x14ac:dyDescent="0.25">
      <c r="B194" s="31">
        <f>'1.  SEPTEMBER'!B194</f>
        <v>7</v>
      </c>
      <c r="C194" s="241" t="str">
        <f>'1.  SEPTEMBER'!C194</f>
        <v>Boshoff I (Inez)  (H-40)</v>
      </c>
      <c r="D194" s="201">
        <f>'1.  SEPTEMBER'!Y194</f>
        <v>12</v>
      </c>
      <c r="E194" s="202">
        <f>'2.  OCTOBER'!Y194</f>
        <v>12</v>
      </c>
      <c r="F194" s="202">
        <f>'3.  NOVEMBER'!Y194</f>
        <v>12</v>
      </c>
      <c r="G194" s="202">
        <f>'4.  DECEMBER'!Y194</f>
        <v>12</v>
      </c>
      <c r="H194" s="202">
        <f>'5.  JANUARY'!Y194</f>
        <v>12</v>
      </c>
      <c r="I194" s="202">
        <f>'6.  FEBRUARY'!Y194</f>
        <v>12</v>
      </c>
      <c r="J194" s="202">
        <f>'7.  MARCH'!Y194</f>
        <v>12</v>
      </c>
      <c r="K194" s="202">
        <f>'8.  APRIL'!Y194</f>
        <v>12</v>
      </c>
      <c r="L194" s="202">
        <f>'8.  APRIL WEEKEND COMP'!Y194</f>
        <v>12</v>
      </c>
      <c r="M194" s="202">
        <f>'9.  MAY'!Y194</f>
        <v>0</v>
      </c>
      <c r="N194" s="202">
        <f>'10.  JUNE'!Y194</f>
        <v>0</v>
      </c>
      <c r="O194" s="202">
        <f>'11.  JULY'!Y194</f>
        <v>0</v>
      </c>
      <c r="P194" s="203">
        <f>'12.  AUGUST'!Y194</f>
        <v>0</v>
      </c>
      <c r="Q194" s="204">
        <f t="shared" si="3"/>
        <v>108</v>
      </c>
    </row>
    <row r="195" spans="2:17" s="8" customFormat="1" ht="15.95" customHeight="1" x14ac:dyDescent="0.25">
      <c r="B195" s="31">
        <f>'1.  SEPTEMBER'!B195</f>
        <v>8</v>
      </c>
      <c r="C195" s="205" t="str">
        <f>'1.  SEPTEMBER'!C195</f>
        <v>Castlemaine C</v>
      </c>
      <c r="D195" s="201">
        <f>'1.  SEPTEMBER'!Y195</f>
        <v>1</v>
      </c>
      <c r="E195" s="202">
        <f>'2.  OCTOBER'!Y195</f>
        <v>12</v>
      </c>
      <c r="F195" s="202">
        <f>'3.  NOVEMBER'!Y195</f>
        <v>12</v>
      </c>
      <c r="G195" s="202">
        <f>'4.  DECEMBER'!Y195</f>
        <v>12</v>
      </c>
      <c r="H195" s="202">
        <f>'5.  JANUARY'!Y195</f>
        <v>4</v>
      </c>
      <c r="I195" s="202">
        <f>'6.  FEBRUARY'!Y195</f>
        <v>12</v>
      </c>
      <c r="J195" s="202">
        <f>'7.  MARCH'!Y195</f>
        <v>12</v>
      </c>
      <c r="K195" s="202">
        <f>'8.  APRIL'!Y195</f>
        <v>12</v>
      </c>
      <c r="L195" s="202">
        <f>'8.  APRIL WEEKEND COMP'!Y195</f>
        <v>12</v>
      </c>
      <c r="M195" s="202">
        <f>'9.  MAY'!Y195</f>
        <v>0</v>
      </c>
      <c r="N195" s="202">
        <f>'10.  JUNE'!Y195</f>
        <v>0</v>
      </c>
      <c r="O195" s="202">
        <f>'11.  JULY'!Y195</f>
        <v>0</v>
      </c>
      <c r="P195" s="203">
        <f>'12.  AUGUST'!Y195</f>
        <v>0</v>
      </c>
      <c r="Q195" s="204">
        <f t="shared" si="3"/>
        <v>89</v>
      </c>
    </row>
    <row r="196" spans="2:17" s="8" customFormat="1" ht="15.95" customHeight="1" x14ac:dyDescent="0.25">
      <c r="B196" s="31">
        <f>'1.  SEPTEMBER'!B196</f>
        <v>9</v>
      </c>
      <c r="C196" s="205" t="str">
        <f>'1.  SEPTEMBER'!C196</f>
        <v>Clifford GH</v>
      </c>
      <c r="D196" s="201">
        <f>'1.  SEPTEMBER'!Y196</f>
        <v>12</v>
      </c>
      <c r="E196" s="202">
        <f>'2.  OCTOBER'!Y196</f>
        <v>12</v>
      </c>
      <c r="F196" s="202">
        <f>'3.  NOVEMBER'!Y196</f>
        <v>1</v>
      </c>
      <c r="G196" s="202">
        <f>'4.  DECEMBER'!Y196</f>
        <v>12</v>
      </c>
      <c r="H196" s="202">
        <f>'5.  JANUARY'!Y196</f>
        <v>12</v>
      </c>
      <c r="I196" s="202">
        <f>'6.  FEBRUARY'!Y196</f>
        <v>5</v>
      </c>
      <c r="J196" s="202">
        <f>'7.  MARCH'!Y196</f>
        <v>12</v>
      </c>
      <c r="K196" s="202">
        <f>'8.  APRIL'!Y196</f>
        <v>12</v>
      </c>
      <c r="L196" s="202">
        <f>'8.  APRIL WEEKEND COMP'!Y196</f>
        <v>12</v>
      </c>
      <c r="M196" s="202">
        <f>'9.  MAY'!Y196</f>
        <v>0</v>
      </c>
      <c r="N196" s="202">
        <f>'10.  JUNE'!Y196</f>
        <v>0</v>
      </c>
      <c r="O196" s="202">
        <f>'11.  JULY'!Y196</f>
        <v>0</v>
      </c>
      <c r="P196" s="203">
        <f>'12.  AUGUST'!Y196</f>
        <v>0</v>
      </c>
      <c r="Q196" s="204">
        <f t="shared" si="3"/>
        <v>90</v>
      </c>
    </row>
    <row r="197" spans="2:17" s="8" customFormat="1" ht="15.95" customHeight="1" x14ac:dyDescent="0.25">
      <c r="B197" s="31">
        <f>'1.  SEPTEMBER'!B197</f>
        <v>10</v>
      </c>
      <c r="C197" s="205" t="str">
        <f>'1.  SEPTEMBER'!C197</f>
        <v>du Bruyn JA</v>
      </c>
      <c r="D197" s="201">
        <f>'1.  SEPTEMBER'!Y197</f>
        <v>2</v>
      </c>
      <c r="E197" s="202">
        <f>'2.  OCTOBER'!Y197</f>
        <v>12</v>
      </c>
      <c r="F197" s="320">
        <f>'3.  NOVEMBER'!Y197</f>
        <v>12</v>
      </c>
      <c r="G197" s="202">
        <f>'4.  DECEMBER'!Y197</f>
        <v>1</v>
      </c>
      <c r="H197" s="202">
        <f>'5.  JANUARY'!Y197</f>
        <v>2</v>
      </c>
      <c r="I197" s="202">
        <f>'6.  FEBRUARY'!Y197</f>
        <v>1</v>
      </c>
      <c r="J197" s="202">
        <f>'7.  MARCH'!Y197</f>
        <v>1</v>
      </c>
      <c r="K197" s="202">
        <f>'8.  APRIL'!Y197</f>
        <v>12</v>
      </c>
      <c r="L197" s="202">
        <f>'8.  APRIL WEEKEND COMP'!Y197</f>
        <v>12</v>
      </c>
      <c r="M197" s="202">
        <f>'9.  MAY'!Y197</f>
        <v>0</v>
      </c>
      <c r="N197" s="202">
        <f>'10.  JUNE'!Y197</f>
        <v>0</v>
      </c>
      <c r="O197" s="202">
        <f>'11.  JULY'!Y197</f>
        <v>0</v>
      </c>
      <c r="P197" s="203">
        <f>'12.  AUGUST'!Y197</f>
        <v>0</v>
      </c>
      <c r="Q197" s="204">
        <f t="shared" si="3"/>
        <v>55</v>
      </c>
    </row>
    <row r="198" spans="2:17" s="8" customFormat="1" ht="15.95" customHeight="1" x14ac:dyDescent="0.25">
      <c r="B198" s="31">
        <f>'1.  SEPTEMBER'!B198</f>
        <v>11</v>
      </c>
      <c r="C198" s="205" t="str">
        <f>'1.  SEPTEMBER'!C198</f>
        <v>Fehlhaber M</v>
      </c>
      <c r="D198" s="201">
        <f>'1.  SEPTEMBER'!Y198</f>
        <v>8</v>
      </c>
      <c r="E198" s="202">
        <f>'2.  OCTOBER'!Y198</f>
        <v>12</v>
      </c>
      <c r="F198" s="202">
        <f>'3.  NOVEMBER'!Y198</f>
        <v>12</v>
      </c>
      <c r="G198" s="202">
        <f>'4.  DECEMBER'!Y198</f>
        <v>12</v>
      </c>
      <c r="H198" s="202">
        <f>'5.  JANUARY'!Y198</f>
        <v>6</v>
      </c>
      <c r="I198" s="202">
        <f>'6.  FEBRUARY'!Y198</f>
        <v>12</v>
      </c>
      <c r="J198" s="202">
        <f>'7.  MARCH'!Y198</f>
        <v>12</v>
      </c>
      <c r="K198" s="202">
        <f>'8.  APRIL'!Y198</f>
        <v>12</v>
      </c>
      <c r="L198" s="202">
        <f>'8.  APRIL WEEKEND COMP'!Y198</f>
        <v>12</v>
      </c>
      <c r="M198" s="202">
        <f>'9.  MAY'!Y198</f>
        <v>0</v>
      </c>
      <c r="N198" s="202">
        <f>'10.  JUNE'!Y198</f>
        <v>0</v>
      </c>
      <c r="O198" s="202">
        <f>'11.  JULY'!Y198</f>
        <v>0</v>
      </c>
      <c r="P198" s="203">
        <f>'12.  AUGUST'!Y198</f>
        <v>0</v>
      </c>
      <c r="Q198" s="204">
        <f t="shared" si="3"/>
        <v>98</v>
      </c>
    </row>
    <row r="199" spans="2:17" s="8" customFormat="1" ht="15.95" customHeight="1" x14ac:dyDescent="0.25">
      <c r="B199" s="31">
        <f>'1.  SEPTEMBER'!B199</f>
        <v>12</v>
      </c>
      <c r="C199" s="205" t="str">
        <f>'1.  SEPTEMBER'!C199</f>
        <v>Foxcroft M</v>
      </c>
      <c r="D199" s="201">
        <f>'1.  SEPTEMBER'!Y199</f>
        <v>12</v>
      </c>
      <c r="E199" s="202">
        <f>'2.  OCTOBER'!Y199</f>
        <v>12</v>
      </c>
      <c r="F199" s="202">
        <f>'3.  NOVEMBER'!Y199</f>
        <v>12</v>
      </c>
      <c r="G199" s="202">
        <f>'4.  DECEMBER'!Y199</f>
        <v>12</v>
      </c>
      <c r="H199" s="202">
        <f>'5.  JANUARY'!Y199</f>
        <v>9</v>
      </c>
      <c r="I199" s="202">
        <f>'6.  FEBRUARY'!Y199</f>
        <v>12</v>
      </c>
      <c r="J199" s="202">
        <f>'7.  MARCH'!Y199</f>
        <v>12</v>
      </c>
      <c r="K199" s="202">
        <f>'8.  APRIL'!Y199</f>
        <v>12</v>
      </c>
      <c r="L199" s="202">
        <f>'8.  APRIL WEEKEND COMP'!Y199</f>
        <v>12</v>
      </c>
      <c r="M199" s="202">
        <f>'9.  MAY'!Y199</f>
        <v>0</v>
      </c>
      <c r="N199" s="202">
        <f>'10.  JUNE'!Y199</f>
        <v>0</v>
      </c>
      <c r="O199" s="202">
        <f>'11.  JULY'!Y199</f>
        <v>0</v>
      </c>
      <c r="P199" s="203">
        <f>'12.  AUGUST'!Y199</f>
        <v>0</v>
      </c>
      <c r="Q199" s="204">
        <f t="shared" si="3"/>
        <v>105</v>
      </c>
    </row>
    <row r="200" spans="2:17" s="8" customFormat="1" ht="15.95" customHeight="1" x14ac:dyDescent="0.25">
      <c r="B200" s="31">
        <f>'1.  SEPTEMBER'!B200</f>
        <v>13</v>
      </c>
      <c r="C200" s="205" t="str">
        <f>'1.  SEPTEMBER'!C200</f>
        <v>Janse van Vuuren A</v>
      </c>
      <c r="D200" s="201">
        <f>'1.  SEPTEMBER'!Y200</f>
        <v>12</v>
      </c>
      <c r="E200" s="202">
        <f>'2.  OCTOBER'!Y200</f>
        <v>12</v>
      </c>
      <c r="F200" s="202">
        <f>'3.  NOVEMBER'!Y200</f>
        <v>12</v>
      </c>
      <c r="G200" s="202">
        <f>'4.  DECEMBER'!Y200</f>
        <v>12</v>
      </c>
      <c r="H200" s="202">
        <f>'5.  JANUARY'!Y200</f>
        <v>12</v>
      </c>
      <c r="I200" s="202">
        <f>'6.  FEBRUARY'!Y200</f>
        <v>12</v>
      </c>
      <c r="J200" s="202">
        <f>'7.  MARCH'!Y200</f>
        <v>12</v>
      </c>
      <c r="K200" s="202">
        <f>'8.  APRIL'!Y200</f>
        <v>12</v>
      </c>
      <c r="L200" s="202">
        <f>'8.  APRIL WEEKEND COMP'!Y200</f>
        <v>12</v>
      </c>
      <c r="M200" s="202">
        <f>'9.  MAY'!Y200</f>
        <v>0</v>
      </c>
      <c r="N200" s="202">
        <f>'10.  JUNE'!Y200</f>
        <v>0</v>
      </c>
      <c r="O200" s="202">
        <f>'11.  JULY'!Y200</f>
        <v>0</v>
      </c>
      <c r="P200" s="203">
        <f>'12.  AUGUST'!Y200</f>
        <v>0</v>
      </c>
      <c r="Q200" s="204">
        <f t="shared" si="3"/>
        <v>108</v>
      </c>
    </row>
    <row r="201" spans="2:17" s="8" customFormat="1" ht="15.95" customHeight="1" x14ac:dyDescent="0.25">
      <c r="B201" s="31">
        <f>'1.  SEPTEMBER'!B201</f>
        <v>14</v>
      </c>
      <c r="C201" s="205" t="str">
        <f>'1.  SEPTEMBER'!C201</f>
        <v>Janse van Vuuren M</v>
      </c>
      <c r="D201" s="201">
        <f>'1.  SEPTEMBER'!Y201</f>
        <v>12</v>
      </c>
      <c r="E201" s="202">
        <f>'2.  OCTOBER'!Y201</f>
        <v>12</v>
      </c>
      <c r="F201" s="202">
        <f>'3.  NOVEMBER'!Y201</f>
        <v>12</v>
      </c>
      <c r="G201" s="202">
        <f>'4.  DECEMBER'!Y201</f>
        <v>12</v>
      </c>
      <c r="H201" s="202">
        <f>'5.  JANUARY'!Y201</f>
        <v>12</v>
      </c>
      <c r="I201" s="202">
        <f>'6.  FEBRUARY'!Y201</f>
        <v>12</v>
      </c>
      <c r="J201" s="202">
        <f>'7.  MARCH'!Y201</f>
        <v>12</v>
      </c>
      <c r="K201" s="202">
        <f>'8.  APRIL'!Y201</f>
        <v>12</v>
      </c>
      <c r="L201" s="202">
        <f>'8.  APRIL WEEKEND COMP'!Y201</f>
        <v>12</v>
      </c>
      <c r="M201" s="202">
        <f>'9.  MAY'!Y201</f>
        <v>0</v>
      </c>
      <c r="N201" s="202">
        <f>'10.  JUNE'!Y201</f>
        <v>0</v>
      </c>
      <c r="O201" s="202">
        <f>'11.  JULY'!Y201</f>
        <v>0</v>
      </c>
      <c r="P201" s="203">
        <f>'12.  AUGUST'!Y201</f>
        <v>0</v>
      </c>
      <c r="Q201" s="204">
        <f t="shared" si="3"/>
        <v>108</v>
      </c>
    </row>
    <row r="202" spans="2:17" s="8" customFormat="1" ht="15.95" customHeight="1" x14ac:dyDescent="0.25">
      <c r="B202" s="31">
        <f>'1.  SEPTEMBER'!B202</f>
        <v>15</v>
      </c>
      <c r="C202" s="205" t="str">
        <f>'1.  SEPTEMBER'!C202</f>
        <v>Koneczny J</v>
      </c>
      <c r="D202" s="201">
        <f>'1.  SEPTEMBER'!Y202</f>
        <v>12</v>
      </c>
      <c r="E202" s="202">
        <f>'2.  OCTOBER'!Y202</f>
        <v>12</v>
      </c>
      <c r="F202" s="202">
        <f>'3.  NOVEMBER'!Y202</f>
        <v>12</v>
      </c>
      <c r="G202" s="202">
        <f>'4.  DECEMBER'!Y202</f>
        <v>12</v>
      </c>
      <c r="H202" s="202">
        <f>'5.  JANUARY'!Y202</f>
        <v>12</v>
      </c>
      <c r="I202" s="202">
        <f>'6.  FEBRUARY'!Y202</f>
        <v>12</v>
      </c>
      <c r="J202" s="202">
        <f>'7.  MARCH'!Y202</f>
        <v>12</v>
      </c>
      <c r="K202" s="202">
        <f>'8.  APRIL'!Y202</f>
        <v>3</v>
      </c>
      <c r="L202" s="202">
        <f>'8.  APRIL WEEKEND COMP'!Y202</f>
        <v>1</v>
      </c>
      <c r="M202" s="202">
        <f>'9.  MAY'!Y202</f>
        <v>0</v>
      </c>
      <c r="N202" s="202">
        <f>'10.  JUNE'!Y202</f>
        <v>0</v>
      </c>
      <c r="O202" s="202">
        <f>'11.  JULY'!Y202</f>
        <v>0</v>
      </c>
      <c r="P202" s="203">
        <f>'12.  AUGUST'!Y202</f>
        <v>0</v>
      </c>
      <c r="Q202" s="204">
        <f t="shared" si="3"/>
        <v>88</v>
      </c>
    </row>
    <row r="203" spans="2:17" s="8" customFormat="1" ht="15.95" customHeight="1" x14ac:dyDescent="0.25">
      <c r="B203" s="31">
        <f>'1.  SEPTEMBER'!B203</f>
        <v>16</v>
      </c>
      <c r="C203" s="205" t="str">
        <f>'1.  SEPTEMBER'!C203</f>
        <v>Krause R</v>
      </c>
      <c r="D203" s="201">
        <f>'1.  SEPTEMBER'!Y203</f>
        <v>12</v>
      </c>
      <c r="E203" s="202">
        <f>'2.  OCTOBER'!Y203</f>
        <v>12</v>
      </c>
      <c r="F203" s="202">
        <f>'3.  NOVEMBER'!Y203</f>
        <v>12</v>
      </c>
      <c r="G203" s="202">
        <f>'4.  DECEMBER'!Y203</f>
        <v>12</v>
      </c>
      <c r="H203" s="202">
        <f>'5.  JANUARY'!Y203</f>
        <v>12</v>
      </c>
      <c r="I203" s="202">
        <f>'6.  FEBRUARY'!Y203</f>
        <v>12</v>
      </c>
      <c r="J203" s="202">
        <f>'7.  MARCH'!Y203</f>
        <v>12</v>
      </c>
      <c r="K203" s="202">
        <f>'8.  APRIL'!Y203</f>
        <v>12</v>
      </c>
      <c r="L203" s="202">
        <f>'8.  APRIL WEEKEND COMP'!Y203</f>
        <v>12</v>
      </c>
      <c r="M203" s="202">
        <f>'9.  MAY'!Y203</f>
        <v>0</v>
      </c>
      <c r="N203" s="202">
        <f>'10.  JUNE'!Y203</f>
        <v>0</v>
      </c>
      <c r="O203" s="202">
        <f>'11.  JULY'!Y203</f>
        <v>0</v>
      </c>
      <c r="P203" s="203">
        <f>'12.  AUGUST'!Y203</f>
        <v>0</v>
      </c>
      <c r="Q203" s="204">
        <f t="shared" si="3"/>
        <v>108</v>
      </c>
    </row>
    <row r="204" spans="2:17" s="8" customFormat="1" ht="15.95" customHeight="1" x14ac:dyDescent="0.25">
      <c r="B204" s="31">
        <f>'1.  SEPTEMBER'!B204</f>
        <v>17</v>
      </c>
      <c r="C204" s="241" t="str">
        <f>'1.  SEPTEMBER'!C204</f>
        <v>Landman S  (H-22)</v>
      </c>
      <c r="D204" s="201">
        <f>'1.  SEPTEMBER'!Y204</f>
        <v>12</v>
      </c>
      <c r="E204" s="242">
        <f>'2.  OCTOBER'!Y204</f>
        <v>9</v>
      </c>
      <c r="F204" s="202">
        <f>'3.  NOVEMBER'!Y204</f>
        <v>12</v>
      </c>
      <c r="G204" s="202">
        <f>'4.  DECEMBER'!Y204</f>
        <v>12</v>
      </c>
      <c r="H204" s="202">
        <f>'5.  JANUARY'!Y204</f>
        <v>12</v>
      </c>
      <c r="I204" s="202">
        <f>'6.  FEBRUARY'!Y204</f>
        <v>12</v>
      </c>
      <c r="J204" s="202">
        <f>'7.  MARCH'!Y204</f>
        <v>12</v>
      </c>
      <c r="K204" s="242">
        <f>'8.  APRIL'!Y204</f>
        <v>9</v>
      </c>
      <c r="L204" s="242">
        <f>'8.  APRIL WEEKEND COMP'!Y204</f>
        <v>9</v>
      </c>
      <c r="M204" s="202">
        <f>'9.  MAY'!Y204</f>
        <v>0</v>
      </c>
      <c r="N204" s="202">
        <f>'10.  JUNE'!Y204</f>
        <v>0</v>
      </c>
      <c r="O204" s="202">
        <f>'11.  JULY'!Y204</f>
        <v>0</v>
      </c>
      <c r="P204" s="203">
        <f>'12.  AUGUST'!Y204</f>
        <v>0</v>
      </c>
      <c r="Q204" s="204">
        <f t="shared" si="3"/>
        <v>99</v>
      </c>
    </row>
    <row r="205" spans="2:17" s="8" customFormat="1" ht="15.95" customHeight="1" x14ac:dyDescent="0.25">
      <c r="B205" s="31">
        <f>'1.  SEPTEMBER'!B205</f>
        <v>18</v>
      </c>
      <c r="C205" s="205" t="str">
        <f>'1.  SEPTEMBER'!C205</f>
        <v>Liebenberg A</v>
      </c>
      <c r="D205" s="201">
        <f>'1.  SEPTEMBER'!Y205</f>
        <v>12</v>
      </c>
      <c r="E205" s="202">
        <f>'2.  OCTOBER'!Y205</f>
        <v>12</v>
      </c>
      <c r="F205" s="202">
        <f>'3.  NOVEMBER'!Y205</f>
        <v>12</v>
      </c>
      <c r="G205" s="202">
        <f>'4.  DECEMBER'!Y205</f>
        <v>12</v>
      </c>
      <c r="H205" s="202">
        <f>'5.  JANUARY'!Y205</f>
        <v>12</v>
      </c>
      <c r="I205" s="202">
        <f>'6.  FEBRUARY'!Y205</f>
        <v>12</v>
      </c>
      <c r="J205" s="202">
        <f>'7.  MARCH'!Y205</f>
        <v>12</v>
      </c>
      <c r="K205" s="202">
        <f>'8.  APRIL'!Y205</f>
        <v>12</v>
      </c>
      <c r="L205" s="202">
        <f>'8.  APRIL WEEKEND COMP'!Y205</f>
        <v>12</v>
      </c>
      <c r="M205" s="202">
        <f>'9.  MAY'!Y205</f>
        <v>0</v>
      </c>
      <c r="N205" s="202">
        <f>'10.  JUNE'!Y205</f>
        <v>0</v>
      </c>
      <c r="O205" s="202">
        <f>'11.  JULY'!Y205</f>
        <v>0</v>
      </c>
      <c r="P205" s="203">
        <f>'12.  AUGUST'!Y205</f>
        <v>0</v>
      </c>
      <c r="Q205" s="204">
        <f t="shared" si="3"/>
        <v>108</v>
      </c>
    </row>
    <row r="206" spans="2:17" s="8" customFormat="1" ht="15.95" customHeight="1" x14ac:dyDescent="0.25">
      <c r="B206" s="31">
        <f>'1.  SEPTEMBER'!B206</f>
        <v>19</v>
      </c>
      <c r="C206" s="205" t="str">
        <f>'1.  SEPTEMBER'!C206</f>
        <v>Potgieter L (Leonie)</v>
      </c>
      <c r="D206" s="201">
        <f>'1.  SEPTEMBER'!Y206</f>
        <v>12</v>
      </c>
      <c r="E206" s="202">
        <f>'2.  OCTOBER'!Y206</f>
        <v>12</v>
      </c>
      <c r="F206" s="202">
        <f>'3.  NOVEMBER'!Y206</f>
        <v>12</v>
      </c>
      <c r="G206" s="202">
        <f>'4.  DECEMBER'!Y206</f>
        <v>12</v>
      </c>
      <c r="H206" s="202">
        <f>'5.  JANUARY'!Y206</f>
        <v>12</v>
      </c>
      <c r="I206" s="202">
        <f>'6.  FEBRUARY'!Y206</f>
        <v>7</v>
      </c>
      <c r="J206" s="202">
        <f>'7.  MARCH'!Y206</f>
        <v>12</v>
      </c>
      <c r="K206" s="202">
        <f>'8.  APRIL'!Y206</f>
        <v>12</v>
      </c>
      <c r="L206" s="202">
        <f>'8.  APRIL WEEKEND COMP'!Y206</f>
        <v>12</v>
      </c>
      <c r="M206" s="202">
        <f>'9.  MAY'!Y206</f>
        <v>0</v>
      </c>
      <c r="N206" s="202">
        <f>'10.  JUNE'!Y206</f>
        <v>0</v>
      </c>
      <c r="O206" s="202">
        <f>'11.  JULY'!Y206</f>
        <v>0</v>
      </c>
      <c r="P206" s="203">
        <f>'12.  AUGUST'!Y206</f>
        <v>0</v>
      </c>
      <c r="Q206" s="204">
        <f t="shared" si="3"/>
        <v>103</v>
      </c>
    </row>
    <row r="207" spans="2:17" s="8" customFormat="1" ht="15.95" customHeight="1" x14ac:dyDescent="0.25">
      <c r="B207" s="31">
        <f>'1.  SEPTEMBER'!B207</f>
        <v>20</v>
      </c>
      <c r="C207" s="205" t="str">
        <f>'1.  SEPTEMBER'!C207</f>
        <v>Smit K</v>
      </c>
      <c r="D207" s="201">
        <f>'1.  SEPTEMBER'!Y207</f>
        <v>12</v>
      </c>
      <c r="E207" s="202">
        <f>'2.  OCTOBER'!Y207</f>
        <v>12</v>
      </c>
      <c r="F207" s="202">
        <f>'3.  NOVEMBER'!Y207</f>
        <v>12</v>
      </c>
      <c r="G207" s="202">
        <f>'4.  DECEMBER'!Y207</f>
        <v>12</v>
      </c>
      <c r="H207" s="202">
        <f>'5.  JANUARY'!Y207</f>
        <v>12</v>
      </c>
      <c r="I207" s="202">
        <f>'6.  FEBRUARY'!Y207</f>
        <v>4</v>
      </c>
      <c r="J207" s="202">
        <f>'7.  MARCH'!Y207</f>
        <v>12</v>
      </c>
      <c r="K207" s="202">
        <f>'8.  APRIL'!Y207</f>
        <v>12</v>
      </c>
      <c r="L207" s="202">
        <f>'8.  APRIL WEEKEND COMP'!Y207</f>
        <v>12</v>
      </c>
      <c r="M207" s="202">
        <f>'9.  MAY'!Y207</f>
        <v>0</v>
      </c>
      <c r="N207" s="202">
        <f>'10.  JUNE'!Y207</f>
        <v>0</v>
      </c>
      <c r="O207" s="202">
        <f>'11.  JULY'!Y207</f>
        <v>0</v>
      </c>
      <c r="P207" s="203">
        <f>'12.  AUGUST'!Y207</f>
        <v>0</v>
      </c>
      <c r="Q207" s="204">
        <f t="shared" si="3"/>
        <v>100</v>
      </c>
    </row>
    <row r="208" spans="2:17" s="8" customFormat="1" ht="15.95" customHeight="1" x14ac:dyDescent="0.25">
      <c r="B208" s="31">
        <f>'1.  SEPTEMBER'!B208</f>
        <v>21</v>
      </c>
      <c r="C208" s="205" t="str">
        <f>'1.  SEPTEMBER'!C208</f>
        <v>Stoltz PM</v>
      </c>
      <c r="D208" s="201">
        <f>'1.  SEPTEMBER'!Y208</f>
        <v>5</v>
      </c>
      <c r="E208" s="202">
        <f>'2.  OCTOBER'!Y208</f>
        <v>12</v>
      </c>
      <c r="F208" s="202">
        <f>'3.  NOVEMBER'!Y208</f>
        <v>12</v>
      </c>
      <c r="G208" s="202">
        <f>'4.  DECEMBER'!Y208</f>
        <v>12</v>
      </c>
      <c r="H208" s="202">
        <f>'5.  JANUARY'!Y208</f>
        <v>3</v>
      </c>
      <c r="I208" s="202">
        <f>'6.  FEBRUARY'!Y208</f>
        <v>2</v>
      </c>
      <c r="J208" s="202">
        <f>'7.  MARCH'!Y208</f>
        <v>2</v>
      </c>
      <c r="K208" s="202">
        <f>'8.  APRIL'!Y208</f>
        <v>4</v>
      </c>
      <c r="L208" s="202">
        <f>'8.  APRIL WEEKEND COMP'!Y208</f>
        <v>12</v>
      </c>
      <c r="M208" s="202">
        <f>'9.  MAY'!Y208</f>
        <v>0</v>
      </c>
      <c r="N208" s="202">
        <f>'10.  JUNE'!Y208</f>
        <v>0</v>
      </c>
      <c r="O208" s="202">
        <f>'11.  JULY'!Y208</f>
        <v>0</v>
      </c>
      <c r="P208" s="203">
        <f>'12.  AUGUST'!Y208</f>
        <v>0</v>
      </c>
      <c r="Q208" s="204">
        <f t="shared" si="3"/>
        <v>64</v>
      </c>
    </row>
    <row r="209" spans="2:17" s="8" customFormat="1" ht="15.95" customHeight="1" x14ac:dyDescent="0.25">
      <c r="B209" s="31">
        <f>'1.  SEPTEMBER'!B209</f>
        <v>22</v>
      </c>
      <c r="C209" s="241" t="str">
        <f>'1.  SEPTEMBER'!C209</f>
        <v>van der Merwe G  (H-21)</v>
      </c>
      <c r="D209" s="201">
        <f>'1.  SEPTEMBER'!Y209</f>
        <v>12</v>
      </c>
      <c r="E209" s="242">
        <f>'2.  OCTOBER'!Y209</f>
        <v>9</v>
      </c>
      <c r="F209" s="202">
        <f>'3.  NOVEMBER'!Y209</f>
        <v>12</v>
      </c>
      <c r="G209" s="202">
        <f>'4.  DECEMBER'!Y209</f>
        <v>12</v>
      </c>
      <c r="H209" s="202">
        <f>'5.  JANUARY'!Y209</f>
        <v>12</v>
      </c>
      <c r="I209" s="202">
        <f>'6.  FEBRUARY'!Y209</f>
        <v>12</v>
      </c>
      <c r="J209" s="202">
        <f>'7.  MARCH'!Y209</f>
        <v>12</v>
      </c>
      <c r="K209" s="202">
        <f>'8.  APRIL'!Y209</f>
        <v>12</v>
      </c>
      <c r="L209" s="202">
        <f>'8.  APRIL WEEKEND COMP'!Y209</f>
        <v>12</v>
      </c>
      <c r="M209" s="202">
        <f>'9.  MAY'!Y209</f>
        <v>0</v>
      </c>
      <c r="N209" s="202">
        <f>'10.  JUNE'!Y209</f>
        <v>0</v>
      </c>
      <c r="O209" s="202">
        <f>'11.  JULY'!Y209</f>
        <v>0</v>
      </c>
      <c r="P209" s="203">
        <f>'12.  AUGUST'!Y209</f>
        <v>0</v>
      </c>
      <c r="Q209" s="204">
        <f t="shared" si="3"/>
        <v>105</v>
      </c>
    </row>
    <row r="210" spans="2:17" s="8" customFormat="1" ht="15.95" customHeight="1" x14ac:dyDescent="0.25">
      <c r="B210" s="31">
        <f>'1.  SEPTEMBER'!B210</f>
        <v>23</v>
      </c>
      <c r="C210" s="205" t="str">
        <f>'1.  SEPTEMBER'!C210</f>
        <v>van Zyl S</v>
      </c>
      <c r="D210" s="201">
        <f>'1.  SEPTEMBER'!Y210</f>
        <v>12</v>
      </c>
      <c r="E210" s="202">
        <f>'2.  OCTOBER'!Y210</f>
        <v>2</v>
      </c>
      <c r="F210" s="202">
        <f>'3.  NOVEMBER'!Y210</f>
        <v>12</v>
      </c>
      <c r="G210" s="202">
        <f>'4.  DECEMBER'!Y210</f>
        <v>12</v>
      </c>
      <c r="H210" s="202">
        <f>'5.  JANUARY'!Y210</f>
        <v>12</v>
      </c>
      <c r="I210" s="202">
        <f>'6.  FEBRUARY'!Y210</f>
        <v>12</v>
      </c>
      <c r="J210" s="202">
        <f>'7.  MARCH'!Y210</f>
        <v>12</v>
      </c>
      <c r="K210" s="202">
        <f>'8.  APRIL'!Y210</f>
        <v>12</v>
      </c>
      <c r="L210" s="202">
        <f>'8.  APRIL WEEKEND COMP'!Y210</f>
        <v>12</v>
      </c>
      <c r="M210" s="202">
        <f>'9.  MAY'!Y210</f>
        <v>0</v>
      </c>
      <c r="N210" s="202">
        <f>'10.  JUNE'!Y210</f>
        <v>0</v>
      </c>
      <c r="O210" s="202">
        <f>'11.  JULY'!Y210</f>
        <v>0</v>
      </c>
      <c r="P210" s="203">
        <f>'12.  AUGUST'!Y210</f>
        <v>0</v>
      </c>
      <c r="Q210" s="204">
        <f t="shared" si="3"/>
        <v>98</v>
      </c>
    </row>
    <row r="211" spans="2:17" s="8" customFormat="1" ht="15.95" customHeight="1" x14ac:dyDescent="0.25">
      <c r="B211" s="31">
        <f>'1.  SEPTEMBER'!B211</f>
        <v>24</v>
      </c>
      <c r="C211" s="205" t="str">
        <f>'1.  SEPTEMBER'!C211</f>
        <v>Webb C</v>
      </c>
      <c r="D211" s="201">
        <f>'1.  SEPTEMBER'!Y211</f>
        <v>3</v>
      </c>
      <c r="E211" s="202">
        <f>'2.  OCTOBER'!Y211</f>
        <v>1</v>
      </c>
      <c r="F211" s="202">
        <f>'3.  NOVEMBER'!Y211</f>
        <v>2</v>
      </c>
      <c r="G211" s="202">
        <f>'4.  DECEMBER'!Y211</f>
        <v>2</v>
      </c>
      <c r="H211" s="202">
        <f>'5.  JANUARY'!Y211</f>
        <v>1</v>
      </c>
      <c r="I211" s="202">
        <f>'6.  FEBRUARY'!Y211</f>
        <v>6</v>
      </c>
      <c r="J211" s="202">
        <f>'7.  MARCH'!Y211</f>
        <v>3</v>
      </c>
      <c r="K211" s="202">
        <f>'8.  APRIL'!Y211</f>
        <v>1</v>
      </c>
      <c r="L211" s="202">
        <f>'8.  APRIL WEEKEND COMP'!Y211</f>
        <v>12</v>
      </c>
      <c r="M211" s="202">
        <f>'9.  MAY'!Y211</f>
        <v>0</v>
      </c>
      <c r="N211" s="202">
        <f>'10.  JUNE'!Y211</f>
        <v>0</v>
      </c>
      <c r="O211" s="202">
        <f>'11.  JULY'!Y211</f>
        <v>0</v>
      </c>
      <c r="P211" s="203">
        <f>'12.  AUGUST'!Y211</f>
        <v>0</v>
      </c>
      <c r="Q211" s="204">
        <f t="shared" si="3"/>
        <v>31</v>
      </c>
    </row>
    <row r="212" spans="2:17" s="8" customFormat="1" ht="15.95" customHeight="1" x14ac:dyDescent="0.25">
      <c r="B212" s="31">
        <f>'1.  SEPTEMBER'!B212</f>
        <v>25</v>
      </c>
      <c r="C212" s="205" t="str">
        <f>'1.  SEPTEMBER'!C212</f>
        <v xml:space="preserve"> </v>
      </c>
      <c r="D212" s="201">
        <f>'1.  SEPTEMBER'!Y212</f>
        <v>0</v>
      </c>
      <c r="E212" s="202">
        <f>'2.  OCTOBER'!Y212</f>
        <v>0</v>
      </c>
      <c r="F212" s="202">
        <f>'3.  NOVEMBER'!Y212</f>
        <v>0</v>
      </c>
      <c r="G212" s="202">
        <f>'4.  DECEMBER'!Y212</f>
        <v>0</v>
      </c>
      <c r="H212" s="202">
        <f>'5.  JANUARY'!Y212</f>
        <v>0</v>
      </c>
      <c r="I212" s="202">
        <f>'6.  FEBRUARY'!Y212</f>
        <v>0</v>
      </c>
      <c r="J212" s="202">
        <f>'7.  MARCH'!Y212</f>
        <v>0</v>
      </c>
      <c r="K212" s="202">
        <f>'8.  APRIL'!Y212</f>
        <v>0</v>
      </c>
      <c r="L212" s="202">
        <f>'8.  APRIL WEEKEND COMP'!Y212</f>
        <v>0</v>
      </c>
      <c r="M212" s="202">
        <f>'9.  MAY'!Y212</f>
        <v>0</v>
      </c>
      <c r="N212" s="202">
        <f>'10.  JUNE'!Y212</f>
        <v>0</v>
      </c>
      <c r="O212" s="202">
        <f>'11.  JULY'!Y212</f>
        <v>0</v>
      </c>
      <c r="P212" s="203">
        <f>'12.  AUGUST'!Y212</f>
        <v>0</v>
      </c>
      <c r="Q212" s="204">
        <f t="shared" si="3"/>
        <v>0</v>
      </c>
    </row>
    <row r="213" spans="2:17" s="8" customFormat="1" ht="15.95" customHeight="1" x14ac:dyDescent="0.25">
      <c r="B213" s="31">
        <f>'1.  SEPTEMBER'!B213</f>
        <v>26</v>
      </c>
      <c r="C213" s="205">
        <f>'1.  SEPTEMBER'!C213</f>
        <v>0</v>
      </c>
      <c r="D213" s="201">
        <f>'1.  SEPTEMBER'!Y213</f>
        <v>0</v>
      </c>
      <c r="E213" s="202">
        <f>'2.  OCTOBER'!Y213</f>
        <v>0</v>
      </c>
      <c r="F213" s="202">
        <f>'3.  NOVEMBER'!Y213</f>
        <v>0</v>
      </c>
      <c r="G213" s="202">
        <f>'4.  DECEMBER'!Y213</f>
        <v>0</v>
      </c>
      <c r="H213" s="202">
        <f>'5.  JANUARY'!Y213</f>
        <v>0</v>
      </c>
      <c r="I213" s="202">
        <f>'6.  FEBRUARY'!Y213</f>
        <v>0</v>
      </c>
      <c r="J213" s="202">
        <f>'7.  MARCH'!Y213</f>
        <v>0</v>
      </c>
      <c r="K213" s="202">
        <f>'8.  APRIL'!Y213</f>
        <v>0</v>
      </c>
      <c r="L213" s="202">
        <f>'8.  APRIL WEEKEND COMP'!Y213</f>
        <v>0</v>
      </c>
      <c r="M213" s="202">
        <f>'9.  MAY'!Y213</f>
        <v>0</v>
      </c>
      <c r="N213" s="202">
        <f>'10.  JUNE'!Y213</f>
        <v>0</v>
      </c>
      <c r="O213" s="202">
        <f>'11.  JULY'!Y213</f>
        <v>0</v>
      </c>
      <c r="P213" s="203">
        <f>'12.  AUGUST'!Y213</f>
        <v>0</v>
      </c>
      <c r="Q213" s="204">
        <f t="shared" si="3"/>
        <v>0</v>
      </c>
    </row>
    <row r="214" spans="2:17" s="8" customFormat="1" ht="15.95" customHeight="1" x14ac:dyDescent="0.25">
      <c r="B214" s="31">
        <f>'1.  SEPTEMBER'!B214</f>
        <v>27</v>
      </c>
      <c r="C214" s="205">
        <f>'1.  SEPTEMBER'!C214</f>
        <v>0</v>
      </c>
      <c r="D214" s="201">
        <f>'1.  SEPTEMBER'!Y214</f>
        <v>0</v>
      </c>
      <c r="E214" s="202">
        <f>'2.  OCTOBER'!Y214</f>
        <v>0</v>
      </c>
      <c r="F214" s="202">
        <f>'3.  NOVEMBER'!Y214</f>
        <v>0</v>
      </c>
      <c r="G214" s="202">
        <f>'4.  DECEMBER'!Y214</f>
        <v>0</v>
      </c>
      <c r="H214" s="202">
        <f>'5.  JANUARY'!Y214</f>
        <v>0</v>
      </c>
      <c r="I214" s="202">
        <f>'6.  FEBRUARY'!Y214</f>
        <v>0</v>
      </c>
      <c r="J214" s="202">
        <f>'7.  MARCH'!Y214</f>
        <v>0</v>
      </c>
      <c r="K214" s="202">
        <f>'8.  APRIL'!Y214</f>
        <v>0</v>
      </c>
      <c r="L214" s="202">
        <f>'8.  APRIL WEEKEND COMP'!Y214</f>
        <v>0</v>
      </c>
      <c r="M214" s="202">
        <f>'9.  MAY'!Y214</f>
        <v>0</v>
      </c>
      <c r="N214" s="202">
        <f>'10.  JUNE'!Y214</f>
        <v>0</v>
      </c>
      <c r="O214" s="202">
        <f>'11.  JULY'!Y214</f>
        <v>0</v>
      </c>
      <c r="P214" s="203">
        <f>'12.  AUGUST'!Y214</f>
        <v>0</v>
      </c>
      <c r="Q214" s="204">
        <f t="shared" si="3"/>
        <v>0</v>
      </c>
    </row>
    <row r="215" spans="2:17" s="8" customFormat="1" ht="15.95" customHeight="1" x14ac:dyDescent="0.25">
      <c r="B215" s="31">
        <f>'1.  SEPTEMBER'!B215</f>
        <v>28</v>
      </c>
      <c r="C215" s="205">
        <f>'1.  SEPTEMBER'!C215</f>
        <v>0</v>
      </c>
      <c r="D215" s="201">
        <f>'1.  SEPTEMBER'!Y215</f>
        <v>0</v>
      </c>
      <c r="E215" s="202">
        <f>'2.  OCTOBER'!Y215</f>
        <v>0</v>
      </c>
      <c r="F215" s="202">
        <f>'3.  NOVEMBER'!Y215</f>
        <v>0</v>
      </c>
      <c r="G215" s="202">
        <f>'4.  DECEMBER'!Y215</f>
        <v>0</v>
      </c>
      <c r="H215" s="202">
        <f>'5.  JANUARY'!Y215</f>
        <v>0</v>
      </c>
      <c r="I215" s="202">
        <f>'6.  FEBRUARY'!Y215</f>
        <v>0</v>
      </c>
      <c r="J215" s="202">
        <f>'7.  MARCH'!Y215</f>
        <v>0</v>
      </c>
      <c r="K215" s="202">
        <f>'8.  APRIL'!Y215</f>
        <v>0</v>
      </c>
      <c r="L215" s="202">
        <f>'8.  APRIL WEEKEND COMP'!Y215</f>
        <v>0</v>
      </c>
      <c r="M215" s="202">
        <f>'9.  MAY'!Y215</f>
        <v>0</v>
      </c>
      <c r="N215" s="202">
        <f>'10.  JUNE'!Y215</f>
        <v>0</v>
      </c>
      <c r="O215" s="202">
        <f>'11.  JULY'!Y215</f>
        <v>0</v>
      </c>
      <c r="P215" s="203">
        <f>'12.  AUGUST'!Y215</f>
        <v>0</v>
      </c>
      <c r="Q215" s="204">
        <f t="shared" si="3"/>
        <v>0</v>
      </c>
    </row>
    <row r="216" spans="2:17" s="8" customFormat="1" ht="15.95" customHeight="1" x14ac:dyDescent="0.25">
      <c r="B216" s="31">
        <f>'1.  SEPTEMBER'!B216</f>
        <v>29</v>
      </c>
      <c r="C216" s="205">
        <f>'1.  SEPTEMBER'!C216</f>
        <v>0</v>
      </c>
      <c r="D216" s="201">
        <f>'1.  SEPTEMBER'!Y216</f>
        <v>0</v>
      </c>
      <c r="E216" s="202">
        <f>'2.  OCTOBER'!Y216</f>
        <v>0</v>
      </c>
      <c r="F216" s="202">
        <f>'3.  NOVEMBER'!Y216</f>
        <v>0</v>
      </c>
      <c r="G216" s="202">
        <f>'4.  DECEMBER'!Y216</f>
        <v>0</v>
      </c>
      <c r="H216" s="202">
        <f>'5.  JANUARY'!Y216</f>
        <v>0</v>
      </c>
      <c r="I216" s="202">
        <f>'6.  FEBRUARY'!Y216</f>
        <v>0</v>
      </c>
      <c r="J216" s="202">
        <f>'7.  MARCH'!Y216</f>
        <v>0</v>
      </c>
      <c r="K216" s="202">
        <f>'8.  APRIL'!Y216</f>
        <v>0</v>
      </c>
      <c r="L216" s="202">
        <f>'8.  APRIL WEEKEND COMP'!Y216</f>
        <v>0</v>
      </c>
      <c r="M216" s="202">
        <f>'9.  MAY'!Y216</f>
        <v>0</v>
      </c>
      <c r="N216" s="202">
        <f>'10.  JUNE'!Y216</f>
        <v>0</v>
      </c>
      <c r="O216" s="202">
        <f>'11.  JULY'!Y216</f>
        <v>0</v>
      </c>
      <c r="P216" s="203">
        <f>'12.  AUGUST'!Y216</f>
        <v>0</v>
      </c>
      <c r="Q216" s="204">
        <f t="shared" si="3"/>
        <v>0</v>
      </c>
    </row>
    <row r="217" spans="2:17" s="8" customFormat="1" ht="15.95" customHeight="1" x14ac:dyDescent="0.25">
      <c r="B217" s="25"/>
      <c r="C217" s="26"/>
      <c r="D217" s="15"/>
      <c r="E217" s="15"/>
      <c r="F217" s="15"/>
      <c r="G217" s="15"/>
      <c r="H217" s="15"/>
      <c r="I217" s="15"/>
      <c r="J217" s="15"/>
      <c r="K217" s="15"/>
      <c r="L217" s="15"/>
      <c r="M217" s="15"/>
      <c r="N217" s="15"/>
      <c r="O217" s="15"/>
      <c r="P217" s="15"/>
      <c r="Q217" s="16"/>
    </row>
    <row r="218" spans="2:17" s="8" customFormat="1" ht="15.95" customHeight="1" x14ac:dyDescent="0.25">
      <c r="B218" s="25"/>
      <c r="C218" s="26"/>
      <c r="D218" s="15"/>
      <c r="E218" s="15"/>
      <c r="F218" s="15"/>
      <c r="G218" s="15"/>
      <c r="H218" s="15"/>
      <c r="I218" s="15"/>
      <c r="J218" s="15"/>
      <c r="K218" s="15"/>
      <c r="L218" s="15"/>
      <c r="M218" s="15"/>
      <c r="N218" s="15"/>
      <c r="O218" s="15"/>
      <c r="P218" s="15"/>
      <c r="Q218" s="16"/>
    </row>
    <row r="219" spans="2:17" s="8" customFormat="1" ht="15.95" customHeight="1" x14ac:dyDescent="0.25">
      <c r="B219" s="25"/>
      <c r="C219" s="26"/>
      <c r="D219" s="15"/>
      <c r="E219" s="15"/>
      <c r="F219" s="15"/>
      <c r="G219" s="15"/>
      <c r="H219" s="15"/>
      <c r="I219" s="15"/>
      <c r="J219" s="15"/>
      <c r="K219" s="15"/>
      <c r="L219" s="15"/>
      <c r="M219" s="15"/>
      <c r="N219" s="15"/>
      <c r="O219" s="15"/>
      <c r="P219" s="15"/>
      <c r="Q219" s="16"/>
    </row>
    <row r="220" spans="2:17" s="8" customFormat="1" ht="15.95" customHeight="1" thickBot="1" x14ac:dyDescent="0.3">
      <c r="B220" s="25"/>
      <c r="C220" s="26"/>
      <c r="D220" s="15"/>
      <c r="E220" s="15"/>
      <c r="F220" s="15"/>
      <c r="G220" s="15"/>
      <c r="H220" s="15"/>
      <c r="I220" s="15"/>
      <c r="J220" s="15"/>
      <c r="K220" s="15"/>
      <c r="L220" s="15"/>
      <c r="M220" s="15"/>
      <c r="N220" s="15"/>
      <c r="O220" s="15"/>
      <c r="P220" s="15"/>
      <c r="Q220" s="16"/>
    </row>
    <row r="221" spans="2:17" s="8" customFormat="1" ht="26.1" customHeight="1" thickBot="1" x14ac:dyDescent="0.3">
      <c r="B221" s="426" t="s">
        <v>46</v>
      </c>
      <c r="C221" s="454"/>
      <c r="D221" s="52"/>
      <c r="E221" s="52"/>
      <c r="F221" s="52"/>
      <c r="G221" s="52"/>
      <c r="H221" s="52"/>
      <c r="I221" s="52"/>
      <c r="J221" s="52"/>
      <c r="K221" s="52"/>
      <c r="L221" s="52"/>
      <c r="M221" s="52"/>
      <c r="N221" s="52"/>
      <c r="O221" s="52"/>
      <c r="P221" s="52"/>
      <c r="Q221" s="53"/>
    </row>
    <row r="222" spans="2:17" s="8" customFormat="1" ht="2.1" customHeight="1" x14ac:dyDescent="0.25">
      <c r="B222" s="458"/>
      <c r="C222" s="459"/>
      <c r="D222" s="459"/>
      <c r="E222" s="459"/>
      <c r="F222" s="459"/>
      <c r="G222" s="459"/>
      <c r="H222" s="459"/>
      <c r="I222" s="459"/>
      <c r="J222" s="459"/>
      <c r="K222" s="459"/>
      <c r="L222" s="459"/>
      <c r="M222" s="459"/>
      <c r="N222" s="459"/>
      <c r="O222" s="459"/>
      <c r="P222" s="459"/>
      <c r="Q222" s="460"/>
    </row>
    <row r="223" spans="2:17" s="8" customFormat="1" ht="15.95" customHeight="1" x14ac:dyDescent="0.25">
      <c r="B223" s="31">
        <f>'1.  SEPTEMBER'!B223</f>
        <v>1</v>
      </c>
      <c r="C223" s="205" t="str">
        <f>'1.  SEPTEMBER'!C223</f>
        <v>Appelcryn E</v>
      </c>
      <c r="D223" s="201">
        <f>'1.  SEPTEMBER'!Y223</f>
        <v>8</v>
      </c>
      <c r="E223" s="202">
        <f>'2.  OCTOBER'!Y223</f>
        <v>8</v>
      </c>
      <c r="F223" s="202">
        <f>'3.  NOVEMBER'!Y223</f>
        <v>8</v>
      </c>
      <c r="G223" s="202">
        <f>'4.  DECEMBER'!Y223</f>
        <v>8</v>
      </c>
      <c r="H223" s="202">
        <f>'5.  JANUARY'!Y223</f>
        <v>8</v>
      </c>
      <c r="I223" s="202">
        <f>'6.  FEBRUARY'!Y223</f>
        <v>8</v>
      </c>
      <c r="J223" s="202">
        <f>'7.  MARCH'!Y223</f>
        <v>8</v>
      </c>
      <c r="K223" s="202">
        <f>'8.  APRIL'!Y223</f>
        <v>8</v>
      </c>
      <c r="L223" s="202">
        <f>'8.  APRIL WEEKEND COMP'!Y223</f>
        <v>8</v>
      </c>
      <c r="M223" s="202">
        <f>'9.  MAY'!Y223</f>
        <v>0</v>
      </c>
      <c r="N223" s="202">
        <f>'10.  JUNE'!Y223</f>
        <v>0</v>
      </c>
      <c r="O223" s="202">
        <f>'11.  JULY'!Y223</f>
        <v>0</v>
      </c>
      <c r="P223" s="203">
        <f>'12.  AUGUST'!Y223</f>
        <v>0</v>
      </c>
      <c r="Q223" s="204">
        <f>D223+E223+F223+G223+H223+I223+J223+K223+L223+M223+N223+O223+P223</f>
        <v>72</v>
      </c>
    </row>
    <row r="224" spans="2:17" s="8" customFormat="1" ht="15.95" customHeight="1" x14ac:dyDescent="0.25">
      <c r="B224" s="31">
        <f>'1.  SEPTEMBER'!B224</f>
        <v>2</v>
      </c>
      <c r="C224" s="205" t="str">
        <f>'1.  SEPTEMBER'!C224</f>
        <v>Bloem D (Jnr)</v>
      </c>
      <c r="D224" s="201">
        <f>'1.  SEPTEMBER'!Y224</f>
        <v>2</v>
      </c>
      <c r="E224" s="202">
        <f>'2.  OCTOBER'!Y224</f>
        <v>1</v>
      </c>
      <c r="F224" s="202">
        <f>'3.  NOVEMBER'!Y224</f>
        <v>1</v>
      </c>
      <c r="G224" s="202">
        <f>'4.  DECEMBER'!Y224</f>
        <v>1</v>
      </c>
      <c r="H224" s="202">
        <f>'5.  JANUARY'!Y224</f>
        <v>1</v>
      </c>
      <c r="I224" s="202">
        <f>'6.  FEBRUARY'!Y224</f>
        <v>1</v>
      </c>
      <c r="J224" s="320">
        <f>'7.  MARCH'!Y224</f>
        <v>8</v>
      </c>
      <c r="K224" s="202">
        <f>'8.  APRIL'!Y224</f>
        <v>1</v>
      </c>
      <c r="L224" s="202">
        <f>'8.  APRIL WEEKEND COMP'!Y224</f>
        <v>1</v>
      </c>
      <c r="M224" s="202">
        <f>'9.  MAY'!Y224</f>
        <v>0</v>
      </c>
      <c r="N224" s="202">
        <f>'10.  JUNE'!Y224</f>
        <v>0</v>
      </c>
      <c r="O224" s="202">
        <f>'11.  JULY'!Y224</f>
        <v>0</v>
      </c>
      <c r="P224" s="203">
        <f>'12.  AUGUST'!Y224</f>
        <v>0</v>
      </c>
      <c r="Q224" s="204">
        <f t="shared" ref="Q224:Q238" si="4">D224+E224+F224+G224+H224+I224+J224+K224+L224+M224+N224+O224+P224</f>
        <v>17</v>
      </c>
    </row>
    <row r="225" spans="2:17" s="8" customFormat="1" ht="15.95" customHeight="1" x14ac:dyDescent="0.25">
      <c r="B225" s="31">
        <f>'1.  SEPTEMBER'!B225</f>
        <v>3</v>
      </c>
      <c r="C225" s="205" t="str">
        <f>'1.  SEPTEMBER'!C225</f>
        <v>Fouche E</v>
      </c>
      <c r="D225" s="201">
        <f>'1.  SEPTEMBER'!Y225</f>
        <v>8</v>
      </c>
      <c r="E225" s="202">
        <f>'2.  OCTOBER'!Y225</f>
        <v>8</v>
      </c>
      <c r="F225" s="202">
        <f>'3.  NOVEMBER'!Y225</f>
        <v>8</v>
      </c>
      <c r="G225" s="202">
        <f>'4.  DECEMBER'!Y225</f>
        <v>8</v>
      </c>
      <c r="H225" s="202">
        <f>'5.  JANUARY'!Y225</f>
        <v>8</v>
      </c>
      <c r="I225" s="202">
        <f>'6.  FEBRUARY'!Y225</f>
        <v>8</v>
      </c>
      <c r="J225" s="202">
        <f>'7.  MARCH'!Y225</f>
        <v>8</v>
      </c>
      <c r="K225" s="202">
        <f>'8.  APRIL'!Y225</f>
        <v>8</v>
      </c>
      <c r="L225" s="202">
        <f>'8.  APRIL WEEKEND COMP'!Y225</f>
        <v>8</v>
      </c>
      <c r="M225" s="202">
        <f>'9.  MAY'!Y225</f>
        <v>0</v>
      </c>
      <c r="N225" s="202">
        <f>'10.  JUNE'!Y225</f>
        <v>0</v>
      </c>
      <c r="O225" s="202">
        <f>'11.  JULY'!Y225</f>
        <v>0</v>
      </c>
      <c r="P225" s="203">
        <f>'12.  AUGUST'!Y225</f>
        <v>0</v>
      </c>
      <c r="Q225" s="204">
        <f t="shared" si="4"/>
        <v>72</v>
      </c>
    </row>
    <row r="226" spans="2:17" s="8" customFormat="1" ht="15.95" customHeight="1" x14ac:dyDescent="0.25">
      <c r="B226" s="31">
        <f>'1.  SEPTEMBER'!B226</f>
        <v>4</v>
      </c>
      <c r="C226" s="205" t="str">
        <f>'1.  SEPTEMBER'!C226</f>
        <v>Fouche R</v>
      </c>
      <c r="D226" s="201">
        <f>'1.  SEPTEMBER'!Y226</f>
        <v>8</v>
      </c>
      <c r="E226" s="202">
        <f>'2.  OCTOBER'!Y226</f>
        <v>8</v>
      </c>
      <c r="F226" s="202">
        <f>'3.  NOVEMBER'!Y226</f>
        <v>8</v>
      </c>
      <c r="G226" s="202">
        <f>'4.  DECEMBER'!Y226</f>
        <v>8</v>
      </c>
      <c r="H226" s="202">
        <f>'5.  JANUARY'!Y226</f>
        <v>8</v>
      </c>
      <c r="I226" s="202">
        <f>'6.  FEBRUARY'!Y226</f>
        <v>8</v>
      </c>
      <c r="J226" s="202">
        <f>'7.  MARCH'!Y226</f>
        <v>8</v>
      </c>
      <c r="K226" s="202">
        <f>'8.  APRIL'!Y226</f>
        <v>8</v>
      </c>
      <c r="L226" s="202">
        <f>'8.  APRIL WEEKEND COMP'!Y226</f>
        <v>8</v>
      </c>
      <c r="M226" s="202">
        <f>'9.  MAY'!Y226</f>
        <v>0</v>
      </c>
      <c r="N226" s="202">
        <f>'10.  JUNE'!Y226</f>
        <v>0</v>
      </c>
      <c r="O226" s="202">
        <f>'11.  JULY'!Y226</f>
        <v>0</v>
      </c>
      <c r="P226" s="203">
        <f>'12.  AUGUST'!Y226</f>
        <v>0</v>
      </c>
      <c r="Q226" s="204">
        <f t="shared" si="4"/>
        <v>72</v>
      </c>
    </row>
    <row r="227" spans="2:17" s="8" customFormat="1" ht="15.95" customHeight="1" x14ac:dyDescent="0.25">
      <c r="B227" s="31">
        <f>'1.  SEPTEMBER'!B227</f>
        <v>5</v>
      </c>
      <c r="C227" s="205" t="str">
        <f>'1.  SEPTEMBER'!C227</f>
        <v>Foxcroft C</v>
      </c>
      <c r="D227" s="201">
        <f>'1.  SEPTEMBER'!Y227</f>
        <v>8</v>
      </c>
      <c r="E227" s="202">
        <f>'2.  OCTOBER'!Y227</f>
        <v>2</v>
      </c>
      <c r="F227" s="202">
        <f>'3.  NOVEMBER'!Y227</f>
        <v>8</v>
      </c>
      <c r="G227" s="202">
        <f>'4.  DECEMBER'!Y227</f>
        <v>8</v>
      </c>
      <c r="H227" s="202">
        <f>'5.  JANUARY'!Y227</f>
        <v>3</v>
      </c>
      <c r="I227" s="202">
        <f>'6.  FEBRUARY'!Y227</f>
        <v>3</v>
      </c>
      <c r="J227" s="202">
        <f>'7.  MARCH'!Y227</f>
        <v>2</v>
      </c>
      <c r="K227" s="202">
        <f>'8.  APRIL'!Y227</f>
        <v>5</v>
      </c>
      <c r="L227" s="202">
        <f>'8.  APRIL WEEKEND COMP'!Y227</f>
        <v>2</v>
      </c>
      <c r="M227" s="202">
        <f>'9.  MAY'!Y227</f>
        <v>0</v>
      </c>
      <c r="N227" s="202">
        <f>'10.  JUNE'!Y227</f>
        <v>0</v>
      </c>
      <c r="O227" s="202">
        <f>'11.  JULY'!Y227</f>
        <v>0</v>
      </c>
      <c r="P227" s="203">
        <f>'12.  AUGUST'!Y227</f>
        <v>0</v>
      </c>
      <c r="Q227" s="204">
        <f t="shared" si="4"/>
        <v>41</v>
      </c>
    </row>
    <row r="228" spans="2:17" s="8" customFormat="1" ht="15.95" customHeight="1" x14ac:dyDescent="0.25">
      <c r="B228" s="31">
        <f>'1.  SEPTEMBER'!B228</f>
        <v>6</v>
      </c>
      <c r="C228" s="205" t="str">
        <f>'1.  SEPTEMBER'!C228</f>
        <v>Herridge J</v>
      </c>
      <c r="D228" s="201">
        <f>'1.  SEPTEMBER'!Y228</f>
        <v>8</v>
      </c>
      <c r="E228" s="202">
        <f>'2.  OCTOBER'!Y228</f>
        <v>5</v>
      </c>
      <c r="F228" s="202">
        <f>'3.  NOVEMBER'!Y228</f>
        <v>8</v>
      </c>
      <c r="G228" s="202">
        <f>'4.  DECEMBER'!Y228</f>
        <v>8</v>
      </c>
      <c r="H228" s="202">
        <f>'5.  JANUARY'!Y228</f>
        <v>8</v>
      </c>
      <c r="I228" s="202">
        <f>'6.  FEBRUARY'!Y228</f>
        <v>8</v>
      </c>
      <c r="J228" s="202">
        <f>'7.  MARCH'!Y228</f>
        <v>8</v>
      </c>
      <c r="K228" s="202">
        <f>'8.  APRIL'!Y228</f>
        <v>8</v>
      </c>
      <c r="L228" s="202">
        <f>'8.  APRIL WEEKEND COMP'!Y228</f>
        <v>8</v>
      </c>
      <c r="M228" s="202">
        <f>'9.  MAY'!Y228</f>
        <v>0</v>
      </c>
      <c r="N228" s="202">
        <f>'10.  JUNE'!Y228</f>
        <v>0</v>
      </c>
      <c r="O228" s="202">
        <f>'11.  JULY'!Y228</f>
        <v>0</v>
      </c>
      <c r="P228" s="203">
        <f>'12.  AUGUST'!Y228</f>
        <v>0</v>
      </c>
      <c r="Q228" s="204">
        <f t="shared" si="4"/>
        <v>69</v>
      </c>
    </row>
    <row r="229" spans="2:17" s="8" customFormat="1" ht="15.95" customHeight="1" x14ac:dyDescent="0.25">
      <c r="B229" s="31">
        <f>'1.  SEPTEMBER'!B229</f>
        <v>7</v>
      </c>
      <c r="C229" s="205" t="str">
        <f>'1.  SEPTEMBER'!C229</f>
        <v>Luke</v>
      </c>
      <c r="D229" s="201">
        <f>'1.  SEPTEMBER'!Y229</f>
        <v>8</v>
      </c>
      <c r="E229" s="202">
        <f>'2.  OCTOBER'!Y229</f>
        <v>8</v>
      </c>
      <c r="F229" s="202">
        <f>'3.  NOVEMBER'!Y229</f>
        <v>8</v>
      </c>
      <c r="G229" s="202">
        <f>'4.  DECEMBER'!Y229</f>
        <v>8</v>
      </c>
      <c r="H229" s="202">
        <f>'5.  JANUARY'!Y229</f>
        <v>8</v>
      </c>
      <c r="I229" s="202">
        <f>'6.  FEBRUARY'!Y229</f>
        <v>8</v>
      </c>
      <c r="J229" s="202">
        <f>'7.  MARCH'!Y229</f>
        <v>8</v>
      </c>
      <c r="K229" s="202">
        <f>'8.  APRIL'!Y229</f>
        <v>8</v>
      </c>
      <c r="L229" s="202">
        <f>'8.  APRIL WEEKEND COMP'!Y229</f>
        <v>8</v>
      </c>
      <c r="M229" s="202">
        <f>'9.  MAY'!Y229</f>
        <v>0</v>
      </c>
      <c r="N229" s="202">
        <f>'10.  JUNE'!Y229</f>
        <v>0</v>
      </c>
      <c r="O229" s="202">
        <f>'11.  JULY'!Y229</f>
        <v>0</v>
      </c>
      <c r="P229" s="203">
        <f>'12.  AUGUST'!Y229</f>
        <v>0</v>
      </c>
      <c r="Q229" s="204">
        <f t="shared" si="4"/>
        <v>72</v>
      </c>
    </row>
    <row r="230" spans="2:17" s="8" customFormat="1" ht="15.95" customHeight="1" x14ac:dyDescent="0.25">
      <c r="B230" s="31">
        <f>'1.  SEPTEMBER'!B230</f>
        <v>8</v>
      </c>
      <c r="C230" s="205" t="str">
        <f>'1.  SEPTEMBER'!C230</f>
        <v>Pieterse Z</v>
      </c>
      <c r="D230" s="201">
        <f>'1.  SEPTEMBER'!Y230</f>
        <v>1</v>
      </c>
      <c r="E230" s="202">
        <f>'2.  OCTOBER'!Y230</f>
        <v>8</v>
      </c>
      <c r="F230" s="202">
        <f>'3.  NOVEMBER'!Y230</f>
        <v>8</v>
      </c>
      <c r="G230" s="202">
        <f>'4.  DECEMBER'!Y230</f>
        <v>8</v>
      </c>
      <c r="H230" s="202">
        <f>'5.  JANUARY'!Y230</f>
        <v>8</v>
      </c>
      <c r="I230" s="202">
        <f>'6.  FEBRUARY'!Y230</f>
        <v>8</v>
      </c>
      <c r="J230" s="202">
        <f>'7.  MARCH'!Y230</f>
        <v>8</v>
      </c>
      <c r="K230" s="202">
        <f>'8.  APRIL'!Y230</f>
        <v>8</v>
      </c>
      <c r="L230" s="202">
        <f>'8.  APRIL WEEKEND COMP'!Y230</f>
        <v>8</v>
      </c>
      <c r="M230" s="202">
        <f>'9.  MAY'!Y230</f>
        <v>0</v>
      </c>
      <c r="N230" s="202">
        <f>'10.  JUNE'!Y230</f>
        <v>0</v>
      </c>
      <c r="O230" s="202">
        <f>'11.  JULY'!Y230</f>
        <v>0</v>
      </c>
      <c r="P230" s="203">
        <f>'12.  AUGUST'!Y230</f>
        <v>0</v>
      </c>
      <c r="Q230" s="204">
        <f t="shared" si="4"/>
        <v>65</v>
      </c>
    </row>
    <row r="231" spans="2:17" s="8" customFormat="1" ht="15.95" customHeight="1" x14ac:dyDescent="0.25">
      <c r="B231" s="31">
        <f>'1.  SEPTEMBER'!B231</f>
        <v>9</v>
      </c>
      <c r="C231" s="205" t="str">
        <f>'1.  SEPTEMBER'!C231</f>
        <v>Roets E</v>
      </c>
      <c r="D231" s="201">
        <f>'1.  SEPTEMBER'!Y231</f>
        <v>8</v>
      </c>
      <c r="E231" s="202">
        <f>'2.  OCTOBER'!Y231</f>
        <v>8</v>
      </c>
      <c r="F231" s="202">
        <f>'3.  NOVEMBER'!Y231</f>
        <v>8</v>
      </c>
      <c r="G231" s="202">
        <f>'4.  DECEMBER'!Y231</f>
        <v>8</v>
      </c>
      <c r="H231" s="202">
        <f>'5.  JANUARY'!Y231</f>
        <v>8</v>
      </c>
      <c r="I231" s="202">
        <f>'6.  FEBRUARY'!Y231</f>
        <v>8</v>
      </c>
      <c r="J231" s="202">
        <f>'7.  MARCH'!Y231</f>
        <v>8</v>
      </c>
      <c r="K231" s="202">
        <f>'8.  APRIL'!Y231</f>
        <v>8</v>
      </c>
      <c r="L231" s="202">
        <f>'8.  APRIL WEEKEND COMP'!Y231</f>
        <v>8</v>
      </c>
      <c r="M231" s="202">
        <f>'9.  MAY'!Y231</f>
        <v>0</v>
      </c>
      <c r="N231" s="202">
        <f>'10.  JUNE'!Y231</f>
        <v>0</v>
      </c>
      <c r="O231" s="202">
        <f>'11.  JULY'!Y231</f>
        <v>0</v>
      </c>
      <c r="P231" s="203">
        <f>'12.  AUGUST'!Y231</f>
        <v>0</v>
      </c>
      <c r="Q231" s="204">
        <f t="shared" si="4"/>
        <v>72</v>
      </c>
    </row>
    <row r="232" spans="2:17" s="8" customFormat="1" ht="15.95" customHeight="1" x14ac:dyDescent="0.25">
      <c r="B232" s="31">
        <f>'1.  SEPTEMBER'!B232</f>
        <v>10</v>
      </c>
      <c r="C232" s="205" t="str">
        <f>'1.  SEPTEMBER'!C232</f>
        <v>Stoltz JJ</v>
      </c>
      <c r="D232" s="201">
        <f>'1.  SEPTEMBER'!Y232</f>
        <v>3</v>
      </c>
      <c r="E232" s="202">
        <f>'2.  OCTOBER'!Y232</f>
        <v>8</v>
      </c>
      <c r="F232" s="202">
        <f>'3.  NOVEMBER'!Y232</f>
        <v>8</v>
      </c>
      <c r="G232" s="202">
        <f>'4.  DECEMBER'!Y232</f>
        <v>8</v>
      </c>
      <c r="H232" s="202">
        <f>'5.  JANUARY'!Y232</f>
        <v>2</v>
      </c>
      <c r="I232" s="202">
        <f>'6.  FEBRUARY'!Y232</f>
        <v>2</v>
      </c>
      <c r="J232" s="202">
        <f>'7.  MARCH'!Y232</f>
        <v>1</v>
      </c>
      <c r="K232" s="202">
        <f>'8.  APRIL'!Y232</f>
        <v>5</v>
      </c>
      <c r="L232" s="202">
        <f>'8.  APRIL WEEKEND COMP'!Y232</f>
        <v>8</v>
      </c>
      <c r="M232" s="202">
        <f>'9.  MAY'!Y232</f>
        <v>0</v>
      </c>
      <c r="N232" s="202">
        <f>'10.  JUNE'!Y232</f>
        <v>0</v>
      </c>
      <c r="O232" s="202">
        <f>'11.  JULY'!Y232</f>
        <v>0</v>
      </c>
      <c r="P232" s="203">
        <f>'12.  AUGUST'!Y232</f>
        <v>0</v>
      </c>
      <c r="Q232" s="204">
        <f t="shared" si="4"/>
        <v>45</v>
      </c>
    </row>
    <row r="233" spans="2:17" s="8" customFormat="1" ht="15.95" customHeight="1" x14ac:dyDescent="0.25">
      <c r="B233" s="31">
        <f>'1.  SEPTEMBER'!B233</f>
        <v>11</v>
      </c>
      <c r="C233" s="205" t="str">
        <f>'1.  SEPTEMBER'!C233</f>
        <v>van der Westhuizen A</v>
      </c>
      <c r="D233" s="201">
        <f>'1.  SEPTEMBER'!Y233</f>
        <v>5</v>
      </c>
      <c r="E233" s="202">
        <f>'2.  OCTOBER'!Y233</f>
        <v>8</v>
      </c>
      <c r="F233" s="202">
        <f>'3.  NOVEMBER'!Y233</f>
        <v>8</v>
      </c>
      <c r="G233" s="202">
        <f>'4.  DECEMBER'!Y233</f>
        <v>5</v>
      </c>
      <c r="H233" s="202">
        <f>'5.  JANUARY'!Y233</f>
        <v>4</v>
      </c>
      <c r="I233" s="202">
        <f>'6.  FEBRUARY'!Y233</f>
        <v>8</v>
      </c>
      <c r="J233" s="320">
        <f>'7.  MARCH'!Y233</f>
        <v>8</v>
      </c>
      <c r="K233" s="202">
        <f>'8.  APRIL'!Y233</f>
        <v>8</v>
      </c>
      <c r="L233" s="202">
        <f>'8.  APRIL WEEKEND COMP'!Y233</f>
        <v>8</v>
      </c>
      <c r="M233" s="202">
        <f>'9.  MAY'!Y233</f>
        <v>0</v>
      </c>
      <c r="N233" s="202">
        <f>'10.  JUNE'!Y233</f>
        <v>0</v>
      </c>
      <c r="O233" s="202">
        <f>'11.  JULY'!Y233</f>
        <v>0</v>
      </c>
      <c r="P233" s="203">
        <f>'12.  AUGUST'!Y233</f>
        <v>0</v>
      </c>
      <c r="Q233" s="204">
        <f t="shared" si="4"/>
        <v>62</v>
      </c>
    </row>
    <row r="234" spans="2:17" s="8" customFormat="1" ht="15.95" customHeight="1" x14ac:dyDescent="0.25">
      <c r="B234" s="31">
        <f>'1.  SEPTEMBER'!B234</f>
        <v>12</v>
      </c>
      <c r="C234" s="205" t="str">
        <f>'1.  SEPTEMBER'!C234</f>
        <v>Venter S</v>
      </c>
      <c r="D234" s="201">
        <f>'1.  SEPTEMBER'!Y234</f>
        <v>8</v>
      </c>
      <c r="E234" s="202">
        <f>'2.  OCTOBER'!Y234</f>
        <v>8</v>
      </c>
      <c r="F234" s="202">
        <f>'3.  NOVEMBER'!Y234</f>
        <v>8</v>
      </c>
      <c r="G234" s="202">
        <f>'4.  DECEMBER'!Y234</f>
        <v>8</v>
      </c>
      <c r="H234" s="202">
        <f>'5.  JANUARY'!Y234</f>
        <v>8</v>
      </c>
      <c r="I234" s="202">
        <f>'6.  FEBRUARY'!Y234</f>
        <v>8</v>
      </c>
      <c r="J234" s="202">
        <f>'7.  MARCH'!Y234</f>
        <v>8</v>
      </c>
      <c r="K234" s="202">
        <f>'8.  APRIL'!Y234</f>
        <v>8</v>
      </c>
      <c r="L234" s="202">
        <f>'8.  APRIL WEEKEND COMP'!Y234</f>
        <v>8</v>
      </c>
      <c r="M234" s="202">
        <f>'9.  MAY'!Y234</f>
        <v>0</v>
      </c>
      <c r="N234" s="202">
        <f>'10.  JUNE'!Y234</f>
        <v>0</v>
      </c>
      <c r="O234" s="202">
        <f>'11.  JULY'!Y234</f>
        <v>0</v>
      </c>
      <c r="P234" s="203">
        <f>'12.  AUGUST'!Y234</f>
        <v>0</v>
      </c>
      <c r="Q234" s="204">
        <f t="shared" si="4"/>
        <v>72</v>
      </c>
    </row>
    <row r="235" spans="2:17" s="8" customFormat="1" ht="15.95" customHeight="1" x14ac:dyDescent="0.25">
      <c r="B235" s="31">
        <f>'1.  SEPTEMBER'!B235</f>
        <v>13</v>
      </c>
      <c r="C235" s="205">
        <f>'1.  SEPTEMBER'!C235</f>
        <v>0</v>
      </c>
      <c r="D235" s="201">
        <f>'1.  SEPTEMBER'!Y235</f>
        <v>0</v>
      </c>
      <c r="E235" s="202">
        <f>'2.  OCTOBER'!Y235</f>
        <v>0</v>
      </c>
      <c r="F235" s="202">
        <f>'3.  NOVEMBER'!Y235</f>
        <v>0</v>
      </c>
      <c r="G235" s="202">
        <f>'4.  DECEMBER'!Y235</f>
        <v>0</v>
      </c>
      <c r="H235" s="202">
        <f>'5.  JANUARY'!Y235</f>
        <v>0</v>
      </c>
      <c r="I235" s="202">
        <f>'6.  FEBRUARY'!Y235</f>
        <v>0</v>
      </c>
      <c r="J235" s="202">
        <f>'7.  MARCH'!Y235</f>
        <v>0</v>
      </c>
      <c r="K235" s="202">
        <f>'8.  APRIL'!Y235</f>
        <v>0</v>
      </c>
      <c r="L235" s="202">
        <f>'8.  APRIL WEEKEND COMP'!Y235</f>
        <v>0</v>
      </c>
      <c r="M235" s="202">
        <f>'9.  MAY'!Y235</f>
        <v>0</v>
      </c>
      <c r="N235" s="202">
        <f>'10.  JUNE'!Y235</f>
        <v>0</v>
      </c>
      <c r="O235" s="202">
        <f>'11.  JULY'!Y235</f>
        <v>0</v>
      </c>
      <c r="P235" s="203">
        <f>'12.  AUGUST'!Y235</f>
        <v>0</v>
      </c>
      <c r="Q235" s="204">
        <f t="shared" si="4"/>
        <v>0</v>
      </c>
    </row>
    <row r="236" spans="2:17" s="8" customFormat="1" ht="15.95" customHeight="1" x14ac:dyDescent="0.25">
      <c r="B236" s="31">
        <f>'1.  SEPTEMBER'!B236</f>
        <v>14</v>
      </c>
      <c r="C236" s="205">
        <f>'1.  SEPTEMBER'!C236</f>
        <v>0</v>
      </c>
      <c r="D236" s="201">
        <f>'1.  SEPTEMBER'!Y236</f>
        <v>0</v>
      </c>
      <c r="E236" s="202">
        <f>'2.  OCTOBER'!Y236</f>
        <v>0</v>
      </c>
      <c r="F236" s="202">
        <f>'3.  NOVEMBER'!Y236</f>
        <v>0</v>
      </c>
      <c r="G236" s="202">
        <f>'4.  DECEMBER'!Y236</f>
        <v>0</v>
      </c>
      <c r="H236" s="202">
        <f>'5.  JANUARY'!Y236</f>
        <v>0</v>
      </c>
      <c r="I236" s="202">
        <f>'6.  FEBRUARY'!Y236</f>
        <v>0</v>
      </c>
      <c r="J236" s="202">
        <f>'7.  MARCH'!Y236</f>
        <v>0</v>
      </c>
      <c r="K236" s="202">
        <f>'8.  APRIL'!Y236</f>
        <v>0</v>
      </c>
      <c r="L236" s="202">
        <f>'8.  APRIL WEEKEND COMP'!Y236</f>
        <v>0</v>
      </c>
      <c r="M236" s="202">
        <f>'9.  MAY'!Y236</f>
        <v>0</v>
      </c>
      <c r="N236" s="202">
        <f>'10.  JUNE'!Y236</f>
        <v>0</v>
      </c>
      <c r="O236" s="202">
        <f>'11.  JULY'!Y236</f>
        <v>0</v>
      </c>
      <c r="P236" s="203">
        <f>'12.  AUGUST'!Y236</f>
        <v>0</v>
      </c>
      <c r="Q236" s="204">
        <f t="shared" si="4"/>
        <v>0</v>
      </c>
    </row>
    <row r="237" spans="2:17" s="8" customFormat="1" ht="15.95" customHeight="1" x14ac:dyDescent="0.25">
      <c r="B237" s="31">
        <f>'1.  SEPTEMBER'!B237</f>
        <v>15</v>
      </c>
      <c r="C237" s="205">
        <f>'1.  SEPTEMBER'!C237</f>
        <v>0</v>
      </c>
      <c r="D237" s="201">
        <f>'1.  SEPTEMBER'!Y237</f>
        <v>0</v>
      </c>
      <c r="E237" s="202">
        <f>'2.  OCTOBER'!Y237</f>
        <v>0</v>
      </c>
      <c r="F237" s="202">
        <f>'3.  NOVEMBER'!Y237</f>
        <v>0</v>
      </c>
      <c r="G237" s="202">
        <f>'4.  DECEMBER'!Y237</f>
        <v>0</v>
      </c>
      <c r="H237" s="202">
        <f>'5.  JANUARY'!Y237</f>
        <v>0</v>
      </c>
      <c r="I237" s="202">
        <f>'6.  FEBRUARY'!Y237</f>
        <v>0</v>
      </c>
      <c r="J237" s="202">
        <f>'7.  MARCH'!Y237</f>
        <v>0</v>
      </c>
      <c r="K237" s="202">
        <f>'8.  APRIL'!Y237</f>
        <v>0</v>
      </c>
      <c r="L237" s="202">
        <f>'8.  APRIL WEEKEND COMP'!Y237</f>
        <v>0</v>
      </c>
      <c r="M237" s="202">
        <f>'9.  MAY'!Y237</f>
        <v>0</v>
      </c>
      <c r="N237" s="202">
        <f>'10.  JUNE'!Y237</f>
        <v>0</v>
      </c>
      <c r="O237" s="202">
        <f>'11.  JULY'!Y237</f>
        <v>0</v>
      </c>
      <c r="P237" s="203">
        <f>'12.  AUGUST'!Y237</f>
        <v>0</v>
      </c>
      <c r="Q237" s="204">
        <f t="shared" si="4"/>
        <v>0</v>
      </c>
    </row>
    <row r="238" spans="2:17" s="8" customFormat="1" ht="15.95" customHeight="1" x14ac:dyDescent="0.25">
      <c r="B238" s="31">
        <f>'1.  SEPTEMBER'!B238</f>
        <v>16</v>
      </c>
      <c r="C238" s="205">
        <f>'1.  SEPTEMBER'!C238</f>
        <v>0</v>
      </c>
      <c r="D238" s="201">
        <f>'1.  SEPTEMBER'!Y238</f>
        <v>0</v>
      </c>
      <c r="E238" s="202">
        <f>'2.  OCTOBER'!Y238</f>
        <v>0</v>
      </c>
      <c r="F238" s="202">
        <f>'3.  NOVEMBER'!Y238</f>
        <v>0</v>
      </c>
      <c r="G238" s="202">
        <f>'4.  DECEMBER'!Y238</f>
        <v>0</v>
      </c>
      <c r="H238" s="202">
        <f>'5.  JANUARY'!Y238</f>
        <v>0</v>
      </c>
      <c r="I238" s="202">
        <f>'6.  FEBRUARY'!Y238</f>
        <v>0</v>
      </c>
      <c r="J238" s="202">
        <f>'7.  MARCH'!Y238</f>
        <v>0</v>
      </c>
      <c r="K238" s="202">
        <f>'8.  APRIL'!Y238</f>
        <v>0</v>
      </c>
      <c r="L238" s="202">
        <f>'8.  APRIL WEEKEND COMP'!Y238</f>
        <v>0</v>
      </c>
      <c r="M238" s="202">
        <f>'9.  MAY'!Y238</f>
        <v>0</v>
      </c>
      <c r="N238" s="202">
        <f>'10.  JUNE'!Y238</f>
        <v>0</v>
      </c>
      <c r="O238" s="202">
        <f>'11.  JULY'!Y238</f>
        <v>0</v>
      </c>
      <c r="P238" s="203">
        <f>'12.  AUGUST'!Y238</f>
        <v>0</v>
      </c>
      <c r="Q238" s="204">
        <f t="shared" si="4"/>
        <v>0</v>
      </c>
    </row>
    <row r="239" spans="2:17" s="8" customFormat="1" ht="15.95" customHeight="1" x14ac:dyDescent="0.25">
      <c r="B239" s="25"/>
      <c r="C239" s="26"/>
      <c r="D239" s="15"/>
      <c r="E239" s="15"/>
      <c r="F239" s="15"/>
      <c r="G239" s="15"/>
      <c r="H239" s="15"/>
      <c r="I239" s="15"/>
      <c r="J239" s="15"/>
      <c r="K239" s="15"/>
      <c r="L239" s="15"/>
      <c r="M239" s="15"/>
      <c r="N239" s="15"/>
      <c r="O239" s="15"/>
      <c r="P239" s="15"/>
      <c r="Q239" s="16"/>
    </row>
    <row r="240" spans="2:17" s="8" customFormat="1" ht="15.95" customHeight="1" x14ac:dyDescent="0.25">
      <c r="B240" s="25"/>
      <c r="C240" s="26"/>
      <c r="D240" s="15"/>
      <c r="E240" s="15"/>
      <c r="F240" s="15"/>
      <c r="G240" s="15"/>
      <c r="H240" s="15"/>
      <c r="I240" s="15"/>
      <c r="J240" s="15"/>
      <c r="K240" s="15"/>
      <c r="L240" s="15"/>
      <c r="M240" s="15"/>
      <c r="N240" s="15"/>
      <c r="O240" s="15"/>
      <c r="P240" s="15"/>
      <c r="Q240" s="16"/>
    </row>
    <row r="241" spans="2:17" s="8" customFormat="1" ht="15.95" customHeight="1" x14ac:dyDescent="0.25">
      <c r="B241" s="25"/>
      <c r="C241" s="26"/>
      <c r="D241" s="15"/>
      <c r="E241" s="15"/>
      <c r="F241" s="15"/>
      <c r="G241" s="15"/>
      <c r="H241" s="15"/>
      <c r="I241" s="15"/>
      <c r="J241" s="15"/>
      <c r="K241" s="15"/>
      <c r="L241" s="15"/>
      <c r="M241" s="15"/>
      <c r="N241" s="15"/>
      <c r="O241" s="15"/>
      <c r="P241" s="15"/>
      <c r="Q241" s="16"/>
    </row>
    <row r="242" spans="2:17" s="8" customFormat="1" ht="15.95" customHeight="1" thickBot="1" x14ac:dyDescent="0.3">
      <c r="B242" s="25"/>
      <c r="C242" s="26"/>
      <c r="D242" s="15"/>
      <c r="E242" s="15"/>
      <c r="F242" s="15"/>
      <c r="G242" s="15"/>
      <c r="H242" s="15"/>
      <c r="I242" s="15"/>
      <c r="J242" s="15"/>
      <c r="K242" s="15"/>
      <c r="L242" s="15"/>
      <c r="M242" s="15"/>
      <c r="N242" s="15"/>
      <c r="O242" s="15"/>
      <c r="P242" s="15"/>
      <c r="Q242" s="16"/>
    </row>
    <row r="243" spans="2:17" s="8" customFormat="1" ht="26.1" customHeight="1" thickBot="1" x14ac:dyDescent="0.3">
      <c r="B243" s="424" t="s">
        <v>303</v>
      </c>
      <c r="C243" s="483"/>
      <c r="D243" s="52"/>
      <c r="E243" s="52"/>
      <c r="F243" s="52"/>
      <c r="G243" s="52"/>
      <c r="H243" s="52"/>
      <c r="I243" s="52"/>
      <c r="J243" s="52"/>
      <c r="K243" s="52"/>
      <c r="L243" s="52"/>
      <c r="M243" s="52"/>
      <c r="N243" s="52"/>
      <c r="O243" s="52"/>
      <c r="P243" s="52"/>
      <c r="Q243" s="53"/>
    </row>
    <row r="244" spans="2:17" s="8" customFormat="1" ht="2.1" customHeight="1" x14ac:dyDescent="0.25">
      <c r="B244" s="421"/>
      <c r="C244" s="428"/>
      <c r="D244" s="428"/>
      <c r="E244" s="428"/>
      <c r="F244" s="428"/>
      <c r="G244" s="428"/>
      <c r="H244" s="428"/>
      <c r="I244" s="428"/>
      <c r="J244" s="428"/>
      <c r="K244" s="428"/>
      <c r="L244" s="428"/>
      <c r="M244" s="428"/>
      <c r="N244" s="428"/>
      <c r="O244" s="428"/>
      <c r="P244" s="428"/>
      <c r="Q244" s="429"/>
    </row>
    <row r="245" spans="2:17" s="8" customFormat="1" ht="15.95" customHeight="1" x14ac:dyDescent="0.25">
      <c r="B245" s="31">
        <f>'1.  SEPTEMBER'!B245</f>
        <v>1</v>
      </c>
      <c r="C245" s="205" t="str">
        <f>'1.  SEPTEMBER'!C245</f>
        <v>Appelcryn L</v>
      </c>
      <c r="D245" s="201">
        <f>'1.  SEPTEMBER'!Y245</f>
        <v>1</v>
      </c>
      <c r="E245" s="320">
        <f>'2.  OCTOBER'!Y245</f>
        <v>8</v>
      </c>
      <c r="F245" s="202">
        <f>'3.  NOVEMBER'!Y245</f>
        <v>1</v>
      </c>
      <c r="G245" s="202">
        <f>'4.  DECEMBER'!Y245</f>
        <v>1</v>
      </c>
      <c r="H245" s="202">
        <f>'5.  JANUARY'!Y245</f>
        <v>5</v>
      </c>
      <c r="I245" s="320">
        <f>'6.  FEBRUARY'!Y245</f>
        <v>8</v>
      </c>
      <c r="J245" s="202">
        <f>'7.  MARCH'!Y245</f>
        <v>8</v>
      </c>
      <c r="K245" s="202">
        <f>'8.  APRIL'!Y245</f>
        <v>8</v>
      </c>
      <c r="L245" s="202">
        <f>'8.  APRIL WEEKEND COMP'!Y245</f>
        <v>8</v>
      </c>
      <c r="M245" s="202">
        <f>'9.  MAY'!Y245</f>
        <v>0</v>
      </c>
      <c r="N245" s="202">
        <f>'10.  JUNE'!Y245</f>
        <v>0</v>
      </c>
      <c r="O245" s="202">
        <f>'11.  JULY'!Y245</f>
        <v>0</v>
      </c>
      <c r="P245" s="203">
        <f>'12.  AUGUST'!Y245</f>
        <v>0</v>
      </c>
      <c r="Q245" s="204">
        <f>D245+E245+F245+G245+H245+I245+J245+K245+L245+M245+N245+O245+P245</f>
        <v>48</v>
      </c>
    </row>
    <row r="246" spans="2:17" s="8" customFormat="1" ht="15.95" customHeight="1" x14ac:dyDescent="0.25">
      <c r="B246" s="31">
        <f>'1.  SEPTEMBER'!B246</f>
        <v>2</v>
      </c>
      <c r="C246" s="205" t="str">
        <f>'1.  SEPTEMBER'!C246</f>
        <v>Barnard K</v>
      </c>
      <c r="D246" s="201">
        <f>'1.  SEPTEMBER'!Y246</f>
        <v>8</v>
      </c>
      <c r="E246" s="202">
        <f>'2.  OCTOBER'!Y246</f>
        <v>4</v>
      </c>
      <c r="F246" s="202">
        <f>'3.  NOVEMBER'!Y246</f>
        <v>8</v>
      </c>
      <c r="G246" s="202">
        <f>'4.  DECEMBER'!Y246</f>
        <v>2</v>
      </c>
      <c r="H246" s="202">
        <f>'5.  JANUARY'!Y246</f>
        <v>8</v>
      </c>
      <c r="I246" s="202">
        <f>'6.  FEBRUARY'!Y246</f>
        <v>8</v>
      </c>
      <c r="J246" s="202">
        <f>'7.  MARCH'!Y246</f>
        <v>8</v>
      </c>
      <c r="K246" s="202">
        <f>'8.  APRIL'!Y246</f>
        <v>8</v>
      </c>
      <c r="L246" s="202">
        <f>'8.  APRIL WEEKEND COMP'!Y246</f>
        <v>8</v>
      </c>
      <c r="M246" s="202">
        <f>'9.  MAY'!Y246</f>
        <v>0</v>
      </c>
      <c r="N246" s="202">
        <f>'10.  JUNE'!Y246</f>
        <v>0</v>
      </c>
      <c r="O246" s="202">
        <f>'11.  JULY'!Y246</f>
        <v>0</v>
      </c>
      <c r="P246" s="203">
        <f>'12.  AUGUST'!Y246</f>
        <v>0</v>
      </c>
      <c r="Q246" s="204">
        <f t="shared" ref="Q246:Q264" si="5">D246+E246+F246+G246+H246+I246+J246+K246+L246+M246+N246+O246+P246</f>
        <v>62</v>
      </c>
    </row>
    <row r="247" spans="2:17" s="8" customFormat="1" ht="15.95" customHeight="1" x14ac:dyDescent="0.25">
      <c r="B247" s="31">
        <f>'1.  SEPTEMBER'!B247</f>
        <v>3</v>
      </c>
      <c r="C247" s="205" t="str">
        <f>'1.  SEPTEMBER'!C247</f>
        <v>Castlemain</v>
      </c>
      <c r="D247" s="201">
        <f>'1.  SEPTEMBER'!Y247</f>
        <v>3</v>
      </c>
      <c r="E247" s="202">
        <f>'2.  OCTOBER'!Y247</f>
        <v>8</v>
      </c>
      <c r="F247" s="202">
        <f>'3.  NOVEMBER'!Y247</f>
        <v>2</v>
      </c>
      <c r="G247" s="202">
        <f>'4.  DECEMBER'!Y247</f>
        <v>8</v>
      </c>
      <c r="H247" s="202">
        <f>'5.  JANUARY'!Y247</f>
        <v>8</v>
      </c>
      <c r="I247" s="202">
        <f>'6.  FEBRUARY'!Y247</f>
        <v>8</v>
      </c>
      <c r="J247" s="202">
        <f>'7.  MARCH'!Y247</f>
        <v>8</v>
      </c>
      <c r="K247" s="202">
        <f>'8.  APRIL'!Y247</f>
        <v>8</v>
      </c>
      <c r="L247" s="202">
        <f>'8.  APRIL WEEKEND COMP'!Y247</f>
        <v>8</v>
      </c>
      <c r="M247" s="202">
        <f>'9.  MAY'!Y247</f>
        <v>0</v>
      </c>
      <c r="N247" s="202">
        <f>'10.  JUNE'!Y247</f>
        <v>0</v>
      </c>
      <c r="O247" s="202">
        <f>'11.  JULY'!Y247</f>
        <v>0</v>
      </c>
      <c r="P247" s="203">
        <f>'12.  AUGUST'!Y247</f>
        <v>0</v>
      </c>
      <c r="Q247" s="204">
        <f t="shared" si="5"/>
        <v>61</v>
      </c>
    </row>
    <row r="248" spans="2:17" s="8" customFormat="1" ht="15.95" customHeight="1" x14ac:dyDescent="0.25">
      <c r="B248" s="31">
        <f>'1.  SEPTEMBER'!B248</f>
        <v>4</v>
      </c>
      <c r="C248" s="205" t="str">
        <f>'1.  SEPTEMBER'!C248</f>
        <v>du Preez M</v>
      </c>
      <c r="D248" s="201">
        <f>'1.  SEPTEMBER'!Y248</f>
        <v>8</v>
      </c>
      <c r="E248" s="202">
        <f>'2.  OCTOBER'!Y248</f>
        <v>3</v>
      </c>
      <c r="F248" s="202">
        <f>'3.  NOVEMBER'!Y248</f>
        <v>8</v>
      </c>
      <c r="G248" s="202">
        <f>'4.  DECEMBER'!Y248</f>
        <v>3</v>
      </c>
      <c r="H248" s="202">
        <f>'5.  JANUARY'!Y248</f>
        <v>8</v>
      </c>
      <c r="I248" s="202">
        <f>'6.  FEBRUARY'!Y248</f>
        <v>2</v>
      </c>
      <c r="J248" s="202">
        <f>'7.  MARCH'!Y248</f>
        <v>1</v>
      </c>
      <c r="K248" s="202">
        <f>'8.  APRIL'!Y248</f>
        <v>2</v>
      </c>
      <c r="L248" s="202">
        <f>'8.  APRIL WEEKEND COMP'!Y248</f>
        <v>2</v>
      </c>
      <c r="M248" s="202">
        <f>'9.  MAY'!Y248</f>
        <v>0</v>
      </c>
      <c r="N248" s="202">
        <f>'10.  JUNE'!Y248</f>
        <v>0</v>
      </c>
      <c r="O248" s="202">
        <f>'11.  JULY'!Y248</f>
        <v>0</v>
      </c>
      <c r="P248" s="203">
        <f>'12.  AUGUST'!Y248</f>
        <v>0</v>
      </c>
      <c r="Q248" s="204">
        <f t="shared" si="5"/>
        <v>37</v>
      </c>
    </row>
    <row r="249" spans="2:17" s="8" customFormat="1" ht="15.95" customHeight="1" x14ac:dyDescent="0.25">
      <c r="B249" s="31">
        <f>'1.  SEPTEMBER'!B249</f>
        <v>5</v>
      </c>
      <c r="C249" s="205" t="str">
        <f>'1.  SEPTEMBER'!C249</f>
        <v>Fourie I (Ian)</v>
      </c>
      <c r="D249" s="201">
        <f>'1.  SEPTEMBER'!Y249</f>
        <v>8</v>
      </c>
      <c r="E249" s="202">
        <f>'2.  OCTOBER'!Y249</f>
        <v>1</v>
      </c>
      <c r="F249" s="202">
        <f>'3.  NOVEMBER'!Y249</f>
        <v>8</v>
      </c>
      <c r="G249" s="202">
        <f>'4.  DECEMBER'!Y249</f>
        <v>8</v>
      </c>
      <c r="H249" s="202">
        <f>'5.  JANUARY'!Y249</f>
        <v>3</v>
      </c>
      <c r="I249" s="202">
        <f>'6.  FEBRUARY'!Y249</f>
        <v>8</v>
      </c>
      <c r="J249" s="320">
        <f>'7.  MARCH'!Y249</f>
        <v>8</v>
      </c>
      <c r="K249" s="202">
        <f>'8.  APRIL'!Y249</f>
        <v>8</v>
      </c>
      <c r="L249" s="202">
        <f>'8.  APRIL WEEKEND COMP'!Y249</f>
        <v>8</v>
      </c>
      <c r="M249" s="202">
        <f>'9.  MAY'!Y249</f>
        <v>0</v>
      </c>
      <c r="N249" s="202">
        <f>'10.  JUNE'!Y249</f>
        <v>0</v>
      </c>
      <c r="O249" s="202">
        <f>'11.  JULY'!Y249</f>
        <v>0</v>
      </c>
      <c r="P249" s="203">
        <f>'12.  AUGUST'!Y249</f>
        <v>0</v>
      </c>
      <c r="Q249" s="204">
        <f t="shared" si="5"/>
        <v>60</v>
      </c>
    </row>
    <row r="250" spans="2:17" s="8" customFormat="1" ht="15.95" customHeight="1" x14ac:dyDescent="0.25">
      <c r="B250" s="31">
        <f>'1.  SEPTEMBER'!B250</f>
        <v>6</v>
      </c>
      <c r="C250" s="205" t="str">
        <f>'1.  SEPTEMBER'!C250</f>
        <v>Fourie L (Liam)</v>
      </c>
      <c r="D250" s="201">
        <f>'1.  SEPTEMBER'!Y250</f>
        <v>8</v>
      </c>
      <c r="E250" s="202">
        <f>'2.  OCTOBER'!Y250</f>
        <v>2</v>
      </c>
      <c r="F250" s="202">
        <f>'3.  NOVEMBER'!Y250</f>
        <v>8</v>
      </c>
      <c r="G250" s="202">
        <f>'4.  DECEMBER'!Y250</f>
        <v>8</v>
      </c>
      <c r="H250" s="202">
        <f>'5.  JANUARY'!Y250</f>
        <v>4</v>
      </c>
      <c r="I250" s="202">
        <f>'6.  FEBRUARY'!Y250</f>
        <v>8</v>
      </c>
      <c r="J250" s="320">
        <f>'7.  MARCH'!Y250</f>
        <v>8</v>
      </c>
      <c r="K250" s="202">
        <f>'8.  APRIL'!Y250</f>
        <v>8</v>
      </c>
      <c r="L250" s="202">
        <f>'8.  APRIL WEEKEND COMP'!Y250</f>
        <v>8</v>
      </c>
      <c r="M250" s="202">
        <f>'9.  MAY'!Y250</f>
        <v>0</v>
      </c>
      <c r="N250" s="202">
        <f>'10.  JUNE'!Y250</f>
        <v>0</v>
      </c>
      <c r="O250" s="202">
        <f>'11.  JULY'!Y250</f>
        <v>0</v>
      </c>
      <c r="P250" s="203">
        <f>'12.  AUGUST'!Y250</f>
        <v>0</v>
      </c>
      <c r="Q250" s="204">
        <f t="shared" si="5"/>
        <v>62</v>
      </c>
    </row>
    <row r="251" spans="2:17" s="8" customFormat="1" ht="15.95" customHeight="1" x14ac:dyDescent="0.25">
      <c r="B251" s="31">
        <f>'1.  SEPTEMBER'!B251</f>
        <v>7</v>
      </c>
      <c r="C251" s="205" t="str">
        <f>'1.  SEPTEMBER'!C251</f>
        <v>le Roux K</v>
      </c>
      <c r="D251" s="201">
        <f>'1.  SEPTEMBER'!Y251</f>
        <v>8</v>
      </c>
      <c r="E251" s="202">
        <f>'2.  OCTOBER'!Y251</f>
        <v>8</v>
      </c>
      <c r="F251" s="202">
        <f>'3.  NOVEMBER'!Y251</f>
        <v>8</v>
      </c>
      <c r="G251" s="202">
        <f>'4.  DECEMBER'!Y251</f>
        <v>8</v>
      </c>
      <c r="H251" s="202">
        <f>'5.  JANUARY'!Y251</f>
        <v>8</v>
      </c>
      <c r="I251" s="202">
        <f>'6.  FEBRUARY'!Y251</f>
        <v>8</v>
      </c>
      <c r="J251" s="202">
        <f>'7.  MARCH'!Y251</f>
        <v>8</v>
      </c>
      <c r="K251" s="202">
        <f>'8.  APRIL'!Y251</f>
        <v>8</v>
      </c>
      <c r="L251" s="202">
        <f>'8.  APRIL WEEKEND COMP'!Y251</f>
        <v>8</v>
      </c>
      <c r="M251" s="202">
        <f>'9.  MAY'!Y251</f>
        <v>0</v>
      </c>
      <c r="N251" s="202">
        <f>'10.  JUNE'!Y251</f>
        <v>0</v>
      </c>
      <c r="O251" s="202">
        <f>'11.  JULY'!Y251</f>
        <v>0</v>
      </c>
      <c r="P251" s="203">
        <f>'12.  AUGUST'!Y251</f>
        <v>0</v>
      </c>
      <c r="Q251" s="204">
        <f t="shared" si="5"/>
        <v>72</v>
      </c>
    </row>
    <row r="252" spans="2:17" s="8" customFormat="1" ht="15.95" customHeight="1" x14ac:dyDescent="0.25">
      <c r="B252" s="31">
        <f>'1.  SEPTEMBER'!B252</f>
        <v>8</v>
      </c>
      <c r="C252" s="205" t="str">
        <f>'1.  SEPTEMBER'!C252</f>
        <v>Naude K</v>
      </c>
      <c r="D252" s="201">
        <f>'1.  SEPTEMBER'!Y252</f>
        <v>8</v>
      </c>
      <c r="E252" s="202">
        <f>'2.  OCTOBER'!Y252</f>
        <v>4</v>
      </c>
      <c r="F252" s="202">
        <f>'3.  NOVEMBER'!Y252</f>
        <v>8</v>
      </c>
      <c r="G252" s="202">
        <f>'4.  DECEMBER'!Y252</f>
        <v>8</v>
      </c>
      <c r="H252" s="202">
        <f>'5.  JANUARY'!Y252</f>
        <v>8</v>
      </c>
      <c r="I252" s="202">
        <f>'6.  FEBRUARY'!Y252</f>
        <v>8</v>
      </c>
      <c r="J252" s="202">
        <f>'7.  MARCH'!Y252</f>
        <v>8</v>
      </c>
      <c r="K252" s="202">
        <f>'8.  APRIL'!Y252</f>
        <v>8</v>
      </c>
      <c r="L252" s="202">
        <f>'8.  APRIL WEEKEND COMP'!Y252</f>
        <v>8</v>
      </c>
      <c r="M252" s="202">
        <f>'9.  MAY'!Y252</f>
        <v>0</v>
      </c>
      <c r="N252" s="202">
        <f>'10.  JUNE'!Y252</f>
        <v>0</v>
      </c>
      <c r="O252" s="202">
        <f>'11.  JULY'!Y252</f>
        <v>0</v>
      </c>
      <c r="P252" s="203">
        <f>'12.  AUGUST'!Y252</f>
        <v>0</v>
      </c>
      <c r="Q252" s="204">
        <f t="shared" si="5"/>
        <v>68</v>
      </c>
    </row>
    <row r="253" spans="2:17" s="8" customFormat="1" ht="15.95" customHeight="1" x14ac:dyDescent="0.25">
      <c r="B253" s="31">
        <f>'1.  SEPTEMBER'!B253</f>
        <v>9</v>
      </c>
      <c r="C253" s="205" t="str">
        <f>'1.  SEPTEMBER'!C253</f>
        <v>Oosthuizen C</v>
      </c>
      <c r="D253" s="201">
        <f>'1.  SEPTEMBER'!Y253</f>
        <v>8</v>
      </c>
      <c r="E253" s="202">
        <f>'2.  OCTOBER'!Y253</f>
        <v>8</v>
      </c>
      <c r="F253" s="202">
        <f>'3.  NOVEMBER'!Y253</f>
        <v>3</v>
      </c>
      <c r="G253" s="202">
        <f>'4.  DECEMBER'!Y253</f>
        <v>8</v>
      </c>
      <c r="H253" s="202">
        <f>'5.  JANUARY'!Y253</f>
        <v>8</v>
      </c>
      <c r="I253" s="202">
        <f>'6.  FEBRUARY'!Y253</f>
        <v>8</v>
      </c>
      <c r="J253" s="202">
        <f>'7.  MARCH'!Y253</f>
        <v>8</v>
      </c>
      <c r="K253" s="202">
        <f>'8.  APRIL'!Y253</f>
        <v>8</v>
      </c>
      <c r="L253" s="202">
        <f>'8.  APRIL WEEKEND COMP'!Y253</f>
        <v>8</v>
      </c>
      <c r="M253" s="202">
        <f>'9.  MAY'!Y253</f>
        <v>0</v>
      </c>
      <c r="N253" s="202">
        <f>'10.  JUNE'!Y253</f>
        <v>0</v>
      </c>
      <c r="O253" s="202">
        <f>'11.  JULY'!Y253</f>
        <v>0</v>
      </c>
      <c r="P253" s="203">
        <f>'12.  AUGUST'!Y253</f>
        <v>0</v>
      </c>
      <c r="Q253" s="204">
        <f t="shared" si="5"/>
        <v>67</v>
      </c>
    </row>
    <row r="254" spans="2:17" s="8" customFormat="1" ht="15.95" customHeight="1" x14ac:dyDescent="0.25">
      <c r="B254" s="31">
        <f>'1.  SEPTEMBER'!B254</f>
        <v>10</v>
      </c>
      <c r="C254" s="205" t="str">
        <f>'1.  SEPTEMBER'!C254</f>
        <v>Opperman D (Jnr)</v>
      </c>
      <c r="D254" s="201">
        <f>'1.  SEPTEMBER'!Y254</f>
        <v>8</v>
      </c>
      <c r="E254" s="202">
        <f>'2.  OCTOBER'!Y254</f>
        <v>8</v>
      </c>
      <c r="F254" s="202">
        <f>'3.  NOVEMBER'!Y254</f>
        <v>8</v>
      </c>
      <c r="G254" s="202">
        <f>'4.  DECEMBER'!Y254</f>
        <v>8</v>
      </c>
      <c r="H254" s="202">
        <f>'5.  JANUARY'!Y254</f>
        <v>8</v>
      </c>
      <c r="I254" s="202">
        <f>'6.  FEBRUARY'!Y254</f>
        <v>8</v>
      </c>
      <c r="J254" s="202">
        <f>'7.  MARCH'!Y254</f>
        <v>8</v>
      </c>
      <c r="K254" s="202">
        <f>'8.  APRIL'!Y254</f>
        <v>3</v>
      </c>
      <c r="L254" s="202">
        <f>'8.  APRIL WEEKEND COMP'!Y254</f>
        <v>1</v>
      </c>
      <c r="M254" s="202">
        <f>'9.  MAY'!Y254</f>
        <v>0</v>
      </c>
      <c r="N254" s="202">
        <f>'10.  JUNE'!Y254</f>
        <v>0</v>
      </c>
      <c r="O254" s="202">
        <f>'11.  JULY'!Y254</f>
        <v>0</v>
      </c>
      <c r="P254" s="203">
        <f>'12.  AUGUST'!Y254</f>
        <v>0</v>
      </c>
      <c r="Q254" s="204">
        <f t="shared" si="5"/>
        <v>60</v>
      </c>
    </row>
    <row r="255" spans="2:17" s="8" customFormat="1" ht="15.95" customHeight="1" x14ac:dyDescent="0.25">
      <c r="B255" s="31">
        <f>'1.  SEPTEMBER'!B255</f>
        <v>11</v>
      </c>
      <c r="C255" s="205" t="str">
        <f>'1.  SEPTEMBER'!C255</f>
        <v>Opperman R (Jnr)</v>
      </c>
      <c r="D255" s="201">
        <f>'1.  SEPTEMBER'!Y255</f>
        <v>8</v>
      </c>
      <c r="E255" s="202">
        <f>'2.  OCTOBER'!Y255</f>
        <v>5</v>
      </c>
      <c r="F255" s="202">
        <f>'3.  NOVEMBER'!Y255</f>
        <v>8</v>
      </c>
      <c r="G255" s="202">
        <f>'4.  DECEMBER'!Y255</f>
        <v>8</v>
      </c>
      <c r="H255" s="202">
        <f>'5.  JANUARY'!Y255</f>
        <v>8</v>
      </c>
      <c r="I255" s="202">
        <f>'6.  FEBRUARY'!Y255</f>
        <v>8</v>
      </c>
      <c r="J255" s="202">
        <f>'7.  MARCH'!Y255</f>
        <v>8</v>
      </c>
      <c r="K255" s="202">
        <f>'8.  APRIL'!Y255</f>
        <v>8</v>
      </c>
      <c r="L255" s="202">
        <f>'8.  APRIL WEEKEND COMP'!Y255</f>
        <v>8</v>
      </c>
      <c r="M255" s="202">
        <f>'9.  MAY'!Y255</f>
        <v>0</v>
      </c>
      <c r="N255" s="202">
        <f>'10.  JUNE'!Y255</f>
        <v>0</v>
      </c>
      <c r="O255" s="202">
        <f>'11.  JULY'!Y255</f>
        <v>0</v>
      </c>
      <c r="P255" s="203">
        <f>'12.  AUGUST'!Y255</f>
        <v>0</v>
      </c>
      <c r="Q255" s="204">
        <f t="shared" ref="Q255" si="6">D255+E255+F255+G255+H255+I255+J255+K255+L255+M255+N255+O255+P255</f>
        <v>69</v>
      </c>
    </row>
    <row r="256" spans="2:17" s="8" customFormat="1" ht="15.95" customHeight="1" x14ac:dyDescent="0.25">
      <c r="B256" s="31">
        <f>'1.  SEPTEMBER'!B256</f>
        <v>12</v>
      </c>
      <c r="C256" s="205" t="str">
        <f>'1.  SEPTEMBER'!C256</f>
        <v>Pieters V</v>
      </c>
      <c r="D256" s="201">
        <f>'1.  SEPTEMBER'!Y256</f>
        <v>8</v>
      </c>
      <c r="E256" s="202">
        <f>'2.  OCTOBER'!Y256</f>
        <v>4</v>
      </c>
      <c r="F256" s="202">
        <f>'3.  NOVEMBER'!Y256</f>
        <v>8</v>
      </c>
      <c r="G256" s="202">
        <f>'4.  DECEMBER'!Y256</f>
        <v>8</v>
      </c>
      <c r="H256" s="202">
        <f>'5.  JANUARY'!Y256</f>
        <v>2</v>
      </c>
      <c r="I256" s="202">
        <f>'6.  FEBRUARY'!Y256</f>
        <v>1</v>
      </c>
      <c r="J256" s="202">
        <f>'7.  MARCH'!Y256</f>
        <v>2</v>
      </c>
      <c r="K256" s="202">
        <f>'8.  APRIL'!Y256</f>
        <v>1</v>
      </c>
      <c r="L256" s="202">
        <f>'8.  APRIL WEEKEND COMP'!Y256</f>
        <v>3</v>
      </c>
      <c r="M256" s="202">
        <f>'9.  MAY'!Y256</f>
        <v>0</v>
      </c>
      <c r="N256" s="202">
        <f>'10.  JUNE'!Y256</f>
        <v>0</v>
      </c>
      <c r="O256" s="202">
        <f>'11.  JULY'!Y256</f>
        <v>0</v>
      </c>
      <c r="P256" s="203">
        <f>'12.  AUGUST'!Y256</f>
        <v>0</v>
      </c>
      <c r="Q256" s="204">
        <f t="shared" si="5"/>
        <v>37</v>
      </c>
    </row>
    <row r="257" spans="2:17" s="8" customFormat="1" ht="15.95" customHeight="1" x14ac:dyDescent="0.25">
      <c r="B257" s="31">
        <f>'1.  SEPTEMBER'!B257</f>
        <v>13</v>
      </c>
      <c r="C257" s="205" t="str">
        <f>'1.  SEPTEMBER'!C257</f>
        <v>Roberts JP</v>
      </c>
      <c r="D257" s="201">
        <f>'1.  SEPTEMBER'!Y257</f>
        <v>8</v>
      </c>
      <c r="E257" s="202">
        <f>'2.  OCTOBER'!Y257</f>
        <v>8</v>
      </c>
      <c r="F257" s="202">
        <f>'3.  NOVEMBER'!Y257</f>
        <v>8</v>
      </c>
      <c r="G257" s="202">
        <f>'4.  DECEMBER'!Y257</f>
        <v>8</v>
      </c>
      <c r="H257" s="202">
        <f>'5.  JANUARY'!Y257</f>
        <v>8</v>
      </c>
      <c r="I257" s="202">
        <f>'6.  FEBRUARY'!Y257</f>
        <v>8</v>
      </c>
      <c r="J257" s="202">
        <f>'7.  MARCH'!Y257</f>
        <v>8</v>
      </c>
      <c r="K257" s="202">
        <f>'8.  APRIL'!Y257</f>
        <v>8</v>
      </c>
      <c r="L257" s="202">
        <f>'8.  APRIL WEEKEND COMP'!Y257</f>
        <v>8</v>
      </c>
      <c r="M257" s="202">
        <f>'9.  MAY'!Y257</f>
        <v>0</v>
      </c>
      <c r="N257" s="202">
        <f>'10.  JUNE'!Y257</f>
        <v>0</v>
      </c>
      <c r="O257" s="202">
        <f>'11.  JULY'!Y257</f>
        <v>0</v>
      </c>
      <c r="P257" s="203">
        <f>'12.  AUGUST'!Y257</f>
        <v>0</v>
      </c>
      <c r="Q257" s="204">
        <f t="shared" si="5"/>
        <v>72</v>
      </c>
    </row>
    <row r="258" spans="2:17" s="8" customFormat="1" ht="15.95" customHeight="1" x14ac:dyDescent="0.25">
      <c r="B258" s="31">
        <f>'1.  SEPTEMBER'!B258</f>
        <v>14</v>
      </c>
      <c r="C258" s="205" t="str">
        <f>'1.  SEPTEMBER'!C258</f>
        <v>Smit R</v>
      </c>
      <c r="D258" s="201">
        <f>'1.  SEPTEMBER'!Y258</f>
        <v>8</v>
      </c>
      <c r="E258" s="202">
        <f>'2.  OCTOBER'!Y258</f>
        <v>8</v>
      </c>
      <c r="F258" s="202">
        <f>'3.  NOVEMBER'!Y258</f>
        <v>8</v>
      </c>
      <c r="G258" s="202">
        <f>'4.  DECEMBER'!Y258</f>
        <v>8</v>
      </c>
      <c r="H258" s="202">
        <f>'5.  JANUARY'!Y258</f>
        <v>8</v>
      </c>
      <c r="I258" s="202">
        <f>'6.  FEBRUARY'!Y258</f>
        <v>8</v>
      </c>
      <c r="J258" s="202">
        <f>'7.  MARCH'!Y258</f>
        <v>8</v>
      </c>
      <c r="K258" s="202">
        <f>'8.  APRIL'!Y258</f>
        <v>8</v>
      </c>
      <c r="L258" s="202">
        <f>'8.  APRIL WEEKEND COMP'!Y258</f>
        <v>8</v>
      </c>
      <c r="M258" s="202">
        <f>'9.  MAY'!Y258</f>
        <v>0</v>
      </c>
      <c r="N258" s="202">
        <f>'10.  JUNE'!Y258</f>
        <v>0</v>
      </c>
      <c r="O258" s="202">
        <f>'11.  JULY'!Y258</f>
        <v>0</v>
      </c>
      <c r="P258" s="203">
        <f>'12.  AUGUST'!Y258</f>
        <v>0</v>
      </c>
      <c r="Q258" s="204">
        <f t="shared" si="5"/>
        <v>72</v>
      </c>
    </row>
    <row r="259" spans="2:17" s="8" customFormat="1" ht="15.95" customHeight="1" x14ac:dyDescent="0.25">
      <c r="B259" s="31">
        <f>'1.  SEPTEMBER'!B259</f>
        <v>15</v>
      </c>
      <c r="C259" s="205" t="str">
        <f>'1.  SEPTEMBER'!C259</f>
        <v>Steyn W (Jnr)</v>
      </c>
      <c r="D259" s="201">
        <f>'1.  SEPTEMBER'!Y259</f>
        <v>2</v>
      </c>
      <c r="E259" s="202">
        <f>'2.  OCTOBER'!Y259</f>
        <v>4</v>
      </c>
      <c r="F259" s="202">
        <f>'3.  NOVEMBER'!Y259</f>
        <v>8</v>
      </c>
      <c r="G259" s="202">
        <f>'4.  DECEMBER'!Y259</f>
        <v>8</v>
      </c>
      <c r="H259" s="202">
        <f>'5.  JANUARY'!Y259</f>
        <v>1</v>
      </c>
      <c r="I259" s="202">
        <f>'6.  FEBRUARY'!Y259</f>
        <v>8</v>
      </c>
      <c r="J259" s="202">
        <f>'7.  MARCH'!Y259</f>
        <v>8</v>
      </c>
      <c r="K259" s="202">
        <f>'8.  APRIL'!Y259</f>
        <v>8</v>
      </c>
      <c r="L259" s="202">
        <f>'8.  APRIL WEEKEND COMP'!Y259</f>
        <v>8</v>
      </c>
      <c r="M259" s="202">
        <f>'9.  MAY'!Y259</f>
        <v>0</v>
      </c>
      <c r="N259" s="202">
        <f>'10.  JUNE'!Y259</f>
        <v>0</v>
      </c>
      <c r="O259" s="202">
        <f>'11.  JULY'!Y259</f>
        <v>0</v>
      </c>
      <c r="P259" s="203">
        <f>'12.  AUGUST'!Y259</f>
        <v>0</v>
      </c>
      <c r="Q259" s="204">
        <f t="shared" si="5"/>
        <v>55</v>
      </c>
    </row>
    <row r="260" spans="2:17" s="8" customFormat="1" ht="15.95" customHeight="1" x14ac:dyDescent="0.25">
      <c r="B260" s="31">
        <f>'1.  SEPTEMBER'!B260</f>
        <v>16</v>
      </c>
      <c r="C260" s="205">
        <f>'1.  SEPTEMBER'!C260</f>
        <v>0</v>
      </c>
      <c r="D260" s="201">
        <f>'1.  SEPTEMBER'!Y260</f>
        <v>0</v>
      </c>
      <c r="E260" s="202">
        <f>'2.  OCTOBER'!Y260</f>
        <v>0</v>
      </c>
      <c r="F260" s="202">
        <f>'3.  NOVEMBER'!Y260</f>
        <v>0</v>
      </c>
      <c r="G260" s="202">
        <f>'4.  DECEMBER'!Y260</f>
        <v>0</v>
      </c>
      <c r="H260" s="202">
        <f>'5.  JANUARY'!Y260</f>
        <v>0</v>
      </c>
      <c r="I260" s="202">
        <f>'6.  FEBRUARY'!Y260</f>
        <v>0</v>
      </c>
      <c r="J260" s="202">
        <f>'7.  MARCH'!Y260</f>
        <v>0</v>
      </c>
      <c r="K260" s="202">
        <f>'8.  APRIL'!Y260</f>
        <v>0</v>
      </c>
      <c r="L260" s="202">
        <f>'8.  APRIL WEEKEND COMP'!Y260</f>
        <v>0</v>
      </c>
      <c r="M260" s="202">
        <f>'9.  MAY'!Y260</f>
        <v>0</v>
      </c>
      <c r="N260" s="202">
        <f>'10.  JUNE'!Y260</f>
        <v>0</v>
      </c>
      <c r="O260" s="202">
        <f>'11.  JULY'!Y260</f>
        <v>0</v>
      </c>
      <c r="P260" s="203">
        <f>'12.  AUGUST'!Y260</f>
        <v>0</v>
      </c>
      <c r="Q260" s="204">
        <f t="shared" si="5"/>
        <v>0</v>
      </c>
    </row>
    <row r="261" spans="2:17" s="8" customFormat="1" ht="15.95" customHeight="1" x14ac:dyDescent="0.25">
      <c r="B261" s="31">
        <f>'1.  SEPTEMBER'!B261</f>
        <v>17</v>
      </c>
      <c r="C261" s="205">
        <f>'1.  SEPTEMBER'!C261</f>
        <v>0</v>
      </c>
      <c r="D261" s="201">
        <f>'1.  SEPTEMBER'!Y261</f>
        <v>0</v>
      </c>
      <c r="E261" s="202">
        <f>'2.  OCTOBER'!Y261</f>
        <v>0</v>
      </c>
      <c r="F261" s="202">
        <f>'3.  NOVEMBER'!Y261</f>
        <v>0</v>
      </c>
      <c r="G261" s="202">
        <f>'4.  DECEMBER'!Y261</f>
        <v>0</v>
      </c>
      <c r="H261" s="202">
        <f>'5.  JANUARY'!Y261</f>
        <v>0</v>
      </c>
      <c r="I261" s="202">
        <f>'6.  FEBRUARY'!Y261</f>
        <v>0</v>
      </c>
      <c r="J261" s="202">
        <f>'7.  MARCH'!Y261</f>
        <v>0</v>
      </c>
      <c r="K261" s="202">
        <f>'8.  APRIL'!Y261</f>
        <v>0</v>
      </c>
      <c r="L261" s="202">
        <f>'8.  APRIL WEEKEND COMP'!Y261</f>
        <v>0</v>
      </c>
      <c r="M261" s="202">
        <f>'9.  MAY'!Y261</f>
        <v>0</v>
      </c>
      <c r="N261" s="202">
        <f>'10.  JUNE'!Y261</f>
        <v>0</v>
      </c>
      <c r="O261" s="202">
        <f>'11.  JULY'!Y261</f>
        <v>0</v>
      </c>
      <c r="P261" s="203">
        <f>'12.  AUGUST'!Y261</f>
        <v>0</v>
      </c>
      <c r="Q261" s="204">
        <f t="shared" si="5"/>
        <v>0</v>
      </c>
    </row>
    <row r="262" spans="2:17" s="8" customFormat="1" ht="15.95" customHeight="1" x14ac:dyDescent="0.25">
      <c r="B262" s="31">
        <f>'1.  SEPTEMBER'!B262</f>
        <v>18</v>
      </c>
      <c r="C262" s="205">
        <f>'1.  SEPTEMBER'!C262</f>
        <v>0</v>
      </c>
      <c r="D262" s="201">
        <f>'1.  SEPTEMBER'!Y262</f>
        <v>0</v>
      </c>
      <c r="E262" s="202">
        <f>'2.  OCTOBER'!Y262</f>
        <v>0</v>
      </c>
      <c r="F262" s="202">
        <f>'3.  NOVEMBER'!Y262</f>
        <v>0</v>
      </c>
      <c r="G262" s="202">
        <f>'4.  DECEMBER'!Y262</f>
        <v>0</v>
      </c>
      <c r="H262" s="202">
        <f>'5.  JANUARY'!Y262</f>
        <v>0</v>
      </c>
      <c r="I262" s="202">
        <f>'6.  FEBRUARY'!Y262</f>
        <v>0</v>
      </c>
      <c r="J262" s="202">
        <f>'7.  MARCH'!Y262</f>
        <v>0</v>
      </c>
      <c r="K262" s="202">
        <f>'8.  APRIL'!Y262</f>
        <v>0</v>
      </c>
      <c r="L262" s="202">
        <f>'8.  APRIL WEEKEND COMP'!Y262</f>
        <v>0</v>
      </c>
      <c r="M262" s="202">
        <f>'9.  MAY'!Y262</f>
        <v>0</v>
      </c>
      <c r="N262" s="202">
        <f>'10.  JUNE'!Y262</f>
        <v>0</v>
      </c>
      <c r="O262" s="202">
        <f>'11.  JULY'!Y262</f>
        <v>0</v>
      </c>
      <c r="P262" s="203">
        <f>'12.  AUGUST'!Y262</f>
        <v>0</v>
      </c>
      <c r="Q262" s="204">
        <f t="shared" si="5"/>
        <v>0</v>
      </c>
    </row>
    <row r="263" spans="2:17" s="8" customFormat="1" ht="15.95" customHeight="1" x14ac:dyDescent="0.25">
      <c r="B263" s="31">
        <f>'1.  SEPTEMBER'!B263</f>
        <v>19</v>
      </c>
      <c r="C263" s="205">
        <f>'1.  SEPTEMBER'!C263</f>
        <v>0</v>
      </c>
      <c r="D263" s="201">
        <f>'1.  SEPTEMBER'!Y263</f>
        <v>0</v>
      </c>
      <c r="E263" s="202">
        <f>'2.  OCTOBER'!Y263</f>
        <v>0</v>
      </c>
      <c r="F263" s="202">
        <f>'3.  NOVEMBER'!Y263</f>
        <v>0</v>
      </c>
      <c r="G263" s="202">
        <f>'4.  DECEMBER'!Y263</f>
        <v>0</v>
      </c>
      <c r="H263" s="202">
        <f>'5.  JANUARY'!Y263</f>
        <v>0</v>
      </c>
      <c r="I263" s="202">
        <f>'6.  FEBRUARY'!Y263</f>
        <v>0</v>
      </c>
      <c r="J263" s="202">
        <f>'7.  MARCH'!Y263</f>
        <v>0</v>
      </c>
      <c r="K263" s="202">
        <f>'8.  APRIL'!Y263</f>
        <v>0</v>
      </c>
      <c r="L263" s="202">
        <f>'8.  APRIL WEEKEND COMP'!Y263</f>
        <v>0</v>
      </c>
      <c r="M263" s="202">
        <f>'9.  MAY'!Y263</f>
        <v>0</v>
      </c>
      <c r="N263" s="202">
        <f>'10.  JUNE'!Y263</f>
        <v>0</v>
      </c>
      <c r="O263" s="202">
        <f>'11.  JULY'!Y263</f>
        <v>0</v>
      </c>
      <c r="P263" s="203">
        <f>'12.  AUGUST'!Y263</f>
        <v>0</v>
      </c>
      <c r="Q263" s="204">
        <f t="shared" si="5"/>
        <v>0</v>
      </c>
    </row>
    <row r="264" spans="2:17" s="8" customFormat="1" ht="15.95" customHeight="1" x14ac:dyDescent="0.25">
      <c r="B264" s="31">
        <f>'1.  SEPTEMBER'!B264</f>
        <v>20</v>
      </c>
      <c r="C264" s="205">
        <f>'1.  SEPTEMBER'!C264</f>
        <v>0</v>
      </c>
      <c r="D264" s="201">
        <f>'1.  SEPTEMBER'!Y264</f>
        <v>0</v>
      </c>
      <c r="E264" s="202">
        <f>'2.  OCTOBER'!Y264</f>
        <v>0</v>
      </c>
      <c r="F264" s="202">
        <f>'3.  NOVEMBER'!Y264</f>
        <v>0</v>
      </c>
      <c r="G264" s="202">
        <f>'4.  DECEMBER'!Y264</f>
        <v>0</v>
      </c>
      <c r="H264" s="202">
        <f>'5.  JANUARY'!Y264</f>
        <v>0</v>
      </c>
      <c r="I264" s="202">
        <f>'6.  FEBRUARY'!Y264</f>
        <v>0</v>
      </c>
      <c r="J264" s="202">
        <f>'7.  MARCH'!Y264</f>
        <v>0</v>
      </c>
      <c r="K264" s="202">
        <f>'8.  APRIL'!Y264</f>
        <v>0</v>
      </c>
      <c r="L264" s="202">
        <f>'8.  APRIL WEEKEND COMP'!Y264</f>
        <v>0</v>
      </c>
      <c r="M264" s="202">
        <f>'9.  MAY'!Y264</f>
        <v>0</v>
      </c>
      <c r="N264" s="202">
        <f>'10.  JUNE'!Y264</f>
        <v>0</v>
      </c>
      <c r="O264" s="202">
        <f>'11.  JULY'!Y264</f>
        <v>0</v>
      </c>
      <c r="P264" s="203">
        <f>'12.  AUGUST'!Y264</f>
        <v>0</v>
      </c>
      <c r="Q264" s="204">
        <f t="shared" si="5"/>
        <v>0</v>
      </c>
    </row>
  </sheetData>
  <mergeCells count="31">
    <mergeCell ref="B4:Q4"/>
    <mergeCell ref="B5:Q5"/>
    <mergeCell ref="B7:I7"/>
    <mergeCell ref="B8:C9"/>
    <mergeCell ref="P8:P9"/>
    <mergeCell ref="D8:D9"/>
    <mergeCell ref="E8:E9"/>
    <mergeCell ref="F8:F9"/>
    <mergeCell ref="G8:G9"/>
    <mergeCell ref="H8:H9"/>
    <mergeCell ref="I8:I9"/>
    <mergeCell ref="J8:J9"/>
    <mergeCell ref="K8:K9"/>
    <mergeCell ref="M8:M9"/>
    <mergeCell ref="N8:N9"/>
    <mergeCell ref="O8:O9"/>
    <mergeCell ref="L8:L9"/>
    <mergeCell ref="B244:Q244"/>
    <mergeCell ref="B243:C243"/>
    <mergeCell ref="B10:I10"/>
    <mergeCell ref="B16:C16"/>
    <mergeCell ref="B57:D57"/>
    <mergeCell ref="B123:C123"/>
    <mergeCell ref="B186:C186"/>
    <mergeCell ref="B13:C14"/>
    <mergeCell ref="B221:C221"/>
    <mergeCell ref="B17:Q17"/>
    <mergeCell ref="B58:Q58"/>
    <mergeCell ref="B124:Q124"/>
    <mergeCell ref="B187:Q187"/>
    <mergeCell ref="B222:Q222"/>
  </mergeCells>
  <hyperlinks>
    <hyperlink ref="B13:C14" location="'0.  MAIN INDEX'!A1" display="Click here for MAIN INDEX" xr:uid="{00000000-0004-0000-0F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pageSetUpPr fitToPage="1"/>
  </sheetPr>
  <dimension ref="A1:BG242"/>
  <sheetViews>
    <sheetView showGridLines="0" showRowColHeaders="0" zoomScaleNormal="100" workbookViewId="0">
      <pane ySplit="10" topLeftCell="A11" activePane="bottomLeft" state="frozen"/>
      <selection pane="bottomLeft"/>
    </sheetView>
  </sheetViews>
  <sheetFormatPr defaultRowHeight="15" x14ac:dyDescent="0.25"/>
  <cols>
    <col min="1" max="1" width="0.85546875" customWidth="1"/>
    <col min="2" max="2" width="4.140625" customWidth="1"/>
    <col min="3" max="3" width="25.7109375" customWidth="1"/>
    <col min="4" max="4" width="4.7109375" customWidth="1"/>
    <col min="5" max="6" width="8.7109375" customWidth="1"/>
    <col min="7" max="7" width="8.28515625" customWidth="1"/>
    <col min="8" max="8" width="4.7109375" customWidth="1"/>
    <col min="9" max="10" width="8.7109375" customWidth="1"/>
    <col min="11" max="11" width="9.28515625" customWidth="1"/>
    <col min="12" max="12" width="6.7109375" customWidth="1"/>
    <col min="13" max="14" width="8.7109375" customWidth="1"/>
    <col min="15" max="15" width="9.28515625" customWidth="1"/>
    <col min="16" max="16" width="4.7109375" customWidth="1"/>
    <col min="17" max="18" width="8.7109375" customWidth="1"/>
    <col min="19" max="19" width="9.28515625" customWidth="1"/>
    <col min="20" max="20" width="4.7109375" customWidth="1"/>
    <col min="21" max="22" width="8.7109375" customWidth="1"/>
    <col min="23" max="23" width="9.28515625" customWidth="1"/>
    <col min="24" max="24" width="4.7109375" customWidth="1"/>
    <col min="25" max="26" width="8.7109375" customWidth="1"/>
    <col min="27" max="27" width="9.28515625" customWidth="1"/>
    <col min="28" max="28" width="4.7109375" customWidth="1"/>
    <col min="29" max="30" width="8.7109375" customWidth="1"/>
    <col min="31" max="31" width="9.28515625" customWidth="1"/>
    <col min="32" max="32" width="4.7109375" customWidth="1"/>
    <col min="33" max="34" width="8.7109375" customWidth="1"/>
    <col min="35" max="35" width="9.28515625" customWidth="1"/>
    <col min="36" max="36" width="4.7109375" customWidth="1"/>
    <col min="37" max="38" width="8.7109375" customWidth="1"/>
    <col min="39" max="39" width="9.28515625" customWidth="1"/>
    <col min="40" max="40" width="4.7109375" customWidth="1"/>
    <col min="41" max="42" width="8.7109375" customWidth="1"/>
    <col min="43" max="43" width="9.28515625" customWidth="1"/>
    <col min="44" max="44" width="4.7109375" customWidth="1"/>
    <col min="45" max="46" width="8.7109375" customWidth="1"/>
    <col min="47" max="47" width="9.28515625" customWidth="1"/>
    <col min="48" max="48" width="4.7109375" customWidth="1"/>
    <col min="49" max="50" width="8.7109375" customWidth="1"/>
    <col min="51" max="51" width="9.28515625" customWidth="1"/>
    <col min="52" max="52" width="4.7109375" customWidth="1"/>
    <col min="53" max="54" width="8.7109375" customWidth="1"/>
    <col min="55" max="55" width="9.28515625" customWidth="1"/>
    <col min="56" max="56" width="6.7109375" customWidth="1"/>
    <col min="57" max="59" width="9.7109375" customWidth="1"/>
    <col min="60" max="66" width="6.7109375" customWidth="1"/>
    <col min="292" max="292" width="1.7109375" customWidth="1"/>
    <col min="293" max="293" width="3.28515625" customWidth="1"/>
    <col min="294" max="294" width="15.7109375" customWidth="1"/>
    <col min="300" max="300" width="7.140625" customWidth="1"/>
    <col min="301" max="303" width="8.5703125" customWidth="1"/>
    <col min="304" max="304" width="1.7109375" customWidth="1"/>
    <col min="548" max="548" width="1.7109375" customWidth="1"/>
    <col min="549" max="549" width="3.28515625" customWidth="1"/>
    <col min="550" max="550" width="15.7109375" customWidth="1"/>
    <col min="556" max="556" width="7.140625" customWidth="1"/>
    <col min="557" max="559" width="8.5703125" customWidth="1"/>
    <col min="560" max="560" width="1.7109375" customWidth="1"/>
    <col min="804" max="804" width="1.7109375" customWidth="1"/>
    <col min="805" max="805" width="3.28515625" customWidth="1"/>
    <col min="806" max="806" width="15.7109375" customWidth="1"/>
    <col min="812" max="812" width="7.140625" customWidth="1"/>
    <col min="813" max="815" width="8.5703125" customWidth="1"/>
    <col min="816" max="816" width="1.7109375" customWidth="1"/>
    <col min="1060" max="1060" width="1.7109375" customWidth="1"/>
    <col min="1061" max="1061" width="3.28515625" customWidth="1"/>
    <col min="1062" max="1062" width="15.7109375" customWidth="1"/>
    <col min="1068" max="1068" width="7.140625" customWidth="1"/>
    <col min="1069" max="1071" width="8.5703125" customWidth="1"/>
    <col min="1072" max="1072" width="1.7109375" customWidth="1"/>
    <col min="1316" max="1316" width="1.7109375" customWidth="1"/>
    <col min="1317" max="1317" width="3.28515625" customWidth="1"/>
    <col min="1318" max="1318" width="15.7109375" customWidth="1"/>
    <col min="1324" max="1324" width="7.140625" customWidth="1"/>
    <col min="1325" max="1327" width="8.5703125" customWidth="1"/>
    <col min="1328" max="1328" width="1.7109375" customWidth="1"/>
    <col min="1572" max="1572" width="1.7109375" customWidth="1"/>
    <col min="1573" max="1573" width="3.28515625" customWidth="1"/>
    <col min="1574" max="1574" width="15.7109375" customWidth="1"/>
    <col min="1580" max="1580" width="7.140625" customWidth="1"/>
    <col min="1581" max="1583" width="8.5703125" customWidth="1"/>
    <col min="1584" max="1584" width="1.7109375" customWidth="1"/>
    <col min="1828" max="1828" width="1.7109375" customWidth="1"/>
    <col min="1829" max="1829" width="3.28515625" customWidth="1"/>
    <col min="1830" max="1830" width="15.7109375" customWidth="1"/>
    <col min="1836" max="1836" width="7.140625" customWidth="1"/>
    <col min="1837" max="1839" width="8.5703125" customWidth="1"/>
    <col min="1840" max="1840" width="1.7109375" customWidth="1"/>
    <col min="2084" max="2084" width="1.7109375" customWidth="1"/>
    <col min="2085" max="2085" width="3.28515625" customWidth="1"/>
    <col min="2086" max="2086" width="15.7109375" customWidth="1"/>
    <col min="2092" max="2092" width="7.140625" customWidth="1"/>
    <col min="2093" max="2095" width="8.5703125" customWidth="1"/>
    <col min="2096" max="2096" width="1.7109375" customWidth="1"/>
    <col min="2340" max="2340" width="1.7109375" customWidth="1"/>
    <col min="2341" max="2341" width="3.28515625" customWidth="1"/>
    <col min="2342" max="2342" width="15.7109375" customWidth="1"/>
    <col min="2348" max="2348" width="7.140625" customWidth="1"/>
    <col min="2349" max="2351" width="8.5703125" customWidth="1"/>
    <col min="2352" max="2352" width="1.7109375" customWidth="1"/>
    <col min="2596" max="2596" width="1.7109375" customWidth="1"/>
    <col min="2597" max="2597" width="3.28515625" customWidth="1"/>
    <col min="2598" max="2598" width="15.7109375" customWidth="1"/>
    <col min="2604" max="2604" width="7.140625" customWidth="1"/>
    <col min="2605" max="2607" width="8.5703125" customWidth="1"/>
    <col min="2608" max="2608" width="1.7109375" customWidth="1"/>
    <col min="2852" max="2852" width="1.7109375" customWidth="1"/>
    <col min="2853" max="2853" width="3.28515625" customWidth="1"/>
    <col min="2854" max="2854" width="15.7109375" customWidth="1"/>
    <col min="2860" max="2860" width="7.140625" customWidth="1"/>
    <col min="2861" max="2863" width="8.5703125" customWidth="1"/>
    <col min="2864" max="2864" width="1.7109375" customWidth="1"/>
    <col min="3108" max="3108" width="1.7109375" customWidth="1"/>
    <col min="3109" max="3109" width="3.28515625" customWidth="1"/>
    <col min="3110" max="3110" width="15.7109375" customWidth="1"/>
    <col min="3116" max="3116" width="7.140625" customWidth="1"/>
    <col min="3117" max="3119" width="8.5703125" customWidth="1"/>
    <col min="3120" max="3120" width="1.7109375" customWidth="1"/>
    <col min="3364" max="3364" width="1.7109375" customWidth="1"/>
    <col min="3365" max="3365" width="3.28515625" customWidth="1"/>
    <col min="3366" max="3366" width="15.7109375" customWidth="1"/>
    <col min="3372" max="3372" width="7.140625" customWidth="1"/>
    <col min="3373" max="3375" width="8.5703125" customWidth="1"/>
    <col min="3376" max="3376" width="1.7109375" customWidth="1"/>
    <col min="3620" max="3620" width="1.7109375" customWidth="1"/>
    <col min="3621" max="3621" width="3.28515625" customWidth="1"/>
    <col min="3622" max="3622" width="15.7109375" customWidth="1"/>
    <col min="3628" max="3628" width="7.140625" customWidth="1"/>
    <col min="3629" max="3631" width="8.5703125" customWidth="1"/>
    <col min="3632" max="3632" width="1.7109375" customWidth="1"/>
    <col min="3876" max="3876" width="1.7109375" customWidth="1"/>
    <col min="3877" max="3877" width="3.28515625" customWidth="1"/>
    <col min="3878" max="3878" width="15.7109375" customWidth="1"/>
    <col min="3884" max="3884" width="7.140625" customWidth="1"/>
    <col min="3885" max="3887" width="8.5703125" customWidth="1"/>
    <col min="3888" max="3888" width="1.7109375" customWidth="1"/>
    <col min="4132" max="4132" width="1.7109375" customWidth="1"/>
    <col min="4133" max="4133" width="3.28515625" customWidth="1"/>
    <col min="4134" max="4134" width="15.7109375" customWidth="1"/>
    <col min="4140" max="4140" width="7.140625" customWidth="1"/>
    <col min="4141" max="4143" width="8.5703125" customWidth="1"/>
    <col min="4144" max="4144" width="1.7109375" customWidth="1"/>
    <col min="4388" max="4388" width="1.7109375" customWidth="1"/>
    <col min="4389" max="4389" width="3.28515625" customWidth="1"/>
    <col min="4390" max="4390" width="15.7109375" customWidth="1"/>
    <col min="4396" max="4396" width="7.140625" customWidth="1"/>
    <col min="4397" max="4399" width="8.5703125" customWidth="1"/>
    <col min="4400" max="4400" width="1.7109375" customWidth="1"/>
    <col min="4644" max="4644" width="1.7109375" customWidth="1"/>
    <col min="4645" max="4645" width="3.28515625" customWidth="1"/>
    <col min="4646" max="4646" width="15.7109375" customWidth="1"/>
    <col min="4652" max="4652" width="7.140625" customWidth="1"/>
    <col min="4653" max="4655" width="8.5703125" customWidth="1"/>
    <col min="4656" max="4656" width="1.7109375" customWidth="1"/>
    <col min="4900" max="4900" width="1.7109375" customWidth="1"/>
    <col min="4901" max="4901" width="3.28515625" customWidth="1"/>
    <col min="4902" max="4902" width="15.7109375" customWidth="1"/>
    <col min="4908" max="4908" width="7.140625" customWidth="1"/>
    <col min="4909" max="4911" width="8.5703125" customWidth="1"/>
    <col min="4912" max="4912" width="1.7109375" customWidth="1"/>
    <col min="5156" max="5156" width="1.7109375" customWidth="1"/>
    <col min="5157" max="5157" width="3.28515625" customWidth="1"/>
    <col min="5158" max="5158" width="15.7109375" customWidth="1"/>
    <col min="5164" max="5164" width="7.140625" customWidth="1"/>
    <col min="5165" max="5167" width="8.5703125" customWidth="1"/>
    <col min="5168" max="5168" width="1.7109375" customWidth="1"/>
    <col min="5412" max="5412" width="1.7109375" customWidth="1"/>
    <col min="5413" max="5413" width="3.28515625" customWidth="1"/>
    <col min="5414" max="5414" width="15.7109375" customWidth="1"/>
    <col min="5420" max="5420" width="7.140625" customWidth="1"/>
    <col min="5421" max="5423" width="8.5703125" customWidth="1"/>
    <col min="5424" max="5424" width="1.7109375" customWidth="1"/>
    <col min="5668" max="5668" width="1.7109375" customWidth="1"/>
    <col min="5669" max="5669" width="3.28515625" customWidth="1"/>
    <col min="5670" max="5670" width="15.7109375" customWidth="1"/>
    <col min="5676" max="5676" width="7.140625" customWidth="1"/>
    <col min="5677" max="5679" width="8.5703125" customWidth="1"/>
    <col min="5680" max="5680" width="1.7109375" customWidth="1"/>
    <col min="5924" max="5924" width="1.7109375" customWidth="1"/>
    <col min="5925" max="5925" width="3.28515625" customWidth="1"/>
    <col min="5926" max="5926" width="15.7109375" customWidth="1"/>
    <col min="5932" max="5932" width="7.140625" customWidth="1"/>
    <col min="5933" max="5935" width="8.5703125" customWidth="1"/>
    <col min="5936" max="5936" width="1.7109375" customWidth="1"/>
    <col min="6180" max="6180" width="1.7109375" customWidth="1"/>
    <col min="6181" max="6181" width="3.28515625" customWidth="1"/>
    <col min="6182" max="6182" width="15.7109375" customWidth="1"/>
    <col min="6188" max="6188" width="7.140625" customWidth="1"/>
    <col min="6189" max="6191" width="8.5703125" customWidth="1"/>
    <col min="6192" max="6192" width="1.7109375" customWidth="1"/>
    <col min="6436" max="6436" width="1.7109375" customWidth="1"/>
    <col min="6437" max="6437" width="3.28515625" customWidth="1"/>
    <col min="6438" max="6438" width="15.7109375" customWidth="1"/>
    <col min="6444" max="6444" width="7.140625" customWidth="1"/>
    <col min="6445" max="6447" width="8.5703125" customWidth="1"/>
    <col min="6448" max="6448" width="1.7109375" customWidth="1"/>
    <col min="6692" max="6692" width="1.7109375" customWidth="1"/>
    <col min="6693" max="6693" width="3.28515625" customWidth="1"/>
    <col min="6694" max="6694" width="15.7109375" customWidth="1"/>
    <col min="6700" max="6700" width="7.140625" customWidth="1"/>
    <col min="6701" max="6703" width="8.5703125" customWidth="1"/>
    <col min="6704" max="6704" width="1.7109375" customWidth="1"/>
    <col min="6948" max="6948" width="1.7109375" customWidth="1"/>
    <col min="6949" max="6949" width="3.28515625" customWidth="1"/>
    <col min="6950" max="6950" width="15.7109375" customWidth="1"/>
    <col min="6956" max="6956" width="7.140625" customWidth="1"/>
    <col min="6957" max="6959" width="8.5703125" customWidth="1"/>
    <col min="6960" max="6960" width="1.7109375" customWidth="1"/>
    <col min="7204" max="7204" width="1.7109375" customWidth="1"/>
    <col min="7205" max="7205" width="3.28515625" customWidth="1"/>
    <col min="7206" max="7206" width="15.7109375" customWidth="1"/>
    <col min="7212" max="7212" width="7.140625" customWidth="1"/>
    <col min="7213" max="7215" width="8.5703125" customWidth="1"/>
    <col min="7216" max="7216" width="1.7109375" customWidth="1"/>
    <col min="7460" max="7460" width="1.7109375" customWidth="1"/>
    <col min="7461" max="7461" width="3.28515625" customWidth="1"/>
    <col min="7462" max="7462" width="15.7109375" customWidth="1"/>
    <col min="7468" max="7468" width="7.140625" customWidth="1"/>
    <col min="7469" max="7471" width="8.5703125" customWidth="1"/>
    <col min="7472" max="7472" width="1.7109375" customWidth="1"/>
    <col min="7716" max="7716" width="1.7109375" customWidth="1"/>
    <col min="7717" max="7717" width="3.28515625" customWidth="1"/>
    <col min="7718" max="7718" width="15.7109375" customWidth="1"/>
    <col min="7724" max="7724" width="7.140625" customWidth="1"/>
    <col min="7725" max="7727" width="8.5703125" customWidth="1"/>
    <col min="7728" max="7728" width="1.7109375" customWidth="1"/>
    <col min="7972" max="7972" width="1.7109375" customWidth="1"/>
    <col min="7973" max="7973" width="3.28515625" customWidth="1"/>
    <col min="7974" max="7974" width="15.7109375" customWidth="1"/>
    <col min="7980" max="7980" width="7.140625" customWidth="1"/>
    <col min="7981" max="7983" width="8.5703125" customWidth="1"/>
    <col min="7984" max="7984" width="1.7109375" customWidth="1"/>
    <col min="8228" max="8228" width="1.7109375" customWidth="1"/>
    <col min="8229" max="8229" width="3.28515625" customWidth="1"/>
    <col min="8230" max="8230" width="15.7109375" customWidth="1"/>
    <col min="8236" max="8236" width="7.140625" customWidth="1"/>
    <col min="8237" max="8239" width="8.5703125" customWidth="1"/>
    <col min="8240" max="8240" width="1.7109375" customWidth="1"/>
    <col min="8484" max="8484" width="1.7109375" customWidth="1"/>
    <col min="8485" max="8485" width="3.28515625" customWidth="1"/>
    <col min="8486" max="8486" width="15.7109375" customWidth="1"/>
    <col min="8492" max="8492" width="7.140625" customWidth="1"/>
    <col min="8493" max="8495" width="8.5703125" customWidth="1"/>
    <col min="8496" max="8496" width="1.7109375" customWidth="1"/>
    <col min="8740" max="8740" width="1.7109375" customWidth="1"/>
    <col min="8741" max="8741" width="3.28515625" customWidth="1"/>
    <col min="8742" max="8742" width="15.7109375" customWidth="1"/>
    <col min="8748" max="8748" width="7.140625" customWidth="1"/>
    <col min="8749" max="8751" width="8.5703125" customWidth="1"/>
    <col min="8752" max="8752" width="1.7109375" customWidth="1"/>
    <col min="8996" max="8996" width="1.7109375" customWidth="1"/>
    <col min="8997" max="8997" width="3.28515625" customWidth="1"/>
    <col min="8998" max="8998" width="15.7109375" customWidth="1"/>
    <col min="9004" max="9004" width="7.140625" customWidth="1"/>
    <col min="9005" max="9007" width="8.5703125" customWidth="1"/>
    <col min="9008" max="9008" width="1.7109375" customWidth="1"/>
    <col min="9252" max="9252" width="1.7109375" customWidth="1"/>
    <col min="9253" max="9253" width="3.28515625" customWidth="1"/>
    <col min="9254" max="9254" width="15.7109375" customWidth="1"/>
    <col min="9260" max="9260" width="7.140625" customWidth="1"/>
    <col min="9261" max="9263" width="8.5703125" customWidth="1"/>
    <col min="9264" max="9264" width="1.7109375" customWidth="1"/>
    <col min="9508" max="9508" width="1.7109375" customWidth="1"/>
    <col min="9509" max="9509" width="3.28515625" customWidth="1"/>
    <col min="9510" max="9510" width="15.7109375" customWidth="1"/>
    <col min="9516" max="9516" width="7.140625" customWidth="1"/>
    <col min="9517" max="9519" width="8.5703125" customWidth="1"/>
    <col min="9520" max="9520" width="1.7109375" customWidth="1"/>
    <col min="9764" max="9764" width="1.7109375" customWidth="1"/>
    <col min="9765" max="9765" width="3.28515625" customWidth="1"/>
    <col min="9766" max="9766" width="15.7109375" customWidth="1"/>
    <col min="9772" max="9772" width="7.140625" customWidth="1"/>
    <col min="9773" max="9775" width="8.5703125" customWidth="1"/>
    <col min="9776" max="9776" width="1.7109375" customWidth="1"/>
    <col min="10020" max="10020" width="1.7109375" customWidth="1"/>
    <col min="10021" max="10021" width="3.28515625" customWidth="1"/>
    <col min="10022" max="10022" width="15.7109375" customWidth="1"/>
    <col min="10028" max="10028" width="7.140625" customWidth="1"/>
    <col min="10029" max="10031" width="8.5703125" customWidth="1"/>
    <col min="10032" max="10032" width="1.7109375" customWidth="1"/>
    <col min="10276" max="10276" width="1.7109375" customWidth="1"/>
    <col min="10277" max="10277" width="3.28515625" customWidth="1"/>
    <col min="10278" max="10278" width="15.7109375" customWidth="1"/>
    <col min="10284" max="10284" width="7.140625" customWidth="1"/>
    <col min="10285" max="10287" width="8.5703125" customWidth="1"/>
    <col min="10288" max="10288" width="1.7109375" customWidth="1"/>
    <col min="10532" max="10532" width="1.7109375" customWidth="1"/>
    <col min="10533" max="10533" width="3.28515625" customWidth="1"/>
    <col min="10534" max="10534" width="15.7109375" customWidth="1"/>
    <col min="10540" max="10540" width="7.140625" customWidth="1"/>
    <col min="10541" max="10543" width="8.5703125" customWidth="1"/>
    <col min="10544" max="10544" width="1.7109375" customWidth="1"/>
    <col min="10788" max="10788" width="1.7109375" customWidth="1"/>
    <col min="10789" max="10789" width="3.28515625" customWidth="1"/>
    <col min="10790" max="10790" width="15.7109375" customWidth="1"/>
    <col min="10796" max="10796" width="7.140625" customWidth="1"/>
    <col min="10797" max="10799" width="8.5703125" customWidth="1"/>
    <col min="10800" max="10800" width="1.7109375" customWidth="1"/>
    <col min="11044" max="11044" width="1.7109375" customWidth="1"/>
    <col min="11045" max="11045" width="3.28515625" customWidth="1"/>
    <col min="11046" max="11046" width="15.7109375" customWidth="1"/>
    <col min="11052" max="11052" width="7.140625" customWidth="1"/>
    <col min="11053" max="11055" width="8.5703125" customWidth="1"/>
    <col min="11056" max="11056" width="1.7109375" customWidth="1"/>
    <col min="11300" max="11300" width="1.7109375" customWidth="1"/>
    <col min="11301" max="11301" width="3.28515625" customWidth="1"/>
    <col min="11302" max="11302" width="15.7109375" customWidth="1"/>
    <col min="11308" max="11308" width="7.140625" customWidth="1"/>
    <col min="11309" max="11311" width="8.5703125" customWidth="1"/>
    <col min="11312" max="11312" width="1.7109375" customWidth="1"/>
    <col min="11556" max="11556" width="1.7109375" customWidth="1"/>
    <col min="11557" max="11557" width="3.28515625" customWidth="1"/>
    <col min="11558" max="11558" width="15.7109375" customWidth="1"/>
    <col min="11564" max="11564" width="7.140625" customWidth="1"/>
    <col min="11565" max="11567" width="8.5703125" customWidth="1"/>
    <col min="11568" max="11568" width="1.7109375" customWidth="1"/>
    <col min="11812" max="11812" width="1.7109375" customWidth="1"/>
    <col min="11813" max="11813" width="3.28515625" customWidth="1"/>
    <col min="11814" max="11814" width="15.7109375" customWidth="1"/>
    <col min="11820" max="11820" width="7.140625" customWidth="1"/>
    <col min="11821" max="11823" width="8.5703125" customWidth="1"/>
    <col min="11824" max="11824" width="1.7109375" customWidth="1"/>
    <col min="12068" max="12068" width="1.7109375" customWidth="1"/>
    <col min="12069" max="12069" width="3.28515625" customWidth="1"/>
    <col min="12070" max="12070" width="15.7109375" customWidth="1"/>
    <col min="12076" max="12076" width="7.140625" customWidth="1"/>
    <col min="12077" max="12079" width="8.5703125" customWidth="1"/>
    <col min="12080" max="12080" width="1.7109375" customWidth="1"/>
    <col min="12324" max="12324" width="1.7109375" customWidth="1"/>
    <col min="12325" max="12325" width="3.28515625" customWidth="1"/>
    <col min="12326" max="12326" width="15.7109375" customWidth="1"/>
    <col min="12332" max="12332" width="7.140625" customWidth="1"/>
    <col min="12333" max="12335" width="8.5703125" customWidth="1"/>
    <col min="12336" max="12336" width="1.7109375" customWidth="1"/>
    <col min="12580" max="12580" width="1.7109375" customWidth="1"/>
    <col min="12581" max="12581" width="3.28515625" customWidth="1"/>
    <col min="12582" max="12582" width="15.7109375" customWidth="1"/>
    <col min="12588" max="12588" width="7.140625" customWidth="1"/>
    <col min="12589" max="12591" width="8.5703125" customWidth="1"/>
    <col min="12592" max="12592" width="1.7109375" customWidth="1"/>
    <col min="12836" max="12836" width="1.7109375" customWidth="1"/>
    <col min="12837" max="12837" width="3.28515625" customWidth="1"/>
    <col min="12838" max="12838" width="15.7109375" customWidth="1"/>
    <col min="12844" max="12844" width="7.140625" customWidth="1"/>
    <col min="12845" max="12847" width="8.5703125" customWidth="1"/>
    <col min="12848" max="12848" width="1.7109375" customWidth="1"/>
    <col min="13092" max="13092" width="1.7109375" customWidth="1"/>
    <col min="13093" max="13093" width="3.28515625" customWidth="1"/>
    <col min="13094" max="13094" width="15.7109375" customWidth="1"/>
    <col min="13100" max="13100" width="7.140625" customWidth="1"/>
    <col min="13101" max="13103" width="8.5703125" customWidth="1"/>
    <col min="13104" max="13104" width="1.7109375" customWidth="1"/>
    <col min="13348" max="13348" width="1.7109375" customWidth="1"/>
    <col min="13349" max="13349" width="3.28515625" customWidth="1"/>
    <col min="13350" max="13350" width="15.7109375" customWidth="1"/>
    <col min="13356" max="13356" width="7.140625" customWidth="1"/>
    <col min="13357" max="13359" width="8.5703125" customWidth="1"/>
    <col min="13360" max="13360" width="1.7109375" customWidth="1"/>
    <col min="13604" max="13604" width="1.7109375" customWidth="1"/>
    <col min="13605" max="13605" width="3.28515625" customWidth="1"/>
    <col min="13606" max="13606" width="15.7109375" customWidth="1"/>
    <col min="13612" max="13612" width="7.140625" customWidth="1"/>
    <col min="13613" max="13615" width="8.5703125" customWidth="1"/>
    <col min="13616" max="13616" width="1.7109375" customWidth="1"/>
    <col min="13860" max="13860" width="1.7109375" customWidth="1"/>
    <col min="13861" max="13861" width="3.28515625" customWidth="1"/>
    <col min="13862" max="13862" width="15.7109375" customWidth="1"/>
    <col min="13868" max="13868" width="7.140625" customWidth="1"/>
    <col min="13869" max="13871" width="8.5703125" customWidth="1"/>
    <col min="13872" max="13872" width="1.7109375" customWidth="1"/>
    <col min="14116" max="14116" width="1.7109375" customWidth="1"/>
    <col min="14117" max="14117" width="3.28515625" customWidth="1"/>
    <col min="14118" max="14118" width="15.7109375" customWidth="1"/>
    <col min="14124" max="14124" width="7.140625" customWidth="1"/>
    <col min="14125" max="14127" width="8.5703125" customWidth="1"/>
    <col min="14128" max="14128" width="1.7109375" customWidth="1"/>
    <col min="14372" max="14372" width="1.7109375" customWidth="1"/>
    <col min="14373" max="14373" width="3.28515625" customWidth="1"/>
    <col min="14374" max="14374" width="15.7109375" customWidth="1"/>
    <col min="14380" max="14380" width="7.140625" customWidth="1"/>
    <col min="14381" max="14383" width="8.5703125" customWidth="1"/>
    <col min="14384" max="14384" width="1.7109375" customWidth="1"/>
    <col min="14628" max="14628" width="1.7109375" customWidth="1"/>
    <col min="14629" max="14629" width="3.28515625" customWidth="1"/>
    <col min="14630" max="14630" width="15.7109375" customWidth="1"/>
    <col min="14636" max="14636" width="7.140625" customWidth="1"/>
    <col min="14637" max="14639" width="8.5703125" customWidth="1"/>
    <col min="14640" max="14640" width="1.7109375" customWidth="1"/>
    <col min="14884" max="14884" width="1.7109375" customWidth="1"/>
    <col min="14885" max="14885" width="3.28515625" customWidth="1"/>
    <col min="14886" max="14886" width="15.7109375" customWidth="1"/>
    <col min="14892" max="14892" width="7.140625" customWidth="1"/>
    <col min="14893" max="14895" width="8.5703125" customWidth="1"/>
    <col min="14896" max="14896" width="1.7109375" customWidth="1"/>
    <col min="15140" max="15140" width="1.7109375" customWidth="1"/>
    <col min="15141" max="15141" width="3.28515625" customWidth="1"/>
    <col min="15142" max="15142" width="15.7109375" customWidth="1"/>
    <col min="15148" max="15148" width="7.140625" customWidth="1"/>
    <col min="15149" max="15151" width="8.5703125" customWidth="1"/>
    <col min="15152" max="15152" width="1.7109375" customWidth="1"/>
    <col min="15396" max="15396" width="1.7109375" customWidth="1"/>
    <col min="15397" max="15397" width="3.28515625" customWidth="1"/>
    <col min="15398" max="15398" width="15.7109375" customWidth="1"/>
    <col min="15404" max="15404" width="7.140625" customWidth="1"/>
    <col min="15405" max="15407" width="8.5703125" customWidth="1"/>
    <col min="15408" max="15408" width="1.7109375" customWidth="1"/>
    <col min="15652" max="15652" width="1.7109375" customWidth="1"/>
    <col min="15653" max="15653" width="3.28515625" customWidth="1"/>
    <col min="15654" max="15654" width="15.7109375" customWidth="1"/>
    <col min="15660" max="15660" width="7.140625" customWidth="1"/>
    <col min="15661" max="15663" width="8.5703125" customWidth="1"/>
    <col min="15664" max="15664" width="1.7109375" customWidth="1"/>
    <col min="15908" max="15908" width="1.7109375" customWidth="1"/>
    <col min="15909" max="15909" width="3.28515625" customWidth="1"/>
    <col min="15910" max="15910" width="15.7109375" customWidth="1"/>
    <col min="15916" max="15916" width="7.140625" customWidth="1"/>
    <col min="15917" max="15919" width="8.5703125" customWidth="1"/>
    <col min="15920" max="15920" width="1.7109375" customWidth="1"/>
    <col min="16164" max="16164" width="1.7109375" customWidth="1"/>
    <col min="16165" max="16165" width="3.28515625" customWidth="1"/>
    <col min="16166" max="16166" width="15.7109375" customWidth="1"/>
    <col min="16172" max="16172" width="7.140625" customWidth="1"/>
    <col min="16173" max="16175" width="8.5703125" customWidth="1"/>
    <col min="16176" max="16176" width="1.7109375" customWidth="1"/>
  </cols>
  <sheetData>
    <row r="1" spans="1:59" ht="4.5" customHeight="1" thickBot="1" x14ac:dyDescent="0.3"/>
    <row r="2" spans="1:59"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2"/>
    </row>
    <row r="3" spans="1:59" ht="11.25" customHeight="1" x14ac:dyDescent="0.5">
      <c r="A3" s="1"/>
      <c r="B3" s="13"/>
      <c r="C3" s="2"/>
      <c r="D3" s="2"/>
      <c r="E3" s="2"/>
      <c r="F3" s="2"/>
      <c r="G3" s="2"/>
      <c r="H3" s="3"/>
      <c r="I3" s="2"/>
      <c r="J3" s="2"/>
      <c r="K3" s="20"/>
      <c r="L3" s="2"/>
      <c r="M3" s="21"/>
      <c r="N3" s="21"/>
      <c r="O3" s="2"/>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5"/>
      <c r="BE3" s="5"/>
      <c r="BF3" s="4"/>
      <c r="BG3" s="14"/>
    </row>
    <row r="4" spans="1:59" ht="63" x14ac:dyDescent="0.25">
      <c r="A4" s="1"/>
      <c r="B4" s="471" t="s">
        <v>142</v>
      </c>
      <c r="C4" s="472"/>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3"/>
    </row>
    <row r="5" spans="1:59" ht="18.75" customHeight="1" x14ac:dyDescent="0.25">
      <c r="A5" s="1"/>
      <c r="B5" s="474" t="s">
        <v>143</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3"/>
    </row>
    <row r="6" spans="1:59" ht="35.25" customHeight="1" x14ac:dyDescent="0.35">
      <c r="A6" s="1"/>
      <c r="B6" s="13"/>
      <c r="C6" s="6"/>
      <c r="D6" s="6"/>
      <c r="E6" s="2"/>
      <c r="F6" s="2"/>
      <c r="G6" s="2"/>
      <c r="H6" s="6"/>
      <c r="I6" s="19"/>
      <c r="J6" s="19"/>
      <c r="K6" s="22"/>
      <c r="L6" s="22"/>
      <c r="M6" s="22"/>
      <c r="N6" s="22"/>
      <c r="O6" s="2"/>
      <c r="P6" s="6"/>
      <c r="Q6" s="2"/>
      <c r="R6" s="2"/>
      <c r="S6" s="2"/>
      <c r="T6" s="22"/>
      <c r="U6" s="2"/>
      <c r="V6" s="2"/>
      <c r="W6" s="5"/>
      <c r="X6" s="22"/>
      <c r="Y6" s="2"/>
      <c r="Z6" s="2"/>
      <c r="AA6" s="5"/>
      <c r="AB6" s="22"/>
      <c r="AC6" s="2"/>
      <c r="AD6" s="2"/>
      <c r="AE6" s="5"/>
      <c r="AF6" s="22"/>
      <c r="AG6" s="2"/>
      <c r="AH6" s="2"/>
      <c r="AI6" s="5"/>
      <c r="AJ6" s="5"/>
      <c r="AK6" s="5"/>
      <c r="AL6" s="5"/>
      <c r="AM6" s="5"/>
      <c r="AN6" s="22"/>
      <c r="AO6" s="2"/>
      <c r="AP6" s="2"/>
      <c r="AQ6" s="5"/>
      <c r="AR6" s="22"/>
      <c r="AS6" s="2"/>
      <c r="AT6" s="2"/>
      <c r="AU6" s="5"/>
      <c r="AV6" s="22"/>
      <c r="AW6" s="2"/>
      <c r="AX6" s="2"/>
      <c r="AY6" s="5"/>
      <c r="AZ6" s="22"/>
      <c r="BA6" s="2"/>
      <c r="BB6" s="2"/>
      <c r="BC6" s="5"/>
      <c r="BD6" s="5"/>
      <c r="BE6" s="5"/>
      <c r="BF6" s="4"/>
      <c r="BG6" s="14"/>
    </row>
    <row r="7" spans="1:59" ht="4.5" customHeight="1" thickBot="1" x14ac:dyDescent="0.3">
      <c r="B7" s="386"/>
      <c r="C7" s="387"/>
      <c r="D7" s="387"/>
      <c r="E7" s="387"/>
      <c r="F7" s="387"/>
      <c r="G7" s="387"/>
      <c r="H7" s="387"/>
      <c r="I7" s="387"/>
      <c r="J7" s="387"/>
      <c r="K7" s="387"/>
      <c r="L7" s="387"/>
      <c r="M7" s="387"/>
      <c r="N7" s="387"/>
      <c r="O7" s="38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8"/>
    </row>
    <row r="8" spans="1:59" ht="24.95" customHeight="1" thickTop="1" thickBot="1" x14ac:dyDescent="0.3">
      <c r="B8" s="430" t="s">
        <v>403</v>
      </c>
      <c r="C8" s="475"/>
      <c r="D8" s="469" t="str">
        <f>'0.  MAIN INDEX'!D19</f>
        <v>September 2018</v>
      </c>
      <c r="E8" s="470"/>
      <c r="F8" s="467" t="str">
        <f>'0.  MAIN INDEX'!D20</f>
        <v>Wilgerdraai</v>
      </c>
      <c r="G8" s="492"/>
      <c r="H8" s="469" t="str">
        <f>'0.  MAIN INDEX'!D22</f>
        <v>October 2018</v>
      </c>
      <c r="I8" s="470"/>
      <c r="J8" s="467" t="str">
        <f>'0.  MAIN INDEX'!D23</f>
        <v>Biermans</v>
      </c>
      <c r="K8" s="468"/>
      <c r="L8" s="469" t="str">
        <f>'0.  MAIN INDEX'!D25</f>
        <v>November 2018</v>
      </c>
      <c r="M8" s="470"/>
      <c r="N8" s="467" t="str">
        <f>'0.  MAIN INDEX'!D26</f>
        <v>Parkentons</v>
      </c>
      <c r="O8" s="468"/>
      <c r="P8" s="469" t="str">
        <f>'0.  MAIN INDEX'!D28</f>
        <v>December 2018</v>
      </c>
      <c r="Q8" s="470"/>
      <c r="R8" s="467" t="str">
        <f>'0.  MAIN INDEX'!D29</f>
        <v>Kees</v>
      </c>
      <c r="S8" s="468"/>
      <c r="T8" s="469" t="str">
        <f>'0.  MAIN INDEX'!D31</f>
        <v>January 2019</v>
      </c>
      <c r="U8" s="470"/>
      <c r="V8" s="467" t="str">
        <f>'0.  MAIN INDEX'!D32</f>
        <v>Tago</v>
      </c>
      <c r="W8" s="468"/>
      <c r="X8" s="469" t="str">
        <f>'0.  MAIN INDEX'!D34</f>
        <v>February 2019</v>
      </c>
      <c r="Y8" s="470"/>
      <c r="Z8" s="467" t="str">
        <f>'0.  MAIN INDEX'!D35</f>
        <v>Cilliers</v>
      </c>
      <c r="AA8" s="468"/>
      <c r="AB8" s="469" t="str">
        <f>'0.  MAIN INDEX'!D37</f>
        <v>March 2019</v>
      </c>
      <c r="AC8" s="470"/>
      <c r="AD8" s="467" t="str">
        <f>'0.  MAIN INDEX'!D38</f>
        <v>Boschkop</v>
      </c>
      <c r="AE8" s="468"/>
      <c r="AF8" s="469" t="str">
        <f>'0.  MAIN INDEX'!D40</f>
        <v>April 2019</v>
      </c>
      <c r="AG8" s="470"/>
      <c r="AH8" s="467" t="str">
        <f>'0.  MAIN INDEX'!D41</f>
        <v>Koppies</v>
      </c>
      <c r="AI8" s="468"/>
      <c r="AJ8" s="477" t="s">
        <v>544</v>
      </c>
      <c r="AK8" s="478"/>
      <c r="AL8" s="479" t="str">
        <f>'0.  MAIN INDEX'!D41</f>
        <v>Koppies</v>
      </c>
      <c r="AM8" s="480"/>
      <c r="AN8" s="469" t="str">
        <f>'0.  MAIN INDEX'!D46</f>
        <v>May 2019</v>
      </c>
      <c r="AO8" s="470"/>
      <c r="AP8" s="467" t="str">
        <f>'0.  MAIN INDEX'!D47</f>
        <v>Venue</v>
      </c>
      <c r="AQ8" s="468"/>
      <c r="AR8" s="469" t="str">
        <f>'0.  MAIN INDEX'!D49</f>
        <v>June 2019</v>
      </c>
      <c r="AS8" s="470"/>
      <c r="AT8" s="467" t="str">
        <f>'0.  MAIN INDEX'!D50</f>
        <v>Venue</v>
      </c>
      <c r="AU8" s="468"/>
      <c r="AV8" s="469" t="str">
        <f>'0.  MAIN INDEX'!D52</f>
        <v>July 2019</v>
      </c>
      <c r="AW8" s="470"/>
      <c r="AX8" s="467" t="str">
        <f>'0.  MAIN INDEX'!D53</f>
        <v>Venue</v>
      </c>
      <c r="AY8" s="468"/>
      <c r="AZ8" s="469" t="str">
        <f>'0.  MAIN INDEX'!D55</f>
        <v>August 2019</v>
      </c>
      <c r="BA8" s="470"/>
      <c r="BB8" s="467" t="str">
        <f>'0.  MAIN INDEX'!D56</f>
        <v>Venue</v>
      </c>
      <c r="BC8" s="468"/>
      <c r="BD8" s="464" t="s">
        <v>41</v>
      </c>
      <c r="BE8" s="465"/>
      <c r="BF8" s="466"/>
      <c r="BG8" s="50" t="s">
        <v>47</v>
      </c>
    </row>
    <row r="9" spans="1:59" ht="15.95" customHeight="1" thickBot="1" x14ac:dyDescent="0.3">
      <c r="B9" s="452"/>
      <c r="C9" s="476"/>
      <c r="D9" s="38" t="s">
        <v>36</v>
      </c>
      <c r="E9" s="39" t="s">
        <v>38</v>
      </c>
      <c r="F9" s="40" t="s">
        <v>39</v>
      </c>
      <c r="G9" s="175" t="s">
        <v>141</v>
      </c>
      <c r="H9" s="38" t="s">
        <v>36</v>
      </c>
      <c r="I9" s="39" t="s">
        <v>38</v>
      </c>
      <c r="J9" s="40" t="s">
        <v>39</v>
      </c>
      <c r="K9" s="175" t="s">
        <v>141</v>
      </c>
      <c r="L9" s="38" t="s">
        <v>36</v>
      </c>
      <c r="M9" s="39" t="s">
        <v>38</v>
      </c>
      <c r="N9" s="40" t="s">
        <v>39</v>
      </c>
      <c r="O9" s="175" t="s">
        <v>141</v>
      </c>
      <c r="P9" s="38" t="s">
        <v>36</v>
      </c>
      <c r="Q9" s="39" t="s">
        <v>38</v>
      </c>
      <c r="R9" s="40" t="s">
        <v>39</v>
      </c>
      <c r="S9" s="175" t="s">
        <v>141</v>
      </c>
      <c r="T9" s="38" t="s">
        <v>36</v>
      </c>
      <c r="U9" s="39" t="s">
        <v>38</v>
      </c>
      <c r="V9" s="40" t="s">
        <v>39</v>
      </c>
      <c r="W9" s="175" t="s">
        <v>141</v>
      </c>
      <c r="X9" s="38" t="s">
        <v>36</v>
      </c>
      <c r="Y9" s="39" t="s">
        <v>38</v>
      </c>
      <c r="Z9" s="40" t="s">
        <v>39</v>
      </c>
      <c r="AA9" s="175" t="s">
        <v>141</v>
      </c>
      <c r="AB9" s="38" t="s">
        <v>36</v>
      </c>
      <c r="AC9" s="39" t="s">
        <v>38</v>
      </c>
      <c r="AD9" s="40" t="s">
        <v>39</v>
      </c>
      <c r="AE9" s="175" t="s">
        <v>141</v>
      </c>
      <c r="AF9" s="38" t="s">
        <v>36</v>
      </c>
      <c r="AG9" s="39" t="s">
        <v>38</v>
      </c>
      <c r="AH9" s="40" t="s">
        <v>39</v>
      </c>
      <c r="AI9" s="175" t="s">
        <v>141</v>
      </c>
      <c r="AJ9" s="38" t="s">
        <v>36</v>
      </c>
      <c r="AK9" s="39" t="s">
        <v>38</v>
      </c>
      <c r="AL9" s="40" t="s">
        <v>39</v>
      </c>
      <c r="AM9" s="175" t="s">
        <v>141</v>
      </c>
      <c r="AN9" s="38" t="s">
        <v>36</v>
      </c>
      <c r="AO9" s="39" t="s">
        <v>38</v>
      </c>
      <c r="AP9" s="40" t="s">
        <v>39</v>
      </c>
      <c r="AQ9" s="175" t="s">
        <v>141</v>
      </c>
      <c r="AR9" s="38" t="s">
        <v>36</v>
      </c>
      <c r="AS9" s="39" t="s">
        <v>38</v>
      </c>
      <c r="AT9" s="40" t="s">
        <v>39</v>
      </c>
      <c r="AU9" s="175" t="s">
        <v>141</v>
      </c>
      <c r="AV9" s="38" t="s">
        <v>36</v>
      </c>
      <c r="AW9" s="39" t="s">
        <v>38</v>
      </c>
      <c r="AX9" s="40" t="s">
        <v>39</v>
      </c>
      <c r="AY9" s="175" t="s">
        <v>141</v>
      </c>
      <c r="AZ9" s="38" t="s">
        <v>36</v>
      </c>
      <c r="BA9" s="39" t="s">
        <v>38</v>
      </c>
      <c r="BB9" s="40" t="s">
        <v>39</v>
      </c>
      <c r="BC9" s="175" t="s">
        <v>141</v>
      </c>
      <c r="BD9" s="176" t="s">
        <v>36</v>
      </c>
      <c r="BE9" s="177" t="s">
        <v>38</v>
      </c>
      <c r="BF9" s="178" t="s">
        <v>39</v>
      </c>
      <c r="BG9" s="58" t="s">
        <v>48</v>
      </c>
    </row>
    <row r="10" spans="1:59" ht="4.5" customHeight="1" thickTop="1" thickBot="1" x14ac:dyDescent="0.3">
      <c r="B10" s="396"/>
      <c r="C10" s="397"/>
      <c r="D10" s="387"/>
      <c r="E10" s="387"/>
      <c r="F10" s="387"/>
      <c r="G10" s="387"/>
      <c r="H10" s="387"/>
      <c r="I10" s="387"/>
      <c r="J10" s="387"/>
      <c r="K10" s="387"/>
      <c r="L10" s="387"/>
      <c r="M10" s="387"/>
      <c r="N10" s="387"/>
      <c r="O10" s="38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8"/>
    </row>
    <row r="11" spans="1:59" ht="15" hidden="1" customHeight="1" thickBot="1" x14ac:dyDescent="0.3">
      <c r="B11" s="23"/>
      <c r="C11" s="24"/>
      <c r="D11" s="24"/>
      <c r="E11" s="24"/>
      <c r="F11" s="24"/>
      <c r="G11" s="24"/>
      <c r="H11" s="24"/>
      <c r="I11" s="24"/>
      <c r="J11" s="24"/>
      <c r="K11" s="24"/>
      <c r="L11" s="24"/>
      <c r="M11" s="24"/>
      <c r="N11" s="24"/>
      <c r="O11" s="24"/>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8"/>
    </row>
    <row r="12" spans="1:59" s="61" customFormat="1" ht="15.95" customHeight="1" thickBot="1" x14ac:dyDescent="0.3">
      <c r="B12" s="62"/>
      <c r="C12" s="63"/>
      <c r="D12" s="64"/>
      <c r="E12" s="65"/>
      <c r="F12" s="65"/>
      <c r="G12" s="65"/>
      <c r="H12" s="64"/>
      <c r="I12" s="64"/>
      <c r="J12" s="64"/>
      <c r="K12" s="64"/>
      <c r="L12" s="64"/>
      <c r="M12" s="65"/>
      <c r="N12" s="65"/>
      <c r="O12" s="65"/>
      <c r="P12" s="64"/>
      <c r="Q12" s="65"/>
      <c r="R12" s="65"/>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6"/>
    </row>
    <row r="13" spans="1:59"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179"/>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6"/>
    </row>
    <row r="14" spans="1:59"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179"/>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6"/>
    </row>
    <row r="15" spans="1:59" s="61" customFormat="1" ht="15.95" customHeight="1" thickBot="1" x14ac:dyDescent="0.3">
      <c r="B15" s="72"/>
      <c r="C15" s="73"/>
      <c r="D15" s="74"/>
      <c r="E15" s="75"/>
      <c r="F15" s="75"/>
      <c r="G15" s="75"/>
      <c r="H15" s="74"/>
      <c r="I15" s="74"/>
      <c r="J15" s="74"/>
      <c r="K15" s="74"/>
      <c r="L15" s="74"/>
      <c r="M15" s="75"/>
      <c r="N15" s="75"/>
      <c r="O15" s="75"/>
      <c r="P15" s="74"/>
      <c r="Q15" s="75"/>
      <c r="R15" s="75"/>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6"/>
    </row>
    <row r="16" spans="1:59" s="8" customFormat="1" ht="26.1" customHeight="1" thickBot="1" x14ac:dyDescent="0.3">
      <c r="B16" s="426" t="s">
        <v>381</v>
      </c>
      <c r="C16" s="427"/>
      <c r="D16" s="493"/>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c r="AE16" s="493"/>
      <c r="AF16" s="493"/>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60"/>
    </row>
    <row r="17" spans="2:59" s="8" customFormat="1" ht="1.5" customHeight="1" x14ac:dyDescent="0.25">
      <c r="B17" s="458"/>
      <c r="C17" s="422"/>
      <c r="D17" s="422"/>
      <c r="E17" s="422"/>
      <c r="F17" s="422"/>
      <c r="G17" s="422"/>
      <c r="H17" s="422"/>
      <c r="I17" s="422"/>
      <c r="J17" s="422"/>
      <c r="K17" s="422"/>
      <c r="L17" s="422"/>
      <c r="M17" s="422"/>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3"/>
    </row>
    <row r="18" spans="2:59" s="8" customFormat="1" ht="15.95" customHeight="1" x14ac:dyDescent="0.25">
      <c r="B18" s="27">
        <v>1</v>
      </c>
      <c r="C18" s="44" t="str">
        <f>'1.  SEPTEMBER'!C20</f>
        <v>Bloem D  (H-16)</v>
      </c>
      <c r="D18" s="45">
        <f>'1.  SEPTEMBER'!V20</f>
        <v>10</v>
      </c>
      <c r="E18" s="37">
        <f>'1.  SEPTEMBER'!W20</f>
        <v>2.5700000000000003</v>
      </c>
      <c r="F18" s="174">
        <f>'1.  SEPTEMBER'!X20</f>
        <v>125.7</v>
      </c>
      <c r="G18" s="188">
        <v>14</v>
      </c>
      <c r="H18" s="28">
        <f>'2.  OCTOBER'!V20</f>
        <v>19</v>
      </c>
      <c r="I18" s="37">
        <f>'2.  OCTOBER'!W20</f>
        <v>8.7099999999999991</v>
      </c>
      <c r="J18" s="174">
        <f>'2.  OCTOBER'!X20</f>
        <v>277.10000000000002</v>
      </c>
      <c r="K18" s="192">
        <v>8</v>
      </c>
      <c r="L18" s="45">
        <f>'3.  NOVEMBER'!V20</f>
        <v>25</v>
      </c>
      <c r="M18" s="37">
        <f>'3.  NOVEMBER'!W20</f>
        <v>17.259999999999998</v>
      </c>
      <c r="N18" s="174">
        <f>'3.  NOVEMBER'!X20</f>
        <v>422.59999999999997</v>
      </c>
      <c r="O18" s="188">
        <v>2</v>
      </c>
      <c r="P18" s="28">
        <f>'4.  DECEMBER'!V20</f>
        <v>71</v>
      </c>
      <c r="Q18" s="37">
        <f>'4.  DECEMBER'!W20</f>
        <v>32.300000000000004</v>
      </c>
      <c r="R18" s="174">
        <f>'4.  DECEMBER'!X20</f>
        <v>1033</v>
      </c>
      <c r="S18" s="192">
        <v>1</v>
      </c>
      <c r="T18" s="45">
        <f>'5.  JANUARY'!V20</f>
        <v>20</v>
      </c>
      <c r="U18" s="37">
        <f>'5.  JANUARY'!W20</f>
        <v>11.28</v>
      </c>
      <c r="V18" s="174">
        <f>'5.  JANUARY'!X20</f>
        <v>312.8</v>
      </c>
      <c r="W18" s="196">
        <v>8</v>
      </c>
      <c r="X18" s="45">
        <f>'6.  FEBRUARY'!V20</f>
        <v>35</v>
      </c>
      <c r="Y18" s="37">
        <f>'6.  FEBRUARY'!W20</f>
        <v>11.379999999999999</v>
      </c>
      <c r="Z18" s="174">
        <f>'6.  FEBRUARY'!X20</f>
        <v>463.79999999999995</v>
      </c>
      <c r="AA18" s="196">
        <v>3</v>
      </c>
      <c r="AB18" s="45">
        <f>'7.  MARCH'!V20</f>
        <v>0</v>
      </c>
      <c r="AC18" s="37">
        <f>'7.  MARCH'!W20</f>
        <v>0</v>
      </c>
      <c r="AD18" s="174">
        <f>'7.  MARCH'!X20</f>
        <v>0</v>
      </c>
      <c r="AE18" s="196">
        <v>50</v>
      </c>
      <c r="AF18" s="45">
        <f>'8.  APRIL'!V20</f>
        <v>13</v>
      </c>
      <c r="AG18" s="37">
        <f>'8.  APRIL'!W20</f>
        <v>10.16</v>
      </c>
      <c r="AH18" s="174">
        <f>'8.  APRIL'!X20</f>
        <v>231.6</v>
      </c>
      <c r="AI18" s="196">
        <v>2</v>
      </c>
      <c r="AJ18" s="339">
        <f>'8.  APRIL WEEKEND COMP'!V20</f>
        <v>9</v>
      </c>
      <c r="AK18" s="37">
        <f>'8.  APRIL WEEKEND COMP'!W20</f>
        <v>6.34</v>
      </c>
      <c r="AL18" s="341">
        <f>'8.  APRIL WEEKEND COMP'!X20</f>
        <v>153.4</v>
      </c>
      <c r="AM18" s="196">
        <v>18</v>
      </c>
      <c r="AN18" s="45">
        <f>'9.  MAY'!V20</f>
        <v>0</v>
      </c>
      <c r="AO18" s="37">
        <f>'9.  MAY'!W20</f>
        <v>0</v>
      </c>
      <c r="AP18" s="174">
        <f>'9.  MAY'!X20</f>
        <v>0</v>
      </c>
      <c r="AQ18" s="196"/>
      <c r="AR18" s="45">
        <f>'10.  JUNE'!V20</f>
        <v>0</v>
      </c>
      <c r="AS18" s="37">
        <f>'10.  JUNE'!W20</f>
        <v>0</v>
      </c>
      <c r="AT18" s="174">
        <f>'10.  JUNE'!X20</f>
        <v>0</v>
      </c>
      <c r="AU18" s="196"/>
      <c r="AV18" s="45">
        <f>'11.  JULY'!V20</f>
        <v>0</v>
      </c>
      <c r="AW18" s="37">
        <f>'11.  JULY'!W20</f>
        <v>0</v>
      </c>
      <c r="AX18" s="174">
        <f>'11.  JULY'!X20</f>
        <v>0</v>
      </c>
      <c r="AY18" s="196"/>
      <c r="AZ18" s="45">
        <f>'12.  AUGUST'!V20</f>
        <v>0</v>
      </c>
      <c r="BA18" s="37">
        <f>'12.  AUGUST'!W20</f>
        <v>0</v>
      </c>
      <c r="BB18" s="174">
        <f>'12.  AUGUST'!X20</f>
        <v>0</v>
      </c>
      <c r="BC18" s="196"/>
      <c r="BD18" s="180">
        <f t="shared" ref="BD18:BD49" si="0">D18+H18+L18+P18+T18+X18+AB18+AF18+AJ18+AN18+AR18+AV18+AZ18</f>
        <v>202</v>
      </c>
      <c r="BE18" s="181">
        <f t="shared" ref="BE18:BE49" si="1">E18+I18+M18+Q18+U18+Y18+AC18+AG18+AK18+AO18+AS18+AW18+BA18</f>
        <v>100</v>
      </c>
      <c r="BF18" s="182">
        <f t="shared" ref="BF18:BF49" si="2">F18+J18+N18+R18+V18+Z18+AD18+AH18+AL18+AP18+AT18+AX18+BB18</f>
        <v>3020</v>
      </c>
      <c r="BG18" s="197">
        <f t="shared" ref="BG18:BG49" si="3">G18+K18+O18+S18+W18+AA18+AE18+AI18+AM18+AQ18+AU18+BC18</f>
        <v>106</v>
      </c>
    </row>
    <row r="19" spans="2:59" s="8" customFormat="1" ht="15.95" customHeight="1" x14ac:dyDescent="0.25">
      <c r="B19" s="27">
        <v>2</v>
      </c>
      <c r="C19" s="44" t="str">
        <f>'1.  SEPTEMBER'!C87</f>
        <v>Meyer T</v>
      </c>
      <c r="D19" s="45">
        <f>'1.  SEPTEMBER'!V87</f>
        <v>3</v>
      </c>
      <c r="E19" s="37">
        <f>'1.  SEPTEMBER'!W87</f>
        <v>10.25</v>
      </c>
      <c r="F19" s="174">
        <f>'1.  SEPTEMBER'!X87</f>
        <v>132.5</v>
      </c>
      <c r="G19" s="188">
        <v>13</v>
      </c>
      <c r="H19" s="28">
        <f>'2.  OCTOBER'!V87</f>
        <v>16</v>
      </c>
      <c r="I19" s="37">
        <f>'2.  OCTOBER'!W87</f>
        <v>6.1300000000000008</v>
      </c>
      <c r="J19" s="174">
        <f>'2.  OCTOBER'!X87</f>
        <v>221.3</v>
      </c>
      <c r="K19" s="192">
        <v>16</v>
      </c>
      <c r="L19" s="45">
        <f>'3.  NOVEMBER'!V87</f>
        <v>7</v>
      </c>
      <c r="M19" s="37">
        <f>'3.  NOVEMBER'!W87</f>
        <v>2.5099999999999998</v>
      </c>
      <c r="N19" s="174">
        <f>'3.  NOVEMBER'!X87</f>
        <v>95.1</v>
      </c>
      <c r="O19" s="188">
        <v>25</v>
      </c>
      <c r="P19" s="28">
        <f>'4.  DECEMBER'!V87</f>
        <v>63</v>
      </c>
      <c r="Q19" s="37">
        <f>'4.  DECEMBER'!W87</f>
        <v>24.799999999999997</v>
      </c>
      <c r="R19" s="174">
        <f>'4.  DECEMBER'!X87</f>
        <v>878</v>
      </c>
      <c r="S19" s="192">
        <v>3</v>
      </c>
      <c r="T19" s="45">
        <f>'5.  JANUARY'!V87</f>
        <v>25</v>
      </c>
      <c r="U19" s="37">
        <f>'5.  JANUARY'!W87</f>
        <v>9.92</v>
      </c>
      <c r="V19" s="174">
        <f>'5.  JANUARY'!X87</f>
        <v>349.20000000000005</v>
      </c>
      <c r="W19" s="196">
        <v>6</v>
      </c>
      <c r="X19" s="45">
        <f>'6.  FEBRUARY'!V87</f>
        <v>24</v>
      </c>
      <c r="Y19" s="37">
        <f>'6.  FEBRUARY'!W87</f>
        <v>7.3000000000000007</v>
      </c>
      <c r="Z19" s="174">
        <f>'6.  FEBRUARY'!X87</f>
        <v>313</v>
      </c>
      <c r="AA19" s="196">
        <v>6</v>
      </c>
      <c r="AB19" s="45">
        <f>'7.  MARCH'!V87</f>
        <v>24</v>
      </c>
      <c r="AC19" s="37">
        <f>'7.  MARCH'!W87</f>
        <v>8.43</v>
      </c>
      <c r="AD19" s="174">
        <f>'7.  MARCH'!X87</f>
        <v>324.3</v>
      </c>
      <c r="AE19" s="196">
        <v>3</v>
      </c>
      <c r="AF19" s="45">
        <f>'8.  APRIL'!V87</f>
        <v>2</v>
      </c>
      <c r="AG19" s="37">
        <f>'8.  APRIL'!W87</f>
        <v>1.2000000000000002</v>
      </c>
      <c r="AH19" s="174">
        <f>'8.  APRIL'!X87</f>
        <v>32</v>
      </c>
      <c r="AI19" s="196">
        <v>33</v>
      </c>
      <c r="AJ19" s="45">
        <f>'8.  APRIL WEEKEND COMP'!V87</f>
        <v>9</v>
      </c>
      <c r="AK19" s="37">
        <f>'8.  APRIL WEEKEND COMP'!W87</f>
        <v>9.07</v>
      </c>
      <c r="AL19" s="338">
        <f>'8.  APRIL WEEKEND COMP'!X87</f>
        <v>180.7</v>
      </c>
      <c r="AM19" s="196">
        <v>15</v>
      </c>
      <c r="AN19" s="45">
        <f>'9.  MAY'!V87</f>
        <v>0</v>
      </c>
      <c r="AO19" s="37">
        <f>'9.  MAY'!W87</f>
        <v>0</v>
      </c>
      <c r="AP19" s="174">
        <f>'9.  MAY'!X87</f>
        <v>0</v>
      </c>
      <c r="AQ19" s="196"/>
      <c r="AR19" s="45">
        <f>'10.  JUNE'!V87</f>
        <v>0</v>
      </c>
      <c r="AS19" s="37">
        <f>'10.  JUNE'!W87</f>
        <v>0</v>
      </c>
      <c r="AT19" s="174">
        <f>'10.  JUNE'!X87</f>
        <v>0</v>
      </c>
      <c r="AU19" s="196"/>
      <c r="AV19" s="45">
        <f>'11.  JULY'!V87</f>
        <v>0</v>
      </c>
      <c r="AW19" s="37">
        <f>'11.  JULY'!W87</f>
        <v>0</v>
      </c>
      <c r="AX19" s="174">
        <f>'11.  JULY'!X87</f>
        <v>0</v>
      </c>
      <c r="AY19" s="196"/>
      <c r="AZ19" s="45">
        <f>'12.  AUGUST'!V87</f>
        <v>0</v>
      </c>
      <c r="BA19" s="37">
        <f>'12.  AUGUST'!W87</f>
        <v>0</v>
      </c>
      <c r="BB19" s="174">
        <f>'12.  AUGUST'!X87</f>
        <v>0</v>
      </c>
      <c r="BC19" s="196"/>
      <c r="BD19" s="180">
        <f t="shared" si="0"/>
        <v>173</v>
      </c>
      <c r="BE19" s="181">
        <f t="shared" si="1"/>
        <v>79.610000000000014</v>
      </c>
      <c r="BF19" s="182">
        <f t="shared" si="2"/>
        <v>2526.1</v>
      </c>
      <c r="BG19" s="197">
        <f t="shared" si="3"/>
        <v>120</v>
      </c>
    </row>
    <row r="20" spans="2:59" s="8" customFormat="1" ht="15.95" customHeight="1" x14ac:dyDescent="0.25">
      <c r="B20" s="27">
        <v>3</v>
      </c>
      <c r="C20" s="44" t="str">
        <f>'1.  SEPTEMBER'!C84</f>
        <v>Limper C</v>
      </c>
      <c r="D20" s="45">
        <f>'1.  SEPTEMBER'!V84</f>
        <v>4</v>
      </c>
      <c r="E20" s="37">
        <f>'1.  SEPTEMBER'!W84</f>
        <v>1.3199999999999998</v>
      </c>
      <c r="F20" s="174">
        <f>'1.  SEPTEMBER'!X84</f>
        <v>53.2</v>
      </c>
      <c r="G20" s="188">
        <v>36</v>
      </c>
      <c r="H20" s="28">
        <f>'2.  OCTOBER'!V84</f>
        <v>12</v>
      </c>
      <c r="I20" s="37">
        <f>'2.  OCTOBER'!W84</f>
        <v>5.89</v>
      </c>
      <c r="J20" s="174">
        <f>'2.  OCTOBER'!X84</f>
        <v>178.9</v>
      </c>
      <c r="K20" s="192">
        <v>25</v>
      </c>
      <c r="L20" s="45">
        <f>'3.  NOVEMBER'!V84</f>
        <v>4</v>
      </c>
      <c r="M20" s="37">
        <f>'3.  NOVEMBER'!W84</f>
        <v>1.81</v>
      </c>
      <c r="N20" s="174">
        <f>'3.  NOVEMBER'!X84</f>
        <v>58.100000000000009</v>
      </c>
      <c r="O20" s="188">
        <v>27</v>
      </c>
      <c r="P20" s="28">
        <f>'4.  DECEMBER'!V84</f>
        <v>67</v>
      </c>
      <c r="Q20" s="37">
        <f>'4.  DECEMBER'!W84</f>
        <v>24.9</v>
      </c>
      <c r="R20" s="174">
        <f>'4.  DECEMBER'!X84</f>
        <v>919</v>
      </c>
      <c r="S20" s="192">
        <v>2</v>
      </c>
      <c r="T20" s="45">
        <f>'5.  JANUARY'!V84</f>
        <v>33</v>
      </c>
      <c r="U20" s="37">
        <f>'5.  JANUARY'!W84</f>
        <v>10.55</v>
      </c>
      <c r="V20" s="174">
        <f>'5.  JANUARY'!X84</f>
        <v>435.5</v>
      </c>
      <c r="W20" s="196">
        <v>2</v>
      </c>
      <c r="X20" s="45">
        <f>'6.  FEBRUARY'!V84</f>
        <v>41</v>
      </c>
      <c r="Y20" s="37">
        <f>'6.  FEBRUARY'!W84</f>
        <v>9.6</v>
      </c>
      <c r="Z20" s="174">
        <f>'6.  FEBRUARY'!X84</f>
        <v>506</v>
      </c>
      <c r="AA20" s="196">
        <v>2</v>
      </c>
      <c r="AB20" s="45">
        <f>'7.  MARCH'!V84</f>
        <v>19</v>
      </c>
      <c r="AC20" s="37">
        <f>'7.  MARCH'!W84</f>
        <v>6.97</v>
      </c>
      <c r="AD20" s="174">
        <f>'7.  MARCH'!X84</f>
        <v>259.7</v>
      </c>
      <c r="AE20" s="196">
        <v>6</v>
      </c>
      <c r="AF20" s="45">
        <f>'8.  APRIL'!V84</f>
        <v>1</v>
      </c>
      <c r="AG20" s="37">
        <f>'8.  APRIL'!W84</f>
        <v>0.7</v>
      </c>
      <c r="AH20" s="174">
        <f>'8.  APRIL'!X84</f>
        <v>17</v>
      </c>
      <c r="AI20" s="196">
        <v>36</v>
      </c>
      <c r="AJ20" s="339">
        <f>'8.  APRIL WEEKEND COMP'!V84</f>
        <v>7</v>
      </c>
      <c r="AK20" s="37">
        <f>'8.  APRIL WEEKEND COMP'!W84</f>
        <v>5.98</v>
      </c>
      <c r="AL20" s="341">
        <f>'8.  APRIL WEEKEND COMP'!X84</f>
        <v>129.80000000000001</v>
      </c>
      <c r="AM20" s="196">
        <v>19</v>
      </c>
      <c r="AN20" s="45">
        <f>'9.  MAY'!V84</f>
        <v>0</v>
      </c>
      <c r="AO20" s="37">
        <f>'9.  MAY'!W84</f>
        <v>0</v>
      </c>
      <c r="AP20" s="174">
        <f>'9.  MAY'!X84</f>
        <v>0</v>
      </c>
      <c r="AQ20" s="196"/>
      <c r="AR20" s="45">
        <f>'10.  JUNE'!V84</f>
        <v>0</v>
      </c>
      <c r="AS20" s="37">
        <f>'10.  JUNE'!W84</f>
        <v>0</v>
      </c>
      <c r="AT20" s="174">
        <f>'10.  JUNE'!X84</f>
        <v>0</v>
      </c>
      <c r="AU20" s="196"/>
      <c r="AV20" s="45">
        <f>'11.  JULY'!V84</f>
        <v>0</v>
      </c>
      <c r="AW20" s="37">
        <f>'11.  JULY'!W84</f>
        <v>0</v>
      </c>
      <c r="AX20" s="174">
        <f>'11.  JULY'!X84</f>
        <v>0</v>
      </c>
      <c r="AY20" s="196"/>
      <c r="AZ20" s="45">
        <f>'12.  AUGUST'!V84</f>
        <v>0</v>
      </c>
      <c r="BA20" s="37">
        <f>'12.  AUGUST'!W84</f>
        <v>0</v>
      </c>
      <c r="BB20" s="174">
        <f>'12.  AUGUST'!X84</f>
        <v>0</v>
      </c>
      <c r="BC20" s="196"/>
      <c r="BD20" s="180">
        <f t="shared" si="0"/>
        <v>188</v>
      </c>
      <c r="BE20" s="181">
        <f t="shared" si="1"/>
        <v>67.72</v>
      </c>
      <c r="BF20" s="182">
        <f t="shared" si="2"/>
        <v>2557.1999999999998</v>
      </c>
      <c r="BG20" s="197">
        <f t="shared" si="3"/>
        <v>155</v>
      </c>
    </row>
    <row r="21" spans="2:59" s="8" customFormat="1" ht="15.95" customHeight="1" x14ac:dyDescent="0.25">
      <c r="B21" s="27">
        <v>4</v>
      </c>
      <c r="C21" s="44" t="str">
        <f>'1.  SEPTEMBER'!C105</f>
        <v>Spyra SJ</v>
      </c>
      <c r="D21" s="45">
        <f>'1.  SEPTEMBER'!V105</f>
        <v>16</v>
      </c>
      <c r="E21" s="37">
        <f>'1.  SEPTEMBER'!W105</f>
        <v>4.08</v>
      </c>
      <c r="F21" s="174">
        <f>'1.  SEPTEMBER'!X105</f>
        <v>200.79999999999998</v>
      </c>
      <c r="G21" s="188">
        <v>5</v>
      </c>
      <c r="H21" s="28">
        <f>'2.  OCTOBER'!V105</f>
        <v>20</v>
      </c>
      <c r="I21" s="37">
        <f>'2.  OCTOBER'!W105</f>
        <v>11.46</v>
      </c>
      <c r="J21" s="174">
        <f>'2.  OCTOBER'!X105</f>
        <v>314.60000000000002</v>
      </c>
      <c r="K21" s="192">
        <v>3</v>
      </c>
      <c r="L21" s="45">
        <f>'3.  NOVEMBER'!V105</f>
        <v>23</v>
      </c>
      <c r="M21" s="37">
        <f>'3.  NOVEMBER'!W105</f>
        <v>10.6</v>
      </c>
      <c r="N21" s="174">
        <f>'3.  NOVEMBER'!X105</f>
        <v>336</v>
      </c>
      <c r="O21" s="188">
        <v>4</v>
      </c>
      <c r="P21" s="28">
        <f>'4.  DECEMBER'!V105</f>
        <v>53</v>
      </c>
      <c r="Q21" s="37">
        <f>'4.  DECEMBER'!W105</f>
        <v>22.820000000000004</v>
      </c>
      <c r="R21" s="174">
        <f>'4.  DECEMBER'!X105</f>
        <v>758.2</v>
      </c>
      <c r="S21" s="192">
        <v>6</v>
      </c>
      <c r="T21" s="45">
        <f>'5.  JANUARY'!V105</f>
        <v>22</v>
      </c>
      <c r="U21" s="37">
        <f>'5.  JANUARY'!W105</f>
        <v>9.14</v>
      </c>
      <c r="V21" s="174">
        <f>'5.  JANUARY'!X105</f>
        <v>311.39999999999998</v>
      </c>
      <c r="W21" s="196">
        <v>9</v>
      </c>
      <c r="X21" s="45">
        <f>'6.  FEBRUARY'!V105</f>
        <v>0</v>
      </c>
      <c r="Y21" s="37">
        <f>'6.  FEBRUARY'!W105</f>
        <v>0</v>
      </c>
      <c r="Z21" s="174">
        <f>'6.  FEBRUARY'!X105</f>
        <v>0</v>
      </c>
      <c r="AA21" s="196">
        <v>50</v>
      </c>
      <c r="AB21" s="45">
        <f>'7.  MARCH'!V105</f>
        <v>0</v>
      </c>
      <c r="AC21" s="37">
        <f>'7.  MARCH'!W105</f>
        <v>0</v>
      </c>
      <c r="AD21" s="174">
        <f>'7.  MARCH'!X105</f>
        <v>0</v>
      </c>
      <c r="AE21" s="196">
        <v>50</v>
      </c>
      <c r="AF21" s="45">
        <f>'8.  APRIL'!V105</f>
        <v>3</v>
      </c>
      <c r="AG21" s="37">
        <f>'8.  APRIL'!W105</f>
        <v>3.32</v>
      </c>
      <c r="AH21" s="174">
        <f>'8.  APRIL'!X105</f>
        <v>63.2</v>
      </c>
      <c r="AI21" s="196">
        <v>25</v>
      </c>
      <c r="AJ21" s="339">
        <f>'8.  APRIL WEEKEND COMP'!V105</f>
        <v>12</v>
      </c>
      <c r="AK21" s="37">
        <f>'8.  APRIL WEEKEND COMP'!W105</f>
        <v>9.98</v>
      </c>
      <c r="AL21" s="341">
        <f>'8.  APRIL WEEKEND COMP'!X105</f>
        <v>219.8</v>
      </c>
      <c r="AM21" s="196">
        <v>11</v>
      </c>
      <c r="AN21" s="45">
        <f>'9.  MAY'!V105</f>
        <v>0</v>
      </c>
      <c r="AO21" s="37">
        <f>'9.  MAY'!W105</f>
        <v>0</v>
      </c>
      <c r="AP21" s="174">
        <f>'9.  MAY'!X105</f>
        <v>0</v>
      </c>
      <c r="AQ21" s="196"/>
      <c r="AR21" s="45">
        <f>'10.  JUNE'!V105</f>
        <v>0</v>
      </c>
      <c r="AS21" s="37">
        <f>'10.  JUNE'!W105</f>
        <v>0</v>
      </c>
      <c r="AT21" s="174">
        <f>'10.  JUNE'!X105</f>
        <v>0</v>
      </c>
      <c r="AU21" s="196"/>
      <c r="AV21" s="45">
        <f>'11.  JULY'!V105</f>
        <v>0</v>
      </c>
      <c r="AW21" s="37">
        <f>'11.  JULY'!W105</f>
        <v>0</v>
      </c>
      <c r="AX21" s="174">
        <f>'11.  JULY'!X105</f>
        <v>0</v>
      </c>
      <c r="AY21" s="196"/>
      <c r="AZ21" s="45">
        <f>'12.  AUGUST'!V105</f>
        <v>0</v>
      </c>
      <c r="BA21" s="37">
        <f>'12.  AUGUST'!W105</f>
        <v>0</v>
      </c>
      <c r="BB21" s="174">
        <f>'12.  AUGUST'!X105</f>
        <v>0</v>
      </c>
      <c r="BC21" s="196"/>
      <c r="BD21" s="180">
        <f t="shared" si="0"/>
        <v>149</v>
      </c>
      <c r="BE21" s="181">
        <f t="shared" si="1"/>
        <v>71.400000000000006</v>
      </c>
      <c r="BF21" s="182">
        <f t="shared" si="2"/>
        <v>2204</v>
      </c>
      <c r="BG21" s="197">
        <f t="shared" si="3"/>
        <v>163</v>
      </c>
    </row>
    <row r="22" spans="2:59" s="8" customFormat="1" ht="15.95" customHeight="1" x14ac:dyDescent="0.25">
      <c r="B22" s="27">
        <v>5</v>
      </c>
      <c r="C22" s="44" t="str">
        <f>'1.  SEPTEMBER'!C59</f>
        <v>Anderson W  (H-8)</v>
      </c>
      <c r="D22" s="45">
        <f>'1.  SEPTEMBER'!V59</f>
        <v>10</v>
      </c>
      <c r="E22" s="37">
        <f>'1.  SEPTEMBER'!W59</f>
        <v>3.39</v>
      </c>
      <c r="F22" s="174">
        <f>'1.  SEPTEMBER'!X59</f>
        <v>133.9</v>
      </c>
      <c r="G22" s="188">
        <v>12</v>
      </c>
      <c r="H22" s="28">
        <f>'2.  OCTOBER'!V59</f>
        <v>9</v>
      </c>
      <c r="I22" s="37">
        <f>'2.  OCTOBER'!W59</f>
        <v>4.1100000000000003</v>
      </c>
      <c r="J22" s="174">
        <f>'2.  OCTOBER'!X59</f>
        <v>131.1</v>
      </c>
      <c r="K22" s="192">
        <v>34</v>
      </c>
      <c r="L22" s="45">
        <f>'3.  NOVEMBER'!V59</f>
        <v>21</v>
      </c>
      <c r="M22" s="37">
        <f>'3.  NOVEMBER'!W59</f>
        <v>9.93</v>
      </c>
      <c r="N22" s="174">
        <f>'3.  NOVEMBER'!X59</f>
        <v>309.3</v>
      </c>
      <c r="O22" s="188">
        <v>7</v>
      </c>
      <c r="P22" s="28">
        <f>'4.  DECEMBER'!V59</f>
        <v>46</v>
      </c>
      <c r="Q22" s="37">
        <f>'4.  DECEMBER'!W59</f>
        <v>18.64</v>
      </c>
      <c r="R22" s="174">
        <f>'4.  DECEMBER'!X59</f>
        <v>646.4</v>
      </c>
      <c r="S22" s="192">
        <v>12</v>
      </c>
      <c r="T22" s="45">
        <f>'5.  JANUARY'!V59</f>
        <v>19</v>
      </c>
      <c r="U22" s="37">
        <f>'5.  JANUARY'!W59</f>
        <v>8.85</v>
      </c>
      <c r="V22" s="174">
        <f>'5.  JANUARY'!X59</f>
        <v>278.5</v>
      </c>
      <c r="W22" s="196">
        <v>13</v>
      </c>
      <c r="X22" s="45">
        <f>'6.  FEBRUARY'!V59</f>
        <v>16</v>
      </c>
      <c r="Y22" s="37">
        <f>'6.  FEBRUARY'!W59</f>
        <v>5.7</v>
      </c>
      <c r="Z22" s="174">
        <f>'6.  FEBRUARY'!X59</f>
        <v>217</v>
      </c>
      <c r="AA22" s="196">
        <v>12</v>
      </c>
      <c r="AB22" s="45">
        <f>'7.  MARCH'!V59</f>
        <v>0</v>
      </c>
      <c r="AC22" s="37">
        <f>'7.  MARCH'!W59</f>
        <v>0</v>
      </c>
      <c r="AD22" s="174">
        <f>'7.  MARCH'!X59</f>
        <v>0</v>
      </c>
      <c r="AE22" s="196">
        <v>50</v>
      </c>
      <c r="AF22" s="45">
        <f>'8.  APRIL'!V59</f>
        <v>6</v>
      </c>
      <c r="AG22" s="37">
        <f>'8.  APRIL'!W59</f>
        <v>4.43</v>
      </c>
      <c r="AH22" s="174">
        <f>'8.  APRIL'!X59</f>
        <v>104.3</v>
      </c>
      <c r="AI22" s="196">
        <v>13</v>
      </c>
      <c r="AJ22" s="339">
        <f>'8.  APRIL WEEKEND COMP'!V59</f>
        <v>10</v>
      </c>
      <c r="AK22" s="37">
        <f>'8.  APRIL WEEKEND COMP'!W59</f>
        <v>9.5200000000000014</v>
      </c>
      <c r="AL22" s="341">
        <f>'8.  APRIL WEEKEND COMP'!X59</f>
        <v>195.20000000000005</v>
      </c>
      <c r="AM22" s="196">
        <v>12</v>
      </c>
      <c r="AN22" s="45">
        <f>'9.  MAY'!V59</f>
        <v>0</v>
      </c>
      <c r="AO22" s="37">
        <f>'9.  MAY'!W59</f>
        <v>0</v>
      </c>
      <c r="AP22" s="174">
        <f>'9.  MAY'!X59</f>
        <v>0</v>
      </c>
      <c r="AQ22" s="196"/>
      <c r="AR22" s="45">
        <f>'10.  JUNE'!V59</f>
        <v>0</v>
      </c>
      <c r="AS22" s="37">
        <f>'10.  JUNE'!W59</f>
        <v>0</v>
      </c>
      <c r="AT22" s="174">
        <f>'10.  JUNE'!X59</f>
        <v>0</v>
      </c>
      <c r="AU22" s="196"/>
      <c r="AV22" s="45">
        <f>'11.  JULY'!V59</f>
        <v>0</v>
      </c>
      <c r="AW22" s="37">
        <f>'11.  JULY'!W59</f>
        <v>0</v>
      </c>
      <c r="AX22" s="174">
        <f>'11.  JULY'!X59</f>
        <v>0</v>
      </c>
      <c r="AY22" s="196"/>
      <c r="AZ22" s="45">
        <f>'12.  AUGUST'!V59</f>
        <v>0</v>
      </c>
      <c r="BA22" s="37">
        <f>'12.  AUGUST'!W59</f>
        <v>0</v>
      </c>
      <c r="BB22" s="174">
        <f>'12.  AUGUST'!X59</f>
        <v>0</v>
      </c>
      <c r="BC22" s="196"/>
      <c r="BD22" s="180">
        <f t="shared" si="0"/>
        <v>137</v>
      </c>
      <c r="BE22" s="181">
        <f t="shared" si="1"/>
        <v>64.570000000000007</v>
      </c>
      <c r="BF22" s="182">
        <f t="shared" si="2"/>
        <v>2015.6999999999998</v>
      </c>
      <c r="BG22" s="197">
        <f t="shared" si="3"/>
        <v>165</v>
      </c>
    </row>
    <row r="23" spans="2:59" s="8" customFormat="1" ht="15.95" customHeight="1" x14ac:dyDescent="0.25">
      <c r="B23" s="27">
        <v>6</v>
      </c>
      <c r="C23" s="44" t="str">
        <f>'1.  SEPTEMBER'!C93</f>
        <v>Pedrigal J</v>
      </c>
      <c r="D23" s="45">
        <f>'1.  SEPTEMBER'!V93</f>
        <v>4</v>
      </c>
      <c r="E23" s="37">
        <f>'1.  SEPTEMBER'!W93</f>
        <v>2.0099999999999998</v>
      </c>
      <c r="F23" s="174">
        <f>'1.  SEPTEMBER'!X93</f>
        <v>60.099999999999994</v>
      </c>
      <c r="G23" s="188">
        <v>32</v>
      </c>
      <c r="H23" s="28">
        <f>'2.  OCTOBER'!V93</f>
        <v>23</v>
      </c>
      <c r="I23" s="37">
        <f>'2.  OCTOBER'!W93</f>
        <v>11.66</v>
      </c>
      <c r="J23" s="174">
        <f>'2.  OCTOBER'!X93</f>
        <v>346.59999999999997</v>
      </c>
      <c r="K23" s="192">
        <v>2</v>
      </c>
      <c r="L23" s="45">
        <f>'3.  NOVEMBER'!V93</f>
        <v>6</v>
      </c>
      <c r="M23" s="37">
        <f>'3.  NOVEMBER'!W93</f>
        <v>4.04</v>
      </c>
      <c r="N23" s="174">
        <f>'3.  NOVEMBER'!X93</f>
        <v>100.39999999999999</v>
      </c>
      <c r="O23" s="188">
        <v>24</v>
      </c>
      <c r="P23" s="28">
        <f>'4.  DECEMBER'!V93</f>
        <v>62</v>
      </c>
      <c r="Q23" s="37">
        <f>'4.  DECEMBER'!W93</f>
        <v>23.529999999999998</v>
      </c>
      <c r="R23" s="174">
        <f>'4.  DECEMBER'!X93</f>
        <v>855.3</v>
      </c>
      <c r="S23" s="192">
        <v>5</v>
      </c>
      <c r="T23" s="45">
        <f>'5.  JANUARY'!V93</f>
        <v>15</v>
      </c>
      <c r="U23" s="37">
        <f>'5.  JANUARY'!W93</f>
        <v>5.3</v>
      </c>
      <c r="V23" s="174">
        <f>'5.  JANUARY'!X93</f>
        <v>203</v>
      </c>
      <c r="W23" s="196">
        <v>22</v>
      </c>
      <c r="X23" s="45">
        <f>'6.  FEBRUARY'!V93</f>
        <v>7</v>
      </c>
      <c r="Y23" s="37">
        <f>'6.  FEBRUARY'!W93</f>
        <v>2.68</v>
      </c>
      <c r="Z23" s="174">
        <f>'6.  FEBRUARY'!X93</f>
        <v>96.8</v>
      </c>
      <c r="AA23" s="196">
        <v>31</v>
      </c>
      <c r="AB23" s="45">
        <f>'7.  MARCH'!V93</f>
        <v>16</v>
      </c>
      <c r="AC23" s="37">
        <f>'7.  MARCH'!W93</f>
        <v>5.08</v>
      </c>
      <c r="AD23" s="174">
        <f>'7.  MARCH'!X93</f>
        <v>210.79999999999998</v>
      </c>
      <c r="AE23" s="196">
        <v>11</v>
      </c>
      <c r="AF23" s="45">
        <f>'8.  APRIL'!V93</f>
        <v>4</v>
      </c>
      <c r="AG23" s="37">
        <f>'8.  APRIL'!W93</f>
        <v>4.2</v>
      </c>
      <c r="AH23" s="174">
        <f>'8.  APRIL'!X93</f>
        <v>82</v>
      </c>
      <c r="AI23" s="196">
        <v>20</v>
      </c>
      <c r="AJ23" s="339">
        <f>'8.  APRIL WEEKEND COMP'!V93</f>
        <v>6</v>
      </c>
      <c r="AK23" s="37">
        <f>'8.  APRIL WEEKEND COMP'!W93</f>
        <v>6.03</v>
      </c>
      <c r="AL23" s="341">
        <f>'8.  APRIL WEEKEND COMP'!X93</f>
        <v>120.30000000000001</v>
      </c>
      <c r="AM23" s="196">
        <v>23</v>
      </c>
      <c r="AN23" s="45">
        <f>'9.  MAY'!V93</f>
        <v>0</v>
      </c>
      <c r="AO23" s="37">
        <f>'9.  MAY'!W93</f>
        <v>0</v>
      </c>
      <c r="AP23" s="174">
        <f>'9.  MAY'!X93</f>
        <v>0</v>
      </c>
      <c r="AQ23" s="196"/>
      <c r="AR23" s="45">
        <f>'10.  JUNE'!V93</f>
        <v>0</v>
      </c>
      <c r="AS23" s="37">
        <f>'10.  JUNE'!W93</f>
        <v>0</v>
      </c>
      <c r="AT23" s="174">
        <f>'10.  JUNE'!X93</f>
        <v>0</v>
      </c>
      <c r="AU23" s="196"/>
      <c r="AV23" s="45">
        <f>'11.  JULY'!V93</f>
        <v>0</v>
      </c>
      <c r="AW23" s="37">
        <f>'11.  JULY'!W93</f>
        <v>0</v>
      </c>
      <c r="AX23" s="174">
        <f>'11.  JULY'!X93</f>
        <v>0</v>
      </c>
      <c r="AY23" s="196"/>
      <c r="AZ23" s="45">
        <f>'12.  AUGUST'!V93</f>
        <v>0</v>
      </c>
      <c r="BA23" s="37">
        <f>'12.  AUGUST'!W93</f>
        <v>0</v>
      </c>
      <c r="BB23" s="174">
        <f>'12.  AUGUST'!X93</f>
        <v>0</v>
      </c>
      <c r="BC23" s="196"/>
      <c r="BD23" s="180">
        <f t="shared" si="0"/>
        <v>143</v>
      </c>
      <c r="BE23" s="181">
        <f t="shared" si="1"/>
        <v>64.529999999999987</v>
      </c>
      <c r="BF23" s="182">
        <f t="shared" si="2"/>
        <v>2075.2999999999997</v>
      </c>
      <c r="BG23" s="197">
        <f t="shared" si="3"/>
        <v>170</v>
      </c>
    </row>
    <row r="24" spans="2:59" s="8" customFormat="1" ht="15.95" customHeight="1" x14ac:dyDescent="0.25">
      <c r="B24" s="27">
        <v>7</v>
      </c>
      <c r="C24" s="44" t="str">
        <f>'1.  SEPTEMBER'!C138</f>
        <v>de Bruin J  (H-9)</v>
      </c>
      <c r="D24" s="45">
        <f>'1.  SEPTEMBER'!V138</f>
        <v>8</v>
      </c>
      <c r="E24" s="37">
        <f>'1.  SEPTEMBER'!W138</f>
        <v>2.0699999999999998</v>
      </c>
      <c r="F24" s="174">
        <f>'1.  SEPTEMBER'!X138</f>
        <v>100.7</v>
      </c>
      <c r="G24" s="188">
        <v>18</v>
      </c>
      <c r="H24" s="28">
        <f>'2.  OCTOBER'!V138</f>
        <v>24</v>
      </c>
      <c r="I24" s="37">
        <f>'2.  OCTOBER'!W138</f>
        <v>12.96</v>
      </c>
      <c r="J24" s="174">
        <f>'2.  OCTOBER'!X138</f>
        <v>369.6</v>
      </c>
      <c r="K24" s="192">
        <v>1</v>
      </c>
      <c r="L24" s="45">
        <f>'3.  NOVEMBER'!V138</f>
        <v>0</v>
      </c>
      <c r="M24" s="37">
        <f>'3.  NOVEMBER'!W138</f>
        <v>0</v>
      </c>
      <c r="N24" s="174">
        <f>'3.  NOVEMBER'!X138</f>
        <v>0</v>
      </c>
      <c r="O24" s="188">
        <v>50</v>
      </c>
      <c r="P24" s="28">
        <f>'4.  DECEMBER'!V138</f>
        <v>52</v>
      </c>
      <c r="Q24" s="37">
        <f>'4.  DECEMBER'!W138</f>
        <v>22.92</v>
      </c>
      <c r="R24" s="174">
        <f>'4.  DECEMBER'!X138</f>
        <v>749.2</v>
      </c>
      <c r="S24" s="192">
        <v>7</v>
      </c>
      <c r="T24" s="45">
        <f>'5.  JANUARY'!V138</f>
        <v>20</v>
      </c>
      <c r="U24" s="37">
        <f>'5.  JANUARY'!W138</f>
        <v>7.09</v>
      </c>
      <c r="V24" s="174">
        <f>'5.  JANUARY'!X138</f>
        <v>270.89999999999998</v>
      </c>
      <c r="W24" s="196">
        <v>14</v>
      </c>
      <c r="X24" s="45">
        <f>'6.  FEBRUARY'!V138</f>
        <v>10</v>
      </c>
      <c r="Y24" s="37">
        <f>'6.  FEBRUARY'!W138</f>
        <v>3.27</v>
      </c>
      <c r="Z24" s="174">
        <f>'6.  FEBRUARY'!X138</f>
        <v>132.69999999999999</v>
      </c>
      <c r="AA24" s="196">
        <v>22</v>
      </c>
      <c r="AB24" s="45">
        <f>'7.  MARCH'!V138</f>
        <v>0</v>
      </c>
      <c r="AC24" s="37">
        <f>'7.  MARCH'!W138</f>
        <v>0</v>
      </c>
      <c r="AD24" s="174">
        <f>'7.  MARCH'!X138</f>
        <v>0</v>
      </c>
      <c r="AE24" s="196">
        <v>50</v>
      </c>
      <c r="AF24" s="45">
        <f>'8.  APRIL'!V138</f>
        <v>8</v>
      </c>
      <c r="AG24" s="37">
        <f>'8.  APRIL'!W138</f>
        <v>5.56</v>
      </c>
      <c r="AH24" s="174">
        <f>'8.  APRIL'!X138</f>
        <v>135.6</v>
      </c>
      <c r="AI24" s="196">
        <v>6</v>
      </c>
      <c r="AJ24" s="339">
        <f>'8.  APRIL WEEKEND COMP'!V138</f>
        <v>22</v>
      </c>
      <c r="AK24" s="37">
        <f>'8.  APRIL WEEKEND COMP'!W138</f>
        <v>14.75</v>
      </c>
      <c r="AL24" s="341">
        <f>'8.  APRIL WEEKEND COMP'!X138</f>
        <v>367.5</v>
      </c>
      <c r="AM24" s="196">
        <v>2</v>
      </c>
      <c r="AN24" s="45">
        <f>'9.  MAY'!V138</f>
        <v>0</v>
      </c>
      <c r="AO24" s="37">
        <f>'9.  MAY'!W138</f>
        <v>0</v>
      </c>
      <c r="AP24" s="174">
        <f>'9.  MAY'!X138</f>
        <v>0</v>
      </c>
      <c r="AQ24" s="196"/>
      <c r="AR24" s="45">
        <f>'10.  JUNE'!V138</f>
        <v>0</v>
      </c>
      <c r="AS24" s="37">
        <f>'10.  JUNE'!W138</f>
        <v>0</v>
      </c>
      <c r="AT24" s="174">
        <f>'10.  JUNE'!X138</f>
        <v>0</v>
      </c>
      <c r="AU24" s="196"/>
      <c r="AV24" s="45">
        <f>'11.  JULY'!V138</f>
        <v>0</v>
      </c>
      <c r="AW24" s="37">
        <f>'11.  JULY'!W138</f>
        <v>0</v>
      </c>
      <c r="AX24" s="174">
        <f>'11.  JULY'!X138</f>
        <v>0</v>
      </c>
      <c r="AY24" s="196"/>
      <c r="AZ24" s="45">
        <f>'12.  AUGUST'!V138</f>
        <v>0</v>
      </c>
      <c r="BA24" s="37">
        <f>'12.  AUGUST'!W138</f>
        <v>0</v>
      </c>
      <c r="BB24" s="174">
        <f>'12.  AUGUST'!X138</f>
        <v>0</v>
      </c>
      <c r="BC24" s="196"/>
      <c r="BD24" s="180">
        <f t="shared" si="0"/>
        <v>144</v>
      </c>
      <c r="BE24" s="181">
        <f t="shared" si="1"/>
        <v>68.62</v>
      </c>
      <c r="BF24" s="182">
        <f t="shared" si="2"/>
        <v>2126.1999999999998</v>
      </c>
      <c r="BG24" s="197">
        <f t="shared" si="3"/>
        <v>170</v>
      </c>
    </row>
    <row r="25" spans="2:59" s="8" customFormat="1" ht="15.95" customHeight="1" x14ac:dyDescent="0.25">
      <c r="B25" s="27">
        <v>8</v>
      </c>
      <c r="C25" s="44" t="str">
        <f>'1.  SEPTEMBER'!C125</f>
        <v>Anderson G</v>
      </c>
      <c r="D25" s="45">
        <f>'1.  SEPTEMBER'!V125</f>
        <v>7</v>
      </c>
      <c r="E25" s="37">
        <f>'1.  SEPTEMBER'!W125</f>
        <v>2.0300000000000002</v>
      </c>
      <c r="F25" s="174">
        <f>'1.  SEPTEMBER'!X125</f>
        <v>90.300000000000011</v>
      </c>
      <c r="G25" s="188">
        <v>19</v>
      </c>
      <c r="H25" s="28">
        <f>'2.  OCTOBER'!V125</f>
        <v>8</v>
      </c>
      <c r="I25" s="37">
        <f>'2.  OCTOBER'!W125</f>
        <v>4.66</v>
      </c>
      <c r="J25" s="174">
        <f>'2.  OCTOBER'!X125</f>
        <v>126.6</v>
      </c>
      <c r="K25" s="192">
        <v>35</v>
      </c>
      <c r="L25" s="45">
        <f>'3.  NOVEMBER'!V125</f>
        <v>20</v>
      </c>
      <c r="M25" s="37">
        <f>'3.  NOVEMBER'!W125</f>
        <v>7.51</v>
      </c>
      <c r="N25" s="174">
        <f>'3.  NOVEMBER'!X125</f>
        <v>275.09999999999997</v>
      </c>
      <c r="O25" s="188">
        <v>8</v>
      </c>
      <c r="P25" s="28">
        <f>'4.  DECEMBER'!V125</f>
        <v>45</v>
      </c>
      <c r="Q25" s="37">
        <f>'4.  DECEMBER'!W125</f>
        <v>15.85</v>
      </c>
      <c r="R25" s="174">
        <f>'4.  DECEMBER'!X125</f>
        <v>608.5</v>
      </c>
      <c r="S25" s="192">
        <v>14</v>
      </c>
      <c r="T25" s="45">
        <f>'5.  JANUARY'!V125</f>
        <v>25</v>
      </c>
      <c r="U25" s="37">
        <f>'5.  JANUARY'!W125</f>
        <v>10.790000000000001</v>
      </c>
      <c r="V25" s="174">
        <f>'5.  JANUARY'!X125</f>
        <v>357.9</v>
      </c>
      <c r="W25" s="196">
        <v>5</v>
      </c>
      <c r="X25" s="45">
        <f>'6.  FEBRUARY'!V125</f>
        <v>7</v>
      </c>
      <c r="Y25" s="37">
        <f>'6.  FEBRUARY'!W125</f>
        <v>2.2799999999999998</v>
      </c>
      <c r="Z25" s="174">
        <f>'6.  FEBRUARY'!X125</f>
        <v>92.8</v>
      </c>
      <c r="AA25" s="196">
        <v>32</v>
      </c>
      <c r="AB25" s="45">
        <f>'7.  MARCH'!V125</f>
        <v>0</v>
      </c>
      <c r="AC25" s="37">
        <f>'7.  MARCH'!W125</f>
        <v>0</v>
      </c>
      <c r="AD25" s="174">
        <f>'7.  MARCH'!X125</f>
        <v>0</v>
      </c>
      <c r="AE25" s="196">
        <v>50</v>
      </c>
      <c r="AF25" s="45">
        <f>'8.  APRIL'!V125</f>
        <v>5</v>
      </c>
      <c r="AG25" s="37">
        <f>'8.  APRIL'!W125</f>
        <v>3.13</v>
      </c>
      <c r="AH25" s="174">
        <f>'8.  APRIL'!X125</f>
        <v>81.299999999999983</v>
      </c>
      <c r="AI25" s="196">
        <v>21</v>
      </c>
      <c r="AJ25" s="339">
        <f>'8.  APRIL WEEKEND COMP'!V125</f>
        <v>16</v>
      </c>
      <c r="AK25" s="37">
        <f>'8.  APRIL WEEKEND COMP'!W125</f>
        <v>10.26</v>
      </c>
      <c r="AL25" s="341">
        <f>'8.  APRIL WEEKEND COMP'!X125</f>
        <v>262.59999999999997</v>
      </c>
      <c r="AM25" s="196">
        <v>7</v>
      </c>
      <c r="AN25" s="45">
        <f>'9.  MAY'!V125</f>
        <v>0</v>
      </c>
      <c r="AO25" s="37">
        <f>'9.  MAY'!W125</f>
        <v>0</v>
      </c>
      <c r="AP25" s="174">
        <f>'9.  MAY'!X125</f>
        <v>0</v>
      </c>
      <c r="AQ25" s="196"/>
      <c r="AR25" s="45">
        <f>'10.  JUNE'!V125</f>
        <v>0</v>
      </c>
      <c r="AS25" s="37">
        <f>'10.  JUNE'!W125</f>
        <v>0</v>
      </c>
      <c r="AT25" s="174">
        <f>'10.  JUNE'!X125</f>
        <v>0</v>
      </c>
      <c r="AU25" s="196"/>
      <c r="AV25" s="45">
        <f>'11.  JULY'!V125</f>
        <v>0</v>
      </c>
      <c r="AW25" s="37">
        <f>'11.  JULY'!W125</f>
        <v>0</v>
      </c>
      <c r="AX25" s="174">
        <f>'11.  JULY'!X125</f>
        <v>0</v>
      </c>
      <c r="AY25" s="196"/>
      <c r="AZ25" s="45">
        <f>'12.  AUGUST'!V125</f>
        <v>0</v>
      </c>
      <c r="BA25" s="37">
        <f>'12.  AUGUST'!W125</f>
        <v>0</v>
      </c>
      <c r="BB25" s="174">
        <f>'12.  AUGUST'!X125</f>
        <v>0</v>
      </c>
      <c r="BC25" s="196"/>
      <c r="BD25" s="180">
        <f t="shared" si="0"/>
        <v>133</v>
      </c>
      <c r="BE25" s="181">
        <f t="shared" si="1"/>
        <v>56.51</v>
      </c>
      <c r="BF25" s="182">
        <f t="shared" si="2"/>
        <v>1895.1</v>
      </c>
      <c r="BG25" s="197">
        <f t="shared" si="3"/>
        <v>191</v>
      </c>
    </row>
    <row r="26" spans="2:59" s="8" customFormat="1" ht="15.95" customHeight="1" x14ac:dyDescent="0.25">
      <c r="B26" s="27">
        <v>9</v>
      </c>
      <c r="C26" s="44" t="str">
        <f>'1.  SEPTEMBER'!C211</f>
        <v>Webb C</v>
      </c>
      <c r="D26" s="45">
        <f>'1.  SEPTEMBER'!V211</f>
        <v>12</v>
      </c>
      <c r="E26" s="37">
        <f>'1.  SEPTEMBER'!W211</f>
        <v>4.54</v>
      </c>
      <c r="F26" s="174">
        <f>'1.  SEPTEMBER'!X211</f>
        <v>165.39999999999998</v>
      </c>
      <c r="G26" s="188">
        <v>8</v>
      </c>
      <c r="H26" s="28">
        <f>'2.  OCTOBER'!V211</f>
        <v>9</v>
      </c>
      <c r="I26" s="37">
        <f>'2.  OCTOBER'!W211</f>
        <v>4.84</v>
      </c>
      <c r="J26" s="174">
        <f>'2.  OCTOBER'!X211</f>
        <v>138.4</v>
      </c>
      <c r="K26" s="192">
        <v>33</v>
      </c>
      <c r="L26" s="45">
        <f>'3.  NOVEMBER'!V211</f>
        <v>11</v>
      </c>
      <c r="M26" s="37">
        <f>'3.  NOVEMBER'!W211</f>
        <v>5.24</v>
      </c>
      <c r="N26" s="174">
        <f>'3.  NOVEMBER'!X211</f>
        <v>162.40000000000003</v>
      </c>
      <c r="O26" s="188">
        <v>16</v>
      </c>
      <c r="P26" s="28">
        <f>'4.  DECEMBER'!V211</f>
        <v>16</v>
      </c>
      <c r="Q26" s="37">
        <f>'4.  DECEMBER'!W211</f>
        <v>5.54</v>
      </c>
      <c r="R26" s="174">
        <f>'4.  DECEMBER'!X211</f>
        <v>215.39999999999998</v>
      </c>
      <c r="S26" s="192">
        <v>33</v>
      </c>
      <c r="T26" s="45">
        <f>'5.  JANUARY'!V211</f>
        <v>33</v>
      </c>
      <c r="U26" s="37">
        <f>'5.  JANUARY'!W211</f>
        <v>10.89</v>
      </c>
      <c r="V26" s="174">
        <f>'5.  JANUARY'!X211</f>
        <v>438.9</v>
      </c>
      <c r="W26" s="196">
        <v>1</v>
      </c>
      <c r="X26" s="45">
        <f>'6.  FEBRUARY'!V211</f>
        <v>3</v>
      </c>
      <c r="Y26" s="37">
        <f>'6.  FEBRUARY'!W211</f>
        <v>1.7200000000000002</v>
      </c>
      <c r="Z26" s="174">
        <f>'6.  FEBRUARY'!X211</f>
        <v>47.2</v>
      </c>
      <c r="AA26" s="196">
        <v>37</v>
      </c>
      <c r="AB26" s="45">
        <f>'7.  MARCH'!V211</f>
        <v>11</v>
      </c>
      <c r="AC26" s="37">
        <f>'7.  MARCH'!W211</f>
        <v>5.2299999999999995</v>
      </c>
      <c r="AD26" s="174">
        <f>'7.  MARCH'!X211</f>
        <v>162.30000000000001</v>
      </c>
      <c r="AE26" s="196">
        <v>16</v>
      </c>
      <c r="AF26" s="45">
        <f>'8.  APRIL'!V211</f>
        <v>10</v>
      </c>
      <c r="AG26" s="37">
        <f>'8.  APRIL'!W211</f>
        <v>5.92</v>
      </c>
      <c r="AH26" s="174">
        <f>'8.  APRIL'!X211</f>
        <v>159.19999999999999</v>
      </c>
      <c r="AI26" s="196">
        <v>5</v>
      </c>
      <c r="AJ26" s="339">
        <f>'8.  APRIL WEEKEND COMP'!V211</f>
        <v>0</v>
      </c>
      <c r="AK26" s="37">
        <f>'8.  APRIL WEEKEND COMP'!W211</f>
        <v>0</v>
      </c>
      <c r="AL26" s="341">
        <f>'8.  APRIL WEEKEND COMP'!X211</f>
        <v>0</v>
      </c>
      <c r="AM26" s="196">
        <v>50</v>
      </c>
      <c r="AN26" s="45">
        <f>'9.  MAY'!V211</f>
        <v>0</v>
      </c>
      <c r="AO26" s="37">
        <f>'9.  MAY'!W211</f>
        <v>0</v>
      </c>
      <c r="AP26" s="174">
        <f>'9.  MAY'!X211</f>
        <v>0</v>
      </c>
      <c r="AQ26" s="196"/>
      <c r="AR26" s="45">
        <f>'10.  JUNE'!V211</f>
        <v>0</v>
      </c>
      <c r="AS26" s="37">
        <f>'10.  JUNE'!W211</f>
        <v>0</v>
      </c>
      <c r="AT26" s="174">
        <f>'10.  JUNE'!X211</f>
        <v>0</v>
      </c>
      <c r="AU26" s="196"/>
      <c r="AV26" s="45">
        <f>'11.  JULY'!V211</f>
        <v>0</v>
      </c>
      <c r="AW26" s="37">
        <f>'11.  JULY'!W211</f>
        <v>0</v>
      </c>
      <c r="AX26" s="174">
        <f>'11.  JULY'!X211</f>
        <v>0</v>
      </c>
      <c r="AY26" s="196"/>
      <c r="AZ26" s="45">
        <f>'12.  AUGUST'!V211</f>
        <v>0</v>
      </c>
      <c r="BA26" s="37">
        <f>'12.  AUGUST'!W211</f>
        <v>0</v>
      </c>
      <c r="BB26" s="174">
        <f>'12.  AUGUST'!X211</f>
        <v>0</v>
      </c>
      <c r="BC26" s="196"/>
      <c r="BD26" s="180">
        <f t="shared" si="0"/>
        <v>105</v>
      </c>
      <c r="BE26" s="181">
        <f t="shared" si="1"/>
        <v>43.92</v>
      </c>
      <c r="BF26" s="182">
        <f t="shared" si="2"/>
        <v>1489.2</v>
      </c>
      <c r="BG26" s="197">
        <f t="shared" si="3"/>
        <v>199</v>
      </c>
    </row>
    <row r="27" spans="2:59" s="8" customFormat="1" ht="15.95" customHeight="1" x14ac:dyDescent="0.25">
      <c r="B27" s="27">
        <v>10</v>
      </c>
      <c r="C27" s="44" t="str">
        <f>'1.  SEPTEMBER'!C153</f>
        <v>Koneczny N  (H-37)</v>
      </c>
      <c r="D27" s="45">
        <f>'1.  SEPTEMBER'!V153</f>
        <v>3</v>
      </c>
      <c r="E27" s="37">
        <f>'1.  SEPTEMBER'!W153</f>
        <v>1.6300000000000001</v>
      </c>
      <c r="F27" s="174">
        <f>'1.  SEPTEMBER'!X153</f>
        <v>46.3</v>
      </c>
      <c r="G27" s="188">
        <v>38</v>
      </c>
      <c r="H27" s="28">
        <f>'2.  OCTOBER'!V153</f>
        <v>14</v>
      </c>
      <c r="I27" s="37">
        <f>'2.  OCTOBER'!W153</f>
        <v>7.79</v>
      </c>
      <c r="J27" s="174">
        <f>'2.  OCTOBER'!X153</f>
        <v>217.89999999999998</v>
      </c>
      <c r="K27" s="192">
        <v>17</v>
      </c>
      <c r="L27" s="45">
        <f>'3.  NOVEMBER'!V153</f>
        <v>8</v>
      </c>
      <c r="M27" s="37">
        <f>'3.  NOVEMBER'!W153</f>
        <v>3.83</v>
      </c>
      <c r="N27" s="174">
        <f>'3.  NOVEMBER'!X153</f>
        <v>118.3</v>
      </c>
      <c r="O27" s="188">
        <v>23</v>
      </c>
      <c r="P27" s="28">
        <f>'4.  DECEMBER'!V153</f>
        <v>30</v>
      </c>
      <c r="Q27" s="37">
        <f>'4.  DECEMBER'!W153</f>
        <v>13.38</v>
      </c>
      <c r="R27" s="174">
        <f>'4.  DECEMBER'!X153</f>
        <v>433.8</v>
      </c>
      <c r="S27" s="192">
        <v>22</v>
      </c>
      <c r="T27" s="45">
        <f>'5.  JANUARY'!V153</f>
        <v>9</v>
      </c>
      <c r="U27" s="37">
        <f>'5.  JANUARY'!W153</f>
        <v>4.05</v>
      </c>
      <c r="V27" s="174">
        <f>'5.  JANUARY'!X153</f>
        <v>130.5</v>
      </c>
      <c r="W27" s="196">
        <v>33</v>
      </c>
      <c r="X27" s="45">
        <f>'6.  FEBRUARY'!V153</f>
        <v>2</v>
      </c>
      <c r="Y27" s="37">
        <f>'6.  FEBRUARY'!W153</f>
        <v>0.67</v>
      </c>
      <c r="Z27" s="174">
        <f>'6.  FEBRUARY'!X153</f>
        <v>26.7</v>
      </c>
      <c r="AA27" s="196">
        <v>40</v>
      </c>
      <c r="AB27" s="45">
        <f>'7.  MARCH'!V153</f>
        <v>18</v>
      </c>
      <c r="AC27" s="37">
        <f>'7.  MARCH'!W153</f>
        <v>6.21</v>
      </c>
      <c r="AD27" s="174">
        <f>'7.  MARCH'!X153</f>
        <v>242.10000000000002</v>
      </c>
      <c r="AE27" s="196">
        <v>7</v>
      </c>
      <c r="AF27" s="45">
        <f>'8.  APRIL'!V153</f>
        <v>6</v>
      </c>
      <c r="AG27" s="37">
        <f>'8.  APRIL'!W153</f>
        <v>3.54</v>
      </c>
      <c r="AH27" s="340">
        <f>'8.  APRIL'!X153</f>
        <v>95.399999999999991</v>
      </c>
      <c r="AI27" s="196">
        <v>16</v>
      </c>
      <c r="AJ27" s="339">
        <f>'8.  APRIL WEEKEND COMP'!V153</f>
        <v>16</v>
      </c>
      <c r="AK27" s="37">
        <f>'8.  APRIL WEEKEND COMP'!W153</f>
        <v>7.9499999999999993</v>
      </c>
      <c r="AL27" s="341">
        <f>'8.  APRIL WEEKEND COMP'!X153</f>
        <v>239.5</v>
      </c>
      <c r="AM27" s="196">
        <v>8</v>
      </c>
      <c r="AN27" s="45">
        <f>'9.  MAY'!V153</f>
        <v>0</v>
      </c>
      <c r="AO27" s="37">
        <f>'9.  MAY'!W153</f>
        <v>0</v>
      </c>
      <c r="AP27" s="174">
        <f>'9.  MAY'!X153</f>
        <v>0</v>
      </c>
      <c r="AQ27" s="196"/>
      <c r="AR27" s="45">
        <f>'10.  JUNE'!V153</f>
        <v>0</v>
      </c>
      <c r="AS27" s="37">
        <f>'10.  JUNE'!W153</f>
        <v>0</v>
      </c>
      <c r="AT27" s="174">
        <f>'10.  JUNE'!X153</f>
        <v>0</v>
      </c>
      <c r="AU27" s="196"/>
      <c r="AV27" s="45">
        <f>'11.  JULY'!V153</f>
        <v>0</v>
      </c>
      <c r="AW27" s="37">
        <f>'11.  JULY'!W153</f>
        <v>0</v>
      </c>
      <c r="AX27" s="174">
        <f>'11.  JULY'!X153</f>
        <v>0</v>
      </c>
      <c r="AY27" s="196"/>
      <c r="AZ27" s="45">
        <f>'12.  AUGUST'!V153</f>
        <v>0</v>
      </c>
      <c r="BA27" s="37">
        <f>'12.  AUGUST'!W153</f>
        <v>0</v>
      </c>
      <c r="BB27" s="174">
        <f>'12.  AUGUST'!X153</f>
        <v>0</v>
      </c>
      <c r="BC27" s="196"/>
      <c r="BD27" s="180">
        <f t="shared" si="0"/>
        <v>106</v>
      </c>
      <c r="BE27" s="181">
        <f t="shared" si="1"/>
        <v>49.05</v>
      </c>
      <c r="BF27" s="182">
        <f t="shared" si="2"/>
        <v>1550.5</v>
      </c>
      <c r="BG27" s="197">
        <f t="shared" si="3"/>
        <v>204</v>
      </c>
    </row>
    <row r="28" spans="2:59" s="8" customFormat="1" ht="15.95" customHeight="1" x14ac:dyDescent="0.25">
      <c r="B28" s="27">
        <v>11</v>
      </c>
      <c r="C28" s="44" t="str">
        <f>'1.  SEPTEMBER'!C224</f>
        <v>Bloem D (Jnr)</v>
      </c>
      <c r="D28" s="45">
        <f>'1.  SEPTEMBER'!V224</f>
        <v>5</v>
      </c>
      <c r="E28" s="37">
        <f>'1.  SEPTEMBER'!W224</f>
        <v>2</v>
      </c>
      <c r="F28" s="174">
        <f>'1.  SEPTEMBER'!X224</f>
        <v>70</v>
      </c>
      <c r="G28" s="188">
        <v>28</v>
      </c>
      <c r="H28" s="28">
        <f>'2.  OCTOBER'!V224</f>
        <v>15</v>
      </c>
      <c r="I28" s="37">
        <f>'2.  OCTOBER'!W224</f>
        <v>7.92</v>
      </c>
      <c r="J28" s="174">
        <f>'2.  OCTOBER'!X224</f>
        <v>229.20000000000002</v>
      </c>
      <c r="K28" s="192">
        <v>13</v>
      </c>
      <c r="L28" s="45">
        <f>'3.  NOVEMBER'!V224</f>
        <v>13</v>
      </c>
      <c r="M28" s="37">
        <f>'3.  NOVEMBER'!W224</f>
        <v>6.51</v>
      </c>
      <c r="N28" s="174">
        <f>'3.  NOVEMBER'!X224</f>
        <v>195.09999999999997</v>
      </c>
      <c r="O28" s="188">
        <v>12</v>
      </c>
      <c r="P28" s="28">
        <f>'4.  DECEMBER'!V224</f>
        <v>40</v>
      </c>
      <c r="Q28" s="37">
        <f>'4.  DECEMBER'!W224</f>
        <v>16.73</v>
      </c>
      <c r="R28" s="174">
        <f>'4.  DECEMBER'!X224</f>
        <v>567.30000000000007</v>
      </c>
      <c r="S28" s="192">
        <v>15</v>
      </c>
      <c r="T28" s="45">
        <f>'5.  JANUARY'!V224</f>
        <v>15</v>
      </c>
      <c r="U28" s="37">
        <f>'5.  JANUARY'!W224</f>
        <v>6.9999999999999991</v>
      </c>
      <c r="V28" s="174">
        <f>'5.  JANUARY'!X224</f>
        <v>220</v>
      </c>
      <c r="W28" s="196">
        <v>20</v>
      </c>
      <c r="X28" s="45">
        <f>'6.  FEBRUARY'!V224</f>
        <v>18</v>
      </c>
      <c r="Y28" s="37">
        <f>'6.  FEBRUARY'!W224</f>
        <v>5.48</v>
      </c>
      <c r="Z28" s="174">
        <f>'6.  FEBRUARY'!X224</f>
        <v>234.8</v>
      </c>
      <c r="AA28" s="196">
        <v>11</v>
      </c>
      <c r="AB28" s="45">
        <f>'7.  MARCH'!V224</f>
        <v>0</v>
      </c>
      <c r="AC28" s="37">
        <f>'7.  MARCH'!W224</f>
        <v>0</v>
      </c>
      <c r="AD28" s="174">
        <f>'7.  MARCH'!X224</f>
        <v>0</v>
      </c>
      <c r="AE28" s="196">
        <v>50</v>
      </c>
      <c r="AF28" s="45">
        <f>'8.  APRIL'!V224</f>
        <v>1</v>
      </c>
      <c r="AG28" s="37">
        <f>'8.  APRIL'!W224</f>
        <v>0.88</v>
      </c>
      <c r="AH28" s="174">
        <f>'8.  APRIL'!X224</f>
        <v>18.799999999999997</v>
      </c>
      <c r="AI28" s="196">
        <v>35</v>
      </c>
      <c r="AJ28" s="339">
        <f>'8.  APRIL WEEKEND COMP'!V224</f>
        <v>8</v>
      </c>
      <c r="AK28" s="37">
        <f>'8.  APRIL WEEKEND COMP'!W224</f>
        <v>4.78</v>
      </c>
      <c r="AL28" s="341">
        <f>'8.  APRIL WEEKEND COMP'!X224</f>
        <v>127.80000000000001</v>
      </c>
      <c r="AM28" s="196">
        <v>21</v>
      </c>
      <c r="AN28" s="45">
        <f>'9.  MAY'!V224</f>
        <v>0</v>
      </c>
      <c r="AO28" s="37">
        <f>'9.  MAY'!W224</f>
        <v>0</v>
      </c>
      <c r="AP28" s="174">
        <f>'9.  MAY'!X224</f>
        <v>0</v>
      </c>
      <c r="AQ28" s="196"/>
      <c r="AR28" s="45">
        <f>'10.  JUNE'!V224</f>
        <v>0</v>
      </c>
      <c r="AS28" s="37">
        <f>'10.  JUNE'!W224</f>
        <v>0</v>
      </c>
      <c r="AT28" s="174">
        <f>'10.  JUNE'!X224</f>
        <v>0</v>
      </c>
      <c r="AU28" s="196"/>
      <c r="AV28" s="45">
        <f>'11.  JULY'!V224</f>
        <v>0</v>
      </c>
      <c r="AW28" s="37">
        <f>'11.  JULY'!W224</f>
        <v>0</v>
      </c>
      <c r="AX28" s="174">
        <f>'11.  JULY'!X224</f>
        <v>0</v>
      </c>
      <c r="AY28" s="196"/>
      <c r="AZ28" s="45">
        <f>'12.  AUGUST'!V224</f>
        <v>0</v>
      </c>
      <c r="BA28" s="37">
        <f>'12.  AUGUST'!W224</f>
        <v>0</v>
      </c>
      <c r="BB28" s="174">
        <f>'12.  AUGUST'!X224</f>
        <v>0</v>
      </c>
      <c r="BC28" s="196"/>
      <c r="BD28" s="180">
        <f t="shared" si="0"/>
        <v>115</v>
      </c>
      <c r="BE28" s="181">
        <f t="shared" si="1"/>
        <v>51.300000000000004</v>
      </c>
      <c r="BF28" s="182">
        <f t="shared" si="2"/>
        <v>1663</v>
      </c>
      <c r="BG28" s="197">
        <f t="shared" si="3"/>
        <v>205</v>
      </c>
    </row>
    <row r="29" spans="2:59" s="8" customFormat="1" ht="15.95" customHeight="1" x14ac:dyDescent="0.25">
      <c r="B29" s="27">
        <v>12</v>
      </c>
      <c r="C29" s="44" t="str">
        <f>'1.  SEPTEMBER'!C40</f>
        <v>Stoltz K</v>
      </c>
      <c r="D29" s="45">
        <f>'1.  SEPTEMBER'!V40</f>
        <v>6</v>
      </c>
      <c r="E29" s="37">
        <f>'1.  SEPTEMBER'!W40</f>
        <v>1.88</v>
      </c>
      <c r="F29" s="174">
        <f>'1.  SEPTEMBER'!X40</f>
        <v>78.8</v>
      </c>
      <c r="G29" s="188">
        <v>23</v>
      </c>
      <c r="H29" s="28">
        <f>'2.  OCTOBER'!V40</f>
        <v>15</v>
      </c>
      <c r="I29" s="37">
        <f>'2.  OCTOBER'!W40</f>
        <v>8.06</v>
      </c>
      <c r="J29" s="174">
        <f>'2.  OCTOBER'!X40</f>
        <v>230.60000000000002</v>
      </c>
      <c r="K29" s="192">
        <v>12</v>
      </c>
      <c r="L29" s="45">
        <f>'3.  NOVEMBER'!V40</f>
        <v>0</v>
      </c>
      <c r="M29" s="37">
        <f>'3.  NOVEMBER'!W40</f>
        <v>0</v>
      </c>
      <c r="N29" s="174">
        <f>'3.  NOVEMBER'!X40</f>
        <v>0</v>
      </c>
      <c r="O29" s="188">
        <v>50</v>
      </c>
      <c r="P29" s="28">
        <f>'4.  DECEMBER'!V40</f>
        <v>0</v>
      </c>
      <c r="Q29" s="37">
        <f>'4.  DECEMBER'!W40</f>
        <v>0</v>
      </c>
      <c r="R29" s="174">
        <f>'4.  DECEMBER'!X40</f>
        <v>0</v>
      </c>
      <c r="S29" s="192">
        <v>50</v>
      </c>
      <c r="T29" s="45">
        <f>'5.  JANUARY'!V40</f>
        <v>29</v>
      </c>
      <c r="U29" s="37">
        <f>'5.  JANUARY'!W40</f>
        <v>12.42</v>
      </c>
      <c r="V29" s="174">
        <f>'5.  JANUARY'!X40</f>
        <v>414.20000000000005</v>
      </c>
      <c r="W29" s="196">
        <v>3</v>
      </c>
      <c r="X29" s="45">
        <f>'6.  FEBRUARY'!V40</f>
        <v>39</v>
      </c>
      <c r="Y29" s="37">
        <f>'6.  FEBRUARY'!W40</f>
        <v>15.61</v>
      </c>
      <c r="Z29" s="174">
        <f>'6.  FEBRUARY'!X40</f>
        <v>546.1</v>
      </c>
      <c r="AA29" s="196">
        <v>1</v>
      </c>
      <c r="AB29" s="45">
        <f>'7.  MARCH'!V40</f>
        <v>27</v>
      </c>
      <c r="AC29" s="37">
        <f>'7.  MARCH'!W40</f>
        <v>8.0500000000000007</v>
      </c>
      <c r="AD29" s="174">
        <f>'7.  MARCH'!X40</f>
        <v>350.5</v>
      </c>
      <c r="AE29" s="196">
        <v>1</v>
      </c>
      <c r="AF29" s="45">
        <f>'8.  APRIL'!V40</f>
        <v>5</v>
      </c>
      <c r="AG29" s="37">
        <f>'8.  APRIL'!W40</f>
        <v>3.21</v>
      </c>
      <c r="AH29" s="174">
        <f>'8.  APRIL'!X40</f>
        <v>82.100000000000009</v>
      </c>
      <c r="AI29" s="196">
        <v>19</v>
      </c>
      <c r="AJ29" s="339">
        <f>'8.  APRIL WEEKEND COMP'!V40</f>
        <v>0</v>
      </c>
      <c r="AK29" s="37">
        <f>'8.  APRIL WEEKEND COMP'!W40</f>
        <v>0</v>
      </c>
      <c r="AL29" s="341">
        <f>'8.  APRIL WEEKEND COMP'!X40</f>
        <v>0</v>
      </c>
      <c r="AM29" s="196">
        <v>50</v>
      </c>
      <c r="AN29" s="45">
        <f>'9.  MAY'!V40</f>
        <v>0</v>
      </c>
      <c r="AO29" s="37">
        <f>'9.  MAY'!W40</f>
        <v>0</v>
      </c>
      <c r="AP29" s="174">
        <f>'9.  MAY'!X40</f>
        <v>0</v>
      </c>
      <c r="AQ29" s="196"/>
      <c r="AR29" s="45">
        <f>'10.  JUNE'!V40</f>
        <v>0</v>
      </c>
      <c r="AS29" s="37">
        <f>'10.  JUNE'!W40</f>
        <v>0</v>
      </c>
      <c r="AT29" s="174">
        <f>'10.  JUNE'!X40</f>
        <v>0</v>
      </c>
      <c r="AU29" s="196"/>
      <c r="AV29" s="45">
        <f>'11.  JULY'!V40</f>
        <v>0</v>
      </c>
      <c r="AW29" s="37">
        <f>'11.  JULY'!W40</f>
        <v>0</v>
      </c>
      <c r="AX29" s="174">
        <f>'11.  JULY'!X40</f>
        <v>0</v>
      </c>
      <c r="AY29" s="196"/>
      <c r="AZ29" s="45">
        <f>'12.  AUGUST'!V40</f>
        <v>0</v>
      </c>
      <c r="BA29" s="37">
        <f>'12.  AUGUST'!W40</f>
        <v>0</v>
      </c>
      <c r="BB29" s="174">
        <f>'12.  AUGUST'!X40</f>
        <v>0</v>
      </c>
      <c r="BC29" s="196"/>
      <c r="BD29" s="180">
        <f t="shared" si="0"/>
        <v>121</v>
      </c>
      <c r="BE29" s="181">
        <f t="shared" si="1"/>
        <v>49.23</v>
      </c>
      <c r="BF29" s="182">
        <f t="shared" si="2"/>
        <v>1702.3000000000002</v>
      </c>
      <c r="BG29" s="197">
        <f t="shared" si="3"/>
        <v>209</v>
      </c>
    </row>
    <row r="30" spans="2:59" s="8" customFormat="1" ht="15.95" customHeight="1" x14ac:dyDescent="0.25">
      <c r="B30" s="27">
        <v>13</v>
      </c>
      <c r="C30" s="44" t="str">
        <f>'1.  SEPTEMBER'!C29</f>
        <v>Engelbrecht A</v>
      </c>
      <c r="D30" s="45">
        <f>'1.  SEPTEMBER'!V29</f>
        <v>17</v>
      </c>
      <c r="E30" s="37">
        <f>'1.  SEPTEMBER'!W29</f>
        <v>6.45</v>
      </c>
      <c r="F30" s="174">
        <f>'1.  SEPTEMBER'!X29</f>
        <v>234.5</v>
      </c>
      <c r="G30" s="188">
        <v>1</v>
      </c>
      <c r="H30" s="28">
        <f>'2.  OCTOBER'!V29</f>
        <v>0</v>
      </c>
      <c r="I30" s="37">
        <f>'2.  OCTOBER'!W29</f>
        <v>0</v>
      </c>
      <c r="J30" s="174">
        <f>'2.  OCTOBER'!X29</f>
        <v>0</v>
      </c>
      <c r="K30" s="192">
        <v>50</v>
      </c>
      <c r="L30" s="45">
        <f>'3.  NOVEMBER'!V29</f>
        <v>19</v>
      </c>
      <c r="M30" s="37">
        <f>'3.  NOVEMBER'!W29</f>
        <v>7.05</v>
      </c>
      <c r="N30" s="174">
        <f>'3.  NOVEMBER'!X29</f>
        <v>260.5</v>
      </c>
      <c r="O30" s="188">
        <v>9</v>
      </c>
      <c r="P30" s="28">
        <f>'4.  DECEMBER'!V29</f>
        <v>50</v>
      </c>
      <c r="Q30" s="37">
        <f>'4.  DECEMBER'!W29</f>
        <v>21.2</v>
      </c>
      <c r="R30" s="174">
        <f>'4.  DECEMBER'!X29</f>
        <v>712</v>
      </c>
      <c r="S30" s="192">
        <v>9</v>
      </c>
      <c r="T30" s="45">
        <f>'5.  JANUARY'!V29</f>
        <v>18</v>
      </c>
      <c r="U30" s="37">
        <f>'5.  JANUARY'!W29</f>
        <v>11.9</v>
      </c>
      <c r="V30" s="174">
        <f>'5.  JANUARY'!X29</f>
        <v>299</v>
      </c>
      <c r="W30" s="196">
        <v>11</v>
      </c>
      <c r="X30" s="45">
        <f>'6.  FEBRUARY'!V29</f>
        <v>0</v>
      </c>
      <c r="Y30" s="37">
        <f>'6.  FEBRUARY'!W29</f>
        <v>0</v>
      </c>
      <c r="Z30" s="174">
        <f>'6.  FEBRUARY'!X29</f>
        <v>0</v>
      </c>
      <c r="AA30" s="196">
        <v>50</v>
      </c>
      <c r="AB30" s="45">
        <f>'7.  MARCH'!V29</f>
        <v>0</v>
      </c>
      <c r="AC30" s="37">
        <f>'7.  MARCH'!W29</f>
        <v>0</v>
      </c>
      <c r="AD30" s="174">
        <f>'7.  MARCH'!X29</f>
        <v>0</v>
      </c>
      <c r="AE30" s="196">
        <v>50</v>
      </c>
      <c r="AF30" s="45">
        <f>'8.  APRIL'!V29</f>
        <v>4</v>
      </c>
      <c r="AG30" s="37">
        <f>'8.  APRIL'!W29</f>
        <v>1.4900000000000002</v>
      </c>
      <c r="AH30" s="174">
        <f>'8.  APRIL'!X29</f>
        <v>54.900000000000006</v>
      </c>
      <c r="AI30" s="196">
        <v>29</v>
      </c>
      <c r="AJ30" s="339">
        <f>'8.  APRIL WEEKEND COMP'!V29</f>
        <v>19</v>
      </c>
      <c r="AK30" s="37">
        <f>'8.  APRIL WEEKEND COMP'!W29</f>
        <v>10.270000000000001</v>
      </c>
      <c r="AL30" s="341">
        <f>'8.  APRIL WEEKEND COMP'!X29</f>
        <v>292.70000000000005</v>
      </c>
      <c r="AM30" s="196">
        <v>5</v>
      </c>
      <c r="AN30" s="45">
        <f>'9.  MAY'!V29</f>
        <v>0</v>
      </c>
      <c r="AO30" s="37">
        <f>'9.  MAY'!W29</f>
        <v>0</v>
      </c>
      <c r="AP30" s="174">
        <f>'9.  MAY'!X29</f>
        <v>0</v>
      </c>
      <c r="AQ30" s="196"/>
      <c r="AR30" s="45">
        <f>'10.  JUNE'!V29</f>
        <v>0</v>
      </c>
      <c r="AS30" s="37">
        <f>'10.  JUNE'!W29</f>
        <v>0</v>
      </c>
      <c r="AT30" s="174">
        <f>'10.  JUNE'!X29</f>
        <v>0</v>
      </c>
      <c r="AU30" s="196"/>
      <c r="AV30" s="45">
        <f>'11.  JULY'!V29</f>
        <v>0</v>
      </c>
      <c r="AW30" s="37">
        <f>'11.  JULY'!W29</f>
        <v>0</v>
      </c>
      <c r="AX30" s="174">
        <f>'11.  JULY'!X29</f>
        <v>0</v>
      </c>
      <c r="AY30" s="196"/>
      <c r="AZ30" s="45">
        <f>'12.  AUGUST'!V29</f>
        <v>0</v>
      </c>
      <c r="BA30" s="37">
        <f>'12.  AUGUST'!W29</f>
        <v>0</v>
      </c>
      <c r="BB30" s="174">
        <f>'12.  AUGUST'!X29</f>
        <v>0</v>
      </c>
      <c r="BC30" s="196"/>
      <c r="BD30" s="180">
        <f t="shared" si="0"/>
        <v>127</v>
      </c>
      <c r="BE30" s="181">
        <f t="shared" si="1"/>
        <v>58.360000000000007</v>
      </c>
      <c r="BF30" s="182">
        <f t="shared" si="2"/>
        <v>1853.6000000000001</v>
      </c>
      <c r="BG30" s="197">
        <f t="shared" si="3"/>
        <v>214</v>
      </c>
    </row>
    <row r="31" spans="2:59" s="8" customFormat="1" ht="15.95" customHeight="1" x14ac:dyDescent="0.25">
      <c r="B31" s="27">
        <v>14</v>
      </c>
      <c r="C31" s="44" t="str">
        <f>'1.  SEPTEMBER'!C30</f>
        <v>Fourie R  (H-29)</v>
      </c>
      <c r="D31" s="45">
        <f>'1.  SEPTEMBER'!V30</f>
        <v>4</v>
      </c>
      <c r="E31" s="37">
        <f>'1.  SEPTEMBER'!W30</f>
        <v>1.42</v>
      </c>
      <c r="F31" s="174">
        <f>'1.  SEPTEMBER'!X30</f>
        <v>54.2</v>
      </c>
      <c r="G31" s="188">
        <v>34</v>
      </c>
      <c r="H31" s="28">
        <f>'2.  OCTOBER'!V30</f>
        <v>18</v>
      </c>
      <c r="I31" s="37">
        <f>'2.  OCTOBER'!W30</f>
        <v>9.0399999999999991</v>
      </c>
      <c r="J31" s="174">
        <f>'2.  OCTOBER'!X30</f>
        <v>270.39999999999998</v>
      </c>
      <c r="K31" s="192">
        <v>9</v>
      </c>
      <c r="L31" s="45">
        <f>'3.  NOVEMBER'!V30</f>
        <v>8</v>
      </c>
      <c r="M31" s="37">
        <f>'3.  NOVEMBER'!W30</f>
        <v>4.16</v>
      </c>
      <c r="N31" s="174">
        <f>'3.  NOVEMBER'!X30</f>
        <v>121.6</v>
      </c>
      <c r="O31" s="188">
        <v>22</v>
      </c>
      <c r="P31" s="28">
        <f>'4.  DECEMBER'!V30</f>
        <v>0</v>
      </c>
      <c r="Q31" s="37">
        <f>'4.  DECEMBER'!W30</f>
        <v>0</v>
      </c>
      <c r="R31" s="174">
        <f>'4.  DECEMBER'!X30</f>
        <v>0</v>
      </c>
      <c r="S31" s="192">
        <v>50</v>
      </c>
      <c r="T31" s="45">
        <f>'5.  JANUARY'!V30</f>
        <v>17</v>
      </c>
      <c r="U31" s="37">
        <f>'5.  JANUARY'!W30</f>
        <v>5.2</v>
      </c>
      <c r="V31" s="174">
        <f>'5.  JANUARY'!X30</f>
        <v>222</v>
      </c>
      <c r="W31" s="196">
        <v>19</v>
      </c>
      <c r="X31" s="45">
        <f>'6.  FEBRUARY'!V30</f>
        <v>19</v>
      </c>
      <c r="Y31" s="37">
        <f>'6.  FEBRUARY'!W30</f>
        <v>5.83</v>
      </c>
      <c r="Z31" s="174">
        <f>'6.  FEBRUARY'!X30</f>
        <v>248.29999999999998</v>
      </c>
      <c r="AA31" s="196">
        <v>9</v>
      </c>
      <c r="AB31" s="45">
        <f>'7.  MARCH'!V30</f>
        <v>0</v>
      </c>
      <c r="AC31" s="37">
        <f>'7.  MARCH'!W30</f>
        <v>0</v>
      </c>
      <c r="AD31" s="174">
        <f>'7.  MARCH'!X30</f>
        <v>0</v>
      </c>
      <c r="AE31" s="196">
        <v>50</v>
      </c>
      <c r="AF31" s="45">
        <f>'8.  APRIL'!V30</f>
        <v>6</v>
      </c>
      <c r="AG31" s="37">
        <f>'8.  APRIL'!W30</f>
        <v>3.2800000000000002</v>
      </c>
      <c r="AH31" s="37">
        <f>'8.  APRIL'!X30</f>
        <v>92.800000000000011</v>
      </c>
      <c r="AI31" s="196">
        <v>17</v>
      </c>
      <c r="AJ31" s="339">
        <f>'8.  APRIL WEEKEND COMP'!V30</f>
        <v>18</v>
      </c>
      <c r="AK31" s="37">
        <f>'8.  APRIL WEEKEND COMP'!W30</f>
        <v>12.96</v>
      </c>
      <c r="AL31" s="341">
        <f>'8.  APRIL WEEKEND COMP'!X30</f>
        <v>309.60000000000002</v>
      </c>
      <c r="AM31" s="196">
        <v>4</v>
      </c>
      <c r="AN31" s="45">
        <f>'9.  MAY'!V30</f>
        <v>0</v>
      </c>
      <c r="AO31" s="37">
        <f>'9.  MAY'!W30</f>
        <v>0</v>
      </c>
      <c r="AP31" s="174">
        <f>'9.  MAY'!X30</f>
        <v>0</v>
      </c>
      <c r="AQ31" s="196"/>
      <c r="AR31" s="45">
        <f>'10.  JUNE'!V30</f>
        <v>0</v>
      </c>
      <c r="AS31" s="37">
        <f>'10.  JUNE'!W30</f>
        <v>0</v>
      </c>
      <c r="AT31" s="174">
        <f>'10.  JUNE'!X30</f>
        <v>0</v>
      </c>
      <c r="AU31" s="196"/>
      <c r="AV31" s="45">
        <f>'11.  JULY'!V30</f>
        <v>0</v>
      </c>
      <c r="AW31" s="37">
        <f>'11.  JULY'!W30</f>
        <v>0</v>
      </c>
      <c r="AX31" s="174">
        <f>'11.  JULY'!X30</f>
        <v>0</v>
      </c>
      <c r="AY31" s="196"/>
      <c r="AZ31" s="45">
        <f>'12.  AUGUST'!V30</f>
        <v>0</v>
      </c>
      <c r="BA31" s="37">
        <f>'12.  AUGUST'!W30</f>
        <v>0</v>
      </c>
      <c r="BB31" s="174">
        <f>'12.  AUGUST'!X30</f>
        <v>0</v>
      </c>
      <c r="BC31" s="196"/>
      <c r="BD31" s="180">
        <f t="shared" si="0"/>
        <v>90</v>
      </c>
      <c r="BE31" s="181">
        <f t="shared" si="1"/>
        <v>41.89</v>
      </c>
      <c r="BF31" s="182">
        <f t="shared" si="2"/>
        <v>1318.9</v>
      </c>
      <c r="BG31" s="197">
        <f t="shared" si="3"/>
        <v>214</v>
      </c>
    </row>
    <row r="32" spans="2:59" s="8" customFormat="1" ht="15.95" customHeight="1" x14ac:dyDescent="0.25">
      <c r="B32" s="27">
        <v>15</v>
      </c>
      <c r="C32" s="44" t="str">
        <f>'1.  SEPTEMBER'!C112</f>
        <v>Webb D</v>
      </c>
      <c r="D32" s="45">
        <f>'1.  SEPTEMBER'!V112</f>
        <v>3</v>
      </c>
      <c r="E32" s="37">
        <f>'1.  SEPTEMBER'!W112</f>
        <v>0.96</v>
      </c>
      <c r="F32" s="174">
        <f>'1.  SEPTEMBER'!X112</f>
        <v>39.6</v>
      </c>
      <c r="G32" s="188">
        <v>43</v>
      </c>
      <c r="H32" s="28">
        <f>'2.  OCTOBER'!V112</f>
        <v>11</v>
      </c>
      <c r="I32" s="37">
        <f>'2.  OCTOBER'!W112</f>
        <v>4.79</v>
      </c>
      <c r="J32" s="174">
        <f>'2.  OCTOBER'!X112</f>
        <v>157.89999999999998</v>
      </c>
      <c r="K32" s="192">
        <v>29</v>
      </c>
      <c r="L32" s="45">
        <f>'3.  NOVEMBER'!V112</f>
        <v>11</v>
      </c>
      <c r="M32" s="37">
        <f>'3.  NOVEMBER'!W112</f>
        <v>3.12</v>
      </c>
      <c r="N32" s="174">
        <f>'3.  NOVEMBER'!X112</f>
        <v>141.20000000000002</v>
      </c>
      <c r="O32" s="188">
        <v>20</v>
      </c>
      <c r="P32" s="28">
        <f>'4.  DECEMBER'!V112</f>
        <v>24</v>
      </c>
      <c r="Q32" s="37">
        <f>'4.  DECEMBER'!W112</f>
        <v>9.77</v>
      </c>
      <c r="R32" s="174">
        <f>'4.  DECEMBER'!X112</f>
        <v>337.69999999999993</v>
      </c>
      <c r="S32" s="192">
        <v>28</v>
      </c>
      <c r="T32" s="45">
        <f>'5.  JANUARY'!V112</f>
        <v>20</v>
      </c>
      <c r="U32" s="37">
        <f>'5.  JANUARY'!W112</f>
        <v>11.94</v>
      </c>
      <c r="V32" s="174">
        <f>'5.  JANUARY'!X112</f>
        <v>319.39999999999998</v>
      </c>
      <c r="W32" s="196">
        <v>7</v>
      </c>
      <c r="X32" s="45">
        <f>'6.  FEBRUARY'!V112</f>
        <v>11</v>
      </c>
      <c r="Y32" s="37">
        <f>'6.  FEBRUARY'!W112</f>
        <v>3.9</v>
      </c>
      <c r="Z32" s="174">
        <f>'6.  FEBRUARY'!X112</f>
        <v>149</v>
      </c>
      <c r="AA32" s="196">
        <v>20</v>
      </c>
      <c r="AB32" s="45">
        <f>'7.  MARCH'!V112</f>
        <v>10</v>
      </c>
      <c r="AC32" s="37">
        <f>'7.  MARCH'!W112</f>
        <v>11.63</v>
      </c>
      <c r="AD32" s="174">
        <f>'7.  MARCH'!X112</f>
        <v>216.3</v>
      </c>
      <c r="AE32" s="196">
        <v>9</v>
      </c>
      <c r="AF32" s="45">
        <f>'8.  APRIL'!V112</f>
        <v>7</v>
      </c>
      <c r="AG32" s="37">
        <f>'8.  APRIL'!W112</f>
        <v>4.7</v>
      </c>
      <c r="AH32" s="174">
        <f>'8.  APRIL'!X112</f>
        <v>117</v>
      </c>
      <c r="AI32" s="196">
        <v>9</v>
      </c>
      <c r="AJ32" s="339">
        <f>'8.  APRIL WEEKEND COMP'!V112</f>
        <v>0</v>
      </c>
      <c r="AK32" s="37">
        <f>'8.  APRIL WEEKEND COMP'!W112</f>
        <v>0</v>
      </c>
      <c r="AL32" s="341">
        <f>'8.  APRIL WEEKEND COMP'!X112</f>
        <v>0</v>
      </c>
      <c r="AM32" s="196">
        <v>50</v>
      </c>
      <c r="AN32" s="45">
        <f>'9.  MAY'!V112</f>
        <v>0</v>
      </c>
      <c r="AO32" s="37">
        <f>'9.  MAY'!W112</f>
        <v>0</v>
      </c>
      <c r="AP32" s="174">
        <f>'9.  MAY'!X112</f>
        <v>0</v>
      </c>
      <c r="AQ32" s="196"/>
      <c r="AR32" s="45">
        <f>'10.  JUNE'!V112</f>
        <v>0</v>
      </c>
      <c r="AS32" s="37">
        <f>'10.  JUNE'!W112</f>
        <v>0</v>
      </c>
      <c r="AT32" s="174">
        <f>'10.  JUNE'!X112</f>
        <v>0</v>
      </c>
      <c r="AU32" s="196"/>
      <c r="AV32" s="45">
        <f>'11.  JULY'!V112</f>
        <v>0</v>
      </c>
      <c r="AW32" s="37">
        <f>'11.  JULY'!W112</f>
        <v>0</v>
      </c>
      <c r="AX32" s="174">
        <f>'11.  JULY'!X112</f>
        <v>0</v>
      </c>
      <c r="AY32" s="196"/>
      <c r="AZ32" s="45">
        <f>'12.  AUGUST'!V112</f>
        <v>0</v>
      </c>
      <c r="BA32" s="37">
        <f>'12.  AUGUST'!W112</f>
        <v>0</v>
      </c>
      <c r="BB32" s="174">
        <f>'12.  AUGUST'!X112</f>
        <v>0</v>
      </c>
      <c r="BC32" s="196"/>
      <c r="BD32" s="180">
        <f t="shared" si="0"/>
        <v>97</v>
      </c>
      <c r="BE32" s="181">
        <f t="shared" si="1"/>
        <v>50.81</v>
      </c>
      <c r="BF32" s="182">
        <f t="shared" si="2"/>
        <v>1478.0999999999997</v>
      </c>
      <c r="BG32" s="197">
        <f t="shared" si="3"/>
        <v>215</v>
      </c>
    </row>
    <row r="33" spans="2:59" s="8" customFormat="1" ht="15.95" customHeight="1" x14ac:dyDescent="0.25">
      <c r="B33" s="27">
        <v>16</v>
      </c>
      <c r="C33" s="44" t="str">
        <f>'1.  SEPTEMBER'!C22</f>
        <v>Booysen J  (H-18)</v>
      </c>
      <c r="D33" s="45">
        <f>'1.  SEPTEMBER'!V22</f>
        <v>16</v>
      </c>
      <c r="E33" s="37">
        <f>'1.  SEPTEMBER'!W22</f>
        <v>4.28</v>
      </c>
      <c r="F33" s="174">
        <f>'1.  SEPTEMBER'!X22</f>
        <v>202.8</v>
      </c>
      <c r="G33" s="188">
        <v>4</v>
      </c>
      <c r="H33" s="28">
        <f>'2.  OCTOBER'!V22</f>
        <v>0</v>
      </c>
      <c r="I33" s="37">
        <f>'2.  OCTOBER'!W22</f>
        <v>0</v>
      </c>
      <c r="J33" s="174">
        <f>'2.  OCTOBER'!X22</f>
        <v>0</v>
      </c>
      <c r="K33" s="192">
        <v>50</v>
      </c>
      <c r="L33" s="45">
        <f>'3.  NOVEMBER'!V22</f>
        <v>0</v>
      </c>
      <c r="M33" s="37">
        <f>'3.  NOVEMBER'!W22</f>
        <v>0</v>
      </c>
      <c r="N33" s="174">
        <f>'3.  NOVEMBER'!X22</f>
        <v>0</v>
      </c>
      <c r="O33" s="188">
        <v>50</v>
      </c>
      <c r="P33" s="28">
        <f>'4.  DECEMBER'!V22</f>
        <v>45</v>
      </c>
      <c r="Q33" s="37">
        <f>'4.  DECEMBER'!W22</f>
        <v>19.2</v>
      </c>
      <c r="R33" s="174">
        <f>'4.  DECEMBER'!X22</f>
        <v>642</v>
      </c>
      <c r="S33" s="192">
        <v>13</v>
      </c>
      <c r="T33" s="45">
        <f>'5.  JANUARY'!V22</f>
        <v>7</v>
      </c>
      <c r="U33" s="37">
        <f>'5.  JANUARY'!W22</f>
        <v>2.95</v>
      </c>
      <c r="V33" s="174">
        <f>'5.  JANUARY'!X22</f>
        <v>99.5</v>
      </c>
      <c r="W33" s="196">
        <v>44</v>
      </c>
      <c r="X33" s="45">
        <f>'6.  FEBRUARY'!V22</f>
        <v>35</v>
      </c>
      <c r="Y33" s="37">
        <f>'6.  FEBRUARY'!W22</f>
        <v>10.210000000000001</v>
      </c>
      <c r="Z33" s="174">
        <f>'6.  FEBRUARY'!X22</f>
        <v>452.1</v>
      </c>
      <c r="AA33" s="196">
        <v>4</v>
      </c>
      <c r="AB33" s="45">
        <f>'7.  MARCH'!V22</f>
        <v>0</v>
      </c>
      <c r="AC33" s="37">
        <f>'7.  MARCH'!W22</f>
        <v>0</v>
      </c>
      <c r="AD33" s="174">
        <f>'7.  MARCH'!X22</f>
        <v>0</v>
      </c>
      <c r="AE33" s="196">
        <v>50</v>
      </c>
      <c r="AF33" s="45">
        <f>'8.  APRIL'!V22</f>
        <v>9</v>
      </c>
      <c r="AG33" s="37">
        <f>'8.  APRIL'!W22</f>
        <v>25.3</v>
      </c>
      <c r="AH33" s="174">
        <f>'8.  APRIL'!X22</f>
        <v>343</v>
      </c>
      <c r="AI33" s="196">
        <v>1</v>
      </c>
      <c r="AJ33" s="339">
        <f>'8.  APRIL WEEKEND COMP'!V22</f>
        <v>21</v>
      </c>
      <c r="AK33" s="37">
        <f>'8.  APRIL WEEKEND COMP'!W22</f>
        <v>15.9</v>
      </c>
      <c r="AL33" s="341">
        <f>'8.  APRIL WEEKEND COMP'!X22</f>
        <v>369</v>
      </c>
      <c r="AM33" s="196">
        <v>1</v>
      </c>
      <c r="AN33" s="45">
        <f>'9.  MAY'!V22</f>
        <v>0</v>
      </c>
      <c r="AO33" s="37">
        <f>'9.  MAY'!W22</f>
        <v>0</v>
      </c>
      <c r="AP33" s="174">
        <f>'9.  MAY'!X22</f>
        <v>0</v>
      </c>
      <c r="AQ33" s="196"/>
      <c r="AR33" s="45">
        <f>'10.  JUNE'!V22</f>
        <v>0</v>
      </c>
      <c r="AS33" s="37">
        <f>'10.  JUNE'!W22</f>
        <v>0</v>
      </c>
      <c r="AT33" s="174">
        <f>'10.  JUNE'!X22</f>
        <v>0</v>
      </c>
      <c r="AU33" s="196"/>
      <c r="AV33" s="45">
        <f>'11.  JULY'!V22</f>
        <v>0</v>
      </c>
      <c r="AW33" s="37">
        <f>'11.  JULY'!W22</f>
        <v>0</v>
      </c>
      <c r="AX33" s="174">
        <f>'11.  JULY'!X22</f>
        <v>0</v>
      </c>
      <c r="AY33" s="196"/>
      <c r="AZ33" s="45">
        <f>'12.  AUGUST'!V22</f>
        <v>0</v>
      </c>
      <c r="BA33" s="37">
        <f>'12.  AUGUST'!W22</f>
        <v>0</v>
      </c>
      <c r="BB33" s="174">
        <f>'12.  AUGUST'!X22</f>
        <v>0</v>
      </c>
      <c r="BC33" s="196"/>
      <c r="BD33" s="180">
        <f t="shared" si="0"/>
        <v>133</v>
      </c>
      <c r="BE33" s="181">
        <f t="shared" si="1"/>
        <v>77.84</v>
      </c>
      <c r="BF33" s="182">
        <f t="shared" si="2"/>
        <v>2108.4</v>
      </c>
      <c r="BG33" s="197">
        <f t="shared" si="3"/>
        <v>217</v>
      </c>
    </row>
    <row r="34" spans="2:59" s="8" customFormat="1" ht="15.95" customHeight="1" x14ac:dyDescent="0.25">
      <c r="B34" s="27">
        <v>17</v>
      </c>
      <c r="C34" s="44" t="str">
        <f>'1.  SEPTEMBER'!C103</f>
        <v>Smith G</v>
      </c>
      <c r="D34" s="45">
        <f>'1.  SEPTEMBER'!V103</f>
        <v>2</v>
      </c>
      <c r="E34" s="37">
        <f>'1.  SEPTEMBER'!W103</f>
        <v>1.46</v>
      </c>
      <c r="F34" s="174">
        <f>'1.  SEPTEMBER'!X103</f>
        <v>34.6</v>
      </c>
      <c r="G34" s="188">
        <v>45</v>
      </c>
      <c r="H34" s="28">
        <f>'2.  OCTOBER'!V103</f>
        <v>16</v>
      </c>
      <c r="I34" s="37">
        <f>'2.  OCTOBER'!W103</f>
        <v>8.3800000000000008</v>
      </c>
      <c r="J34" s="174">
        <f>'2.  OCTOBER'!X103</f>
        <v>243.8</v>
      </c>
      <c r="K34" s="192">
        <v>11</v>
      </c>
      <c r="L34" s="45">
        <f>'3.  NOVEMBER'!V103</f>
        <v>22</v>
      </c>
      <c r="M34" s="37">
        <f>'3.  NOVEMBER'!W103</f>
        <v>9.7099999999999991</v>
      </c>
      <c r="N34" s="174">
        <f>'3.  NOVEMBER'!X103</f>
        <v>317.10000000000002</v>
      </c>
      <c r="O34" s="188">
        <v>5</v>
      </c>
      <c r="P34" s="28">
        <f>'4.  DECEMBER'!V103</f>
        <v>20</v>
      </c>
      <c r="Q34" s="37">
        <f>'4.  DECEMBER'!W103</f>
        <v>11.04</v>
      </c>
      <c r="R34" s="174">
        <f>'4.  DECEMBER'!X103</f>
        <v>310.39999999999998</v>
      </c>
      <c r="S34" s="192">
        <v>29</v>
      </c>
      <c r="T34" s="45">
        <f>'5.  JANUARY'!V103</f>
        <v>7</v>
      </c>
      <c r="U34" s="37">
        <f>'5.  JANUARY'!W103</f>
        <v>5.84</v>
      </c>
      <c r="V34" s="174">
        <f>'5.  JANUARY'!X103</f>
        <v>128.4</v>
      </c>
      <c r="W34" s="196">
        <v>35</v>
      </c>
      <c r="X34" s="45">
        <f>'6.  FEBRUARY'!V103</f>
        <v>12</v>
      </c>
      <c r="Y34" s="37">
        <f>'6.  FEBRUARY'!W103</f>
        <v>4.67</v>
      </c>
      <c r="Z34" s="174">
        <f>'6.  FEBRUARY'!X103</f>
        <v>166.70000000000002</v>
      </c>
      <c r="AA34" s="196">
        <v>17</v>
      </c>
      <c r="AB34" s="45">
        <f>'7.  MARCH'!V103</f>
        <v>0</v>
      </c>
      <c r="AC34" s="37">
        <f>'7.  MARCH'!W103</f>
        <v>0</v>
      </c>
      <c r="AD34" s="174">
        <f>'7.  MARCH'!X103</f>
        <v>0</v>
      </c>
      <c r="AE34" s="196">
        <v>50</v>
      </c>
      <c r="AF34" s="45">
        <f>'8.  APRIL'!V103</f>
        <v>7</v>
      </c>
      <c r="AG34" s="37">
        <f>'8.  APRIL'!W103</f>
        <v>6.03</v>
      </c>
      <c r="AH34" s="174">
        <f>'8.  APRIL'!X103</f>
        <v>130.30000000000001</v>
      </c>
      <c r="AI34" s="196">
        <v>7</v>
      </c>
      <c r="AJ34" s="339">
        <f>'8.  APRIL WEEKEND COMP'!V103</f>
        <v>6</v>
      </c>
      <c r="AK34" s="37">
        <f>'8.  APRIL WEEKEND COMP'!W103</f>
        <v>6.92</v>
      </c>
      <c r="AL34" s="341">
        <f>'8.  APRIL WEEKEND COMP'!X103</f>
        <v>129.19999999999999</v>
      </c>
      <c r="AM34" s="196">
        <v>20</v>
      </c>
      <c r="AN34" s="45">
        <f>'9.  MAY'!V103</f>
        <v>0</v>
      </c>
      <c r="AO34" s="37">
        <f>'9.  MAY'!W103</f>
        <v>0</v>
      </c>
      <c r="AP34" s="174">
        <f>'9.  MAY'!X103</f>
        <v>0</v>
      </c>
      <c r="AQ34" s="196"/>
      <c r="AR34" s="45">
        <f>'10.  JUNE'!V103</f>
        <v>0</v>
      </c>
      <c r="AS34" s="37">
        <f>'10.  JUNE'!W103</f>
        <v>0</v>
      </c>
      <c r="AT34" s="174">
        <f>'10.  JUNE'!X103</f>
        <v>0</v>
      </c>
      <c r="AU34" s="196"/>
      <c r="AV34" s="45">
        <f>'11.  JULY'!V103</f>
        <v>0</v>
      </c>
      <c r="AW34" s="37">
        <f>'11.  JULY'!W103</f>
        <v>0</v>
      </c>
      <c r="AX34" s="174">
        <f>'11.  JULY'!X103</f>
        <v>0</v>
      </c>
      <c r="AY34" s="196"/>
      <c r="AZ34" s="45">
        <f>'12.  AUGUST'!V103</f>
        <v>0</v>
      </c>
      <c r="BA34" s="37">
        <f>'12.  AUGUST'!W103</f>
        <v>0</v>
      </c>
      <c r="BB34" s="174">
        <f>'12.  AUGUST'!X103</f>
        <v>0</v>
      </c>
      <c r="BC34" s="196"/>
      <c r="BD34" s="180">
        <f t="shared" si="0"/>
        <v>92</v>
      </c>
      <c r="BE34" s="181">
        <f t="shared" si="1"/>
        <v>54.05</v>
      </c>
      <c r="BF34" s="182">
        <f t="shared" si="2"/>
        <v>1460.5</v>
      </c>
      <c r="BG34" s="197">
        <f t="shared" si="3"/>
        <v>219</v>
      </c>
    </row>
    <row r="35" spans="2:59" s="8" customFormat="1" ht="15.95" customHeight="1" x14ac:dyDescent="0.25">
      <c r="B35" s="27">
        <v>18</v>
      </c>
      <c r="C35" s="44" t="str">
        <f>'1.  SEPTEMBER'!C38</f>
        <v>Steyn C  (H-3)</v>
      </c>
      <c r="D35" s="45">
        <f>'1.  SEPTEMBER'!V38</f>
        <v>6</v>
      </c>
      <c r="E35" s="37">
        <f>'1.  SEPTEMBER'!W38</f>
        <v>1.7300000000000002</v>
      </c>
      <c r="F35" s="174">
        <f>'1.  SEPTEMBER'!X38</f>
        <v>77.300000000000011</v>
      </c>
      <c r="G35" s="188">
        <v>24</v>
      </c>
      <c r="H35" s="28">
        <f>'2.  OCTOBER'!V38</f>
        <v>0</v>
      </c>
      <c r="I35" s="37">
        <f>'2.  OCTOBER'!W38</f>
        <v>0</v>
      </c>
      <c r="J35" s="174">
        <f>'2.  OCTOBER'!X38</f>
        <v>0</v>
      </c>
      <c r="K35" s="192">
        <v>50</v>
      </c>
      <c r="L35" s="45">
        <f>'3.  NOVEMBER'!V38</f>
        <v>10</v>
      </c>
      <c r="M35" s="37">
        <f>'3.  NOVEMBER'!W38</f>
        <v>4.13</v>
      </c>
      <c r="N35" s="174">
        <f>'3.  NOVEMBER'!X38</f>
        <v>141.29999999999998</v>
      </c>
      <c r="O35" s="188">
        <v>19</v>
      </c>
      <c r="P35" s="28">
        <f>'4.  DECEMBER'!V38</f>
        <v>36</v>
      </c>
      <c r="Q35" s="37">
        <f>'4.  DECEMBER'!W38</f>
        <v>18.84</v>
      </c>
      <c r="R35" s="174">
        <f>'4.  DECEMBER'!X38</f>
        <v>548.40000000000009</v>
      </c>
      <c r="S35" s="192">
        <v>16</v>
      </c>
      <c r="T35" s="45">
        <f>'5.  JANUARY'!V38</f>
        <v>20</v>
      </c>
      <c r="U35" s="37">
        <f>'5.  JANUARY'!W38</f>
        <v>8.61</v>
      </c>
      <c r="V35" s="174">
        <f>'5.  JANUARY'!X38</f>
        <v>286.10000000000002</v>
      </c>
      <c r="W35" s="196">
        <v>12</v>
      </c>
      <c r="X35" s="45">
        <f>'6.  FEBRUARY'!V38</f>
        <v>8</v>
      </c>
      <c r="Y35" s="37">
        <f>'6.  FEBRUARY'!W38</f>
        <v>3.48</v>
      </c>
      <c r="Z35" s="174">
        <f>'6.  FEBRUARY'!X38</f>
        <v>114.80000000000001</v>
      </c>
      <c r="AA35" s="196">
        <v>29</v>
      </c>
      <c r="AB35" s="45">
        <f>'7.  MARCH'!V38</f>
        <v>18</v>
      </c>
      <c r="AC35" s="37">
        <f>'7.  MARCH'!W38</f>
        <v>5.9599999999999991</v>
      </c>
      <c r="AD35" s="174">
        <f>'7.  MARCH'!X38</f>
        <v>239.60000000000002</v>
      </c>
      <c r="AE35" s="196">
        <v>8</v>
      </c>
      <c r="AF35" s="45">
        <f>'8.  APRIL'!V38</f>
        <v>6</v>
      </c>
      <c r="AG35" s="37">
        <f>'8.  APRIL'!W38</f>
        <v>5.29</v>
      </c>
      <c r="AH35" s="174">
        <f>'8.  APRIL'!X38</f>
        <v>112.89999999999999</v>
      </c>
      <c r="AI35" s="196">
        <v>12</v>
      </c>
      <c r="AJ35" s="339">
        <f>'8.  APRIL WEEKEND COMP'!V38</f>
        <v>0</v>
      </c>
      <c r="AK35" s="37">
        <f>'8.  APRIL WEEKEND COMP'!W38</f>
        <v>0</v>
      </c>
      <c r="AL35" s="341">
        <f>'8.  APRIL WEEKEND COMP'!X38</f>
        <v>0</v>
      </c>
      <c r="AM35" s="196">
        <v>50</v>
      </c>
      <c r="AN35" s="45">
        <f>'9.  MAY'!V38</f>
        <v>0</v>
      </c>
      <c r="AO35" s="37">
        <f>'9.  MAY'!W38</f>
        <v>0</v>
      </c>
      <c r="AP35" s="174">
        <f>'9.  MAY'!X38</f>
        <v>0</v>
      </c>
      <c r="AQ35" s="196"/>
      <c r="AR35" s="45">
        <f>'10.  JUNE'!V38</f>
        <v>0</v>
      </c>
      <c r="AS35" s="37">
        <f>'10.  JUNE'!W38</f>
        <v>0</v>
      </c>
      <c r="AT35" s="174">
        <f>'10.  JUNE'!X38</f>
        <v>0</v>
      </c>
      <c r="AU35" s="196"/>
      <c r="AV35" s="45">
        <f>'11.  JULY'!V38</f>
        <v>0</v>
      </c>
      <c r="AW35" s="37">
        <f>'11.  JULY'!W38</f>
        <v>0</v>
      </c>
      <c r="AX35" s="174">
        <f>'11.  JULY'!X38</f>
        <v>0</v>
      </c>
      <c r="AY35" s="196"/>
      <c r="AZ35" s="45">
        <f>'12.  AUGUST'!V38</f>
        <v>0</v>
      </c>
      <c r="BA35" s="37">
        <f>'12.  AUGUST'!W38</f>
        <v>0</v>
      </c>
      <c r="BB35" s="174">
        <f>'12.  AUGUST'!X38</f>
        <v>0</v>
      </c>
      <c r="BC35" s="196"/>
      <c r="BD35" s="180">
        <f t="shared" si="0"/>
        <v>104</v>
      </c>
      <c r="BE35" s="181">
        <f t="shared" si="1"/>
        <v>48.04</v>
      </c>
      <c r="BF35" s="182">
        <f t="shared" si="2"/>
        <v>1520.4</v>
      </c>
      <c r="BG35" s="197">
        <f t="shared" si="3"/>
        <v>220</v>
      </c>
    </row>
    <row r="36" spans="2:59" s="8" customFormat="1" ht="15.95" customHeight="1" x14ac:dyDescent="0.25">
      <c r="B36" s="27">
        <v>19</v>
      </c>
      <c r="C36" s="44" t="str">
        <f>'1.  SEPTEMBER'!C160</f>
        <v>Pieters K  (H-36)</v>
      </c>
      <c r="D36" s="45">
        <f>'1.  SEPTEMBER'!V160</f>
        <v>0</v>
      </c>
      <c r="E36" s="37">
        <f>'1.  SEPTEMBER'!W160</f>
        <v>0</v>
      </c>
      <c r="F36" s="174">
        <f>'1.  SEPTEMBER'!X160</f>
        <v>0</v>
      </c>
      <c r="G36" s="188">
        <v>50</v>
      </c>
      <c r="H36" s="28">
        <f>'2.  OCTOBER'!V160</f>
        <v>11</v>
      </c>
      <c r="I36" s="37">
        <f>'2.  OCTOBER'!W160</f>
        <v>5.86</v>
      </c>
      <c r="J36" s="174">
        <f>'2.  OCTOBER'!X160</f>
        <v>168.6</v>
      </c>
      <c r="K36" s="192">
        <v>26</v>
      </c>
      <c r="L36" s="45">
        <f>'3.  NOVEMBER'!V160</f>
        <v>0</v>
      </c>
      <c r="M36" s="37">
        <f>'3.  NOVEMBER'!W160</f>
        <v>0</v>
      </c>
      <c r="N36" s="174">
        <f>'3.  NOVEMBER'!X160</f>
        <v>0</v>
      </c>
      <c r="O36" s="188">
        <v>50</v>
      </c>
      <c r="P36" s="28">
        <f>'4.  DECEMBER'!V160</f>
        <v>26</v>
      </c>
      <c r="Q36" s="37">
        <f>'4.  DECEMBER'!W160</f>
        <v>12.04</v>
      </c>
      <c r="R36" s="174">
        <f>'4.  DECEMBER'!X160</f>
        <v>380.4</v>
      </c>
      <c r="S36" s="192">
        <v>25</v>
      </c>
      <c r="T36" s="45">
        <f>'5.  JANUARY'!V160</f>
        <v>23</v>
      </c>
      <c r="U36" s="37">
        <f>'5.  JANUARY'!W160</f>
        <v>7.12</v>
      </c>
      <c r="V36" s="174">
        <f>'5.  JANUARY'!X160</f>
        <v>301.2</v>
      </c>
      <c r="W36" s="196">
        <v>10</v>
      </c>
      <c r="X36" s="45">
        <f>'6.  FEBRUARY'!V160</f>
        <v>6</v>
      </c>
      <c r="Y36" s="37">
        <f>'6.  FEBRUARY'!W160</f>
        <v>1.5</v>
      </c>
      <c r="Z36" s="174">
        <f>'6.  FEBRUARY'!X160</f>
        <v>75</v>
      </c>
      <c r="AA36" s="196">
        <v>35</v>
      </c>
      <c r="AB36" s="45">
        <f>'7.  MARCH'!V160</f>
        <v>22</v>
      </c>
      <c r="AC36" s="37">
        <f>'7.  MARCH'!W160</f>
        <v>5.7</v>
      </c>
      <c r="AD36" s="174">
        <f>'7.  MARCH'!X160</f>
        <v>277</v>
      </c>
      <c r="AE36" s="196">
        <v>5</v>
      </c>
      <c r="AF36" s="45">
        <f>'8.  APRIL'!V160</f>
        <v>1</v>
      </c>
      <c r="AG36" s="37">
        <f>'8.  APRIL'!W160</f>
        <v>0.61</v>
      </c>
      <c r="AH36" s="174">
        <f>'8.  APRIL'!X160</f>
        <v>16.099999999999998</v>
      </c>
      <c r="AI36" s="196">
        <v>38</v>
      </c>
      <c r="AJ36" s="339">
        <f>'8.  APRIL WEEKEND COMP'!V160</f>
        <v>15</v>
      </c>
      <c r="AK36" s="37">
        <f>'8.  APRIL WEEKEND COMP'!W160</f>
        <v>14.16</v>
      </c>
      <c r="AL36" s="341">
        <f>'8.  APRIL WEEKEND COMP'!X160</f>
        <v>291.60000000000002</v>
      </c>
      <c r="AM36" s="196">
        <v>6</v>
      </c>
      <c r="AN36" s="45">
        <f>'9.  MAY'!V160</f>
        <v>0</v>
      </c>
      <c r="AO36" s="37">
        <f>'9.  MAY'!W160</f>
        <v>0</v>
      </c>
      <c r="AP36" s="174">
        <f>'9.  MAY'!X160</f>
        <v>0</v>
      </c>
      <c r="AQ36" s="196"/>
      <c r="AR36" s="45">
        <f>'10.  JUNE'!V160</f>
        <v>0</v>
      </c>
      <c r="AS36" s="37">
        <f>'10.  JUNE'!W160</f>
        <v>0</v>
      </c>
      <c r="AT36" s="174">
        <f>'10.  JUNE'!X160</f>
        <v>0</v>
      </c>
      <c r="AU36" s="196"/>
      <c r="AV36" s="45">
        <f>'11.  JULY'!V160</f>
        <v>0</v>
      </c>
      <c r="AW36" s="37">
        <f>'11.  JULY'!W160</f>
        <v>0</v>
      </c>
      <c r="AX36" s="174">
        <f>'11.  JULY'!X160</f>
        <v>0</v>
      </c>
      <c r="AY36" s="196"/>
      <c r="AZ36" s="45">
        <f>'12.  AUGUST'!V160</f>
        <v>0</v>
      </c>
      <c r="BA36" s="37">
        <f>'12.  AUGUST'!W160</f>
        <v>0</v>
      </c>
      <c r="BB36" s="174">
        <f>'12.  AUGUST'!X160</f>
        <v>0</v>
      </c>
      <c r="BC36" s="196"/>
      <c r="BD36" s="180">
        <f t="shared" si="0"/>
        <v>104</v>
      </c>
      <c r="BE36" s="181">
        <f t="shared" si="1"/>
        <v>46.989999999999995</v>
      </c>
      <c r="BF36" s="182">
        <f t="shared" si="2"/>
        <v>1509.9</v>
      </c>
      <c r="BG36" s="197">
        <f t="shared" si="3"/>
        <v>245</v>
      </c>
    </row>
    <row r="37" spans="2:59" s="8" customFormat="1" ht="15.95" customHeight="1" x14ac:dyDescent="0.25">
      <c r="B37" s="27">
        <v>20</v>
      </c>
      <c r="C37" s="44" t="str">
        <f>'1.  SEPTEMBER'!C62</f>
        <v>Black S</v>
      </c>
      <c r="D37" s="45">
        <f>'1.  SEPTEMBER'!V62</f>
        <v>2</v>
      </c>
      <c r="E37" s="37">
        <f>'1.  SEPTEMBER'!W62</f>
        <v>0.92</v>
      </c>
      <c r="F37" s="174">
        <f>'1.  SEPTEMBER'!X62</f>
        <v>29.2</v>
      </c>
      <c r="G37" s="188">
        <v>46</v>
      </c>
      <c r="H37" s="28">
        <f>'2.  OCTOBER'!V62</f>
        <v>10</v>
      </c>
      <c r="I37" s="37">
        <f>'2.  OCTOBER'!W62</f>
        <v>4.6399999999999997</v>
      </c>
      <c r="J37" s="174">
        <f>'2.  OCTOBER'!X62</f>
        <v>146.4</v>
      </c>
      <c r="K37" s="192">
        <v>31</v>
      </c>
      <c r="L37" s="45">
        <f>'3.  NOVEMBER'!V62</f>
        <v>9</v>
      </c>
      <c r="M37" s="37">
        <f>'3.  NOVEMBER'!W62</f>
        <v>3.3</v>
      </c>
      <c r="N37" s="174">
        <f>'3.  NOVEMBER'!X62</f>
        <v>123</v>
      </c>
      <c r="O37" s="188">
        <v>21</v>
      </c>
      <c r="P37" s="28">
        <f>'4.  DECEMBER'!V62</f>
        <v>35</v>
      </c>
      <c r="Q37" s="37">
        <f>'4.  DECEMBER'!W62</f>
        <v>11.330000000000002</v>
      </c>
      <c r="R37" s="174">
        <f>'4.  DECEMBER'!X62</f>
        <v>463.29999999999995</v>
      </c>
      <c r="S37" s="192">
        <v>21</v>
      </c>
      <c r="T37" s="45">
        <f>'5.  JANUARY'!V62</f>
        <v>9</v>
      </c>
      <c r="U37" s="37">
        <f>'5.  JANUARY'!W62</f>
        <v>4.2200000000000006</v>
      </c>
      <c r="V37" s="174">
        <f>'5.  JANUARY'!X62</f>
        <v>132.20000000000002</v>
      </c>
      <c r="W37" s="196">
        <v>32</v>
      </c>
      <c r="X37" s="45">
        <f>'6.  FEBRUARY'!V62</f>
        <v>8</v>
      </c>
      <c r="Y37" s="37">
        <f>'6.  FEBRUARY'!W62</f>
        <v>4.8600000000000003</v>
      </c>
      <c r="Z37" s="174">
        <f>'6.  FEBRUARY'!X62</f>
        <v>128.6</v>
      </c>
      <c r="AA37" s="196">
        <v>25</v>
      </c>
      <c r="AB37" s="45">
        <f>'7.  MARCH'!V62</f>
        <v>16</v>
      </c>
      <c r="AC37" s="37">
        <f>'7.  MARCH'!W62</f>
        <v>5.3999999999999995</v>
      </c>
      <c r="AD37" s="174">
        <f>'7.  MARCH'!X62</f>
        <v>214</v>
      </c>
      <c r="AE37" s="196">
        <v>10</v>
      </c>
      <c r="AF37" s="45">
        <f>'8.  APRIL'!V62</f>
        <v>3</v>
      </c>
      <c r="AG37" s="37">
        <f>'8.  APRIL'!W62</f>
        <v>2.5</v>
      </c>
      <c r="AH37" s="174">
        <f>'8.  APRIL'!X62</f>
        <v>55</v>
      </c>
      <c r="AI37" s="196">
        <v>28</v>
      </c>
      <c r="AJ37" s="339">
        <f>'8.  APRIL WEEKEND COMP'!V62</f>
        <v>2</v>
      </c>
      <c r="AK37" s="37">
        <f>'8.  APRIL WEEKEND COMP'!W62</f>
        <v>1.3</v>
      </c>
      <c r="AL37" s="341">
        <f>'8.  APRIL WEEKEND COMP'!X62</f>
        <v>33</v>
      </c>
      <c r="AM37" s="196">
        <v>35</v>
      </c>
      <c r="AN37" s="45">
        <f>'9.  MAY'!V62</f>
        <v>0</v>
      </c>
      <c r="AO37" s="37">
        <f>'9.  MAY'!W62</f>
        <v>0</v>
      </c>
      <c r="AP37" s="174">
        <f>'9.  MAY'!X62</f>
        <v>0</v>
      </c>
      <c r="AQ37" s="196"/>
      <c r="AR37" s="45">
        <f>'10.  JUNE'!V62</f>
        <v>0</v>
      </c>
      <c r="AS37" s="37">
        <f>'10.  JUNE'!W62</f>
        <v>0</v>
      </c>
      <c r="AT37" s="174">
        <f>'10.  JUNE'!X62</f>
        <v>0</v>
      </c>
      <c r="AU37" s="196"/>
      <c r="AV37" s="45">
        <f>'11.  JULY'!V62</f>
        <v>0</v>
      </c>
      <c r="AW37" s="37">
        <f>'11.  JULY'!W62</f>
        <v>0</v>
      </c>
      <c r="AX37" s="174">
        <f>'11.  JULY'!X62</f>
        <v>0</v>
      </c>
      <c r="AY37" s="196"/>
      <c r="AZ37" s="45">
        <f>'12.  AUGUST'!V62</f>
        <v>0</v>
      </c>
      <c r="BA37" s="37">
        <f>'12.  AUGUST'!W62</f>
        <v>0</v>
      </c>
      <c r="BB37" s="174">
        <f>'12.  AUGUST'!X62</f>
        <v>0</v>
      </c>
      <c r="BC37" s="196"/>
      <c r="BD37" s="180">
        <f t="shared" si="0"/>
        <v>94</v>
      </c>
      <c r="BE37" s="181">
        <f t="shared" si="1"/>
        <v>38.47</v>
      </c>
      <c r="BF37" s="182">
        <f t="shared" si="2"/>
        <v>1324.7</v>
      </c>
      <c r="BG37" s="197">
        <f t="shared" si="3"/>
        <v>249</v>
      </c>
    </row>
    <row r="38" spans="2:59" s="8" customFormat="1" ht="15.95" customHeight="1" x14ac:dyDescent="0.25">
      <c r="B38" s="27">
        <v>21</v>
      </c>
      <c r="C38" s="44" t="str">
        <f>'1.  SEPTEMBER'!C197</f>
        <v>du Bruyn JA</v>
      </c>
      <c r="D38" s="45">
        <f>'1.  SEPTEMBER'!V197</f>
        <v>12</v>
      </c>
      <c r="E38" s="37">
        <f>'1.  SEPTEMBER'!W197</f>
        <v>5.8599999999999994</v>
      </c>
      <c r="F38" s="174">
        <f>'1.  SEPTEMBER'!X197</f>
        <v>178.6</v>
      </c>
      <c r="G38" s="188">
        <v>7</v>
      </c>
      <c r="H38" s="28">
        <f>'2.  OCTOBER'!V197</f>
        <v>0</v>
      </c>
      <c r="I38" s="37">
        <f>'2.  OCTOBER'!W197</f>
        <v>0</v>
      </c>
      <c r="J38" s="174">
        <f>'2.  OCTOBER'!X197</f>
        <v>0</v>
      </c>
      <c r="K38" s="192">
        <v>50</v>
      </c>
      <c r="L38" s="45">
        <f>'3.  NOVEMBER'!V197</f>
        <v>0</v>
      </c>
      <c r="M38" s="37">
        <f>'3.  NOVEMBER'!W197</f>
        <v>0</v>
      </c>
      <c r="N38" s="174">
        <f>'3.  NOVEMBER'!X197</f>
        <v>0</v>
      </c>
      <c r="O38" s="188">
        <v>50</v>
      </c>
      <c r="P38" s="28">
        <f>'4.  DECEMBER'!V197</f>
        <v>37</v>
      </c>
      <c r="Q38" s="37">
        <f>'4.  DECEMBER'!W197</f>
        <v>17.22</v>
      </c>
      <c r="R38" s="174">
        <f>'4.  DECEMBER'!X197</f>
        <v>542.20000000000005</v>
      </c>
      <c r="S38" s="192">
        <v>17</v>
      </c>
      <c r="T38" s="45">
        <f>'5.  JANUARY'!V197</f>
        <v>18</v>
      </c>
      <c r="U38" s="37">
        <f>'5.  JANUARY'!W197</f>
        <v>5.5500000000000007</v>
      </c>
      <c r="V38" s="174">
        <f>'5.  JANUARY'!X197</f>
        <v>235.5</v>
      </c>
      <c r="W38" s="196">
        <v>17</v>
      </c>
      <c r="X38" s="45">
        <f>'6.  FEBRUARY'!V197</f>
        <v>19</v>
      </c>
      <c r="Y38" s="37">
        <f>'6.  FEBRUARY'!W197</f>
        <v>6.75</v>
      </c>
      <c r="Z38" s="174">
        <f>'6.  FEBRUARY'!X197</f>
        <v>257.5</v>
      </c>
      <c r="AA38" s="196">
        <v>8</v>
      </c>
      <c r="AB38" s="45">
        <f>'7.  MARCH'!V197</f>
        <v>25</v>
      </c>
      <c r="AC38" s="37">
        <f>'7.  MARCH'!W197</f>
        <v>9.32</v>
      </c>
      <c r="AD38" s="174">
        <f>'7.  MARCH'!X197</f>
        <v>343.2</v>
      </c>
      <c r="AE38" s="196">
        <v>2</v>
      </c>
      <c r="AF38" s="45">
        <f>'8.  APRIL'!V197</f>
        <v>0</v>
      </c>
      <c r="AG38" s="37">
        <f>'8.  APRIL'!W197</f>
        <v>0</v>
      </c>
      <c r="AH38" s="174">
        <f>'8.  APRIL'!X197</f>
        <v>0</v>
      </c>
      <c r="AI38" s="196">
        <v>50</v>
      </c>
      <c r="AJ38" s="339">
        <f>'8.  APRIL WEEKEND COMP'!V197</f>
        <v>0</v>
      </c>
      <c r="AK38" s="37">
        <f>'8.  APRIL WEEKEND COMP'!W197</f>
        <v>0</v>
      </c>
      <c r="AL38" s="341">
        <f>'8.  APRIL WEEKEND COMP'!X197</f>
        <v>0</v>
      </c>
      <c r="AM38" s="196">
        <v>50</v>
      </c>
      <c r="AN38" s="45">
        <f>'9.  MAY'!V197</f>
        <v>0</v>
      </c>
      <c r="AO38" s="37">
        <f>'9.  MAY'!W197</f>
        <v>0</v>
      </c>
      <c r="AP38" s="174">
        <f>'9.  MAY'!X197</f>
        <v>0</v>
      </c>
      <c r="AQ38" s="196"/>
      <c r="AR38" s="45">
        <f>'10.  JUNE'!V197</f>
        <v>0</v>
      </c>
      <c r="AS38" s="37">
        <f>'10.  JUNE'!W197</f>
        <v>0</v>
      </c>
      <c r="AT38" s="174">
        <f>'10.  JUNE'!X197</f>
        <v>0</v>
      </c>
      <c r="AU38" s="196"/>
      <c r="AV38" s="45">
        <f>'11.  JULY'!V197</f>
        <v>0</v>
      </c>
      <c r="AW38" s="37">
        <f>'11.  JULY'!W197</f>
        <v>0</v>
      </c>
      <c r="AX38" s="174">
        <f>'11.  JULY'!X197</f>
        <v>0</v>
      </c>
      <c r="AY38" s="196"/>
      <c r="AZ38" s="45">
        <f>'12.  AUGUST'!V197</f>
        <v>0</v>
      </c>
      <c r="BA38" s="37">
        <f>'12.  AUGUST'!W197</f>
        <v>0</v>
      </c>
      <c r="BB38" s="174">
        <f>'12.  AUGUST'!X197</f>
        <v>0</v>
      </c>
      <c r="BC38" s="196"/>
      <c r="BD38" s="180">
        <f t="shared" si="0"/>
        <v>111</v>
      </c>
      <c r="BE38" s="181">
        <f t="shared" si="1"/>
        <v>44.699999999999996</v>
      </c>
      <c r="BF38" s="182">
        <f t="shared" si="2"/>
        <v>1557.0000000000002</v>
      </c>
      <c r="BG38" s="197">
        <f t="shared" si="3"/>
        <v>251</v>
      </c>
    </row>
    <row r="39" spans="2:59" s="8" customFormat="1" ht="15.95" customHeight="1" x14ac:dyDescent="0.25">
      <c r="B39" s="27">
        <v>22</v>
      </c>
      <c r="C39" s="44" t="str">
        <f>'1.  SEPTEMBER'!C143</f>
        <v>du Preez PJ</v>
      </c>
      <c r="D39" s="45">
        <f>'1.  SEPTEMBER'!V143</f>
        <v>5</v>
      </c>
      <c r="E39" s="37">
        <f>'1.  SEPTEMBER'!W143</f>
        <v>1.93</v>
      </c>
      <c r="F39" s="174">
        <f>'1.  SEPTEMBER'!X143</f>
        <v>69.3</v>
      </c>
      <c r="G39" s="188">
        <v>29</v>
      </c>
      <c r="H39" s="28">
        <f>'2.  OCTOBER'!V143</f>
        <v>8</v>
      </c>
      <c r="I39" s="37">
        <f>'2.  OCTOBER'!W143</f>
        <v>3.33</v>
      </c>
      <c r="J39" s="174">
        <f>'2.  OCTOBER'!X143</f>
        <v>113.3</v>
      </c>
      <c r="K39" s="192">
        <v>38</v>
      </c>
      <c r="L39" s="45">
        <f>'3.  NOVEMBER'!V143</f>
        <v>10</v>
      </c>
      <c r="M39" s="37">
        <f>'3.  NOVEMBER'!W143</f>
        <v>4.9799999999999995</v>
      </c>
      <c r="N39" s="174">
        <f>'3.  NOVEMBER'!X143</f>
        <v>149.80000000000001</v>
      </c>
      <c r="O39" s="188">
        <v>17</v>
      </c>
      <c r="P39" s="28">
        <f>'4.  DECEMBER'!V143</f>
        <v>18</v>
      </c>
      <c r="Q39" s="37">
        <f>'4.  DECEMBER'!W143</f>
        <v>6.6400000000000006</v>
      </c>
      <c r="R39" s="174">
        <f>'4.  DECEMBER'!X143</f>
        <v>246.4</v>
      </c>
      <c r="S39" s="192">
        <v>32</v>
      </c>
      <c r="T39" s="45">
        <f>'5.  JANUARY'!V143</f>
        <v>0</v>
      </c>
      <c r="U39" s="37">
        <f>'5.  JANUARY'!W143</f>
        <v>0</v>
      </c>
      <c r="V39" s="174">
        <f>'5.  JANUARY'!X143</f>
        <v>0</v>
      </c>
      <c r="W39" s="196">
        <v>50</v>
      </c>
      <c r="X39" s="45">
        <f>'6.  FEBRUARY'!V143</f>
        <v>8</v>
      </c>
      <c r="Y39" s="37">
        <f>'6.  FEBRUARY'!W143</f>
        <v>2.5100000000000002</v>
      </c>
      <c r="Z39" s="174">
        <f>'6.  FEBRUARY'!X143</f>
        <v>105.1</v>
      </c>
      <c r="AA39" s="196">
        <v>30</v>
      </c>
      <c r="AB39" s="45">
        <f>'7.  MARCH'!V143</f>
        <v>8</v>
      </c>
      <c r="AC39" s="37">
        <f>'7.  MARCH'!W143</f>
        <v>1.7</v>
      </c>
      <c r="AD39" s="174">
        <f>'7.  MARCH'!X143</f>
        <v>97</v>
      </c>
      <c r="AE39" s="196">
        <v>21</v>
      </c>
      <c r="AF39" s="45">
        <f>'8.  APRIL'!V143</f>
        <v>5</v>
      </c>
      <c r="AG39" s="37">
        <f>'8.  APRIL'!W143</f>
        <v>13.41</v>
      </c>
      <c r="AH39" s="174">
        <f>'8.  APRIL'!X143</f>
        <v>184.1</v>
      </c>
      <c r="AI39" s="196">
        <v>4</v>
      </c>
      <c r="AJ39" s="339">
        <f>'8.  APRIL WEEKEND COMP'!V143</f>
        <v>5</v>
      </c>
      <c r="AK39" s="37">
        <f>'8.  APRIL WEEKEND COMP'!W143</f>
        <v>2.3200000000000003</v>
      </c>
      <c r="AL39" s="341">
        <f>'8.  APRIL WEEKEND COMP'!X143</f>
        <v>73.2</v>
      </c>
      <c r="AM39" s="196">
        <v>31</v>
      </c>
      <c r="AN39" s="45">
        <f>'9.  MAY'!V143</f>
        <v>0</v>
      </c>
      <c r="AO39" s="37">
        <f>'9.  MAY'!W143</f>
        <v>0</v>
      </c>
      <c r="AP39" s="174">
        <f>'9.  MAY'!X143</f>
        <v>0</v>
      </c>
      <c r="AQ39" s="196"/>
      <c r="AR39" s="45">
        <f>'10.  JUNE'!V143</f>
        <v>0</v>
      </c>
      <c r="AS39" s="37">
        <f>'10.  JUNE'!W143</f>
        <v>0</v>
      </c>
      <c r="AT39" s="174">
        <f>'10.  JUNE'!X143</f>
        <v>0</v>
      </c>
      <c r="AU39" s="196"/>
      <c r="AV39" s="45">
        <f>'11.  JULY'!V143</f>
        <v>0</v>
      </c>
      <c r="AW39" s="37">
        <f>'11.  JULY'!W143</f>
        <v>0</v>
      </c>
      <c r="AX39" s="174">
        <f>'11.  JULY'!X143</f>
        <v>0</v>
      </c>
      <c r="AY39" s="196"/>
      <c r="AZ39" s="45">
        <f>'12.  AUGUST'!V143</f>
        <v>0</v>
      </c>
      <c r="BA39" s="37">
        <f>'12.  AUGUST'!W143</f>
        <v>0</v>
      </c>
      <c r="BB39" s="174">
        <f>'12.  AUGUST'!X143</f>
        <v>0</v>
      </c>
      <c r="BC39" s="196"/>
      <c r="BD39" s="180">
        <f t="shared" si="0"/>
        <v>67</v>
      </c>
      <c r="BE39" s="181">
        <f t="shared" si="1"/>
        <v>36.82</v>
      </c>
      <c r="BF39" s="182">
        <f t="shared" si="2"/>
        <v>1038.2</v>
      </c>
      <c r="BG39" s="197">
        <f t="shared" si="3"/>
        <v>252</v>
      </c>
    </row>
    <row r="40" spans="2:59" s="8" customFormat="1" ht="15.95" customHeight="1" x14ac:dyDescent="0.25">
      <c r="B40" s="27">
        <v>23</v>
      </c>
      <c r="C40" s="44" t="str">
        <f>'1.  SEPTEMBER'!C79</f>
        <v>Kurger R</v>
      </c>
      <c r="D40" s="45">
        <f>'1.  SEPTEMBER'!V79</f>
        <v>2</v>
      </c>
      <c r="E40" s="37">
        <f>'1.  SEPTEMBER'!W79</f>
        <v>0.65999999999999992</v>
      </c>
      <c r="F40" s="174">
        <f>'1.  SEPTEMBER'!X79</f>
        <v>26.6</v>
      </c>
      <c r="G40" s="188">
        <v>49</v>
      </c>
      <c r="H40" s="28">
        <f>'2.  OCTOBER'!V79</f>
        <v>15</v>
      </c>
      <c r="I40" s="37">
        <f>'2.  OCTOBER'!W79</f>
        <v>6.36</v>
      </c>
      <c r="J40" s="174">
        <f>'2.  OCTOBER'!X79</f>
        <v>213.6</v>
      </c>
      <c r="K40" s="192">
        <v>18</v>
      </c>
      <c r="L40" s="45">
        <f>'3.  NOVEMBER'!V79</f>
        <v>5</v>
      </c>
      <c r="M40" s="37">
        <f>'3.  NOVEMBER'!W79</f>
        <v>1.8599999999999999</v>
      </c>
      <c r="N40" s="174">
        <f>'3.  NOVEMBER'!X79</f>
        <v>68.599999999999994</v>
      </c>
      <c r="O40" s="188">
        <v>26</v>
      </c>
      <c r="P40" s="28">
        <f>'4.  DECEMBER'!V79</f>
        <v>31</v>
      </c>
      <c r="Q40" s="37">
        <f>'4.  DECEMBER'!W79</f>
        <v>20.349999999999998</v>
      </c>
      <c r="R40" s="174">
        <f>'4.  DECEMBER'!X79</f>
        <v>513.5</v>
      </c>
      <c r="S40" s="192">
        <v>19</v>
      </c>
      <c r="T40" s="45">
        <f>'5.  JANUARY'!V79</f>
        <v>12</v>
      </c>
      <c r="U40" s="37">
        <f>'5.  JANUARY'!W79</f>
        <v>4.5</v>
      </c>
      <c r="V40" s="174">
        <f>'5.  JANUARY'!X79</f>
        <v>165</v>
      </c>
      <c r="W40" s="196">
        <v>27</v>
      </c>
      <c r="X40" s="45">
        <f>'6.  FEBRUARY'!V79</f>
        <v>0</v>
      </c>
      <c r="Y40" s="37">
        <f>'6.  FEBRUARY'!W79</f>
        <v>0</v>
      </c>
      <c r="Z40" s="174">
        <f>'6.  FEBRUARY'!X79</f>
        <v>0</v>
      </c>
      <c r="AA40" s="196">
        <v>50</v>
      </c>
      <c r="AB40" s="45">
        <f>'7.  MARCH'!V79</f>
        <v>10</v>
      </c>
      <c r="AC40" s="37">
        <f>'7.  MARCH'!W79</f>
        <v>3.17</v>
      </c>
      <c r="AD40" s="174">
        <f>'7.  MARCH'!X79</f>
        <v>131.69999999999999</v>
      </c>
      <c r="AE40" s="196">
        <v>19</v>
      </c>
      <c r="AF40" s="45">
        <f>'8.  APRIL'!V79</f>
        <v>3</v>
      </c>
      <c r="AG40" s="37">
        <f>'8.  APRIL'!W79</f>
        <v>2.41</v>
      </c>
      <c r="AH40" s="174">
        <f>'8.  APRIL'!X79</f>
        <v>54.1</v>
      </c>
      <c r="AI40" s="196">
        <v>30</v>
      </c>
      <c r="AJ40" s="339">
        <f>'8.  APRIL WEEKEND COMP'!V79</f>
        <v>5</v>
      </c>
      <c r="AK40" s="37">
        <f>'8.  APRIL WEEKEND COMP'!W79</f>
        <v>4.59</v>
      </c>
      <c r="AL40" s="341">
        <f>'8.  APRIL WEEKEND COMP'!X79</f>
        <v>95.9</v>
      </c>
      <c r="AM40" s="196">
        <v>26</v>
      </c>
      <c r="AN40" s="45">
        <f>'9.  MAY'!V79</f>
        <v>0</v>
      </c>
      <c r="AO40" s="37">
        <f>'9.  MAY'!W79</f>
        <v>0</v>
      </c>
      <c r="AP40" s="174">
        <f>'9.  MAY'!X79</f>
        <v>0</v>
      </c>
      <c r="AQ40" s="196"/>
      <c r="AR40" s="45">
        <f>'10.  JUNE'!V79</f>
        <v>0</v>
      </c>
      <c r="AS40" s="37">
        <f>'10.  JUNE'!W79</f>
        <v>0</v>
      </c>
      <c r="AT40" s="174">
        <f>'10.  JUNE'!X79</f>
        <v>0</v>
      </c>
      <c r="AU40" s="196"/>
      <c r="AV40" s="45">
        <f>'11.  JULY'!V79</f>
        <v>0</v>
      </c>
      <c r="AW40" s="37">
        <f>'11.  JULY'!W79</f>
        <v>0</v>
      </c>
      <c r="AX40" s="174">
        <f>'11.  JULY'!X79</f>
        <v>0</v>
      </c>
      <c r="AY40" s="196"/>
      <c r="AZ40" s="45">
        <f>'12.  AUGUST'!V79</f>
        <v>0</v>
      </c>
      <c r="BA40" s="37">
        <f>'12.  AUGUST'!W79</f>
        <v>0</v>
      </c>
      <c r="BB40" s="174">
        <f>'12.  AUGUST'!X79</f>
        <v>0</v>
      </c>
      <c r="BC40" s="196"/>
      <c r="BD40" s="180">
        <f t="shared" si="0"/>
        <v>83</v>
      </c>
      <c r="BE40" s="181">
        <f t="shared" si="1"/>
        <v>43.900000000000006</v>
      </c>
      <c r="BF40" s="182">
        <f t="shared" si="2"/>
        <v>1269</v>
      </c>
      <c r="BG40" s="197">
        <f t="shared" si="3"/>
        <v>264</v>
      </c>
    </row>
    <row r="41" spans="2:59" s="8" customFormat="1" ht="15.95" customHeight="1" x14ac:dyDescent="0.25">
      <c r="B41" s="27">
        <v>24</v>
      </c>
      <c r="C41" s="44" t="str">
        <f>'1.  SEPTEMBER'!C41</f>
        <v>van der Vyver W  (H-5)</v>
      </c>
      <c r="D41" s="45">
        <f>'1.  SEPTEMBER'!V41</f>
        <v>0</v>
      </c>
      <c r="E41" s="37">
        <f>'1.  SEPTEMBER'!W41</f>
        <v>0</v>
      </c>
      <c r="F41" s="174">
        <f>'1.  SEPTEMBER'!X41</f>
        <v>0</v>
      </c>
      <c r="G41" s="188">
        <v>50</v>
      </c>
      <c r="H41" s="28">
        <f>'2.  OCTOBER'!V41</f>
        <v>0</v>
      </c>
      <c r="I41" s="37">
        <f>'2.  OCTOBER'!W41</f>
        <v>0</v>
      </c>
      <c r="J41" s="174">
        <f>'2.  OCTOBER'!X41</f>
        <v>0</v>
      </c>
      <c r="K41" s="192">
        <v>50</v>
      </c>
      <c r="L41" s="45">
        <f>'3.  NOVEMBER'!V41</f>
        <v>11</v>
      </c>
      <c r="M41" s="37">
        <f>'3.  NOVEMBER'!W41</f>
        <v>8.2199999999999989</v>
      </c>
      <c r="N41" s="174">
        <f>'3.  NOVEMBER'!X41</f>
        <v>192.2</v>
      </c>
      <c r="O41" s="188">
        <v>13</v>
      </c>
      <c r="P41" s="28">
        <f>'4.  DECEMBER'!V41</f>
        <v>50</v>
      </c>
      <c r="Q41" s="37">
        <f>'4.  DECEMBER'!W41</f>
        <v>20.74</v>
      </c>
      <c r="R41" s="174">
        <f>'4.  DECEMBER'!X41</f>
        <v>707.4</v>
      </c>
      <c r="S41" s="192">
        <v>10</v>
      </c>
      <c r="T41" s="45">
        <f>'5.  JANUARY'!V41</f>
        <v>7</v>
      </c>
      <c r="U41" s="37">
        <f>'5.  JANUARY'!W41</f>
        <v>4.0999999999999996</v>
      </c>
      <c r="V41" s="174">
        <f>'5.  JANUARY'!X41</f>
        <v>111</v>
      </c>
      <c r="W41" s="196">
        <v>40</v>
      </c>
      <c r="X41" s="45">
        <f>'6.  FEBRUARY'!V41</f>
        <v>4</v>
      </c>
      <c r="Y41" s="37">
        <f>'6.  FEBRUARY'!W41</f>
        <v>2.25</v>
      </c>
      <c r="Z41" s="174">
        <f>'6.  FEBRUARY'!X41</f>
        <v>62.5</v>
      </c>
      <c r="AA41" s="196">
        <v>36</v>
      </c>
      <c r="AB41" s="45">
        <f>'7.  MARCH'!V41</f>
        <v>0</v>
      </c>
      <c r="AC41" s="37">
        <f>'7.  MARCH'!W41</f>
        <v>0</v>
      </c>
      <c r="AD41" s="174">
        <f>'7.  MARCH'!X41</f>
        <v>0</v>
      </c>
      <c r="AE41" s="196">
        <v>50</v>
      </c>
      <c r="AF41" s="45">
        <f>'8.  APRIL'!V41</f>
        <v>8</v>
      </c>
      <c r="AG41" s="37">
        <f>'8.  APRIL'!W41</f>
        <v>3.58</v>
      </c>
      <c r="AH41" s="174">
        <f>'8.  APRIL'!X41</f>
        <v>115.8</v>
      </c>
      <c r="AI41" s="196">
        <v>10</v>
      </c>
      <c r="AJ41" s="339">
        <f>'8.  APRIL WEEKEND COMP'!V41</f>
        <v>13</v>
      </c>
      <c r="AK41" s="37">
        <f>'8.  APRIL WEEKEND COMP'!W41</f>
        <v>9.91</v>
      </c>
      <c r="AL41" s="341">
        <f>'8.  APRIL WEEKEND COMP'!X41</f>
        <v>229.1</v>
      </c>
      <c r="AM41" s="196">
        <v>10</v>
      </c>
      <c r="AN41" s="45">
        <f>'9.  MAY'!V41</f>
        <v>0</v>
      </c>
      <c r="AO41" s="37">
        <f>'9.  MAY'!W41</f>
        <v>0</v>
      </c>
      <c r="AP41" s="174">
        <f>'9.  MAY'!X41</f>
        <v>0</v>
      </c>
      <c r="AQ41" s="196"/>
      <c r="AR41" s="45">
        <f>'10.  JUNE'!V41</f>
        <v>0</v>
      </c>
      <c r="AS41" s="37">
        <f>'10.  JUNE'!W41</f>
        <v>0</v>
      </c>
      <c r="AT41" s="174">
        <f>'10.  JUNE'!X41</f>
        <v>0</v>
      </c>
      <c r="AU41" s="196"/>
      <c r="AV41" s="45">
        <f>'11.  JULY'!V41</f>
        <v>0</v>
      </c>
      <c r="AW41" s="37">
        <f>'11.  JULY'!W41</f>
        <v>0</v>
      </c>
      <c r="AX41" s="174">
        <f>'11.  JULY'!X41</f>
        <v>0</v>
      </c>
      <c r="AY41" s="196"/>
      <c r="AZ41" s="45">
        <f>'12.  AUGUST'!V41</f>
        <v>0</v>
      </c>
      <c r="BA41" s="37">
        <f>'12.  AUGUST'!W41</f>
        <v>0</v>
      </c>
      <c r="BB41" s="174">
        <f>'12.  AUGUST'!X41</f>
        <v>0</v>
      </c>
      <c r="BC41" s="196"/>
      <c r="BD41" s="180">
        <f t="shared" si="0"/>
        <v>93</v>
      </c>
      <c r="BE41" s="181">
        <f t="shared" si="1"/>
        <v>48.8</v>
      </c>
      <c r="BF41" s="182">
        <f t="shared" si="2"/>
        <v>1417.9999999999998</v>
      </c>
      <c r="BG41" s="197">
        <f t="shared" si="3"/>
        <v>269</v>
      </c>
    </row>
    <row r="42" spans="2:59" s="8" customFormat="1" ht="15.95" customHeight="1" x14ac:dyDescent="0.25">
      <c r="B42" s="27">
        <v>25</v>
      </c>
      <c r="C42" s="44" t="str">
        <f>'1.  SEPTEMBER'!C91</f>
        <v>Olivier D</v>
      </c>
      <c r="D42" s="45">
        <f>'1.  SEPTEMBER'!V91</f>
        <v>0</v>
      </c>
      <c r="E42" s="37">
        <f>'1.  SEPTEMBER'!W91</f>
        <v>0</v>
      </c>
      <c r="F42" s="174">
        <f>'1.  SEPTEMBER'!X91</f>
        <v>0</v>
      </c>
      <c r="G42" s="188">
        <v>50</v>
      </c>
      <c r="H42" s="28">
        <f>'2.  OCTOBER'!V91</f>
        <v>13</v>
      </c>
      <c r="I42" s="37">
        <f>'2.  OCTOBER'!W91</f>
        <v>8.06</v>
      </c>
      <c r="J42" s="174">
        <f>'2.  OCTOBER'!X91</f>
        <v>210.60000000000002</v>
      </c>
      <c r="K42" s="192">
        <v>20</v>
      </c>
      <c r="L42" s="45">
        <f>'3.  NOVEMBER'!V91</f>
        <v>18</v>
      </c>
      <c r="M42" s="37">
        <f>'3.  NOVEMBER'!W91</f>
        <v>7.92</v>
      </c>
      <c r="N42" s="174">
        <f>'3.  NOVEMBER'!X91</f>
        <v>259.20000000000005</v>
      </c>
      <c r="O42" s="188">
        <v>10</v>
      </c>
      <c r="P42" s="28">
        <f>'4.  DECEMBER'!V91</f>
        <v>54</v>
      </c>
      <c r="Q42" s="37">
        <f>'4.  DECEMBER'!W91</f>
        <v>18.7</v>
      </c>
      <c r="R42" s="174">
        <f>'4.  DECEMBER'!X91</f>
        <v>727</v>
      </c>
      <c r="S42" s="192">
        <v>8</v>
      </c>
      <c r="T42" s="45">
        <f>'5.  JANUARY'!V91</f>
        <v>12</v>
      </c>
      <c r="U42" s="37">
        <f>'5.  JANUARY'!W91</f>
        <v>4.68</v>
      </c>
      <c r="V42" s="174">
        <f>'5.  JANUARY'!X91</f>
        <v>166.8</v>
      </c>
      <c r="W42" s="196">
        <v>26</v>
      </c>
      <c r="X42" s="45">
        <f>'6.  FEBRUARY'!V91</f>
        <v>21</v>
      </c>
      <c r="Y42" s="37">
        <f>'6.  FEBRUARY'!W91</f>
        <v>7.02</v>
      </c>
      <c r="Z42" s="174">
        <f>'6.  FEBRUARY'!X91</f>
        <v>280.2</v>
      </c>
      <c r="AA42" s="196">
        <v>7</v>
      </c>
      <c r="AB42" s="45">
        <f>'7.  MARCH'!V91</f>
        <v>0</v>
      </c>
      <c r="AC42" s="37">
        <f>'7.  MARCH'!W91</f>
        <v>0</v>
      </c>
      <c r="AD42" s="174">
        <f>'7.  MARCH'!X91</f>
        <v>0</v>
      </c>
      <c r="AE42" s="196">
        <v>50</v>
      </c>
      <c r="AF42" s="45">
        <f>'8.  APRIL'!V91</f>
        <v>0</v>
      </c>
      <c r="AG42" s="37">
        <f>'8.  APRIL'!W91</f>
        <v>0</v>
      </c>
      <c r="AH42" s="174">
        <f>'8.  APRIL'!X91</f>
        <v>0</v>
      </c>
      <c r="AI42" s="196">
        <v>50</v>
      </c>
      <c r="AJ42" s="339">
        <f>'8.  APRIL WEEKEND COMP'!V91</f>
        <v>0</v>
      </c>
      <c r="AK42" s="37">
        <f>'8.  APRIL WEEKEND COMP'!W91</f>
        <v>0</v>
      </c>
      <c r="AL42" s="341">
        <f>'8.  APRIL WEEKEND COMP'!X91</f>
        <v>0</v>
      </c>
      <c r="AM42" s="196">
        <v>50</v>
      </c>
      <c r="AN42" s="45">
        <f>'9.  MAY'!V91</f>
        <v>0</v>
      </c>
      <c r="AO42" s="37">
        <f>'9.  MAY'!W91</f>
        <v>0</v>
      </c>
      <c r="AP42" s="174">
        <f>'9.  MAY'!X91</f>
        <v>0</v>
      </c>
      <c r="AQ42" s="196"/>
      <c r="AR42" s="45">
        <f>'10.  JUNE'!V91</f>
        <v>0</v>
      </c>
      <c r="AS42" s="37">
        <f>'10.  JUNE'!W91</f>
        <v>0</v>
      </c>
      <c r="AT42" s="174">
        <f>'10.  JUNE'!X91</f>
        <v>0</v>
      </c>
      <c r="AU42" s="196"/>
      <c r="AV42" s="45">
        <f>'11.  JULY'!V91</f>
        <v>0</v>
      </c>
      <c r="AW42" s="37">
        <f>'11.  JULY'!W91</f>
        <v>0</v>
      </c>
      <c r="AX42" s="174">
        <f>'11.  JULY'!X91</f>
        <v>0</v>
      </c>
      <c r="AY42" s="196"/>
      <c r="AZ42" s="45">
        <f>'12.  AUGUST'!V91</f>
        <v>0</v>
      </c>
      <c r="BA42" s="37">
        <f>'12.  AUGUST'!W91</f>
        <v>0</v>
      </c>
      <c r="BB42" s="174">
        <f>'12.  AUGUST'!X91</f>
        <v>0</v>
      </c>
      <c r="BC42" s="196"/>
      <c r="BD42" s="180">
        <f t="shared" si="0"/>
        <v>118</v>
      </c>
      <c r="BE42" s="181">
        <f t="shared" si="1"/>
        <v>46.379999999999995</v>
      </c>
      <c r="BF42" s="182">
        <f t="shared" si="2"/>
        <v>1643.8000000000002</v>
      </c>
      <c r="BG42" s="197">
        <f t="shared" si="3"/>
        <v>271</v>
      </c>
    </row>
    <row r="43" spans="2:59" s="8" customFormat="1" ht="15.95" customHeight="1" x14ac:dyDescent="0.25">
      <c r="B43" s="27">
        <v>26</v>
      </c>
      <c r="C43" s="44" t="str">
        <f>'1.  SEPTEMBER'!C173</f>
        <v>van Seventer H</v>
      </c>
      <c r="D43" s="45">
        <f>'1.  SEPTEMBER'!V173</f>
        <v>3</v>
      </c>
      <c r="E43" s="37">
        <f>'1.  SEPTEMBER'!W173</f>
        <v>1.26</v>
      </c>
      <c r="F43" s="174">
        <f>'1.  SEPTEMBER'!X173</f>
        <v>42.599999999999994</v>
      </c>
      <c r="G43" s="188">
        <v>39</v>
      </c>
      <c r="H43" s="28">
        <f>'2.  OCTOBER'!V173</f>
        <v>8</v>
      </c>
      <c r="I43" s="37">
        <f>'2.  OCTOBER'!W173</f>
        <v>6.4</v>
      </c>
      <c r="J43" s="174">
        <f>'2.  OCTOBER'!X173</f>
        <v>144</v>
      </c>
      <c r="K43" s="192">
        <v>32</v>
      </c>
      <c r="L43" s="45">
        <f>'3.  NOVEMBER'!V173</f>
        <v>0</v>
      </c>
      <c r="M43" s="37">
        <f>'3.  NOVEMBER'!W173</f>
        <v>0</v>
      </c>
      <c r="N43" s="174">
        <f>'3.  NOVEMBER'!X173</f>
        <v>0</v>
      </c>
      <c r="O43" s="188">
        <v>50</v>
      </c>
      <c r="P43" s="28">
        <f>'4.  DECEMBER'!V173</f>
        <v>6</v>
      </c>
      <c r="Q43" s="37">
        <f>'4.  DECEMBER'!W173</f>
        <v>2.68</v>
      </c>
      <c r="R43" s="174">
        <f>'4.  DECEMBER'!X173</f>
        <v>86.8</v>
      </c>
      <c r="S43" s="192">
        <v>39</v>
      </c>
      <c r="T43" s="45">
        <f>'5.  JANUARY'!V173</f>
        <v>17</v>
      </c>
      <c r="U43" s="37">
        <f>'5.  JANUARY'!W173</f>
        <v>5.99</v>
      </c>
      <c r="V43" s="174">
        <f>'5.  JANUARY'!X173</f>
        <v>229.90000000000003</v>
      </c>
      <c r="W43" s="196">
        <v>18</v>
      </c>
      <c r="X43" s="45">
        <f>'6.  FEBRUARY'!V173</f>
        <v>5</v>
      </c>
      <c r="Y43" s="37">
        <f>'6.  FEBRUARY'!W173</f>
        <v>2.56</v>
      </c>
      <c r="Z43" s="174">
        <f>'6.  FEBRUARY'!X173</f>
        <v>75.600000000000009</v>
      </c>
      <c r="AA43" s="196">
        <v>34</v>
      </c>
      <c r="AB43" s="45">
        <f>'7.  MARCH'!V173</f>
        <v>0</v>
      </c>
      <c r="AC43" s="37">
        <f>'7.  MARCH'!W173</f>
        <v>0</v>
      </c>
      <c r="AD43" s="174">
        <f>'7.  MARCH'!X173</f>
        <v>0</v>
      </c>
      <c r="AE43" s="196">
        <v>50</v>
      </c>
      <c r="AF43" s="45">
        <f>'8.  APRIL'!V173</f>
        <v>8</v>
      </c>
      <c r="AG43" s="37">
        <f>'8.  APRIL'!W173</f>
        <v>4.8699999999999992</v>
      </c>
      <c r="AH43" s="174">
        <f>'8.  APRIL'!X173</f>
        <v>128.69999999999999</v>
      </c>
      <c r="AI43" s="196">
        <v>8</v>
      </c>
      <c r="AJ43" s="339">
        <f>'8.  APRIL WEEKEND COMP'!V173</f>
        <v>7</v>
      </c>
      <c r="AK43" s="37">
        <f>'8.  APRIL WEEKEND COMP'!W173</f>
        <v>10.23</v>
      </c>
      <c r="AL43" s="341">
        <f>'8.  APRIL WEEKEND COMP'!X173</f>
        <v>172.3</v>
      </c>
      <c r="AM43" s="196">
        <v>16</v>
      </c>
      <c r="AN43" s="45">
        <f>'9.  MAY'!V173</f>
        <v>0</v>
      </c>
      <c r="AO43" s="37">
        <f>'9.  MAY'!W173</f>
        <v>0</v>
      </c>
      <c r="AP43" s="174">
        <f>'9.  MAY'!X173</f>
        <v>0</v>
      </c>
      <c r="AQ43" s="196"/>
      <c r="AR43" s="45">
        <f>'10.  JUNE'!V173</f>
        <v>0</v>
      </c>
      <c r="AS43" s="37">
        <f>'10.  JUNE'!W173</f>
        <v>0</v>
      </c>
      <c r="AT43" s="174">
        <f>'10.  JUNE'!X173</f>
        <v>0</v>
      </c>
      <c r="AU43" s="196"/>
      <c r="AV43" s="45">
        <f>'11.  JULY'!V173</f>
        <v>0</v>
      </c>
      <c r="AW43" s="37">
        <f>'11.  JULY'!W173</f>
        <v>0</v>
      </c>
      <c r="AX43" s="174">
        <f>'11.  JULY'!X173</f>
        <v>0</v>
      </c>
      <c r="AY43" s="196"/>
      <c r="AZ43" s="45">
        <f>'12.  AUGUST'!V173</f>
        <v>0</v>
      </c>
      <c r="BA43" s="37">
        <f>'12.  AUGUST'!W173</f>
        <v>0</v>
      </c>
      <c r="BB43" s="174">
        <f>'12.  AUGUST'!X173</f>
        <v>0</v>
      </c>
      <c r="BC43" s="196"/>
      <c r="BD43" s="180">
        <f t="shared" si="0"/>
        <v>54</v>
      </c>
      <c r="BE43" s="181">
        <f t="shared" si="1"/>
        <v>33.989999999999995</v>
      </c>
      <c r="BF43" s="182">
        <f t="shared" si="2"/>
        <v>879.89999999999986</v>
      </c>
      <c r="BG43" s="197">
        <f t="shared" si="3"/>
        <v>286</v>
      </c>
    </row>
    <row r="44" spans="2:59" s="8" customFormat="1" ht="15.95" customHeight="1" x14ac:dyDescent="0.25">
      <c r="B44" s="27">
        <v>27</v>
      </c>
      <c r="C44" s="44" t="str">
        <f>'1.  SEPTEMBER'!C95</f>
        <v>Pieters C (Corne)</v>
      </c>
      <c r="D44" s="45">
        <f>'1.  SEPTEMBER'!V95</f>
        <v>1</v>
      </c>
      <c r="E44" s="37">
        <f>'1.  SEPTEMBER'!W95</f>
        <v>0.62</v>
      </c>
      <c r="F44" s="174">
        <f>'1.  SEPTEMBER'!X95</f>
        <v>16.200000000000003</v>
      </c>
      <c r="G44" s="188">
        <v>50</v>
      </c>
      <c r="H44" s="28">
        <f>'2.  OCTOBER'!V95</f>
        <v>15</v>
      </c>
      <c r="I44" s="37">
        <f>'2.  OCTOBER'!W95</f>
        <v>7.75</v>
      </c>
      <c r="J44" s="174">
        <f>'2.  OCTOBER'!X95</f>
        <v>227.5</v>
      </c>
      <c r="K44" s="192">
        <v>14</v>
      </c>
      <c r="L44" s="45">
        <f>'3.  NOVEMBER'!V95</f>
        <v>0</v>
      </c>
      <c r="M44" s="37">
        <f>'3.  NOVEMBER'!W95</f>
        <v>0</v>
      </c>
      <c r="N44" s="174">
        <f>'3.  NOVEMBER'!X95</f>
        <v>0</v>
      </c>
      <c r="O44" s="188">
        <v>50</v>
      </c>
      <c r="P44" s="28">
        <f>'4.  DECEMBER'!V95</f>
        <v>0</v>
      </c>
      <c r="Q44" s="37">
        <f>'4.  DECEMBER'!W95</f>
        <v>0</v>
      </c>
      <c r="R44" s="174">
        <f>'4.  DECEMBER'!X95</f>
        <v>0</v>
      </c>
      <c r="S44" s="192">
        <v>50</v>
      </c>
      <c r="T44" s="45">
        <f>'5.  JANUARY'!V95</f>
        <v>17</v>
      </c>
      <c r="U44" s="37">
        <f>'5.  JANUARY'!W95</f>
        <v>7.17</v>
      </c>
      <c r="V44" s="174">
        <f>'5.  JANUARY'!X95</f>
        <v>241.70000000000002</v>
      </c>
      <c r="W44" s="196">
        <v>16</v>
      </c>
      <c r="X44" s="45">
        <f>'6.  FEBRUARY'!V95</f>
        <v>10</v>
      </c>
      <c r="Y44" s="37">
        <f>'6.  FEBRUARY'!W95</f>
        <v>2.72</v>
      </c>
      <c r="Z44" s="174">
        <f>'6.  FEBRUARY'!X95</f>
        <v>127.2</v>
      </c>
      <c r="AA44" s="196">
        <v>26</v>
      </c>
      <c r="AB44" s="45">
        <f>'7.  MARCH'!V95</f>
        <v>9</v>
      </c>
      <c r="AC44" s="37">
        <f>'7.  MARCH'!W95</f>
        <v>2.9899999999999998</v>
      </c>
      <c r="AD44" s="174">
        <f>'7.  MARCH'!X95</f>
        <v>119.9</v>
      </c>
      <c r="AE44" s="196">
        <v>20</v>
      </c>
      <c r="AF44" s="45">
        <f>'8.  APRIL'!V95</f>
        <v>0</v>
      </c>
      <c r="AG44" s="37">
        <f>'8.  APRIL'!W95</f>
        <v>0</v>
      </c>
      <c r="AH44" s="174">
        <f>'8.  APRIL'!X95</f>
        <v>0</v>
      </c>
      <c r="AI44" s="196">
        <v>39</v>
      </c>
      <c r="AJ44" s="339">
        <f>'8.  APRIL WEEKEND COMP'!V95</f>
        <v>6</v>
      </c>
      <c r="AK44" s="37">
        <f>'8.  APRIL WEEKEND COMP'!W95</f>
        <v>4.01</v>
      </c>
      <c r="AL44" s="341">
        <f>'8.  APRIL WEEKEND COMP'!X95</f>
        <v>100.1</v>
      </c>
      <c r="AM44" s="196">
        <v>25</v>
      </c>
      <c r="AN44" s="45">
        <f>'9.  MAY'!V95</f>
        <v>0</v>
      </c>
      <c r="AO44" s="37">
        <f>'9.  MAY'!W95</f>
        <v>0</v>
      </c>
      <c r="AP44" s="174">
        <f>'9.  MAY'!X95</f>
        <v>0</v>
      </c>
      <c r="AQ44" s="196"/>
      <c r="AR44" s="45">
        <f>'10.  JUNE'!V95</f>
        <v>0</v>
      </c>
      <c r="AS44" s="37">
        <f>'10.  JUNE'!W95</f>
        <v>0</v>
      </c>
      <c r="AT44" s="174">
        <f>'10.  JUNE'!X95</f>
        <v>0</v>
      </c>
      <c r="AU44" s="196"/>
      <c r="AV44" s="45">
        <f>'11.  JULY'!V95</f>
        <v>0</v>
      </c>
      <c r="AW44" s="37">
        <f>'11.  JULY'!W95</f>
        <v>0</v>
      </c>
      <c r="AX44" s="174">
        <f>'11.  JULY'!X95</f>
        <v>0</v>
      </c>
      <c r="AY44" s="196"/>
      <c r="AZ44" s="45">
        <f>'12.  AUGUST'!V95</f>
        <v>0</v>
      </c>
      <c r="BA44" s="37">
        <f>'12.  AUGUST'!W95</f>
        <v>0</v>
      </c>
      <c r="BB44" s="174">
        <f>'12.  AUGUST'!X95</f>
        <v>0</v>
      </c>
      <c r="BC44" s="196"/>
      <c r="BD44" s="180">
        <f t="shared" si="0"/>
        <v>58</v>
      </c>
      <c r="BE44" s="181">
        <f t="shared" si="1"/>
        <v>25.259999999999998</v>
      </c>
      <c r="BF44" s="182">
        <f t="shared" si="2"/>
        <v>832.6</v>
      </c>
      <c r="BG44" s="197">
        <f t="shared" si="3"/>
        <v>290</v>
      </c>
    </row>
    <row r="45" spans="2:59" s="8" customFormat="1" ht="15.95" customHeight="1" x14ac:dyDescent="0.25">
      <c r="B45" s="27">
        <v>28</v>
      </c>
      <c r="C45" s="44" t="str">
        <f>'1.  SEPTEMBER'!C165</f>
        <v>Spyra SA  (H-12)</v>
      </c>
      <c r="D45" s="45">
        <f>'1.  SEPTEMBER'!V165</f>
        <v>4</v>
      </c>
      <c r="E45" s="37">
        <f>'1.  SEPTEMBER'!W165</f>
        <v>1.33</v>
      </c>
      <c r="F45" s="174">
        <f>'1.  SEPTEMBER'!X165</f>
        <v>53.3</v>
      </c>
      <c r="G45" s="188">
        <v>35</v>
      </c>
      <c r="H45" s="28">
        <f>'2.  OCTOBER'!V165</f>
        <v>14</v>
      </c>
      <c r="I45" s="37">
        <f>'2.  OCTOBER'!W165</f>
        <v>8.16</v>
      </c>
      <c r="J45" s="174">
        <f>'2.  OCTOBER'!X165</f>
        <v>221.6</v>
      </c>
      <c r="K45" s="192">
        <v>15</v>
      </c>
      <c r="L45" s="45">
        <f>'3.  NOVEMBER'!V165</f>
        <v>23</v>
      </c>
      <c r="M45" s="37">
        <f>'3.  NOVEMBER'!W165</f>
        <v>8.58</v>
      </c>
      <c r="N45" s="174">
        <f>'3.  NOVEMBER'!X165</f>
        <v>315.79999999999995</v>
      </c>
      <c r="O45" s="188">
        <v>6</v>
      </c>
      <c r="P45" s="28">
        <f>'4.  DECEMBER'!V165</f>
        <v>27</v>
      </c>
      <c r="Q45" s="37">
        <f>'4.  DECEMBER'!W165</f>
        <v>10.52</v>
      </c>
      <c r="R45" s="174">
        <f>'4.  DECEMBER'!X165</f>
        <v>375.19999999999993</v>
      </c>
      <c r="S45" s="192">
        <v>26</v>
      </c>
      <c r="T45" s="45">
        <f>'5.  JANUARY'!V165</f>
        <v>8</v>
      </c>
      <c r="U45" s="37">
        <f>'5.  JANUARY'!W165</f>
        <v>3.59</v>
      </c>
      <c r="V45" s="174">
        <f>'5.  JANUARY'!X165</f>
        <v>115.9</v>
      </c>
      <c r="W45" s="196">
        <v>38</v>
      </c>
      <c r="X45" s="45">
        <f>'6.  FEBRUARY'!V165</f>
        <v>0</v>
      </c>
      <c r="Y45" s="37">
        <f>'6.  FEBRUARY'!W165</f>
        <v>0</v>
      </c>
      <c r="Z45" s="174">
        <f>'6.  FEBRUARY'!X165</f>
        <v>0</v>
      </c>
      <c r="AA45" s="196">
        <v>50</v>
      </c>
      <c r="AB45" s="45">
        <f>'7.  MARCH'!V165</f>
        <v>0</v>
      </c>
      <c r="AC45" s="37">
        <f>'7.  MARCH'!W165</f>
        <v>0</v>
      </c>
      <c r="AD45" s="174">
        <f>'7.  MARCH'!X165</f>
        <v>0</v>
      </c>
      <c r="AE45" s="196">
        <v>50</v>
      </c>
      <c r="AF45" s="45">
        <f>'8.  APRIL'!V165</f>
        <v>3</v>
      </c>
      <c r="AG45" s="37">
        <f>'8.  APRIL'!W165</f>
        <v>2.84</v>
      </c>
      <c r="AH45" s="174">
        <f>'8.  APRIL'!X165</f>
        <v>58.4</v>
      </c>
      <c r="AI45" s="196">
        <v>26</v>
      </c>
      <c r="AJ45" s="339">
        <f>'8.  APRIL WEEKEND COMP'!V165</f>
        <v>0</v>
      </c>
      <c r="AK45" s="37">
        <f>'8.  APRIL WEEKEND COMP'!W165</f>
        <v>0</v>
      </c>
      <c r="AL45" s="341">
        <f>'8.  APRIL WEEKEND COMP'!X165</f>
        <v>0</v>
      </c>
      <c r="AM45" s="196">
        <v>50</v>
      </c>
      <c r="AN45" s="45">
        <f>'9.  MAY'!V165</f>
        <v>0</v>
      </c>
      <c r="AO45" s="37">
        <f>'9.  MAY'!W165</f>
        <v>0</v>
      </c>
      <c r="AP45" s="174">
        <f>'9.  MAY'!X165</f>
        <v>0</v>
      </c>
      <c r="AQ45" s="196"/>
      <c r="AR45" s="45">
        <f>'10.  JUNE'!V165</f>
        <v>0</v>
      </c>
      <c r="AS45" s="37">
        <f>'10.  JUNE'!W165</f>
        <v>0</v>
      </c>
      <c r="AT45" s="174">
        <f>'10.  JUNE'!X165</f>
        <v>0</v>
      </c>
      <c r="AU45" s="196"/>
      <c r="AV45" s="45">
        <f>'11.  JULY'!V165</f>
        <v>0</v>
      </c>
      <c r="AW45" s="37">
        <f>'11.  JULY'!W165</f>
        <v>0</v>
      </c>
      <c r="AX45" s="174">
        <f>'11.  JULY'!X165</f>
        <v>0</v>
      </c>
      <c r="AY45" s="196"/>
      <c r="AZ45" s="45">
        <f>'12.  AUGUST'!V165</f>
        <v>0</v>
      </c>
      <c r="BA45" s="37">
        <f>'12.  AUGUST'!W165</f>
        <v>0</v>
      </c>
      <c r="BB45" s="174">
        <f>'12.  AUGUST'!X165</f>
        <v>0</v>
      </c>
      <c r="BC45" s="196"/>
      <c r="BD45" s="180">
        <f t="shared" si="0"/>
        <v>79</v>
      </c>
      <c r="BE45" s="181">
        <f t="shared" si="1"/>
        <v>35.019999999999996</v>
      </c>
      <c r="BF45" s="182">
        <f t="shared" si="2"/>
        <v>1140.2</v>
      </c>
      <c r="BG45" s="197">
        <f t="shared" si="3"/>
        <v>296</v>
      </c>
    </row>
    <row r="46" spans="2:59" s="8" customFormat="1" ht="15.95" customHeight="1" x14ac:dyDescent="0.25">
      <c r="B46" s="27">
        <v>29</v>
      </c>
      <c r="C46" s="44" t="str">
        <f>'1.  SEPTEMBER'!C100</f>
        <v>Slabbert N</v>
      </c>
      <c r="D46" s="45">
        <f>'1.  SEPTEMBER'!V100</f>
        <v>4</v>
      </c>
      <c r="E46" s="37">
        <f>'1.  SEPTEMBER'!W100</f>
        <v>1.47</v>
      </c>
      <c r="F46" s="174">
        <f>'1.  SEPTEMBER'!X100</f>
        <v>54.699999999999996</v>
      </c>
      <c r="G46" s="188">
        <v>33</v>
      </c>
      <c r="H46" s="28">
        <f>'2.  OCTOBER'!V100</f>
        <v>0</v>
      </c>
      <c r="I46" s="37">
        <f>'2.  OCTOBER'!W100</f>
        <v>0</v>
      </c>
      <c r="J46" s="174">
        <f>'2.  OCTOBER'!X100</f>
        <v>0</v>
      </c>
      <c r="K46" s="192">
        <v>50</v>
      </c>
      <c r="L46" s="45">
        <f>'3.  NOVEMBER'!V100</f>
        <v>0</v>
      </c>
      <c r="M46" s="37">
        <f>'3.  NOVEMBER'!W100</f>
        <v>0</v>
      </c>
      <c r="N46" s="174">
        <f>'3.  NOVEMBER'!X100</f>
        <v>0</v>
      </c>
      <c r="O46" s="188">
        <v>50</v>
      </c>
      <c r="P46" s="28">
        <f>'4.  DECEMBER'!V100</f>
        <v>0</v>
      </c>
      <c r="Q46" s="37">
        <f>'4.  DECEMBER'!W100</f>
        <v>0</v>
      </c>
      <c r="R46" s="174">
        <f>'4.  DECEMBER'!X100</f>
        <v>0</v>
      </c>
      <c r="S46" s="192">
        <v>50</v>
      </c>
      <c r="T46" s="45">
        <f>'5.  JANUARY'!V100</f>
        <v>10</v>
      </c>
      <c r="U46" s="37">
        <f>'5.  JANUARY'!W100</f>
        <v>3.2399999999999998</v>
      </c>
      <c r="V46" s="174">
        <f>'5.  JANUARY'!X100</f>
        <v>132.4</v>
      </c>
      <c r="W46" s="196">
        <v>31</v>
      </c>
      <c r="X46" s="45">
        <f>'6.  FEBRUARY'!V100</f>
        <v>9</v>
      </c>
      <c r="Y46" s="37">
        <f>'6.  FEBRUARY'!W100</f>
        <v>4.2</v>
      </c>
      <c r="Z46" s="174">
        <f>'6.  FEBRUARY'!X100</f>
        <v>132</v>
      </c>
      <c r="AA46" s="196">
        <v>24</v>
      </c>
      <c r="AB46" s="45">
        <f>'7.  MARCH'!V100</f>
        <v>2</v>
      </c>
      <c r="AC46" s="37">
        <f>'7.  MARCH'!W100</f>
        <v>0.61</v>
      </c>
      <c r="AD46" s="174">
        <f>'7.  MARCH'!X100</f>
        <v>26.099999999999998</v>
      </c>
      <c r="AE46" s="196">
        <v>27</v>
      </c>
      <c r="AF46" s="45">
        <f>'8.  APRIL'!V100</f>
        <v>6</v>
      </c>
      <c r="AG46" s="37">
        <f>'8.  APRIL'!W100</f>
        <v>3</v>
      </c>
      <c r="AH46" s="174">
        <f>'8.  APRIL'!X100</f>
        <v>90</v>
      </c>
      <c r="AI46" s="196">
        <v>18</v>
      </c>
      <c r="AJ46" s="339">
        <f>'8.  APRIL WEEKEND COMP'!V100</f>
        <v>11</v>
      </c>
      <c r="AK46" s="37">
        <f>'8.  APRIL WEEKEND COMP'!W100</f>
        <v>7.37</v>
      </c>
      <c r="AL46" s="341">
        <f>'8.  APRIL WEEKEND COMP'!X100</f>
        <v>183.70000000000002</v>
      </c>
      <c r="AM46" s="196">
        <v>14</v>
      </c>
      <c r="AN46" s="45">
        <f>'9.  MAY'!V100</f>
        <v>0</v>
      </c>
      <c r="AO46" s="37">
        <f>'9.  MAY'!W100</f>
        <v>0</v>
      </c>
      <c r="AP46" s="174">
        <f>'9.  MAY'!X100</f>
        <v>0</v>
      </c>
      <c r="AQ46" s="196"/>
      <c r="AR46" s="45">
        <f>'10.  JUNE'!V100</f>
        <v>0</v>
      </c>
      <c r="AS46" s="37">
        <f>'10.  JUNE'!W100</f>
        <v>0</v>
      </c>
      <c r="AT46" s="174">
        <f>'10.  JUNE'!X100</f>
        <v>0</v>
      </c>
      <c r="AU46" s="196"/>
      <c r="AV46" s="45">
        <f>'11.  JULY'!V100</f>
        <v>0</v>
      </c>
      <c r="AW46" s="37">
        <f>'11.  JULY'!W100</f>
        <v>0</v>
      </c>
      <c r="AX46" s="174">
        <f>'11.  JULY'!X100</f>
        <v>0</v>
      </c>
      <c r="AY46" s="196"/>
      <c r="AZ46" s="45">
        <f>'12.  AUGUST'!V100</f>
        <v>0</v>
      </c>
      <c r="BA46" s="37">
        <f>'12.  AUGUST'!W100</f>
        <v>0</v>
      </c>
      <c r="BB46" s="174">
        <f>'12.  AUGUST'!X100</f>
        <v>0</v>
      </c>
      <c r="BC46" s="196"/>
      <c r="BD46" s="180">
        <f t="shared" si="0"/>
        <v>42</v>
      </c>
      <c r="BE46" s="181">
        <f t="shared" si="1"/>
        <v>19.89</v>
      </c>
      <c r="BF46" s="182">
        <f t="shared" si="2"/>
        <v>618.90000000000009</v>
      </c>
      <c r="BG46" s="197">
        <f t="shared" si="3"/>
        <v>297</v>
      </c>
    </row>
    <row r="47" spans="2:59" s="8" customFormat="1" ht="15.95" customHeight="1" x14ac:dyDescent="0.25">
      <c r="B47" s="27">
        <v>30</v>
      </c>
      <c r="C47" s="44" t="str">
        <f>'1.  SEPTEMBER'!C19</f>
        <v>Appelcryn PJ</v>
      </c>
      <c r="D47" s="45">
        <f>'1.  SEPTEMBER'!V19</f>
        <v>12</v>
      </c>
      <c r="E47" s="37">
        <f>'1.  SEPTEMBER'!W19</f>
        <v>4.4300000000000006</v>
      </c>
      <c r="F47" s="174">
        <f>'1.  SEPTEMBER'!X19</f>
        <v>164.3</v>
      </c>
      <c r="G47" s="188">
        <v>9</v>
      </c>
      <c r="H47" s="28">
        <f>'2.  OCTOBER'!V19</f>
        <v>0</v>
      </c>
      <c r="I47" s="37">
        <f>'2.  OCTOBER'!W19</f>
        <v>0</v>
      </c>
      <c r="J47" s="174">
        <f>'2.  OCTOBER'!X19</f>
        <v>0</v>
      </c>
      <c r="K47" s="192">
        <v>50</v>
      </c>
      <c r="L47" s="45">
        <f>'3.  NOVEMBER'!V19</f>
        <v>34</v>
      </c>
      <c r="M47" s="37">
        <f>'3.  NOVEMBER'!W19</f>
        <v>14.9</v>
      </c>
      <c r="N47" s="174">
        <f>'3.  NOVEMBER'!X19</f>
        <v>489</v>
      </c>
      <c r="O47" s="188">
        <v>1</v>
      </c>
      <c r="P47" s="28">
        <f>'4.  DECEMBER'!V19</f>
        <v>48</v>
      </c>
      <c r="Q47" s="37">
        <f>'4.  DECEMBER'!W19</f>
        <v>19.399999999999999</v>
      </c>
      <c r="R47" s="174">
        <f>'4.  DECEMBER'!X19</f>
        <v>674</v>
      </c>
      <c r="S47" s="192">
        <v>11</v>
      </c>
      <c r="T47" s="45">
        <f>'5.  JANUARY'!V19</f>
        <v>11</v>
      </c>
      <c r="U47" s="37">
        <f>'5.  JANUARY'!W19</f>
        <v>4.1500000000000004</v>
      </c>
      <c r="V47" s="174">
        <f>'5.  JANUARY'!X19</f>
        <v>151.5</v>
      </c>
      <c r="W47" s="196">
        <v>28</v>
      </c>
      <c r="X47" s="45">
        <f>'6.  FEBRUARY'!V19</f>
        <v>0</v>
      </c>
      <c r="Y47" s="37">
        <f>'6.  FEBRUARY'!W19</f>
        <v>0</v>
      </c>
      <c r="Z47" s="174">
        <f>'6.  FEBRUARY'!X19</f>
        <v>0</v>
      </c>
      <c r="AA47" s="196">
        <v>50</v>
      </c>
      <c r="AB47" s="45">
        <f>'7.  MARCH'!V19</f>
        <v>0</v>
      </c>
      <c r="AC47" s="37">
        <f>'7.  MARCH'!W19</f>
        <v>0</v>
      </c>
      <c r="AD47" s="174">
        <f>'7.  MARCH'!X19</f>
        <v>0</v>
      </c>
      <c r="AE47" s="196">
        <v>50</v>
      </c>
      <c r="AF47" s="45">
        <f>'8.  APRIL'!V19</f>
        <v>0</v>
      </c>
      <c r="AG47" s="37">
        <f>'8.  APRIL'!W19</f>
        <v>0</v>
      </c>
      <c r="AH47" s="174">
        <f>'8.  APRIL'!X19</f>
        <v>0</v>
      </c>
      <c r="AI47" s="196">
        <v>50</v>
      </c>
      <c r="AJ47" s="339">
        <f>'8.  APRIL WEEKEND COMP'!V19</f>
        <v>0</v>
      </c>
      <c r="AK47" s="37">
        <f>'8.  APRIL WEEKEND COMP'!W19</f>
        <v>0</v>
      </c>
      <c r="AL47" s="341">
        <f>'8.  APRIL WEEKEND COMP'!X19</f>
        <v>0</v>
      </c>
      <c r="AM47" s="196">
        <v>50</v>
      </c>
      <c r="AN47" s="45">
        <f>'9.  MAY'!V19</f>
        <v>0</v>
      </c>
      <c r="AO47" s="37">
        <f>'9.  MAY'!W19</f>
        <v>0</v>
      </c>
      <c r="AP47" s="174">
        <f>'9.  MAY'!X19</f>
        <v>0</v>
      </c>
      <c r="AQ47" s="196"/>
      <c r="AR47" s="45">
        <f>'10.  JUNE'!V19</f>
        <v>0</v>
      </c>
      <c r="AS47" s="37">
        <f>'10.  JUNE'!W19</f>
        <v>0</v>
      </c>
      <c r="AT47" s="174">
        <f>'10.  JUNE'!X19</f>
        <v>0</v>
      </c>
      <c r="AU47" s="196"/>
      <c r="AV47" s="45">
        <f>'11.  JULY'!V19</f>
        <v>0</v>
      </c>
      <c r="AW47" s="37">
        <f>'11.  JULY'!W19</f>
        <v>0</v>
      </c>
      <c r="AX47" s="174">
        <f>'11.  JULY'!X19</f>
        <v>0</v>
      </c>
      <c r="AY47" s="196"/>
      <c r="AZ47" s="45">
        <f>'12.  AUGUST'!V19</f>
        <v>0</v>
      </c>
      <c r="BA47" s="37">
        <f>'12.  AUGUST'!W19</f>
        <v>0</v>
      </c>
      <c r="BB47" s="174">
        <f>'12.  AUGUST'!X19</f>
        <v>0</v>
      </c>
      <c r="BC47" s="196"/>
      <c r="BD47" s="180">
        <f t="shared" si="0"/>
        <v>105</v>
      </c>
      <c r="BE47" s="181">
        <f t="shared" si="1"/>
        <v>42.88</v>
      </c>
      <c r="BF47" s="182">
        <f t="shared" si="2"/>
        <v>1478.8</v>
      </c>
      <c r="BG47" s="197">
        <f t="shared" si="3"/>
        <v>299</v>
      </c>
    </row>
    <row r="48" spans="2:59" s="8" customFormat="1" ht="15.95" customHeight="1" x14ac:dyDescent="0.25">
      <c r="B48" s="27">
        <v>31</v>
      </c>
      <c r="C48" s="44" t="str">
        <f>'1.  SEPTEMBER'!C67</f>
        <v>du Preez PA</v>
      </c>
      <c r="D48" s="45">
        <f>'1.  SEPTEMBER'!V67</f>
        <v>6</v>
      </c>
      <c r="E48" s="37">
        <f>'1.  SEPTEMBER'!W67</f>
        <v>1.36</v>
      </c>
      <c r="F48" s="174">
        <f>'1.  SEPTEMBER'!X67</f>
        <v>73.600000000000009</v>
      </c>
      <c r="G48" s="188">
        <v>27</v>
      </c>
      <c r="H48" s="28">
        <f>'2.  OCTOBER'!V67</f>
        <v>8</v>
      </c>
      <c r="I48" s="37">
        <f>'2.  OCTOBER'!W67</f>
        <v>3.96</v>
      </c>
      <c r="J48" s="174">
        <f>'2.  OCTOBER'!X67</f>
        <v>119.60000000000001</v>
      </c>
      <c r="K48" s="192">
        <v>36</v>
      </c>
      <c r="L48" s="45">
        <f>'3.  NOVEMBER'!V67</f>
        <v>4</v>
      </c>
      <c r="M48" s="37">
        <f>'3.  NOVEMBER'!W67</f>
        <v>1.77</v>
      </c>
      <c r="N48" s="174">
        <f>'3.  NOVEMBER'!X67</f>
        <v>57.699999999999996</v>
      </c>
      <c r="O48" s="188">
        <v>28</v>
      </c>
      <c r="P48" s="28">
        <f>'4.  DECEMBER'!V67</f>
        <v>12</v>
      </c>
      <c r="Q48" s="37">
        <f>'4.  DECEMBER'!W67</f>
        <v>4.24</v>
      </c>
      <c r="R48" s="174">
        <f>'4.  DECEMBER'!X67</f>
        <v>162.40000000000003</v>
      </c>
      <c r="S48" s="192">
        <v>37</v>
      </c>
      <c r="T48" s="45">
        <f>'5.  JANUARY'!V67</f>
        <v>0</v>
      </c>
      <c r="U48" s="37">
        <f>'5.  JANUARY'!W67</f>
        <v>0</v>
      </c>
      <c r="V48" s="174">
        <f>'5.  JANUARY'!X67</f>
        <v>0</v>
      </c>
      <c r="W48" s="196">
        <v>50</v>
      </c>
      <c r="X48" s="45">
        <f>'6.  FEBRUARY'!V67</f>
        <v>1</v>
      </c>
      <c r="Y48" s="37">
        <f>'6.  FEBRUARY'!W67</f>
        <v>0.28000000000000003</v>
      </c>
      <c r="Z48" s="174">
        <f>'6.  FEBRUARY'!X67</f>
        <v>12.8</v>
      </c>
      <c r="AA48" s="196">
        <v>44</v>
      </c>
      <c r="AB48" s="45">
        <f>'7.  MARCH'!V67</f>
        <v>14</v>
      </c>
      <c r="AC48" s="37">
        <f>'7.  MARCH'!W67</f>
        <v>6</v>
      </c>
      <c r="AD48" s="174">
        <f>'7.  MARCH'!X67</f>
        <v>200</v>
      </c>
      <c r="AE48" s="196">
        <v>12</v>
      </c>
      <c r="AF48" s="45">
        <f>'8.  APRIL'!V67</f>
        <v>3</v>
      </c>
      <c r="AG48" s="37">
        <f>'8.  APRIL'!W67</f>
        <v>1.82</v>
      </c>
      <c r="AH48" s="174">
        <f>'8.  APRIL'!X67</f>
        <v>48.2</v>
      </c>
      <c r="AI48" s="196">
        <v>32</v>
      </c>
      <c r="AJ48" s="339">
        <f>'8.  APRIL WEEKEND COMP'!V67</f>
        <v>2</v>
      </c>
      <c r="AK48" s="37">
        <f>'8.  APRIL WEEKEND COMP'!W67</f>
        <v>1.1000000000000001</v>
      </c>
      <c r="AL48" s="341">
        <f>'8.  APRIL WEEKEND COMP'!X67</f>
        <v>31</v>
      </c>
      <c r="AM48" s="196">
        <v>36</v>
      </c>
      <c r="AN48" s="45">
        <f>'9.  MAY'!V67</f>
        <v>0</v>
      </c>
      <c r="AO48" s="37">
        <f>'9.  MAY'!W67</f>
        <v>0</v>
      </c>
      <c r="AP48" s="174">
        <f>'9.  MAY'!X67</f>
        <v>0</v>
      </c>
      <c r="AQ48" s="196"/>
      <c r="AR48" s="45">
        <f>'10.  JUNE'!V67</f>
        <v>0</v>
      </c>
      <c r="AS48" s="37">
        <f>'10.  JUNE'!W67</f>
        <v>0</v>
      </c>
      <c r="AT48" s="174">
        <f>'10.  JUNE'!X67</f>
        <v>0</v>
      </c>
      <c r="AU48" s="196"/>
      <c r="AV48" s="45">
        <f>'11.  JULY'!V67</f>
        <v>0</v>
      </c>
      <c r="AW48" s="37">
        <f>'11.  JULY'!W67</f>
        <v>0</v>
      </c>
      <c r="AX48" s="174">
        <f>'11.  JULY'!X67</f>
        <v>0</v>
      </c>
      <c r="AY48" s="196"/>
      <c r="AZ48" s="45">
        <f>'12.  AUGUST'!V67</f>
        <v>0</v>
      </c>
      <c r="BA48" s="37">
        <f>'12.  AUGUST'!W67</f>
        <v>0</v>
      </c>
      <c r="BB48" s="174">
        <f>'12.  AUGUST'!X67</f>
        <v>0</v>
      </c>
      <c r="BC48" s="196"/>
      <c r="BD48" s="180">
        <f t="shared" si="0"/>
        <v>50</v>
      </c>
      <c r="BE48" s="181">
        <f t="shared" si="1"/>
        <v>20.53</v>
      </c>
      <c r="BF48" s="182">
        <f t="shared" si="2"/>
        <v>705.30000000000018</v>
      </c>
      <c r="BG48" s="197">
        <f t="shared" si="3"/>
        <v>302</v>
      </c>
    </row>
    <row r="49" spans="2:59" s="8" customFormat="1" ht="15.95" customHeight="1" x14ac:dyDescent="0.25">
      <c r="B49" s="27">
        <v>32</v>
      </c>
      <c r="C49" s="44" t="str">
        <f>'1.  SEPTEMBER'!C208</f>
        <v>Stoltz PM</v>
      </c>
      <c r="D49" s="45">
        <f>'1.  SEPTEMBER'!V208</f>
        <v>7</v>
      </c>
      <c r="E49" s="37">
        <f>'1.  SEPTEMBER'!W208</f>
        <v>3.4299999999999997</v>
      </c>
      <c r="F49" s="174">
        <f>'1.  SEPTEMBER'!X208</f>
        <v>104.3</v>
      </c>
      <c r="G49" s="188">
        <v>17</v>
      </c>
      <c r="H49" s="28">
        <f>'2.  OCTOBER'!V208</f>
        <v>0</v>
      </c>
      <c r="I49" s="37">
        <f>'2.  OCTOBER'!W208</f>
        <v>0</v>
      </c>
      <c r="J49" s="174">
        <f>'2.  OCTOBER'!X208</f>
        <v>0</v>
      </c>
      <c r="K49" s="192">
        <v>50</v>
      </c>
      <c r="L49" s="45">
        <f>'3.  NOVEMBER'!V208</f>
        <v>0</v>
      </c>
      <c r="M49" s="37">
        <f>'3.  NOVEMBER'!W208</f>
        <v>0</v>
      </c>
      <c r="N49" s="174">
        <f>'3.  NOVEMBER'!X208</f>
        <v>0</v>
      </c>
      <c r="O49" s="188">
        <v>50</v>
      </c>
      <c r="P49" s="28">
        <f>'4.  DECEMBER'!V208</f>
        <v>0</v>
      </c>
      <c r="Q49" s="37">
        <f>'4.  DECEMBER'!W208</f>
        <v>0</v>
      </c>
      <c r="R49" s="174">
        <f>'4.  DECEMBER'!X208</f>
        <v>0</v>
      </c>
      <c r="S49" s="192">
        <v>50</v>
      </c>
      <c r="T49" s="45">
        <f>'5.  JANUARY'!V208</f>
        <v>14</v>
      </c>
      <c r="U49" s="37">
        <f>'5.  JANUARY'!W208</f>
        <v>5.6</v>
      </c>
      <c r="V49" s="174">
        <f>'5.  JANUARY'!X208</f>
        <v>196</v>
      </c>
      <c r="W49" s="196">
        <v>23</v>
      </c>
      <c r="X49" s="45">
        <f>'6.  FEBRUARY'!V208</f>
        <v>13</v>
      </c>
      <c r="Y49" s="37">
        <f>'6.  FEBRUARY'!W208</f>
        <v>5.74</v>
      </c>
      <c r="Z49" s="174">
        <f>'6.  FEBRUARY'!X208</f>
        <v>187.40000000000003</v>
      </c>
      <c r="AA49" s="196">
        <v>15</v>
      </c>
      <c r="AB49" s="45">
        <f>'7.  MARCH'!V208</f>
        <v>15</v>
      </c>
      <c r="AC49" s="37">
        <f>'7.  MARCH'!W208</f>
        <v>4.83</v>
      </c>
      <c r="AD49" s="174">
        <f>'7.  MARCH'!X208</f>
        <v>198.29999999999998</v>
      </c>
      <c r="AE49" s="196">
        <v>13</v>
      </c>
      <c r="AF49" s="45">
        <f>'8.  APRIL'!V208</f>
        <v>1</v>
      </c>
      <c r="AG49" s="37">
        <f>'8.  APRIL'!W208</f>
        <v>0.68</v>
      </c>
      <c r="AH49" s="174">
        <f>'8.  APRIL'!X208</f>
        <v>16.8</v>
      </c>
      <c r="AI49" s="196">
        <v>37</v>
      </c>
      <c r="AJ49" s="339">
        <f>'8.  APRIL WEEKEND COMP'!V208</f>
        <v>0</v>
      </c>
      <c r="AK49" s="37">
        <f>'8.  APRIL WEEKEND COMP'!W208</f>
        <v>0</v>
      </c>
      <c r="AL49" s="341">
        <f>'8.  APRIL WEEKEND COMP'!X208</f>
        <v>0</v>
      </c>
      <c r="AM49" s="196">
        <v>50</v>
      </c>
      <c r="AN49" s="45">
        <f>'9.  MAY'!V208</f>
        <v>0</v>
      </c>
      <c r="AO49" s="37">
        <f>'9.  MAY'!W208</f>
        <v>0</v>
      </c>
      <c r="AP49" s="174">
        <f>'9.  MAY'!X208</f>
        <v>0</v>
      </c>
      <c r="AQ49" s="196"/>
      <c r="AR49" s="45">
        <f>'10.  JUNE'!V208</f>
        <v>0</v>
      </c>
      <c r="AS49" s="37">
        <f>'10.  JUNE'!W208</f>
        <v>0</v>
      </c>
      <c r="AT49" s="174">
        <f>'10.  JUNE'!X208</f>
        <v>0</v>
      </c>
      <c r="AU49" s="196"/>
      <c r="AV49" s="45">
        <f>'11.  JULY'!V208</f>
        <v>0</v>
      </c>
      <c r="AW49" s="37">
        <f>'11.  JULY'!W208</f>
        <v>0</v>
      </c>
      <c r="AX49" s="174">
        <f>'11.  JULY'!X208</f>
        <v>0</v>
      </c>
      <c r="AY49" s="196"/>
      <c r="AZ49" s="45">
        <f>'12.  AUGUST'!V208</f>
        <v>0</v>
      </c>
      <c r="BA49" s="37">
        <f>'12.  AUGUST'!W208</f>
        <v>0</v>
      </c>
      <c r="BB49" s="174">
        <f>'12.  AUGUST'!X208</f>
        <v>0</v>
      </c>
      <c r="BC49" s="196"/>
      <c r="BD49" s="180">
        <f t="shared" si="0"/>
        <v>50</v>
      </c>
      <c r="BE49" s="181">
        <f t="shared" si="1"/>
        <v>20.28</v>
      </c>
      <c r="BF49" s="182">
        <f t="shared" si="2"/>
        <v>702.8</v>
      </c>
      <c r="BG49" s="197">
        <f t="shared" si="3"/>
        <v>305</v>
      </c>
    </row>
    <row r="50" spans="2:59" s="8" customFormat="1" ht="15.95" customHeight="1" x14ac:dyDescent="0.25">
      <c r="B50" s="27">
        <v>33</v>
      </c>
      <c r="C50" s="44" t="str">
        <f>'1.  SEPTEMBER'!C133</f>
        <v>Burr Dixon H</v>
      </c>
      <c r="D50" s="45">
        <f>'1.  SEPTEMBER'!V133</f>
        <v>0</v>
      </c>
      <c r="E50" s="37">
        <f>'1.  SEPTEMBER'!W133</f>
        <v>0</v>
      </c>
      <c r="F50" s="174">
        <f>'1.  SEPTEMBER'!X133</f>
        <v>0</v>
      </c>
      <c r="G50" s="188">
        <v>50</v>
      </c>
      <c r="H50" s="28">
        <f>'2.  OCTOBER'!V133</f>
        <v>15</v>
      </c>
      <c r="I50" s="37">
        <f>'2.  OCTOBER'!W133</f>
        <v>6.33</v>
      </c>
      <c r="J50" s="174">
        <f>'2.  OCTOBER'!X133</f>
        <v>213.29999999999998</v>
      </c>
      <c r="K50" s="192">
        <v>19</v>
      </c>
      <c r="L50" s="45">
        <f>'3.  NOVEMBER'!V133</f>
        <v>0</v>
      </c>
      <c r="M50" s="37">
        <f>'3.  NOVEMBER'!W133</f>
        <v>0</v>
      </c>
      <c r="N50" s="174">
        <f>'3.  NOVEMBER'!X133</f>
        <v>0</v>
      </c>
      <c r="O50" s="188">
        <v>50</v>
      </c>
      <c r="P50" s="28">
        <f>'4.  DECEMBER'!V133</f>
        <v>0</v>
      </c>
      <c r="Q50" s="37">
        <f>'4.  DECEMBER'!W133</f>
        <v>0</v>
      </c>
      <c r="R50" s="174">
        <f>'4.  DECEMBER'!X133</f>
        <v>0</v>
      </c>
      <c r="S50" s="192">
        <v>50</v>
      </c>
      <c r="T50" s="45">
        <f>'5.  JANUARY'!V133</f>
        <v>13</v>
      </c>
      <c r="U50" s="37">
        <f>'5.  JANUARY'!W133</f>
        <v>5.7</v>
      </c>
      <c r="V50" s="174">
        <f>'5.  JANUARY'!X133</f>
        <v>187</v>
      </c>
      <c r="W50" s="196">
        <v>24</v>
      </c>
      <c r="X50" s="45">
        <f>'6.  FEBRUARY'!V133</f>
        <v>24</v>
      </c>
      <c r="Y50" s="37">
        <f>'6.  FEBRUARY'!W133</f>
        <v>9.09</v>
      </c>
      <c r="Z50" s="174">
        <f>'6.  FEBRUARY'!X133</f>
        <v>330.90000000000003</v>
      </c>
      <c r="AA50" s="196">
        <v>5</v>
      </c>
      <c r="AB50" s="45">
        <f>'7.  MARCH'!V133</f>
        <v>14</v>
      </c>
      <c r="AC50" s="37">
        <f>'7.  MARCH'!W133</f>
        <v>3.4000000000000004</v>
      </c>
      <c r="AD50" s="174">
        <f>'7.  MARCH'!X133</f>
        <v>174</v>
      </c>
      <c r="AE50" s="196">
        <v>15</v>
      </c>
      <c r="AF50" s="45">
        <f>'8.  APRIL'!V133</f>
        <v>0</v>
      </c>
      <c r="AG50" s="37">
        <f>'8.  APRIL'!W133</f>
        <v>0</v>
      </c>
      <c r="AH50" s="174">
        <f>'8.  APRIL'!X133</f>
        <v>0</v>
      </c>
      <c r="AI50" s="196">
        <v>50</v>
      </c>
      <c r="AJ50" s="339">
        <f>'8.  APRIL WEEKEND COMP'!V133</f>
        <v>0</v>
      </c>
      <c r="AK50" s="37">
        <f>'8.  APRIL WEEKEND COMP'!W133</f>
        <v>0</v>
      </c>
      <c r="AL50" s="341">
        <f>'8.  APRIL WEEKEND COMP'!X133</f>
        <v>0</v>
      </c>
      <c r="AM50" s="196">
        <v>50</v>
      </c>
      <c r="AN50" s="45">
        <f>'9.  MAY'!V133</f>
        <v>0</v>
      </c>
      <c r="AO50" s="37">
        <f>'9.  MAY'!W133</f>
        <v>0</v>
      </c>
      <c r="AP50" s="174">
        <f>'9.  MAY'!X133</f>
        <v>0</v>
      </c>
      <c r="AQ50" s="196"/>
      <c r="AR50" s="45">
        <f>'10.  JUNE'!V133</f>
        <v>0</v>
      </c>
      <c r="AS50" s="37">
        <f>'10.  JUNE'!W133</f>
        <v>0</v>
      </c>
      <c r="AT50" s="174">
        <f>'10.  JUNE'!X133</f>
        <v>0</v>
      </c>
      <c r="AU50" s="196"/>
      <c r="AV50" s="45">
        <f>'11.  JULY'!V133</f>
        <v>0</v>
      </c>
      <c r="AW50" s="37">
        <f>'11.  JULY'!W133</f>
        <v>0</v>
      </c>
      <c r="AX50" s="174">
        <f>'11.  JULY'!X133</f>
        <v>0</v>
      </c>
      <c r="AY50" s="196"/>
      <c r="AZ50" s="45">
        <f>'12.  AUGUST'!V133</f>
        <v>0</v>
      </c>
      <c r="BA50" s="37">
        <f>'12.  AUGUST'!W133</f>
        <v>0</v>
      </c>
      <c r="BB50" s="174">
        <f>'12.  AUGUST'!X133</f>
        <v>0</v>
      </c>
      <c r="BC50" s="196"/>
      <c r="BD50" s="180">
        <f t="shared" ref="BD50:BD81" si="4">D50+H50+L50+P50+T50+X50+AB50+AF50+AJ50+AN50+AR50+AV50+AZ50</f>
        <v>66</v>
      </c>
      <c r="BE50" s="181">
        <f t="shared" ref="BE50:BE81" si="5">E50+I50+M50+Q50+U50+Y50+AC50+AG50+AK50+AO50+AS50+AW50+BA50</f>
        <v>24.520000000000003</v>
      </c>
      <c r="BF50" s="182">
        <f t="shared" ref="BF50:BF81" si="6">F50+J50+N50+R50+V50+Z50+AD50+AH50+AL50+AP50+AT50+AX50+BB50</f>
        <v>905.2</v>
      </c>
      <c r="BG50" s="197">
        <f t="shared" ref="BG50:BG81" si="7">G50+K50+O50+S50+W50+AA50+AE50+AI50+AM50+AQ50+AU50+BC50</f>
        <v>313</v>
      </c>
    </row>
    <row r="51" spans="2:59" s="8" customFormat="1" ht="15.95" customHeight="1" x14ac:dyDescent="0.25">
      <c r="B51" s="27">
        <v>34</v>
      </c>
      <c r="C51" s="44" t="str">
        <f>'1.  SEPTEMBER'!C150</f>
        <v>Hammond C</v>
      </c>
      <c r="D51" s="45">
        <f>'1.  SEPTEMBER'!V150</f>
        <v>0</v>
      </c>
      <c r="E51" s="37">
        <f>'1.  SEPTEMBER'!W150</f>
        <v>0</v>
      </c>
      <c r="F51" s="174">
        <f>'1.  SEPTEMBER'!X150</f>
        <v>0</v>
      </c>
      <c r="G51" s="188">
        <v>50</v>
      </c>
      <c r="H51" s="28">
        <f>'2.  OCTOBER'!V150</f>
        <v>19</v>
      </c>
      <c r="I51" s="37">
        <f>'2.  OCTOBER'!W150</f>
        <v>9.3000000000000007</v>
      </c>
      <c r="J51" s="174">
        <f>'2.  OCTOBER'!X150</f>
        <v>283</v>
      </c>
      <c r="K51" s="192">
        <v>7</v>
      </c>
      <c r="L51" s="45">
        <f>'3.  NOVEMBER'!V150</f>
        <v>0</v>
      </c>
      <c r="M51" s="37">
        <f>'3.  NOVEMBER'!W150</f>
        <v>0</v>
      </c>
      <c r="N51" s="174">
        <f>'3.  NOVEMBER'!X150</f>
        <v>0</v>
      </c>
      <c r="O51" s="188">
        <v>50</v>
      </c>
      <c r="P51" s="28">
        <f>'4.  DECEMBER'!V150</f>
        <v>0</v>
      </c>
      <c r="Q51" s="37">
        <f>'4.  DECEMBER'!W150</f>
        <v>0</v>
      </c>
      <c r="R51" s="174">
        <f>'4.  DECEMBER'!X150</f>
        <v>0</v>
      </c>
      <c r="S51" s="192">
        <v>50</v>
      </c>
      <c r="T51" s="45">
        <f>'5.  JANUARY'!V150</f>
        <v>0</v>
      </c>
      <c r="U51" s="37">
        <f>'5.  JANUARY'!W150</f>
        <v>0</v>
      </c>
      <c r="V51" s="174">
        <f>'5.  JANUARY'!X150</f>
        <v>0</v>
      </c>
      <c r="W51" s="196">
        <v>50</v>
      </c>
      <c r="X51" s="45">
        <f>'6.  FEBRUARY'!V150</f>
        <v>0</v>
      </c>
      <c r="Y51" s="37">
        <f>'6.  FEBRUARY'!W150</f>
        <v>0</v>
      </c>
      <c r="Z51" s="174">
        <f>'6.  FEBRUARY'!X150</f>
        <v>0</v>
      </c>
      <c r="AA51" s="196">
        <v>50</v>
      </c>
      <c r="AB51" s="45">
        <f>'7.  MARCH'!V150</f>
        <v>0</v>
      </c>
      <c r="AC51" s="37">
        <f>'7.  MARCH'!W150</f>
        <v>0</v>
      </c>
      <c r="AD51" s="174">
        <f>'7.  MARCH'!X150</f>
        <v>0</v>
      </c>
      <c r="AE51" s="196">
        <v>50</v>
      </c>
      <c r="AF51" s="45">
        <f>'8.  APRIL'!V150</f>
        <v>9</v>
      </c>
      <c r="AG51" s="37">
        <f>'8.  APRIL'!W150</f>
        <v>9.4100000000000019</v>
      </c>
      <c r="AH51" s="174">
        <f>'8.  APRIL'!X150</f>
        <v>184.10000000000002</v>
      </c>
      <c r="AI51" s="196">
        <v>3</v>
      </c>
      <c r="AJ51" s="339">
        <f>'8.  APRIL WEEKEND COMP'!V150</f>
        <v>18</v>
      </c>
      <c r="AK51" s="37">
        <f>'8.  APRIL WEEKEND COMP'!W150</f>
        <v>13.15</v>
      </c>
      <c r="AL51" s="341">
        <f>'8.  APRIL WEEKEND COMP'!X150</f>
        <v>311.5</v>
      </c>
      <c r="AM51" s="196">
        <v>3</v>
      </c>
      <c r="AN51" s="45">
        <f>'9.  MAY'!V150</f>
        <v>0</v>
      </c>
      <c r="AO51" s="37">
        <f>'9.  MAY'!W150</f>
        <v>0</v>
      </c>
      <c r="AP51" s="174">
        <f>'9.  MAY'!X150</f>
        <v>0</v>
      </c>
      <c r="AQ51" s="196"/>
      <c r="AR51" s="45">
        <f>'10.  JUNE'!V150</f>
        <v>0</v>
      </c>
      <c r="AS51" s="37">
        <f>'10.  JUNE'!W150</f>
        <v>0</v>
      </c>
      <c r="AT51" s="174">
        <f>'10.  JUNE'!X150</f>
        <v>0</v>
      </c>
      <c r="AU51" s="196"/>
      <c r="AV51" s="45">
        <f>'11.  JULY'!V150</f>
        <v>0</v>
      </c>
      <c r="AW51" s="37">
        <f>'11.  JULY'!W150</f>
        <v>0</v>
      </c>
      <c r="AX51" s="174">
        <f>'11.  JULY'!X150</f>
        <v>0</v>
      </c>
      <c r="AY51" s="196"/>
      <c r="AZ51" s="45">
        <f>'12.  AUGUST'!V150</f>
        <v>0</v>
      </c>
      <c r="BA51" s="37">
        <f>'12.  AUGUST'!W150</f>
        <v>0</v>
      </c>
      <c r="BB51" s="174">
        <f>'12.  AUGUST'!X150</f>
        <v>0</v>
      </c>
      <c r="BC51" s="196"/>
      <c r="BD51" s="180">
        <f t="shared" si="4"/>
        <v>46</v>
      </c>
      <c r="BE51" s="181">
        <f t="shared" si="5"/>
        <v>31.86</v>
      </c>
      <c r="BF51" s="182">
        <f t="shared" si="6"/>
        <v>778.6</v>
      </c>
      <c r="BG51" s="197">
        <f t="shared" si="7"/>
        <v>313</v>
      </c>
    </row>
    <row r="52" spans="2:59" s="8" customFormat="1" ht="15.95" customHeight="1" x14ac:dyDescent="0.25">
      <c r="B52" s="27">
        <v>35</v>
      </c>
      <c r="C52" s="44" t="str">
        <f>'1.  SEPTEMBER'!C139</f>
        <v>Deetlefs E  (H-20)</v>
      </c>
      <c r="D52" s="45">
        <f>'1.  SEPTEMBER'!V139</f>
        <v>0</v>
      </c>
      <c r="E52" s="37">
        <f>'1.  SEPTEMBER'!W139</f>
        <v>0</v>
      </c>
      <c r="F52" s="174">
        <f>'1.  SEPTEMBER'!X139</f>
        <v>0</v>
      </c>
      <c r="G52" s="188">
        <v>50</v>
      </c>
      <c r="H52" s="28">
        <f>'2.  OCTOBER'!V139</f>
        <v>18</v>
      </c>
      <c r="I52" s="37">
        <f>'2.  OCTOBER'!W139</f>
        <v>10.42</v>
      </c>
      <c r="J52" s="174">
        <f>'2.  OCTOBER'!X139</f>
        <v>284.20000000000005</v>
      </c>
      <c r="K52" s="192">
        <v>6</v>
      </c>
      <c r="L52" s="45">
        <f>'3.  NOVEMBER'!V139</f>
        <v>3</v>
      </c>
      <c r="M52" s="37">
        <f>'3.  NOVEMBER'!W139</f>
        <v>1.08</v>
      </c>
      <c r="N52" s="174">
        <f>'3.  NOVEMBER'!X139</f>
        <v>40.799999999999997</v>
      </c>
      <c r="O52" s="188">
        <v>30</v>
      </c>
      <c r="P52" s="28">
        <f>'4.  DECEMBER'!V139</f>
        <v>0</v>
      </c>
      <c r="Q52" s="37">
        <f>'4.  DECEMBER'!W139</f>
        <v>0</v>
      </c>
      <c r="R52" s="174">
        <f>'4.  DECEMBER'!X139</f>
        <v>0</v>
      </c>
      <c r="S52" s="192">
        <v>50</v>
      </c>
      <c r="T52" s="45">
        <f>'5.  JANUARY'!V139</f>
        <v>10</v>
      </c>
      <c r="U52" s="37">
        <f>'5.  JANUARY'!W139</f>
        <v>3.56</v>
      </c>
      <c r="V52" s="174">
        <f>'5.  JANUARY'!X139</f>
        <v>135.6</v>
      </c>
      <c r="W52" s="196">
        <v>30</v>
      </c>
      <c r="X52" s="45">
        <f>'6.  FEBRUARY'!V139</f>
        <v>0</v>
      </c>
      <c r="Y52" s="37">
        <f>'6.  FEBRUARY'!W139</f>
        <v>0</v>
      </c>
      <c r="Z52" s="174">
        <f>'6.  FEBRUARY'!X139</f>
        <v>0</v>
      </c>
      <c r="AA52" s="196">
        <v>50</v>
      </c>
      <c r="AB52" s="45">
        <f>'7.  MARCH'!V139</f>
        <v>0</v>
      </c>
      <c r="AC52" s="37">
        <f>'7.  MARCH'!W139</f>
        <v>0</v>
      </c>
      <c r="AD52" s="174">
        <f>'7.  MARCH'!X139</f>
        <v>0</v>
      </c>
      <c r="AE52" s="196">
        <v>50</v>
      </c>
      <c r="AF52" s="45">
        <f>'8.  APRIL'!V139</f>
        <v>0</v>
      </c>
      <c r="AG52" s="37">
        <f>'8.  APRIL'!W139</f>
        <v>0</v>
      </c>
      <c r="AH52" s="174">
        <f>'8.  APRIL'!X139</f>
        <v>0</v>
      </c>
      <c r="AI52" s="196">
        <v>39</v>
      </c>
      <c r="AJ52" s="339">
        <f>'8.  APRIL WEEKEND COMP'!V139</f>
        <v>0</v>
      </c>
      <c r="AK52" s="37">
        <f>'8.  APRIL WEEKEND COMP'!W139</f>
        <v>0</v>
      </c>
      <c r="AL52" s="341">
        <f>'8.  APRIL WEEKEND COMP'!X139</f>
        <v>0</v>
      </c>
      <c r="AM52" s="196">
        <v>37</v>
      </c>
      <c r="AN52" s="45">
        <f>'9.  MAY'!V139</f>
        <v>0</v>
      </c>
      <c r="AO52" s="37">
        <f>'9.  MAY'!W139</f>
        <v>0</v>
      </c>
      <c r="AP52" s="174">
        <f>'9.  MAY'!X139</f>
        <v>0</v>
      </c>
      <c r="AQ52" s="196"/>
      <c r="AR52" s="45">
        <f>'10.  JUNE'!V139</f>
        <v>0</v>
      </c>
      <c r="AS52" s="37">
        <f>'10.  JUNE'!W139</f>
        <v>0</v>
      </c>
      <c r="AT52" s="174">
        <f>'10.  JUNE'!X139</f>
        <v>0</v>
      </c>
      <c r="AU52" s="196"/>
      <c r="AV52" s="45">
        <f>'11.  JULY'!V139</f>
        <v>0</v>
      </c>
      <c r="AW52" s="37">
        <f>'11.  JULY'!W139</f>
        <v>0</v>
      </c>
      <c r="AX52" s="174">
        <f>'11.  JULY'!X139</f>
        <v>0</v>
      </c>
      <c r="AY52" s="196"/>
      <c r="AZ52" s="45">
        <f>'12.  AUGUST'!V139</f>
        <v>0</v>
      </c>
      <c r="BA52" s="37">
        <f>'12.  AUGUST'!W139</f>
        <v>0</v>
      </c>
      <c r="BB52" s="174">
        <f>'12.  AUGUST'!X139</f>
        <v>0</v>
      </c>
      <c r="BC52" s="196"/>
      <c r="BD52" s="180">
        <f t="shared" si="4"/>
        <v>31</v>
      </c>
      <c r="BE52" s="181">
        <f t="shared" si="5"/>
        <v>15.06</v>
      </c>
      <c r="BF52" s="182">
        <f t="shared" si="6"/>
        <v>460.6</v>
      </c>
      <c r="BG52" s="197">
        <f t="shared" si="7"/>
        <v>342</v>
      </c>
    </row>
    <row r="53" spans="2:59" s="8" customFormat="1" ht="15.95" customHeight="1" x14ac:dyDescent="0.25">
      <c r="B53" s="27">
        <v>36</v>
      </c>
      <c r="C53" s="44" t="str">
        <f>'1.  SEPTEMBER'!C142</f>
        <v>du Bruin M</v>
      </c>
      <c r="D53" s="45">
        <f>'1.  SEPTEMBER'!V142</f>
        <v>5</v>
      </c>
      <c r="E53" s="37">
        <f>'1.  SEPTEMBER'!W142</f>
        <v>1.1600000000000001</v>
      </c>
      <c r="F53" s="174">
        <f>'1.  SEPTEMBER'!X142</f>
        <v>61.6</v>
      </c>
      <c r="G53" s="188">
        <v>31</v>
      </c>
      <c r="H53" s="28">
        <f>'2.  OCTOBER'!V142</f>
        <v>8</v>
      </c>
      <c r="I53" s="37">
        <f>'2.  OCTOBER'!W142</f>
        <v>3.8600000000000003</v>
      </c>
      <c r="J53" s="174">
        <f>'2.  OCTOBER'!X142</f>
        <v>118.6</v>
      </c>
      <c r="K53" s="192">
        <v>37</v>
      </c>
      <c r="L53" s="45">
        <f>'3.  NOVEMBER'!V142</f>
        <v>0</v>
      </c>
      <c r="M53" s="37">
        <f>'3.  NOVEMBER'!W142</f>
        <v>0</v>
      </c>
      <c r="N53" s="174">
        <f>'3.  NOVEMBER'!X142</f>
        <v>0</v>
      </c>
      <c r="O53" s="188">
        <v>50</v>
      </c>
      <c r="P53" s="28">
        <f>'4.  DECEMBER'!V142</f>
        <v>26</v>
      </c>
      <c r="Q53" s="37">
        <f>'4.  DECEMBER'!W142</f>
        <v>10.97</v>
      </c>
      <c r="R53" s="174">
        <f>'4.  DECEMBER'!X142</f>
        <v>369.7</v>
      </c>
      <c r="S53" s="192">
        <v>27</v>
      </c>
      <c r="T53" s="45">
        <f>'5.  JANUARY'!V142</f>
        <v>0</v>
      </c>
      <c r="U53" s="37">
        <f>'5.  JANUARY'!W142</f>
        <v>0</v>
      </c>
      <c r="V53" s="174">
        <f>'5.  JANUARY'!X142</f>
        <v>0</v>
      </c>
      <c r="W53" s="196">
        <v>50</v>
      </c>
      <c r="X53" s="45">
        <f>'6.  FEBRUARY'!V142</f>
        <v>0</v>
      </c>
      <c r="Y53" s="37">
        <f>'6.  FEBRUARY'!W142</f>
        <v>0</v>
      </c>
      <c r="Z53" s="174">
        <f>'6.  FEBRUARY'!X142</f>
        <v>0</v>
      </c>
      <c r="AA53" s="196">
        <v>50</v>
      </c>
      <c r="AB53" s="45">
        <f>'7.  MARCH'!V142</f>
        <v>0</v>
      </c>
      <c r="AC53" s="37">
        <f>'7.  MARCH'!W142</f>
        <v>0</v>
      </c>
      <c r="AD53" s="174">
        <f>'7.  MARCH'!X142</f>
        <v>0</v>
      </c>
      <c r="AE53" s="196">
        <v>50</v>
      </c>
      <c r="AF53" s="45">
        <f>'8.  APRIL'!V142</f>
        <v>4</v>
      </c>
      <c r="AG53" s="37">
        <f>'8.  APRIL'!W142</f>
        <v>3.01</v>
      </c>
      <c r="AH53" s="174">
        <f>'8.  APRIL'!X142</f>
        <v>70.099999999999994</v>
      </c>
      <c r="AI53" s="196">
        <v>23</v>
      </c>
      <c r="AJ53" s="339">
        <f>'8.  APRIL WEEKEND COMP'!V142</f>
        <v>4</v>
      </c>
      <c r="AK53" s="37">
        <f>'8.  APRIL WEEKEND COMP'!W142</f>
        <v>3.5</v>
      </c>
      <c r="AL53" s="341">
        <f>'8.  APRIL WEEKEND COMP'!X142</f>
        <v>75</v>
      </c>
      <c r="AM53" s="196">
        <v>30</v>
      </c>
      <c r="AN53" s="45">
        <f>'9.  MAY'!V142</f>
        <v>0</v>
      </c>
      <c r="AO53" s="37">
        <f>'9.  MAY'!W142</f>
        <v>0</v>
      </c>
      <c r="AP53" s="174">
        <f>'9.  MAY'!X142</f>
        <v>0</v>
      </c>
      <c r="AQ53" s="196"/>
      <c r="AR53" s="45">
        <f>'10.  JUNE'!V142</f>
        <v>0</v>
      </c>
      <c r="AS53" s="37">
        <f>'10.  JUNE'!W142</f>
        <v>0</v>
      </c>
      <c r="AT53" s="174">
        <f>'10.  JUNE'!X142</f>
        <v>0</v>
      </c>
      <c r="AU53" s="196"/>
      <c r="AV53" s="45">
        <f>'11.  JULY'!V142</f>
        <v>0</v>
      </c>
      <c r="AW53" s="37">
        <f>'11.  JULY'!W142</f>
        <v>0</v>
      </c>
      <c r="AX53" s="174">
        <f>'11.  JULY'!X142</f>
        <v>0</v>
      </c>
      <c r="AY53" s="196"/>
      <c r="AZ53" s="45">
        <f>'12.  AUGUST'!V142</f>
        <v>0</v>
      </c>
      <c r="BA53" s="37">
        <f>'12.  AUGUST'!W142</f>
        <v>0</v>
      </c>
      <c r="BB53" s="174">
        <f>'12.  AUGUST'!X142</f>
        <v>0</v>
      </c>
      <c r="BC53" s="196"/>
      <c r="BD53" s="180">
        <f t="shared" si="4"/>
        <v>47</v>
      </c>
      <c r="BE53" s="181">
        <f t="shared" si="5"/>
        <v>22.5</v>
      </c>
      <c r="BF53" s="182">
        <f t="shared" si="6"/>
        <v>695</v>
      </c>
      <c r="BG53" s="197">
        <f t="shared" si="7"/>
        <v>348</v>
      </c>
    </row>
    <row r="54" spans="2:59" s="8" customFormat="1" ht="15.95" customHeight="1" x14ac:dyDescent="0.25">
      <c r="B54" s="27">
        <v>37</v>
      </c>
      <c r="C54" s="44" t="str">
        <f>'1.  SEPTEMBER'!C193</f>
        <v>Booysen A</v>
      </c>
      <c r="D54" s="45">
        <f>'1.  SEPTEMBER'!V193</f>
        <v>2</v>
      </c>
      <c r="E54" s="37">
        <f>'1.  SEPTEMBER'!W193</f>
        <v>0.85</v>
      </c>
      <c r="F54" s="174">
        <f>'1.  SEPTEMBER'!X193</f>
        <v>28.5</v>
      </c>
      <c r="G54" s="188">
        <v>47</v>
      </c>
      <c r="H54" s="28">
        <f>'2.  OCTOBER'!V193</f>
        <v>0</v>
      </c>
      <c r="I54" s="37">
        <f>'2.  OCTOBER'!W193</f>
        <v>0</v>
      </c>
      <c r="J54" s="174">
        <f>'2.  OCTOBER'!X193</f>
        <v>0</v>
      </c>
      <c r="K54" s="192">
        <v>50</v>
      </c>
      <c r="L54" s="45">
        <f>'3.  NOVEMBER'!V193</f>
        <v>0</v>
      </c>
      <c r="M54" s="37">
        <f>'3.  NOVEMBER'!W193</f>
        <v>0</v>
      </c>
      <c r="N54" s="174">
        <f>'3.  NOVEMBER'!X193</f>
        <v>0</v>
      </c>
      <c r="O54" s="188">
        <v>50</v>
      </c>
      <c r="P54" s="28">
        <f>'4.  DECEMBER'!V193</f>
        <v>0</v>
      </c>
      <c r="Q54" s="37">
        <f>'4.  DECEMBER'!W193</f>
        <v>0</v>
      </c>
      <c r="R54" s="174">
        <f>'4.  DECEMBER'!X193</f>
        <v>0</v>
      </c>
      <c r="S54" s="192">
        <v>50</v>
      </c>
      <c r="T54" s="45">
        <f>'5.  JANUARY'!V193</f>
        <v>0</v>
      </c>
      <c r="U54" s="37">
        <f>'5.  JANUARY'!W193</f>
        <v>0</v>
      </c>
      <c r="V54" s="174">
        <f>'5.  JANUARY'!X193</f>
        <v>0</v>
      </c>
      <c r="W54" s="196">
        <v>50</v>
      </c>
      <c r="X54" s="45">
        <f>'6.  FEBRUARY'!V193</f>
        <v>12</v>
      </c>
      <c r="Y54" s="37">
        <f>'6.  FEBRUARY'!W193</f>
        <v>3.71</v>
      </c>
      <c r="Z54" s="174">
        <f>'6.  FEBRUARY'!X193</f>
        <v>157.10000000000002</v>
      </c>
      <c r="AA54" s="196">
        <v>18</v>
      </c>
      <c r="AB54" s="45">
        <f>'7.  MARCH'!V195</f>
        <v>0</v>
      </c>
      <c r="AC54" s="37">
        <f>'7.  MARCH'!W193</f>
        <v>0</v>
      </c>
      <c r="AD54" s="174">
        <f>'7.  MARCH'!X193</f>
        <v>0</v>
      </c>
      <c r="AE54" s="196">
        <v>50</v>
      </c>
      <c r="AF54" s="45">
        <f>'8.  APRIL'!V193</f>
        <v>7</v>
      </c>
      <c r="AG54" s="37">
        <f>'8.  APRIL'!W193</f>
        <v>4.53</v>
      </c>
      <c r="AH54" s="174">
        <f>'8.  APRIL'!X193</f>
        <v>115.30000000000001</v>
      </c>
      <c r="AI54" s="196">
        <v>11</v>
      </c>
      <c r="AJ54" s="339">
        <f>'8.  APRIL WEEKEND COMP'!V193</f>
        <v>6</v>
      </c>
      <c r="AK54" s="37">
        <f>'8.  APRIL WEEKEND COMP'!W193</f>
        <v>4.5</v>
      </c>
      <c r="AL54" s="341">
        <f>'8.  APRIL WEEKEND COMP'!X193</f>
        <v>105</v>
      </c>
      <c r="AM54" s="196">
        <v>24</v>
      </c>
      <c r="AN54" s="45">
        <f>'9.  MAY'!V193</f>
        <v>0</v>
      </c>
      <c r="AO54" s="37">
        <f>'9.  MAY'!W193</f>
        <v>0</v>
      </c>
      <c r="AP54" s="174">
        <f>'9.  MAY'!X193</f>
        <v>0</v>
      </c>
      <c r="AQ54" s="196"/>
      <c r="AR54" s="45">
        <f>'10.  JUNE'!V193</f>
        <v>0</v>
      </c>
      <c r="AS54" s="37">
        <f>'10.  JUNE'!W193</f>
        <v>0</v>
      </c>
      <c r="AT54" s="174">
        <f>'10.  JUNE'!X193</f>
        <v>0</v>
      </c>
      <c r="AU54" s="196"/>
      <c r="AV54" s="45">
        <f>'11.  JULY'!V193</f>
        <v>0</v>
      </c>
      <c r="AW54" s="37">
        <f>'11.  JULY'!W193</f>
        <v>0</v>
      </c>
      <c r="AX54" s="174">
        <f>'11.  JULY'!X193</f>
        <v>0</v>
      </c>
      <c r="AY54" s="196"/>
      <c r="AZ54" s="45">
        <f>'12.  AUGUST'!V193</f>
        <v>0</v>
      </c>
      <c r="BA54" s="37">
        <f>'12.  AUGUST'!W193</f>
        <v>0</v>
      </c>
      <c r="BB54" s="174">
        <f>'12.  AUGUST'!X193</f>
        <v>0</v>
      </c>
      <c r="BC54" s="196"/>
      <c r="BD54" s="180">
        <f t="shared" si="4"/>
        <v>27</v>
      </c>
      <c r="BE54" s="181">
        <f t="shared" si="5"/>
        <v>13.59</v>
      </c>
      <c r="BF54" s="182">
        <f t="shared" si="6"/>
        <v>405.90000000000003</v>
      </c>
      <c r="BG54" s="197">
        <f t="shared" si="7"/>
        <v>350</v>
      </c>
    </row>
    <row r="55" spans="2:59" s="8" customFormat="1" ht="15.95" customHeight="1" x14ac:dyDescent="0.25">
      <c r="B55" s="27">
        <v>38</v>
      </c>
      <c r="C55" s="44" t="str">
        <f>'1.  SEPTEMBER'!C24</f>
        <v>Booysen W</v>
      </c>
      <c r="D55" s="45">
        <f>'1.  SEPTEMBER'!V24</f>
        <v>0</v>
      </c>
      <c r="E55" s="37">
        <f>'1.  SEPTEMBER'!W24</f>
        <v>0</v>
      </c>
      <c r="F55" s="174">
        <f>'1.  SEPTEMBER'!X24</f>
        <v>0</v>
      </c>
      <c r="G55" s="188">
        <v>50</v>
      </c>
      <c r="H55" s="28">
        <f>'2.  OCTOBER'!V24</f>
        <v>0</v>
      </c>
      <c r="I55" s="37">
        <f>'2.  OCTOBER'!W24</f>
        <v>0</v>
      </c>
      <c r="J55" s="174">
        <f>'2.  OCTOBER'!X24</f>
        <v>0</v>
      </c>
      <c r="K55" s="192">
        <v>50</v>
      </c>
      <c r="L55" s="45">
        <f>'3.  NOVEMBER'!V24</f>
        <v>11</v>
      </c>
      <c r="M55" s="37">
        <f>'3.  NOVEMBER'!W24</f>
        <v>8.1</v>
      </c>
      <c r="N55" s="174">
        <f>'3.  NOVEMBER'!X24</f>
        <v>191</v>
      </c>
      <c r="O55" s="188">
        <v>15</v>
      </c>
      <c r="P55" s="28">
        <f>'4.  DECEMBER'!V24</f>
        <v>14</v>
      </c>
      <c r="Q55" s="37">
        <f>'4.  DECEMBER'!W24</f>
        <v>6.1</v>
      </c>
      <c r="R55" s="174">
        <f>'4.  DECEMBER'!X24</f>
        <v>201</v>
      </c>
      <c r="S55" s="192">
        <v>35</v>
      </c>
      <c r="T55" s="45">
        <f>'5.  JANUARY'!V24</f>
        <v>0</v>
      </c>
      <c r="U55" s="37">
        <f>'5.  JANUARY'!W24</f>
        <v>0</v>
      </c>
      <c r="V55" s="174">
        <f>'5.  JANUARY'!X24</f>
        <v>0</v>
      </c>
      <c r="W55" s="196">
        <v>50</v>
      </c>
      <c r="X55" s="45">
        <f>'6.  FEBRUARY'!V24</f>
        <v>0</v>
      </c>
      <c r="Y55" s="37">
        <f>'6.  FEBRUARY'!W24</f>
        <v>0</v>
      </c>
      <c r="Z55" s="174">
        <f>'6.  FEBRUARY'!X24</f>
        <v>0</v>
      </c>
      <c r="AA55" s="196">
        <v>50</v>
      </c>
      <c r="AB55" s="45">
        <f>'7.  MARCH'!V24</f>
        <v>0</v>
      </c>
      <c r="AC55" s="37">
        <f>'7.  MARCH'!W24</f>
        <v>0</v>
      </c>
      <c r="AD55" s="174">
        <f>'7.  MARCH'!X24</f>
        <v>0</v>
      </c>
      <c r="AE55" s="196">
        <v>50</v>
      </c>
      <c r="AF55" s="45">
        <f>'8.  APRIL'!V24</f>
        <v>4</v>
      </c>
      <c r="AG55" s="37">
        <f>'8.  APRIL'!W24</f>
        <v>3.56</v>
      </c>
      <c r="AH55" s="174">
        <f>'8.  APRIL'!X24</f>
        <v>75.600000000000009</v>
      </c>
      <c r="AI55" s="196">
        <v>22</v>
      </c>
      <c r="AJ55" s="339">
        <f>'8.  APRIL WEEKEND COMP'!V24</f>
        <v>6</v>
      </c>
      <c r="AK55" s="37">
        <f>'8.  APRIL WEEKEND COMP'!W24</f>
        <v>3</v>
      </c>
      <c r="AL55" s="341">
        <f>'8.  APRIL WEEKEND COMP'!X24</f>
        <v>90</v>
      </c>
      <c r="AM55" s="196">
        <v>28</v>
      </c>
      <c r="AN55" s="45">
        <f>'9.  MAY'!V24</f>
        <v>0</v>
      </c>
      <c r="AO55" s="37">
        <f>'9.  MAY'!W24</f>
        <v>0</v>
      </c>
      <c r="AP55" s="174">
        <f>'9.  MAY'!X24</f>
        <v>0</v>
      </c>
      <c r="AQ55" s="196"/>
      <c r="AR55" s="45">
        <f>'10.  JUNE'!V24</f>
        <v>0</v>
      </c>
      <c r="AS55" s="37">
        <f>'10.  JUNE'!W24</f>
        <v>0</v>
      </c>
      <c r="AT55" s="174">
        <f>'10.  JUNE'!X24</f>
        <v>0</v>
      </c>
      <c r="AU55" s="196"/>
      <c r="AV55" s="45">
        <f>'11.  JULY'!V24</f>
        <v>0</v>
      </c>
      <c r="AW55" s="37">
        <f>'11.  JULY'!W24</f>
        <v>0</v>
      </c>
      <c r="AX55" s="174">
        <f>'11.  JULY'!X24</f>
        <v>0</v>
      </c>
      <c r="AY55" s="196"/>
      <c r="AZ55" s="45">
        <f>'12.  AUGUST'!V24</f>
        <v>0</v>
      </c>
      <c r="BA55" s="37">
        <f>'12.  AUGUST'!W24</f>
        <v>0</v>
      </c>
      <c r="BB55" s="174">
        <f>'12.  AUGUST'!X24</f>
        <v>0</v>
      </c>
      <c r="BC55" s="196"/>
      <c r="BD55" s="180">
        <f t="shared" si="4"/>
        <v>35</v>
      </c>
      <c r="BE55" s="181">
        <f t="shared" si="5"/>
        <v>20.759999999999998</v>
      </c>
      <c r="BF55" s="182">
        <f t="shared" si="6"/>
        <v>557.6</v>
      </c>
      <c r="BG55" s="197">
        <f t="shared" si="7"/>
        <v>350</v>
      </c>
    </row>
    <row r="56" spans="2:59" s="8" customFormat="1" ht="15.95" customHeight="1" x14ac:dyDescent="0.25">
      <c r="B56" s="27">
        <v>39</v>
      </c>
      <c r="C56" s="44" t="str">
        <f>'1.  SEPTEMBER'!C21</f>
        <v>Booysen G</v>
      </c>
      <c r="D56" s="45">
        <f>'1.  SEPTEMBER'!V21</f>
        <v>4</v>
      </c>
      <c r="E56" s="37">
        <f>'1.  SEPTEMBER'!W21</f>
        <v>1.22</v>
      </c>
      <c r="F56" s="174">
        <f>'1.  SEPTEMBER'!X21</f>
        <v>52.199999999999996</v>
      </c>
      <c r="G56" s="188">
        <v>37</v>
      </c>
      <c r="H56" s="28">
        <f>'2.  OCTOBER'!V21</f>
        <v>0</v>
      </c>
      <c r="I56" s="37">
        <f>'2.  OCTOBER'!W21</f>
        <v>0</v>
      </c>
      <c r="J56" s="174">
        <f>'2.  OCTOBER'!X21</f>
        <v>0</v>
      </c>
      <c r="K56" s="192">
        <v>50</v>
      </c>
      <c r="L56" s="45">
        <f>'3.  NOVEMBER'!V21</f>
        <v>0</v>
      </c>
      <c r="M56" s="37">
        <f>'3.  NOVEMBER'!W21</f>
        <v>0</v>
      </c>
      <c r="N56" s="174">
        <f>'3.  NOVEMBER'!X21</f>
        <v>0</v>
      </c>
      <c r="O56" s="188">
        <v>50</v>
      </c>
      <c r="P56" s="28">
        <f>'4.  DECEMBER'!V21</f>
        <v>0</v>
      </c>
      <c r="Q56" s="37">
        <f>'4.  DECEMBER'!W21</f>
        <v>0</v>
      </c>
      <c r="R56" s="174">
        <f>'4.  DECEMBER'!X21</f>
        <v>0</v>
      </c>
      <c r="S56" s="192">
        <v>50</v>
      </c>
      <c r="T56" s="45">
        <f>'5.  JANUARY'!V21</f>
        <v>0</v>
      </c>
      <c r="U56" s="37">
        <f>'5.  JANUARY'!W21</f>
        <v>0</v>
      </c>
      <c r="V56" s="174">
        <f>'5.  JANUARY'!X21</f>
        <v>0</v>
      </c>
      <c r="W56" s="196">
        <v>50</v>
      </c>
      <c r="X56" s="45">
        <f>'6.  FEBRUARY'!V21</f>
        <v>18</v>
      </c>
      <c r="Y56" s="37">
        <f>'6.  FEBRUARY'!W21</f>
        <v>5.76</v>
      </c>
      <c r="Z56" s="174">
        <f>'6.  FEBRUARY'!X21</f>
        <v>237.59999999999997</v>
      </c>
      <c r="AA56" s="196">
        <v>10</v>
      </c>
      <c r="AB56" s="45">
        <f>'7.  MARCH'!V21</f>
        <v>0</v>
      </c>
      <c r="AC56" s="37">
        <f>'7.  MARCH'!W21</f>
        <v>0</v>
      </c>
      <c r="AD56" s="174">
        <f>'7.  MARCH'!X21</f>
        <v>0</v>
      </c>
      <c r="AE56" s="196">
        <v>50</v>
      </c>
      <c r="AF56" s="45">
        <f>'8.  APRIL'!V21</f>
        <v>4</v>
      </c>
      <c r="AG56" s="37">
        <f>'8.  APRIL'!W21</f>
        <v>1.82</v>
      </c>
      <c r="AH56" s="174">
        <f>'8.  APRIL'!X21</f>
        <v>58.2</v>
      </c>
      <c r="AI56" s="196">
        <v>27</v>
      </c>
      <c r="AJ56" s="339">
        <f>'8.  APRIL WEEKEND COMP'!V21</f>
        <v>4</v>
      </c>
      <c r="AK56" s="37">
        <f>'8.  APRIL WEEKEND COMP'!W21</f>
        <v>3.27</v>
      </c>
      <c r="AL56" s="341">
        <f>'8.  APRIL WEEKEND COMP'!X21</f>
        <v>72.699999999999989</v>
      </c>
      <c r="AM56" s="196">
        <v>32</v>
      </c>
      <c r="AN56" s="45">
        <f>'9.  MAY'!V21</f>
        <v>0</v>
      </c>
      <c r="AO56" s="37">
        <f>'9.  MAY'!W21</f>
        <v>0</v>
      </c>
      <c r="AP56" s="174">
        <f>'9.  MAY'!X21</f>
        <v>0</v>
      </c>
      <c r="AQ56" s="196"/>
      <c r="AR56" s="45">
        <f>'10.  JUNE'!V21</f>
        <v>0</v>
      </c>
      <c r="AS56" s="37">
        <f>'10.  JUNE'!W21</f>
        <v>0</v>
      </c>
      <c r="AT56" s="174">
        <f>'10.  JUNE'!X21</f>
        <v>0</v>
      </c>
      <c r="AU56" s="196"/>
      <c r="AV56" s="45">
        <f>'11.  JULY'!V21</f>
        <v>0</v>
      </c>
      <c r="AW56" s="37">
        <f>'11.  JULY'!W21</f>
        <v>0</v>
      </c>
      <c r="AX56" s="174">
        <f>'11.  JULY'!X21</f>
        <v>0</v>
      </c>
      <c r="AY56" s="196"/>
      <c r="AZ56" s="45">
        <f>'12.  AUGUST'!V21</f>
        <v>0</v>
      </c>
      <c r="BA56" s="37">
        <f>'12.  AUGUST'!W21</f>
        <v>0</v>
      </c>
      <c r="BB56" s="174">
        <f>'12.  AUGUST'!X21</f>
        <v>0</v>
      </c>
      <c r="BC56" s="196"/>
      <c r="BD56" s="180">
        <f t="shared" si="4"/>
        <v>30</v>
      </c>
      <c r="BE56" s="181">
        <f t="shared" si="5"/>
        <v>12.069999999999999</v>
      </c>
      <c r="BF56" s="182">
        <f t="shared" si="6"/>
        <v>420.69999999999993</v>
      </c>
      <c r="BG56" s="197">
        <f t="shared" si="7"/>
        <v>356</v>
      </c>
    </row>
    <row r="57" spans="2:59" s="8" customFormat="1" ht="15.95" customHeight="1" x14ac:dyDescent="0.25">
      <c r="B57" s="27">
        <v>40</v>
      </c>
      <c r="C57" s="44" t="str">
        <f>'1.  SEPTEMBER'!C248</f>
        <v>du Preez M</v>
      </c>
      <c r="D57" s="45">
        <f>'1.  SEPTEMBER'!V248</f>
        <v>0</v>
      </c>
      <c r="E57" s="37">
        <f>'1.  SEPTEMBER'!W248</f>
        <v>0</v>
      </c>
      <c r="F57" s="174">
        <f>'1.  SEPTEMBER'!X248</f>
        <v>0</v>
      </c>
      <c r="G57" s="188">
        <v>50</v>
      </c>
      <c r="H57" s="28">
        <f>'2.  OCTOBER'!V248</f>
        <v>3</v>
      </c>
      <c r="I57" s="37">
        <f>'2.  OCTOBER'!W248</f>
        <v>1.57</v>
      </c>
      <c r="J57" s="174">
        <f>'2.  OCTOBER'!X248</f>
        <v>45.7</v>
      </c>
      <c r="K57" s="192">
        <v>46</v>
      </c>
      <c r="L57" s="45">
        <f>'3.  NOVEMBER'!V248</f>
        <v>0</v>
      </c>
      <c r="M57" s="37">
        <f>'3.  NOVEMBER'!W248</f>
        <v>0</v>
      </c>
      <c r="N57" s="174">
        <f>'3.  NOVEMBER'!X248</f>
        <v>0</v>
      </c>
      <c r="O57" s="188">
        <v>50</v>
      </c>
      <c r="P57" s="28">
        <f>'4.  DECEMBER'!V248</f>
        <v>9</v>
      </c>
      <c r="Q57" s="37">
        <f>'4.  DECEMBER'!W248</f>
        <v>3.25</v>
      </c>
      <c r="R57" s="174">
        <f>'4.  DECEMBER'!X248</f>
        <v>122.5</v>
      </c>
      <c r="S57" s="192">
        <v>38</v>
      </c>
      <c r="T57" s="45">
        <f>'5.  JANUARY'!V248</f>
        <v>0</v>
      </c>
      <c r="U57" s="37">
        <f>'5.  JANUARY'!W248</f>
        <v>0</v>
      </c>
      <c r="V57" s="174">
        <f>'5.  JANUARY'!X248</f>
        <v>0</v>
      </c>
      <c r="W57" s="196">
        <v>50</v>
      </c>
      <c r="X57" s="45">
        <f>'6.  FEBRUARY'!V248</f>
        <v>1</v>
      </c>
      <c r="Y57" s="37">
        <f>'6.  FEBRUARY'!W248</f>
        <v>0.35</v>
      </c>
      <c r="Z57" s="174">
        <f>'6.  FEBRUARY'!X248</f>
        <v>13.5</v>
      </c>
      <c r="AA57" s="196">
        <v>43</v>
      </c>
      <c r="AB57" s="45">
        <f>'7.  MARCH'!V248</f>
        <v>3</v>
      </c>
      <c r="AC57" s="37">
        <f>'7.  MARCH'!W248</f>
        <v>1.02</v>
      </c>
      <c r="AD57" s="174">
        <f>'7.  MARCH'!X248</f>
        <v>40.199999999999996</v>
      </c>
      <c r="AE57" s="196">
        <v>24</v>
      </c>
      <c r="AF57" s="45">
        <f>'8.  APRIL'!V248</f>
        <v>4</v>
      </c>
      <c r="AG57" s="37">
        <f>'8.  APRIL'!W248</f>
        <v>1.1000000000000001</v>
      </c>
      <c r="AH57" s="174">
        <f>'8.  APRIL'!X248</f>
        <v>51</v>
      </c>
      <c r="AI57" s="196">
        <v>31</v>
      </c>
      <c r="AJ57" s="339">
        <f>'8.  APRIL WEEKEND COMP'!V248</f>
        <v>6</v>
      </c>
      <c r="AK57" s="37">
        <f>'8.  APRIL WEEKEND COMP'!W248</f>
        <v>3.08</v>
      </c>
      <c r="AL57" s="341">
        <f>'8.  APRIL WEEKEND COMP'!X248</f>
        <v>90.8</v>
      </c>
      <c r="AM57" s="196">
        <v>27</v>
      </c>
      <c r="AN57" s="45">
        <f>'9.  MAY'!V248</f>
        <v>0</v>
      </c>
      <c r="AO57" s="37">
        <f>'9.  MAY'!W248</f>
        <v>0</v>
      </c>
      <c r="AP57" s="174">
        <f>'9.  MAY'!X248</f>
        <v>0</v>
      </c>
      <c r="AQ57" s="196"/>
      <c r="AR57" s="45">
        <f>'10.  JUNE'!V248</f>
        <v>0</v>
      </c>
      <c r="AS57" s="37">
        <f>'10.  JUNE'!W248</f>
        <v>0</v>
      </c>
      <c r="AT57" s="174">
        <f>'10.  JUNE'!X248</f>
        <v>0</v>
      </c>
      <c r="AU57" s="196"/>
      <c r="AV57" s="45">
        <f>'11.  JULY'!V248</f>
        <v>0</v>
      </c>
      <c r="AW57" s="37">
        <f>'11.  JULY'!W248</f>
        <v>0</v>
      </c>
      <c r="AX57" s="174">
        <f>'11.  JULY'!X248</f>
        <v>0</v>
      </c>
      <c r="AY57" s="196"/>
      <c r="AZ57" s="45">
        <f>'12.  AUGUST'!V248</f>
        <v>0</v>
      </c>
      <c r="BA57" s="37">
        <f>'12.  AUGUST'!W248</f>
        <v>0</v>
      </c>
      <c r="BB57" s="174">
        <f>'12.  AUGUST'!X248</f>
        <v>0</v>
      </c>
      <c r="BC57" s="196"/>
      <c r="BD57" s="180">
        <f t="shared" si="4"/>
        <v>26</v>
      </c>
      <c r="BE57" s="181">
        <f t="shared" si="5"/>
        <v>10.37</v>
      </c>
      <c r="BF57" s="182">
        <f t="shared" si="6"/>
        <v>363.7</v>
      </c>
      <c r="BG57" s="197">
        <f t="shared" si="7"/>
        <v>359</v>
      </c>
    </row>
    <row r="58" spans="2:59" s="8" customFormat="1" ht="15.95" customHeight="1" x14ac:dyDescent="0.25">
      <c r="B58" s="27">
        <v>41</v>
      </c>
      <c r="C58" s="44" t="str">
        <f>'1.  SEPTEMBER'!C256</f>
        <v>Pieters V</v>
      </c>
      <c r="D58" s="45">
        <f>'1.  SEPTEMBER'!V256</f>
        <v>0</v>
      </c>
      <c r="E58" s="37">
        <f>'1.  SEPTEMBER'!W256</f>
        <v>0</v>
      </c>
      <c r="F58" s="174">
        <f>'1.  SEPTEMBER'!X256</f>
        <v>0</v>
      </c>
      <c r="G58" s="188">
        <v>50</v>
      </c>
      <c r="H58" s="28">
        <f>'2.  OCTOBER'!V256</f>
        <v>1</v>
      </c>
      <c r="I58" s="37">
        <f>'2.  OCTOBER'!W256</f>
        <v>0.25</v>
      </c>
      <c r="J58" s="174">
        <f>'2.  OCTOBER'!X256</f>
        <v>12.5</v>
      </c>
      <c r="K58" s="192">
        <v>50</v>
      </c>
      <c r="L58" s="45">
        <f>'3.  NOVEMBER'!V256</f>
        <v>0</v>
      </c>
      <c r="M58" s="37">
        <f>'3.  NOVEMBER'!W256</f>
        <v>0</v>
      </c>
      <c r="N58" s="174">
        <f>'3.  NOVEMBER'!X256</f>
        <v>0</v>
      </c>
      <c r="O58" s="188">
        <v>50</v>
      </c>
      <c r="P58" s="28">
        <f>'4.  DECEMBER'!V256</f>
        <v>0</v>
      </c>
      <c r="Q58" s="37">
        <f>'4.  DECEMBER'!W256</f>
        <v>0</v>
      </c>
      <c r="R58" s="174">
        <f>'4.  DECEMBER'!X256</f>
        <v>0</v>
      </c>
      <c r="S58" s="192">
        <v>50</v>
      </c>
      <c r="T58" s="45">
        <f>'5.  JANUARY'!V256</f>
        <v>5</v>
      </c>
      <c r="U58" s="37">
        <f>'5.  JANUARY'!W256</f>
        <v>1.1299999999999999</v>
      </c>
      <c r="V58" s="174">
        <f>'5.  JANUARY'!X256</f>
        <v>61.3</v>
      </c>
      <c r="W58" s="196">
        <v>48</v>
      </c>
      <c r="X58" s="45">
        <f>'6.  FEBRUARY'!V256</f>
        <v>2</v>
      </c>
      <c r="Y58" s="37">
        <f>'6.  FEBRUARY'!W256</f>
        <v>0.75</v>
      </c>
      <c r="Z58" s="174">
        <f>'6.  FEBRUARY'!X256</f>
        <v>27.5</v>
      </c>
      <c r="AA58" s="196">
        <v>39</v>
      </c>
      <c r="AB58" s="45">
        <f>'7.  MARCH'!V256</f>
        <v>2</v>
      </c>
      <c r="AC58" s="37">
        <f>'7.  MARCH'!W256</f>
        <v>0.85</v>
      </c>
      <c r="AD58" s="174">
        <f>'7.  MARCH'!X256</f>
        <v>28.5</v>
      </c>
      <c r="AE58" s="196">
        <v>25</v>
      </c>
      <c r="AF58" s="45">
        <f>'8.  APRIL'!V256</f>
        <v>8</v>
      </c>
      <c r="AG58" s="37">
        <f>'8.  APRIL'!W256</f>
        <v>1.72</v>
      </c>
      <c r="AH58" s="174">
        <f>'8.  APRIL'!X256</f>
        <v>97.2</v>
      </c>
      <c r="AI58" s="196">
        <v>15</v>
      </c>
      <c r="AJ58" s="339">
        <f>'8.  APRIL WEEKEND COMP'!V256</f>
        <v>5</v>
      </c>
      <c r="AK58" s="37">
        <f>'8.  APRIL WEEKEND COMP'!W256</f>
        <v>1.3</v>
      </c>
      <c r="AL58" s="341">
        <f>'8.  APRIL WEEKEND COMP'!X256</f>
        <v>63</v>
      </c>
      <c r="AM58" s="196">
        <v>33</v>
      </c>
      <c r="AN58" s="45">
        <f>'9.  MAY'!V256</f>
        <v>0</v>
      </c>
      <c r="AO58" s="37">
        <f>'9.  MAY'!W256</f>
        <v>0</v>
      </c>
      <c r="AP58" s="174">
        <f>'9.  MAY'!X256</f>
        <v>0</v>
      </c>
      <c r="AQ58" s="196"/>
      <c r="AR58" s="45">
        <f>'10.  JUNE'!V256</f>
        <v>0</v>
      </c>
      <c r="AS58" s="37">
        <f>'10.  JUNE'!W256</f>
        <v>0</v>
      </c>
      <c r="AT58" s="174">
        <f>'10.  JUNE'!X256</f>
        <v>0</v>
      </c>
      <c r="AU58" s="196"/>
      <c r="AV58" s="45">
        <f>'11.  JULY'!V256</f>
        <v>0</v>
      </c>
      <c r="AW58" s="37">
        <f>'11.  JULY'!W256</f>
        <v>0</v>
      </c>
      <c r="AX58" s="174">
        <f>'11.  JULY'!X256</f>
        <v>0</v>
      </c>
      <c r="AY58" s="196"/>
      <c r="AZ58" s="45">
        <f>'12.  AUGUST'!V256</f>
        <v>0</v>
      </c>
      <c r="BA58" s="37">
        <f>'12.  AUGUST'!W256</f>
        <v>0</v>
      </c>
      <c r="BB58" s="174">
        <f>'12.  AUGUST'!X256</f>
        <v>0</v>
      </c>
      <c r="BC58" s="196"/>
      <c r="BD58" s="180">
        <f t="shared" si="4"/>
        <v>23</v>
      </c>
      <c r="BE58" s="181">
        <f t="shared" si="5"/>
        <v>6</v>
      </c>
      <c r="BF58" s="182">
        <f t="shared" si="6"/>
        <v>290</v>
      </c>
      <c r="BG58" s="197">
        <f t="shared" si="7"/>
        <v>360</v>
      </c>
    </row>
    <row r="59" spans="2:59" s="8" customFormat="1" ht="15.95" customHeight="1" x14ac:dyDescent="0.25">
      <c r="B59" s="27">
        <v>42</v>
      </c>
      <c r="C59" s="44" t="str">
        <f>'1.  SEPTEMBER'!C106</f>
        <v>Stander J</v>
      </c>
      <c r="D59" s="45">
        <f>'1.  SEPTEMBER'!V106</f>
        <v>11</v>
      </c>
      <c r="E59" s="37">
        <f>'1.  SEPTEMBER'!W106</f>
        <v>4.4399999999999995</v>
      </c>
      <c r="F59" s="174">
        <f>'1.  SEPTEMBER'!X106</f>
        <v>154.4</v>
      </c>
      <c r="G59" s="188">
        <v>10</v>
      </c>
      <c r="H59" s="28">
        <f>'2.  OCTOBER'!V106</f>
        <v>0</v>
      </c>
      <c r="I59" s="37">
        <f>'2.  OCTOBER'!W106</f>
        <v>0</v>
      </c>
      <c r="J59" s="174">
        <f>'2.  OCTOBER'!X106</f>
        <v>0</v>
      </c>
      <c r="K59" s="192">
        <v>50</v>
      </c>
      <c r="L59" s="45">
        <f>'3.  NOVEMBER'!V106</f>
        <v>24</v>
      </c>
      <c r="M59" s="37">
        <f>'3.  NOVEMBER'!W106</f>
        <v>11.7</v>
      </c>
      <c r="N59" s="174">
        <f>'3.  NOVEMBER'!X106</f>
        <v>357</v>
      </c>
      <c r="O59" s="188">
        <v>3</v>
      </c>
      <c r="P59" s="28">
        <f>'4.  DECEMBER'!V106</f>
        <v>0</v>
      </c>
      <c r="Q59" s="37">
        <f>'4.  DECEMBER'!W106</f>
        <v>0</v>
      </c>
      <c r="R59" s="174">
        <f>'4.  DECEMBER'!X106</f>
        <v>0</v>
      </c>
      <c r="S59" s="192">
        <v>50</v>
      </c>
      <c r="T59" s="45">
        <f>'5.  JANUARY'!V106</f>
        <v>0</v>
      </c>
      <c r="U59" s="37">
        <f>'5.  JANUARY'!W106</f>
        <v>0.14000000000000001</v>
      </c>
      <c r="V59" s="174">
        <f>'5.  JANUARY'!X106</f>
        <v>1.4000000000000001</v>
      </c>
      <c r="W59" s="196">
        <v>50</v>
      </c>
      <c r="X59" s="45">
        <f>'6.  FEBRUARY'!V106</f>
        <v>0</v>
      </c>
      <c r="Y59" s="37">
        <f>'6.  FEBRUARY'!W106</f>
        <v>0</v>
      </c>
      <c r="Z59" s="174">
        <f>'6.  FEBRUARY'!X106</f>
        <v>0</v>
      </c>
      <c r="AA59" s="196">
        <v>50</v>
      </c>
      <c r="AB59" s="45">
        <f>'7.  MARCH'!V106</f>
        <v>0</v>
      </c>
      <c r="AC59" s="37">
        <f>'7.  MARCH'!W106</f>
        <v>0</v>
      </c>
      <c r="AD59" s="174">
        <f>'7.  MARCH'!X106</f>
        <v>0</v>
      </c>
      <c r="AE59" s="196">
        <v>50</v>
      </c>
      <c r="AF59" s="45">
        <f>'8.  APRIL'!V106</f>
        <v>0</v>
      </c>
      <c r="AG59" s="37">
        <f>'8.  APRIL'!W106</f>
        <v>0</v>
      </c>
      <c r="AH59" s="174">
        <f>'8.  APRIL'!X106</f>
        <v>0</v>
      </c>
      <c r="AI59" s="196">
        <v>50</v>
      </c>
      <c r="AJ59" s="339">
        <f>'8.  APRIL WEEKEND COMP'!V106</f>
        <v>0</v>
      </c>
      <c r="AK59" s="37">
        <f>'8.  APRIL WEEKEND COMP'!W106</f>
        <v>0</v>
      </c>
      <c r="AL59" s="341">
        <f>'8.  APRIL WEEKEND COMP'!X106</f>
        <v>0</v>
      </c>
      <c r="AM59" s="196">
        <v>50</v>
      </c>
      <c r="AN59" s="45">
        <f>'9.  MAY'!V106</f>
        <v>0</v>
      </c>
      <c r="AO59" s="37">
        <f>'9.  MAY'!W106</f>
        <v>0</v>
      </c>
      <c r="AP59" s="174">
        <f>'9.  MAY'!X106</f>
        <v>0</v>
      </c>
      <c r="AQ59" s="196"/>
      <c r="AR59" s="45">
        <f>'10.  JUNE'!V106</f>
        <v>0</v>
      </c>
      <c r="AS59" s="37">
        <f>'10.  JUNE'!W106</f>
        <v>0</v>
      </c>
      <c r="AT59" s="174">
        <f>'10.  JUNE'!X106</f>
        <v>0</v>
      </c>
      <c r="AU59" s="196"/>
      <c r="AV59" s="45">
        <f>'11.  JULY'!V106</f>
        <v>0</v>
      </c>
      <c r="AW59" s="37">
        <f>'11.  JULY'!W106</f>
        <v>0</v>
      </c>
      <c r="AX59" s="174">
        <f>'11.  JULY'!X106</f>
        <v>0</v>
      </c>
      <c r="AY59" s="196"/>
      <c r="AZ59" s="45">
        <f>'12.  AUGUST'!V106</f>
        <v>0</v>
      </c>
      <c r="BA59" s="37">
        <f>'12.  AUGUST'!W106</f>
        <v>0</v>
      </c>
      <c r="BB59" s="174">
        <f>'12.  AUGUST'!X106</f>
        <v>0</v>
      </c>
      <c r="BC59" s="196"/>
      <c r="BD59" s="180">
        <f t="shared" si="4"/>
        <v>35</v>
      </c>
      <c r="BE59" s="181">
        <f t="shared" si="5"/>
        <v>16.28</v>
      </c>
      <c r="BF59" s="182">
        <f t="shared" si="6"/>
        <v>512.79999999999995</v>
      </c>
      <c r="BG59" s="197">
        <f t="shared" si="7"/>
        <v>363</v>
      </c>
    </row>
    <row r="60" spans="2:59" s="8" customFormat="1" ht="15.95" customHeight="1" x14ac:dyDescent="0.25">
      <c r="B60" s="27">
        <v>43</v>
      </c>
      <c r="C60" s="44" t="str">
        <f>'1.  SEPTEMBER'!C26</f>
        <v>Brits T</v>
      </c>
      <c r="D60" s="45">
        <f>'1.  SEPTEMBER'!V26</f>
        <v>11</v>
      </c>
      <c r="E60" s="37">
        <f>'1.  SEPTEMBER'!W26</f>
        <v>3.4099999999999997</v>
      </c>
      <c r="F60" s="174">
        <f>'1.  SEPTEMBER'!X26</f>
        <v>144.1</v>
      </c>
      <c r="G60" s="188">
        <v>11</v>
      </c>
      <c r="H60" s="28">
        <f>'2.  OCTOBER'!V26</f>
        <v>21</v>
      </c>
      <c r="I60" s="37">
        <f>'2.  OCTOBER'!W26</f>
        <v>10.290000000000001</v>
      </c>
      <c r="J60" s="174">
        <f>'2.  OCTOBER'!X26</f>
        <v>312.89999999999998</v>
      </c>
      <c r="K60" s="192">
        <v>4</v>
      </c>
      <c r="L60" s="45">
        <f>'3.  NOVEMBER'!V26</f>
        <v>0</v>
      </c>
      <c r="M60" s="37">
        <f>'3.  NOVEMBER'!W26</f>
        <v>0</v>
      </c>
      <c r="N60" s="174">
        <f>'3.  NOVEMBER'!X26</f>
        <v>0</v>
      </c>
      <c r="O60" s="188">
        <v>50</v>
      </c>
      <c r="P60" s="28">
        <f>'4.  DECEMBER'!V26</f>
        <v>0</v>
      </c>
      <c r="Q60" s="37">
        <f>'4.  DECEMBER'!W26</f>
        <v>0</v>
      </c>
      <c r="R60" s="174">
        <f>'4.  DECEMBER'!X26</f>
        <v>0</v>
      </c>
      <c r="S60" s="192">
        <v>50</v>
      </c>
      <c r="T60" s="45">
        <f>'5.  JANUARY'!V26</f>
        <v>0</v>
      </c>
      <c r="U60" s="37">
        <f>'5.  JANUARY'!W26</f>
        <v>0</v>
      </c>
      <c r="V60" s="174">
        <f>'5.  JANUARY'!X26</f>
        <v>0</v>
      </c>
      <c r="W60" s="196">
        <v>50</v>
      </c>
      <c r="X60" s="45">
        <f>'6.  FEBRUARY'!V26</f>
        <v>0</v>
      </c>
      <c r="Y60" s="37">
        <f>'6.  FEBRUARY'!W26</f>
        <v>0</v>
      </c>
      <c r="Z60" s="174">
        <f>'6.  FEBRUARY'!X26</f>
        <v>0</v>
      </c>
      <c r="AA60" s="196">
        <v>50</v>
      </c>
      <c r="AB60" s="45">
        <f>'7.  MARCH'!V26</f>
        <v>0</v>
      </c>
      <c r="AC60" s="37">
        <f>'7.  MARCH'!W26</f>
        <v>0</v>
      </c>
      <c r="AD60" s="174">
        <f>'7.  MARCH'!X26</f>
        <v>0</v>
      </c>
      <c r="AE60" s="196">
        <v>50</v>
      </c>
      <c r="AF60" s="45">
        <f>'8.  APRIL'!V26</f>
        <v>0</v>
      </c>
      <c r="AG60" s="37">
        <f>'8.  APRIL'!W26</f>
        <v>0</v>
      </c>
      <c r="AH60" s="174">
        <f>'8.  APRIL'!X26</f>
        <v>0</v>
      </c>
      <c r="AI60" s="196">
        <v>50</v>
      </c>
      <c r="AJ60" s="339">
        <f>'8.  APRIL WEEKEND COMP'!V26</f>
        <v>0</v>
      </c>
      <c r="AK60" s="37">
        <f>'8.  APRIL WEEKEND COMP'!W26</f>
        <v>0</v>
      </c>
      <c r="AL60" s="341">
        <f>'8.  APRIL WEEKEND COMP'!X26</f>
        <v>0</v>
      </c>
      <c r="AM60" s="196">
        <v>50</v>
      </c>
      <c r="AN60" s="45">
        <f>'9.  MAY'!V26</f>
        <v>0</v>
      </c>
      <c r="AO60" s="37">
        <f>'9.  MAY'!W26</f>
        <v>0</v>
      </c>
      <c r="AP60" s="174">
        <f>'9.  MAY'!X26</f>
        <v>0</v>
      </c>
      <c r="AQ60" s="196"/>
      <c r="AR60" s="45">
        <f>'10.  JUNE'!V26</f>
        <v>0</v>
      </c>
      <c r="AS60" s="37">
        <f>'10.  JUNE'!W26</f>
        <v>0</v>
      </c>
      <c r="AT60" s="174">
        <f>'10.  JUNE'!X26</f>
        <v>0</v>
      </c>
      <c r="AU60" s="196"/>
      <c r="AV60" s="45">
        <f>'11.  JULY'!V26</f>
        <v>0</v>
      </c>
      <c r="AW60" s="37">
        <f>'11.  JULY'!W26</f>
        <v>0</v>
      </c>
      <c r="AX60" s="174">
        <f>'11.  JULY'!X26</f>
        <v>0</v>
      </c>
      <c r="AY60" s="196"/>
      <c r="AZ60" s="45">
        <f>'12.  AUGUST'!V26</f>
        <v>0</v>
      </c>
      <c r="BA60" s="37">
        <f>'12.  AUGUST'!W26</f>
        <v>0</v>
      </c>
      <c r="BB60" s="174">
        <f>'12.  AUGUST'!X26</f>
        <v>0</v>
      </c>
      <c r="BC60" s="196"/>
      <c r="BD60" s="180">
        <f t="shared" si="4"/>
        <v>32</v>
      </c>
      <c r="BE60" s="181">
        <f t="shared" si="5"/>
        <v>13.700000000000001</v>
      </c>
      <c r="BF60" s="182">
        <f t="shared" si="6"/>
        <v>457</v>
      </c>
      <c r="BG60" s="197">
        <f t="shared" si="7"/>
        <v>365</v>
      </c>
    </row>
    <row r="61" spans="2:59" s="8" customFormat="1" ht="15.95" customHeight="1" x14ac:dyDescent="0.25">
      <c r="B61" s="27">
        <v>44</v>
      </c>
      <c r="C61" s="44" t="str">
        <f>'1.  SEPTEMBER'!C109</f>
        <v>van der Westhuizen R</v>
      </c>
      <c r="D61" s="45">
        <f>'1.  SEPTEMBER'!V109</f>
        <v>3</v>
      </c>
      <c r="E61" s="37">
        <f>'1.  SEPTEMBER'!W109</f>
        <v>1.0999999999999999</v>
      </c>
      <c r="F61" s="174">
        <f>'1.  SEPTEMBER'!X109</f>
        <v>41</v>
      </c>
      <c r="G61" s="188">
        <v>41</v>
      </c>
      <c r="H61" s="28">
        <f>'2.  OCTOBER'!V109</f>
        <v>0</v>
      </c>
      <c r="I61" s="37">
        <f>'2.  OCTOBER'!W109</f>
        <v>0</v>
      </c>
      <c r="J61" s="174">
        <f>'2.  OCTOBER'!X109</f>
        <v>0</v>
      </c>
      <c r="K61" s="192">
        <v>50</v>
      </c>
      <c r="L61" s="45">
        <f>'3.  NOVEMBER'!V109</f>
        <v>0</v>
      </c>
      <c r="M61" s="37">
        <f>'3.  NOVEMBER'!W109</f>
        <v>0</v>
      </c>
      <c r="N61" s="174">
        <f>'3.  NOVEMBER'!X109</f>
        <v>0</v>
      </c>
      <c r="O61" s="188">
        <v>50</v>
      </c>
      <c r="P61" s="28">
        <f>'4.  DECEMBER'!V109</f>
        <v>35</v>
      </c>
      <c r="Q61" s="37">
        <f>'4.  DECEMBER'!W109</f>
        <v>15.82</v>
      </c>
      <c r="R61" s="174">
        <f>'4.  DECEMBER'!X109</f>
        <v>508.2</v>
      </c>
      <c r="S61" s="192">
        <v>20</v>
      </c>
      <c r="T61" s="45">
        <f>'5.  JANUARY'!V109</f>
        <v>31</v>
      </c>
      <c r="U61" s="37">
        <f>'5.  JANUARY'!W109</f>
        <v>9.8099999999999987</v>
      </c>
      <c r="V61" s="174">
        <f>'5.  JANUARY'!X109</f>
        <v>408.1</v>
      </c>
      <c r="W61" s="196">
        <v>4</v>
      </c>
      <c r="X61" s="45">
        <f>'6.  FEBRUARY'!V109</f>
        <v>0</v>
      </c>
      <c r="Y61" s="37">
        <f>'6.  FEBRUARY'!W109</f>
        <v>0</v>
      </c>
      <c r="Z61" s="174">
        <f>'6.  FEBRUARY'!X109</f>
        <v>0</v>
      </c>
      <c r="AA61" s="196">
        <v>50</v>
      </c>
      <c r="AB61" s="45">
        <f>'7.  MARCH'!V109</f>
        <v>0</v>
      </c>
      <c r="AC61" s="37">
        <f>'7.  MARCH'!W109</f>
        <v>0</v>
      </c>
      <c r="AD61" s="174">
        <f>'7.  MARCH'!X109</f>
        <v>0</v>
      </c>
      <c r="AE61" s="196">
        <v>50</v>
      </c>
      <c r="AF61" s="45">
        <f>'8.  APRIL'!V109</f>
        <v>0</v>
      </c>
      <c r="AG61" s="37">
        <f>'8.  APRIL'!W109</f>
        <v>0</v>
      </c>
      <c r="AH61" s="174">
        <f>'8.  APRIL'!X109</f>
        <v>0</v>
      </c>
      <c r="AI61" s="196">
        <v>50</v>
      </c>
      <c r="AJ61" s="339">
        <f>'8.  APRIL WEEKEND COMP'!V109</f>
        <v>0</v>
      </c>
      <c r="AK61" s="37">
        <f>'8.  APRIL WEEKEND COMP'!W109</f>
        <v>0</v>
      </c>
      <c r="AL61" s="341">
        <f>'8.  APRIL WEEKEND COMP'!X109</f>
        <v>0</v>
      </c>
      <c r="AM61" s="196">
        <v>50</v>
      </c>
      <c r="AN61" s="45">
        <f>'9.  MAY'!V109</f>
        <v>0</v>
      </c>
      <c r="AO61" s="37">
        <f>'9.  MAY'!W109</f>
        <v>0</v>
      </c>
      <c r="AP61" s="174">
        <f>'9.  MAY'!X109</f>
        <v>0</v>
      </c>
      <c r="AQ61" s="196"/>
      <c r="AR61" s="45">
        <f>'10.  JUNE'!V109</f>
        <v>0</v>
      </c>
      <c r="AS61" s="37">
        <f>'10.  JUNE'!W109</f>
        <v>0</v>
      </c>
      <c r="AT61" s="174">
        <f>'10.  JUNE'!X109</f>
        <v>0</v>
      </c>
      <c r="AU61" s="196"/>
      <c r="AV61" s="45">
        <f>'11.  JULY'!V109</f>
        <v>0</v>
      </c>
      <c r="AW61" s="37">
        <f>'11.  JULY'!W109</f>
        <v>0</v>
      </c>
      <c r="AX61" s="174">
        <f>'11.  JULY'!X109</f>
        <v>0</v>
      </c>
      <c r="AY61" s="196"/>
      <c r="AZ61" s="45">
        <f>'12.  AUGUST'!V109</f>
        <v>0</v>
      </c>
      <c r="BA61" s="37">
        <f>'12.  AUGUST'!W109</f>
        <v>0</v>
      </c>
      <c r="BB61" s="174">
        <f>'12.  AUGUST'!X109</f>
        <v>0</v>
      </c>
      <c r="BC61" s="196"/>
      <c r="BD61" s="180">
        <f t="shared" si="4"/>
        <v>69</v>
      </c>
      <c r="BE61" s="181">
        <f t="shared" si="5"/>
        <v>26.73</v>
      </c>
      <c r="BF61" s="182">
        <f t="shared" si="6"/>
        <v>957.30000000000007</v>
      </c>
      <c r="BG61" s="197">
        <f t="shared" si="7"/>
        <v>365</v>
      </c>
    </row>
    <row r="62" spans="2:59" s="8" customFormat="1" ht="15.95" customHeight="1" x14ac:dyDescent="0.25">
      <c r="B62" s="27">
        <v>45</v>
      </c>
      <c r="C62" s="44" t="str">
        <f>'1.  SEPTEMBER'!C37</f>
        <v>Smit AJ  (H-10)</v>
      </c>
      <c r="D62" s="45">
        <f>'1.  SEPTEMBER'!V37</f>
        <v>5</v>
      </c>
      <c r="E62" s="37">
        <f>'1.  SEPTEMBER'!W37</f>
        <v>1.71</v>
      </c>
      <c r="F62" s="174">
        <f>'1.  SEPTEMBER'!X37</f>
        <v>67.099999999999994</v>
      </c>
      <c r="G62" s="188">
        <v>30</v>
      </c>
      <c r="H62" s="28">
        <f>'2.  OCTOBER'!V37</f>
        <v>14</v>
      </c>
      <c r="I62" s="37">
        <f>'2.  OCTOBER'!W37</f>
        <v>5.58</v>
      </c>
      <c r="J62" s="174">
        <f>'2.  OCTOBER'!X37</f>
        <v>195.79999999999998</v>
      </c>
      <c r="K62" s="192">
        <v>22</v>
      </c>
      <c r="L62" s="45">
        <f>'3.  NOVEMBER'!V37</f>
        <v>0</v>
      </c>
      <c r="M62" s="37">
        <f>'3.  NOVEMBER'!W37</f>
        <v>0</v>
      </c>
      <c r="N62" s="174">
        <f>'3.  NOVEMBER'!X37</f>
        <v>0</v>
      </c>
      <c r="O62" s="188">
        <v>50</v>
      </c>
      <c r="P62" s="28">
        <f>'4.  DECEMBER'!V37</f>
        <v>0</v>
      </c>
      <c r="Q62" s="37">
        <f>'4.  DECEMBER'!W37</f>
        <v>0</v>
      </c>
      <c r="R62" s="174">
        <f>'4.  DECEMBER'!X37</f>
        <v>0</v>
      </c>
      <c r="S62" s="192">
        <v>50</v>
      </c>
      <c r="T62" s="45">
        <f>'5.  JANUARY'!V37</f>
        <v>0</v>
      </c>
      <c r="U62" s="37">
        <f>'5.  JANUARY'!W37</f>
        <v>0</v>
      </c>
      <c r="V62" s="174">
        <f>'5.  JANUARY'!X37</f>
        <v>0</v>
      </c>
      <c r="W62" s="196">
        <v>50</v>
      </c>
      <c r="X62" s="45">
        <f>'6.  FEBRUARY'!V37</f>
        <v>16</v>
      </c>
      <c r="Y62" s="37">
        <f>'6.  FEBRUARY'!W37</f>
        <v>4.8499999999999996</v>
      </c>
      <c r="Z62" s="174">
        <f>'6.  FEBRUARY'!X37</f>
        <v>208.5</v>
      </c>
      <c r="AA62" s="196">
        <v>14</v>
      </c>
      <c r="AB62" s="45">
        <f>'7.  MARCH'!V37</f>
        <v>0</v>
      </c>
      <c r="AC62" s="37">
        <f>'7.  MARCH'!W37</f>
        <v>0</v>
      </c>
      <c r="AD62" s="174">
        <f>'7.  MARCH'!X37</f>
        <v>0</v>
      </c>
      <c r="AE62" s="196">
        <v>50</v>
      </c>
      <c r="AF62" s="45">
        <f>'8.  APRIL'!V37</f>
        <v>0</v>
      </c>
      <c r="AG62" s="37">
        <f>'8.  APRIL'!W37</f>
        <v>0</v>
      </c>
      <c r="AH62" s="174">
        <f>'8.  APRIL'!X37</f>
        <v>0</v>
      </c>
      <c r="AI62" s="196">
        <v>50</v>
      </c>
      <c r="AJ62" s="339">
        <f>'8.  APRIL WEEKEND COMP'!V37</f>
        <v>0</v>
      </c>
      <c r="AK62" s="37">
        <f>'8.  APRIL WEEKEND COMP'!W37</f>
        <v>0</v>
      </c>
      <c r="AL62" s="341">
        <f>'8.  APRIL WEEKEND COMP'!X37</f>
        <v>0</v>
      </c>
      <c r="AM62" s="196">
        <v>50</v>
      </c>
      <c r="AN62" s="45">
        <f>'9.  MAY'!V37</f>
        <v>0</v>
      </c>
      <c r="AO62" s="37">
        <f>'9.  MAY'!W37</f>
        <v>0</v>
      </c>
      <c r="AP62" s="174">
        <f>'9.  MAY'!X37</f>
        <v>0</v>
      </c>
      <c r="AQ62" s="196"/>
      <c r="AR62" s="45">
        <f>'10.  JUNE'!V37</f>
        <v>0</v>
      </c>
      <c r="AS62" s="37">
        <f>'10.  JUNE'!W37</f>
        <v>0</v>
      </c>
      <c r="AT62" s="174">
        <f>'10.  JUNE'!X37</f>
        <v>0</v>
      </c>
      <c r="AU62" s="196"/>
      <c r="AV62" s="45">
        <f>'11.  JULY'!V37</f>
        <v>0</v>
      </c>
      <c r="AW62" s="37">
        <f>'11.  JULY'!W37</f>
        <v>0</v>
      </c>
      <c r="AX62" s="174">
        <f>'11.  JULY'!X37</f>
        <v>0</v>
      </c>
      <c r="AY62" s="196"/>
      <c r="AZ62" s="45">
        <f>'12.  AUGUST'!V37</f>
        <v>0</v>
      </c>
      <c r="BA62" s="37">
        <f>'12.  AUGUST'!W37</f>
        <v>0</v>
      </c>
      <c r="BB62" s="174">
        <f>'12.  AUGUST'!X37</f>
        <v>0</v>
      </c>
      <c r="BC62" s="196"/>
      <c r="BD62" s="180">
        <f t="shared" si="4"/>
        <v>35</v>
      </c>
      <c r="BE62" s="181">
        <f t="shared" si="5"/>
        <v>12.14</v>
      </c>
      <c r="BF62" s="182">
        <f t="shared" si="6"/>
        <v>471.4</v>
      </c>
      <c r="BG62" s="197">
        <f t="shared" si="7"/>
        <v>366</v>
      </c>
    </row>
    <row r="63" spans="2:59" s="8" customFormat="1" ht="15.95" customHeight="1" x14ac:dyDescent="0.25">
      <c r="B63" s="27">
        <v>46</v>
      </c>
      <c r="C63" s="44" t="str">
        <f>'1.  SEPTEMBER'!C32</f>
        <v>Koekemoer G</v>
      </c>
      <c r="D63" s="45">
        <f>'1.  SEPTEMBER'!V32</f>
        <v>16</v>
      </c>
      <c r="E63" s="37">
        <f>'1.  SEPTEMBER'!W32</f>
        <v>5.2299999999999995</v>
      </c>
      <c r="F63" s="174">
        <f>'1.  SEPTEMBER'!X32</f>
        <v>212.3</v>
      </c>
      <c r="G63" s="188">
        <v>3</v>
      </c>
      <c r="H63" s="28">
        <f>'2.  OCTOBER'!V32</f>
        <v>0</v>
      </c>
      <c r="I63" s="37">
        <f>'2.  OCTOBER'!W32</f>
        <v>0</v>
      </c>
      <c r="J63" s="174">
        <f>'2.  OCTOBER'!X32</f>
        <v>0</v>
      </c>
      <c r="K63" s="192">
        <v>50</v>
      </c>
      <c r="L63" s="45">
        <f>'3.  NOVEMBER'!V32</f>
        <v>0</v>
      </c>
      <c r="M63" s="37">
        <f>'3.  NOVEMBER'!W32</f>
        <v>0</v>
      </c>
      <c r="N63" s="174">
        <f>'3.  NOVEMBER'!X32</f>
        <v>0</v>
      </c>
      <c r="O63" s="188">
        <v>50</v>
      </c>
      <c r="P63" s="28">
        <f>'4.  DECEMBER'!V32</f>
        <v>0</v>
      </c>
      <c r="Q63" s="37">
        <f>'4.  DECEMBER'!W32</f>
        <v>0</v>
      </c>
      <c r="R63" s="174">
        <f>'4.  DECEMBER'!X32</f>
        <v>0</v>
      </c>
      <c r="S63" s="192">
        <v>50</v>
      </c>
      <c r="T63" s="45">
        <f>'5.  JANUARY'!V32</f>
        <v>0</v>
      </c>
      <c r="U63" s="37">
        <f>'5.  JANUARY'!W32</f>
        <v>0</v>
      </c>
      <c r="V63" s="174">
        <f>'5.  JANUARY'!X32</f>
        <v>0</v>
      </c>
      <c r="W63" s="196">
        <v>50</v>
      </c>
      <c r="X63" s="45">
        <f>'6.  FEBRUARY'!V32</f>
        <v>16</v>
      </c>
      <c r="Y63" s="37">
        <f>'6.  FEBRUARY'!W32</f>
        <v>5.09</v>
      </c>
      <c r="Z63" s="174">
        <f>'6.  FEBRUARY'!X32</f>
        <v>210.9</v>
      </c>
      <c r="AA63" s="196">
        <v>13</v>
      </c>
      <c r="AB63" s="45">
        <f>'7.  MARCH'!V32</f>
        <v>0</v>
      </c>
      <c r="AC63" s="37">
        <f>'7.  MARCH'!W32</f>
        <v>0</v>
      </c>
      <c r="AD63" s="174">
        <f>'7.  MARCH'!X32</f>
        <v>0</v>
      </c>
      <c r="AE63" s="196">
        <v>50</v>
      </c>
      <c r="AF63" s="45">
        <f>'8.  APRIL'!V32</f>
        <v>0</v>
      </c>
      <c r="AG63" s="37">
        <f>'8.  APRIL'!W32</f>
        <v>0</v>
      </c>
      <c r="AH63" s="174">
        <f>'8.  APRIL'!X32</f>
        <v>0</v>
      </c>
      <c r="AI63" s="196">
        <v>50</v>
      </c>
      <c r="AJ63" s="339">
        <f>'8.  APRIL WEEKEND COMP'!V32</f>
        <v>0</v>
      </c>
      <c r="AK63" s="37">
        <f>'8.  APRIL WEEKEND COMP'!W32</f>
        <v>0</v>
      </c>
      <c r="AL63" s="341">
        <f>'8.  APRIL WEEKEND COMP'!X32</f>
        <v>0</v>
      </c>
      <c r="AM63" s="196">
        <v>50</v>
      </c>
      <c r="AN63" s="45">
        <f>'9.  MAY'!V32</f>
        <v>0</v>
      </c>
      <c r="AO63" s="37">
        <f>'9.  MAY'!W32</f>
        <v>0</v>
      </c>
      <c r="AP63" s="174">
        <f>'9.  MAY'!X32</f>
        <v>0</v>
      </c>
      <c r="AQ63" s="196"/>
      <c r="AR63" s="45">
        <f>'10.  JUNE'!V32</f>
        <v>0</v>
      </c>
      <c r="AS63" s="37">
        <f>'10.  JUNE'!W32</f>
        <v>0</v>
      </c>
      <c r="AT63" s="174">
        <f>'10.  JUNE'!X32</f>
        <v>0</v>
      </c>
      <c r="AU63" s="196"/>
      <c r="AV63" s="45">
        <f>'11.  JULY'!V32</f>
        <v>0</v>
      </c>
      <c r="AW63" s="37">
        <f>'11.  JULY'!W32</f>
        <v>0</v>
      </c>
      <c r="AX63" s="174">
        <f>'11.  JULY'!X32</f>
        <v>0</v>
      </c>
      <c r="AY63" s="196"/>
      <c r="AZ63" s="45">
        <f>'12.  AUGUST'!V32</f>
        <v>0</v>
      </c>
      <c r="BA63" s="37">
        <f>'12.  AUGUST'!W32</f>
        <v>0</v>
      </c>
      <c r="BB63" s="174">
        <f>'12.  AUGUST'!X32</f>
        <v>0</v>
      </c>
      <c r="BC63" s="196"/>
      <c r="BD63" s="180">
        <f t="shared" si="4"/>
        <v>32</v>
      </c>
      <c r="BE63" s="181">
        <f t="shared" si="5"/>
        <v>10.32</v>
      </c>
      <c r="BF63" s="182">
        <f t="shared" si="6"/>
        <v>423.20000000000005</v>
      </c>
      <c r="BG63" s="197">
        <f t="shared" si="7"/>
        <v>366</v>
      </c>
    </row>
    <row r="64" spans="2:59" s="8" customFormat="1" ht="15.95" customHeight="1" x14ac:dyDescent="0.25">
      <c r="B64" s="27">
        <v>47</v>
      </c>
      <c r="C64" s="44" t="str">
        <f>'1.  SEPTEMBER'!C39</f>
        <v>Stols C</v>
      </c>
      <c r="D64" s="45">
        <f>'1.  SEPTEMBER'!V39</f>
        <v>0</v>
      </c>
      <c r="E64" s="37">
        <f>'1.  SEPTEMBER'!W39</f>
        <v>0</v>
      </c>
      <c r="F64" s="174">
        <f>'1.  SEPTEMBER'!X39</f>
        <v>0</v>
      </c>
      <c r="G64" s="188">
        <v>50</v>
      </c>
      <c r="H64" s="28">
        <f>'2.  OCTOBER'!V39</f>
        <v>0</v>
      </c>
      <c r="I64" s="37">
        <f>'2.  OCTOBER'!W39</f>
        <v>0</v>
      </c>
      <c r="J64" s="174">
        <f>'2.  OCTOBER'!X39</f>
        <v>0</v>
      </c>
      <c r="K64" s="192">
        <v>50</v>
      </c>
      <c r="L64" s="45">
        <f>'3.  NOVEMBER'!V39</f>
        <v>0</v>
      </c>
      <c r="M64" s="37">
        <f>'3.  NOVEMBER'!W39</f>
        <v>0</v>
      </c>
      <c r="N64" s="174">
        <f>'3.  NOVEMBER'!X39</f>
        <v>0</v>
      </c>
      <c r="O64" s="188">
        <v>50</v>
      </c>
      <c r="P64" s="28">
        <f>'4.  DECEMBER'!V39</f>
        <v>61</v>
      </c>
      <c r="Q64" s="37">
        <f>'4.  DECEMBER'!W39</f>
        <v>26.58</v>
      </c>
      <c r="R64" s="174">
        <f>'4.  DECEMBER'!X39</f>
        <v>875.8</v>
      </c>
      <c r="S64" s="192">
        <v>4</v>
      </c>
      <c r="T64" s="45">
        <f>'5.  JANUARY'!V39</f>
        <v>0</v>
      </c>
      <c r="U64" s="37">
        <f>'5.  JANUARY'!W39</f>
        <v>0</v>
      </c>
      <c r="V64" s="174">
        <f>'5.  JANUARY'!X39</f>
        <v>0</v>
      </c>
      <c r="W64" s="196">
        <v>50</v>
      </c>
      <c r="X64" s="45">
        <f>'6.  FEBRUARY'!V39</f>
        <v>0</v>
      </c>
      <c r="Y64" s="37">
        <f>'6.  FEBRUARY'!W39</f>
        <v>0</v>
      </c>
      <c r="Z64" s="174">
        <f>'6.  FEBRUARY'!X39</f>
        <v>0</v>
      </c>
      <c r="AA64" s="196">
        <v>50</v>
      </c>
      <c r="AB64" s="45">
        <f>'7.  MARCH'!V39</f>
        <v>0</v>
      </c>
      <c r="AC64" s="37">
        <f>'7.  MARCH'!W39</f>
        <v>0</v>
      </c>
      <c r="AD64" s="174">
        <f>'7.  MARCH'!X39</f>
        <v>0</v>
      </c>
      <c r="AE64" s="196">
        <v>50</v>
      </c>
      <c r="AF64" s="45">
        <f>'8.  APRIL'!V39</f>
        <v>0</v>
      </c>
      <c r="AG64" s="37">
        <f>'8.  APRIL'!W39</f>
        <v>0</v>
      </c>
      <c r="AH64" s="174">
        <f>'8.  APRIL'!X39</f>
        <v>0</v>
      </c>
      <c r="AI64" s="196">
        <v>50</v>
      </c>
      <c r="AJ64" s="339">
        <f>'8.  APRIL WEEKEND COMP'!V39</f>
        <v>9</v>
      </c>
      <c r="AK64" s="37">
        <f>'8.  APRIL WEEKEND COMP'!W39</f>
        <v>9.5399999999999991</v>
      </c>
      <c r="AL64" s="341">
        <f>'8.  APRIL WEEKEND COMP'!X39</f>
        <v>185.39999999999998</v>
      </c>
      <c r="AM64" s="196">
        <v>13</v>
      </c>
      <c r="AN64" s="45">
        <f>'9.  MAY'!V39</f>
        <v>0</v>
      </c>
      <c r="AO64" s="37">
        <f>'9.  MAY'!W39</f>
        <v>0</v>
      </c>
      <c r="AP64" s="174">
        <f>'9.  MAY'!X39</f>
        <v>0</v>
      </c>
      <c r="AQ64" s="196"/>
      <c r="AR64" s="45">
        <f>'10.  JUNE'!V39</f>
        <v>0</v>
      </c>
      <c r="AS64" s="37">
        <f>'10.  JUNE'!W39</f>
        <v>0</v>
      </c>
      <c r="AT64" s="174">
        <f>'10.  JUNE'!X39</f>
        <v>0</v>
      </c>
      <c r="AU64" s="196"/>
      <c r="AV64" s="45">
        <f>'11.  JULY'!V39</f>
        <v>0</v>
      </c>
      <c r="AW64" s="37">
        <f>'11.  JULY'!W39</f>
        <v>0</v>
      </c>
      <c r="AX64" s="174">
        <f>'11.  JULY'!X39</f>
        <v>0</v>
      </c>
      <c r="AY64" s="196"/>
      <c r="AZ64" s="45">
        <f>'12.  AUGUST'!V39</f>
        <v>0</v>
      </c>
      <c r="BA64" s="37">
        <f>'12.  AUGUST'!W39</f>
        <v>0</v>
      </c>
      <c r="BB64" s="174">
        <f>'12.  AUGUST'!X39</f>
        <v>0</v>
      </c>
      <c r="BC64" s="196"/>
      <c r="BD64" s="180">
        <f t="shared" si="4"/>
        <v>70</v>
      </c>
      <c r="BE64" s="181">
        <f t="shared" si="5"/>
        <v>36.119999999999997</v>
      </c>
      <c r="BF64" s="182">
        <f t="shared" si="6"/>
        <v>1061.1999999999998</v>
      </c>
      <c r="BG64" s="197">
        <f t="shared" si="7"/>
        <v>367</v>
      </c>
    </row>
    <row r="65" spans="2:59" s="8" customFormat="1" ht="15.95" customHeight="1" x14ac:dyDescent="0.25">
      <c r="B65" s="27">
        <v>48</v>
      </c>
      <c r="C65" s="44" t="str">
        <f>'1.  SEPTEMBER'!C134</f>
        <v>Campher N</v>
      </c>
      <c r="D65" s="45">
        <f>'1.  SEPTEMBER'!V134</f>
        <v>0</v>
      </c>
      <c r="E65" s="37">
        <f>'1.  SEPTEMBER'!W134</f>
        <v>0</v>
      </c>
      <c r="F65" s="174">
        <f>'1.  SEPTEMBER'!X134</f>
        <v>0</v>
      </c>
      <c r="G65" s="188">
        <v>50</v>
      </c>
      <c r="H65" s="28">
        <f>'2.  OCTOBER'!V134</f>
        <v>4</v>
      </c>
      <c r="I65" s="37">
        <f>'2.  OCTOBER'!W134</f>
        <v>2.19</v>
      </c>
      <c r="J65" s="174">
        <f>'2.  OCTOBER'!X134</f>
        <v>61.899999999999991</v>
      </c>
      <c r="K65" s="192">
        <v>43</v>
      </c>
      <c r="L65" s="45">
        <f>'3.  NOVEMBER'!V134</f>
        <v>0</v>
      </c>
      <c r="M65" s="37">
        <f>'3.  NOVEMBER'!W134</f>
        <v>0</v>
      </c>
      <c r="N65" s="174">
        <f>'3.  NOVEMBER'!X134</f>
        <v>0</v>
      </c>
      <c r="O65" s="188">
        <v>50</v>
      </c>
      <c r="P65" s="28">
        <f>'4.  DECEMBER'!V134</f>
        <v>0</v>
      </c>
      <c r="Q65" s="37">
        <f>'4.  DECEMBER'!W134</f>
        <v>0</v>
      </c>
      <c r="R65" s="174">
        <f>'4.  DECEMBER'!X134</f>
        <v>0</v>
      </c>
      <c r="S65" s="192">
        <v>40</v>
      </c>
      <c r="T65" s="45">
        <f>'5.  JANUARY'!V134</f>
        <v>0</v>
      </c>
      <c r="U65" s="37">
        <f>'5.  JANUARY'!W134</f>
        <v>0</v>
      </c>
      <c r="V65" s="174">
        <f>'5.  JANUARY'!X134</f>
        <v>0</v>
      </c>
      <c r="W65" s="196">
        <v>50</v>
      </c>
      <c r="X65" s="45">
        <f>'6.  FEBRUARY'!V134</f>
        <v>13</v>
      </c>
      <c r="Y65" s="37">
        <f>'6.  FEBRUARY'!W134</f>
        <v>4.91</v>
      </c>
      <c r="Z65" s="174">
        <f>'6.  FEBRUARY'!X134</f>
        <v>179.1</v>
      </c>
      <c r="AA65" s="196">
        <v>16</v>
      </c>
      <c r="AB65" s="45">
        <f>'7.  MARCH'!V134</f>
        <v>12</v>
      </c>
      <c r="AC65" s="37">
        <f>'7.  MARCH'!W134</f>
        <v>2.81</v>
      </c>
      <c r="AD65" s="174">
        <f>'7.  MARCH'!X134</f>
        <v>148.1</v>
      </c>
      <c r="AE65" s="196">
        <v>18</v>
      </c>
      <c r="AF65" s="45">
        <f>'8.  APRIL'!V134</f>
        <v>0</v>
      </c>
      <c r="AG65" s="37">
        <f>'8.  APRIL'!W134</f>
        <v>0</v>
      </c>
      <c r="AH65" s="174">
        <f>'8.  APRIL'!X134</f>
        <v>0</v>
      </c>
      <c r="AI65" s="196">
        <v>50</v>
      </c>
      <c r="AJ65" s="339">
        <f>'8.  APRIL WEEKEND COMP'!V134</f>
        <v>0</v>
      </c>
      <c r="AK65" s="37">
        <f>'8.  APRIL WEEKEND COMP'!W134</f>
        <v>0</v>
      </c>
      <c r="AL65" s="341">
        <f>'8.  APRIL WEEKEND COMP'!X134</f>
        <v>0</v>
      </c>
      <c r="AM65" s="196">
        <v>50</v>
      </c>
      <c r="AN65" s="45">
        <f>'9.  MAY'!V134</f>
        <v>0</v>
      </c>
      <c r="AO65" s="37">
        <f>'9.  MAY'!W134</f>
        <v>0</v>
      </c>
      <c r="AP65" s="174">
        <f>'9.  MAY'!X134</f>
        <v>0</v>
      </c>
      <c r="AQ65" s="196"/>
      <c r="AR65" s="45">
        <f>'10.  JUNE'!V134</f>
        <v>0</v>
      </c>
      <c r="AS65" s="37">
        <f>'10.  JUNE'!W134</f>
        <v>0</v>
      </c>
      <c r="AT65" s="174">
        <f>'10.  JUNE'!X134</f>
        <v>0</v>
      </c>
      <c r="AU65" s="196"/>
      <c r="AV65" s="45">
        <f>'11.  JULY'!V134</f>
        <v>0</v>
      </c>
      <c r="AW65" s="37">
        <f>'11.  JULY'!W134</f>
        <v>0</v>
      </c>
      <c r="AX65" s="174">
        <f>'11.  JULY'!X134</f>
        <v>0</v>
      </c>
      <c r="AY65" s="196"/>
      <c r="AZ65" s="45">
        <f>'12.  AUGUST'!V134</f>
        <v>0</v>
      </c>
      <c r="BA65" s="37">
        <f>'12.  AUGUST'!W134</f>
        <v>0</v>
      </c>
      <c r="BB65" s="174">
        <f>'12.  AUGUST'!X134</f>
        <v>0</v>
      </c>
      <c r="BC65" s="196"/>
      <c r="BD65" s="180">
        <f t="shared" si="4"/>
        <v>29</v>
      </c>
      <c r="BE65" s="181">
        <f t="shared" si="5"/>
        <v>9.91</v>
      </c>
      <c r="BF65" s="182">
        <f t="shared" si="6"/>
        <v>389.1</v>
      </c>
      <c r="BG65" s="197">
        <f t="shared" si="7"/>
        <v>367</v>
      </c>
    </row>
    <row r="66" spans="2:59" s="8" customFormat="1" ht="15.95" customHeight="1" x14ac:dyDescent="0.25">
      <c r="B66" s="27">
        <v>49</v>
      </c>
      <c r="C66" s="44" t="str">
        <f>'1.  SEPTEMBER'!C42</f>
        <v>van Rensburg AM</v>
      </c>
      <c r="D66" s="45">
        <f>'1.  SEPTEMBER'!V42</f>
        <v>0</v>
      </c>
      <c r="E66" s="37">
        <f>'1.  SEPTEMBER'!W42</f>
        <v>0</v>
      </c>
      <c r="F66" s="174">
        <f>'1.  SEPTEMBER'!X42</f>
        <v>0</v>
      </c>
      <c r="G66" s="188">
        <v>50</v>
      </c>
      <c r="H66" s="28">
        <f>'2.  OCTOBER'!V42</f>
        <v>21</v>
      </c>
      <c r="I66" s="37">
        <f>'2.  OCTOBER'!W42</f>
        <v>8.73</v>
      </c>
      <c r="J66" s="174">
        <f>'2.  OCTOBER'!X42</f>
        <v>297.3</v>
      </c>
      <c r="K66" s="192">
        <v>5</v>
      </c>
      <c r="L66" s="45">
        <f>'3.  NOVEMBER'!V42</f>
        <v>0</v>
      </c>
      <c r="M66" s="37">
        <f>'3.  NOVEMBER'!W42</f>
        <v>0</v>
      </c>
      <c r="N66" s="174">
        <f>'3.  NOVEMBER'!X42</f>
        <v>0</v>
      </c>
      <c r="O66" s="188">
        <v>50</v>
      </c>
      <c r="P66" s="28">
        <f>'4.  DECEMBER'!V42</f>
        <v>0</v>
      </c>
      <c r="Q66" s="37">
        <f>'4.  DECEMBER'!W42</f>
        <v>0</v>
      </c>
      <c r="R66" s="174">
        <f>'4.  DECEMBER'!X42</f>
        <v>0</v>
      </c>
      <c r="S66" s="192">
        <v>50</v>
      </c>
      <c r="T66" s="45">
        <f>'5.  JANUARY'!V42</f>
        <v>0</v>
      </c>
      <c r="U66" s="37">
        <f>'5.  JANUARY'!W42</f>
        <v>0</v>
      </c>
      <c r="V66" s="174">
        <f>'5.  JANUARY'!X42</f>
        <v>0</v>
      </c>
      <c r="W66" s="196">
        <v>50</v>
      </c>
      <c r="X66" s="45">
        <f>'6.  FEBRUARY'!V42</f>
        <v>0</v>
      </c>
      <c r="Y66" s="37">
        <f>'6.  FEBRUARY'!W42</f>
        <v>0</v>
      </c>
      <c r="Z66" s="174">
        <f>'6.  FEBRUARY'!X42</f>
        <v>0</v>
      </c>
      <c r="AA66" s="196">
        <v>50</v>
      </c>
      <c r="AB66" s="45">
        <f>'7.  MARCH'!V42</f>
        <v>12</v>
      </c>
      <c r="AC66" s="37">
        <f>'7.  MARCH'!W42</f>
        <v>5.7</v>
      </c>
      <c r="AD66" s="174">
        <f>'7.  MARCH'!X42</f>
        <v>177</v>
      </c>
      <c r="AE66" s="196">
        <v>14</v>
      </c>
      <c r="AF66" s="45">
        <f>'8.  APRIL'!V42</f>
        <v>0</v>
      </c>
      <c r="AG66" s="37">
        <f>'8.  APRIL'!W42</f>
        <v>0</v>
      </c>
      <c r="AH66" s="174">
        <f>'8.  APRIL'!X42</f>
        <v>0</v>
      </c>
      <c r="AI66" s="196">
        <v>50</v>
      </c>
      <c r="AJ66" s="339">
        <f>'8.  APRIL WEEKEND COMP'!V42</f>
        <v>0</v>
      </c>
      <c r="AK66" s="37">
        <f>'8.  APRIL WEEKEND COMP'!W42</f>
        <v>0</v>
      </c>
      <c r="AL66" s="341">
        <f>'8.  APRIL WEEKEND COMP'!X42</f>
        <v>0</v>
      </c>
      <c r="AM66" s="196">
        <v>50</v>
      </c>
      <c r="AN66" s="45">
        <f>'9.  MAY'!V42</f>
        <v>0</v>
      </c>
      <c r="AO66" s="37">
        <f>'9.  MAY'!W42</f>
        <v>0</v>
      </c>
      <c r="AP66" s="174">
        <f>'9.  MAY'!X42</f>
        <v>0</v>
      </c>
      <c r="AQ66" s="196"/>
      <c r="AR66" s="45">
        <f>'10.  JUNE'!V42</f>
        <v>0</v>
      </c>
      <c r="AS66" s="37">
        <f>'10.  JUNE'!W42</f>
        <v>0</v>
      </c>
      <c r="AT66" s="174">
        <f>'10.  JUNE'!X42</f>
        <v>0</v>
      </c>
      <c r="AU66" s="196"/>
      <c r="AV66" s="45">
        <f>'11.  JULY'!V42</f>
        <v>0</v>
      </c>
      <c r="AW66" s="37">
        <f>'11.  JULY'!W42</f>
        <v>0</v>
      </c>
      <c r="AX66" s="174">
        <f>'11.  JULY'!X42</f>
        <v>0</v>
      </c>
      <c r="AY66" s="196"/>
      <c r="AZ66" s="45">
        <f>'12.  AUGUST'!V42</f>
        <v>0</v>
      </c>
      <c r="BA66" s="37">
        <f>'12.  AUGUST'!W42</f>
        <v>0</v>
      </c>
      <c r="BB66" s="174">
        <f>'12.  AUGUST'!X42</f>
        <v>0</v>
      </c>
      <c r="BC66" s="196"/>
      <c r="BD66" s="180">
        <f t="shared" si="4"/>
        <v>33</v>
      </c>
      <c r="BE66" s="181">
        <f t="shared" si="5"/>
        <v>14.43</v>
      </c>
      <c r="BF66" s="182">
        <f t="shared" si="6"/>
        <v>474.3</v>
      </c>
      <c r="BG66" s="197">
        <f t="shared" si="7"/>
        <v>369</v>
      </c>
    </row>
    <row r="67" spans="2:59" s="8" customFormat="1" ht="15.95" customHeight="1" x14ac:dyDescent="0.25">
      <c r="B67" s="27">
        <v>50</v>
      </c>
      <c r="C67" s="44" t="str">
        <f>'1.  SEPTEMBER'!C33</f>
        <v>Melony J</v>
      </c>
      <c r="D67" s="45">
        <f>'1.  SEPTEMBER'!V33</f>
        <v>6</v>
      </c>
      <c r="E67" s="37">
        <f>'1.  SEPTEMBER'!W33</f>
        <v>4.8100000000000005</v>
      </c>
      <c r="F67" s="174">
        <f>'1.  SEPTEMBER'!X33</f>
        <v>108.10000000000001</v>
      </c>
      <c r="G67" s="188">
        <v>15</v>
      </c>
      <c r="H67" s="28">
        <f>'2.  OCTOBER'!V33</f>
        <v>0</v>
      </c>
      <c r="I67" s="37">
        <f>'2.  OCTOBER'!W33</f>
        <v>0</v>
      </c>
      <c r="J67" s="174">
        <f>'2.  OCTOBER'!X33</f>
        <v>0</v>
      </c>
      <c r="K67" s="192">
        <v>50</v>
      </c>
      <c r="L67" s="45">
        <f>'3.  NOVEMBER'!V33</f>
        <v>0</v>
      </c>
      <c r="M67" s="37">
        <f>'3.  NOVEMBER'!W33</f>
        <v>0</v>
      </c>
      <c r="N67" s="174">
        <f>'3.  NOVEMBER'!X33</f>
        <v>0</v>
      </c>
      <c r="O67" s="188">
        <v>50</v>
      </c>
      <c r="P67" s="28">
        <f>'4.  DECEMBER'!V33</f>
        <v>0</v>
      </c>
      <c r="Q67" s="37">
        <f>'4.  DECEMBER'!W33</f>
        <v>0</v>
      </c>
      <c r="R67" s="174">
        <f>'4.  DECEMBER'!X33</f>
        <v>0</v>
      </c>
      <c r="S67" s="192">
        <v>50</v>
      </c>
      <c r="T67" s="45">
        <f>'5.  JANUARY'!V33</f>
        <v>0</v>
      </c>
      <c r="U67" s="37">
        <f>'5.  JANUARY'!W33</f>
        <v>0</v>
      </c>
      <c r="V67" s="174">
        <f>'5.  JANUARY'!X33</f>
        <v>0</v>
      </c>
      <c r="W67" s="196">
        <v>50</v>
      </c>
      <c r="X67" s="45">
        <f>'6.  FEBRUARY'!V33</f>
        <v>0</v>
      </c>
      <c r="Y67" s="37">
        <f>'6.  FEBRUARY'!W33</f>
        <v>0</v>
      </c>
      <c r="Z67" s="174">
        <f>'6.  FEBRUARY'!X33</f>
        <v>0</v>
      </c>
      <c r="AA67" s="196">
        <v>50</v>
      </c>
      <c r="AB67" s="45">
        <f>'7.  MARCH'!V33</f>
        <v>23</v>
      </c>
      <c r="AC67" s="37">
        <f>'7.  MARCH'!W33</f>
        <v>8.06</v>
      </c>
      <c r="AD67" s="174">
        <f>'7.  MARCH'!X33</f>
        <v>310.60000000000002</v>
      </c>
      <c r="AE67" s="196">
        <v>4</v>
      </c>
      <c r="AF67" s="45">
        <f>'8.  APRIL'!V33</f>
        <v>0</v>
      </c>
      <c r="AG67" s="37">
        <f>'8.  APRIL'!W33</f>
        <v>0</v>
      </c>
      <c r="AH67" s="174">
        <f>'8.  APRIL'!X33</f>
        <v>0</v>
      </c>
      <c r="AI67" s="196">
        <v>50</v>
      </c>
      <c r="AJ67" s="339">
        <f>'8.  APRIL WEEKEND COMP'!V33</f>
        <v>0</v>
      </c>
      <c r="AK67" s="37">
        <f>'8.  APRIL WEEKEND COMP'!W33</f>
        <v>0</v>
      </c>
      <c r="AL67" s="341">
        <f>'8.  APRIL WEEKEND COMP'!X33</f>
        <v>0</v>
      </c>
      <c r="AM67" s="196">
        <v>50</v>
      </c>
      <c r="AN67" s="45">
        <f>'9.  MAY'!V33</f>
        <v>0</v>
      </c>
      <c r="AO67" s="37">
        <f>'9.  MAY'!W33</f>
        <v>0</v>
      </c>
      <c r="AP67" s="174">
        <f>'9.  MAY'!X33</f>
        <v>0</v>
      </c>
      <c r="AQ67" s="196"/>
      <c r="AR67" s="45">
        <f>'10.  JUNE'!V33</f>
        <v>0</v>
      </c>
      <c r="AS67" s="37">
        <f>'10.  JUNE'!W33</f>
        <v>0</v>
      </c>
      <c r="AT67" s="174">
        <f>'10.  JUNE'!X33</f>
        <v>0</v>
      </c>
      <c r="AU67" s="196"/>
      <c r="AV67" s="45">
        <f>'11.  JULY'!V33</f>
        <v>0</v>
      </c>
      <c r="AW67" s="37">
        <f>'11.  JULY'!W33</f>
        <v>0</v>
      </c>
      <c r="AX67" s="174">
        <f>'11.  JULY'!X33</f>
        <v>0</v>
      </c>
      <c r="AY67" s="196"/>
      <c r="AZ67" s="45">
        <f>'12.  AUGUST'!V33</f>
        <v>0</v>
      </c>
      <c r="BA67" s="37">
        <f>'12.  AUGUST'!W33</f>
        <v>0</v>
      </c>
      <c r="BB67" s="174">
        <f>'12.  AUGUST'!X33</f>
        <v>0</v>
      </c>
      <c r="BC67" s="196"/>
      <c r="BD67" s="180">
        <f t="shared" si="4"/>
        <v>29</v>
      </c>
      <c r="BE67" s="181">
        <f t="shared" si="5"/>
        <v>12.870000000000001</v>
      </c>
      <c r="BF67" s="182">
        <f t="shared" si="6"/>
        <v>418.70000000000005</v>
      </c>
      <c r="BG67" s="197">
        <f t="shared" si="7"/>
        <v>369</v>
      </c>
    </row>
    <row r="68" spans="2:59" s="8" customFormat="1" ht="15.95" customHeight="1" x14ac:dyDescent="0.25">
      <c r="B68" s="27">
        <v>51</v>
      </c>
      <c r="C68" s="44" t="str">
        <f>'1.  SEPTEMBER'!C202</f>
        <v>Koneczny J</v>
      </c>
      <c r="D68" s="45">
        <f>'1.  SEPTEMBER'!V202</f>
        <v>0</v>
      </c>
      <c r="E68" s="37">
        <f>'1.  SEPTEMBER'!W202</f>
        <v>0</v>
      </c>
      <c r="F68" s="174">
        <f>'1.  SEPTEMBER'!X202</f>
        <v>0</v>
      </c>
      <c r="G68" s="188">
        <v>50</v>
      </c>
      <c r="H68" s="28">
        <f>'2.  OCTOBER'!V202</f>
        <v>0</v>
      </c>
      <c r="I68" s="37">
        <f>'2.  OCTOBER'!W202</f>
        <v>0</v>
      </c>
      <c r="J68" s="174">
        <f>'2.  OCTOBER'!X202</f>
        <v>0</v>
      </c>
      <c r="K68" s="192">
        <v>50</v>
      </c>
      <c r="L68" s="45">
        <f>'3.  NOVEMBER'!V202</f>
        <v>0</v>
      </c>
      <c r="M68" s="37">
        <f>'3.  NOVEMBER'!W202</f>
        <v>0</v>
      </c>
      <c r="N68" s="174">
        <f>'3.  NOVEMBER'!X202</f>
        <v>0</v>
      </c>
      <c r="O68" s="188">
        <v>50</v>
      </c>
      <c r="P68" s="28">
        <f>'4.  DECEMBER'!V202</f>
        <v>0</v>
      </c>
      <c r="Q68" s="37">
        <f>'4.  DECEMBER'!W202</f>
        <v>0</v>
      </c>
      <c r="R68" s="174">
        <f>'4.  DECEMBER'!X202</f>
        <v>0</v>
      </c>
      <c r="S68" s="192">
        <v>50</v>
      </c>
      <c r="T68" s="45">
        <f>'5.  JANUARY'!V202</f>
        <v>0</v>
      </c>
      <c r="U68" s="37">
        <f>'5.  JANUARY'!W202</f>
        <v>0</v>
      </c>
      <c r="V68" s="174">
        <f>'5.  JANUARY'!X202</f>
        <v>0</v>
      </c>
      <c r="W68" s="196">
        <v>50</v>
      </c>
      <c r="X68" s="45">
        <f>'6.  FEBRUARY'!V202</f>
        <v>0</v>
      </c>
      <c r="Y68" s="37">
        <f>'6.  FEBRUARY'!W202</f>
        <v>0</v>
      </c>
      <c r="Z68" s="174">
        <f>'6.  FEBRUARY'!X202</f>
        <v>0</v>
      </c>
      <c r="AA68" s="196">
        <v>50</v>
      </c>
      <c r="AB68" s="45">
        <f>'7.  MARCH'!V202</f>
        <v>0</v>
      </c>
      <c r="AC68" s="37">
        <f>'7.  MARCH'!W202</f>
        <v>0</v>
      </c>
      <c r="AD68" s="174">
        <f>'7.  MARCH'!X202</f>
        <v>0</v>
      </c>
      <c r="AE68" s="196">
        <v>50</v>
      </c>
      <c r="AF68" s="45">
        <f>'8.  APRIL'!V202</f>
        <v>6</v>
      </c>
      <c r="AG68" s="37">
        <f>'8.  APRIL'!W202</f>
        <v>3.82</v>
      </c>
      <c r="AH68" s="174">
        <f>'8.  APRIL'!X202</f>
        <v>98.2</v>
      </c>
      <c r="AI68" s="196">
        <v>14</v>
      </c>
      <c r="AJ68" s="339">
        <f>'8.  APRIL WEEKEND COMP'!V202</f>
        <v>14</v>
      </c>
      <c r="AK68" s="37">
        <f>'8.  APRIL WEEKEND COMP'!W202</f>
        <v>9.36</v>
      </c>
      <c r="AL68" s="341">
        <f>'8.  APRIL WEEKEND COMP'!X202</f>
        <v>233.6</v>
      </c>
      <c r="AM68" s="196">
        <v>9</v>
      </c>
      <c r="AN68" s="45">
        <f>'9.  MAY'!V202</f>
        <v>0</v>
      </c>
      <c r="AO68" s="37">
        <f>'9.  MAY'!W202</f>
        <v>0</v>
      </c>
      <c r="AP68" s="174">
        <f>'9.  MAY'!X202</f>
        <v>0</v>
      </c>
      <c r="AQ68" s="196"/>
      <c r="AR68" s="45">
        <f>'10.  JUNE'!V202</f>
        <v>0</v>
      </c>
      <c r="AS68" s="37">
        <f>'10.  JUNE'!W202</f>
        <v>0</v>
      </c>
      <c r="AT68" s="174">
        <f>'10.  JUNE'!X202</f>
        <v>0</v>
      </c>
      <c r="AU68" s="196"/>
      <c r="AV68" s="45">
        <f>'11.  JULY'!V202</f>
        <v>0</v>
      </c>
      <c r="AW68" s="37">
        <f>'11.  JULY'!W202</f>
        <v>0</v>
      </c>
      <c r="AX68" s="174">
        <f>'11.  JULY'!X202</f>
        <v>0</v>
      </c>
      <c r="AY68" s="196"/>
      <c r="AZ68" s="45">
        <f>'12.  AUGUST'!V202</f>
        <v>0</v>
      </c>
      <c r="BA68" s="37">
        <f>'12.  AUGUST'!W202</f>
        <v>0</v>
      </c>
      <c r="BB68" s="174">
        <f>'12.  AUGUST'!X202</f>
        <v>0</v>
      </c>
      <c r="BC68" s="196"/>
      <c r="BD68" s="180">
        <f t="shared" si="4"/>
        <v>20</v>
      </c>
      <c r="BE68" s="181">
        <f t="shared" si="5"/>
        <v>13.18</v>
      </c>
      <c r="BF68" s="182">
        <f t="shared" si="6"/>
        <v>331.8</v>
      </c>
      <c r="BG68" s="197">
        <f t="shared" si="7"/>
        <v>373</v>
      </c>
    </row>
    <row r="69" spans="2:59" s="8" customFormat="1" ht="15.95" customHeight="1" x14ac:dyDescent="0.25">
      <c r="B69" s="27">
        <v>52</v>
      </c>
      <c r="C69" s="44" t="str">
        <f>'1.  SEPTEMBER'!C135</f>
        <v>Churh C</v>
      </c>
      <c r="D69" s="45">
        <f>'1.  SEPTEMBER'!V135</f>
        <v>6</v>
      </c>
      <c r="E69" s="37">
        <f>'1.  SEPTEMBER'!W135</f>
        <v>2.1799999999999997</v>
      </c>
      <c r="F69" s="174">
        <f>'1.  SEPTEMBER'!X135</f>
        <v>81.8</v>
      </c>
      <c r="G69" s="188">
        <v>21</v>
      </c>
      <c r="H69" s="28">
        <f>'2.  OCTOBER'!V135</f>
        <v>12</v>
      </c>
      <c r="I69" s="37">
        <f>'2.  OCTOBER'!W135</f>
        <v>6.75</v>
      </c>
      <c r="J69" s="174">
        <f>'2.  OCTOBER'!X135</f>
        <v>187.5</v>
      </c>
      <c r="K69" s="192">
        <v>23</v>
      </c>
      <c r="L69" s="45">
        <f>'3.  NOVEMBER'!V135</f>
        <v>0</v>
      </c>
      <c r="M69" s="37">
        <f>'3.  NOVEMBER'!W135</f>
        <v>0</v>
      </c>
      <c r="N69" s="174">
        <f>'3.  NOVEMBER'!X135</f>
        <v>0</v>
      </c>
      <c r="O69" s="188">
        <v>50</v>
      </c>
      <c r="P69" s="28">
        <f>'4.  DECEMBER'!V135</f>
        <v>18</v>
      </c>
      <c r="Q69" s="37">
        <f>'4.  DECEMBER'!W135</f>
        <v>7.8199999999999994</v>
      </c>
      <c r="R69" s="174">
        <f>'4.  DECEMBER'!X135</f>
        <v>258.2</v>
      </c>
      <c r="S69" s="192">
        <v>31</v>
      </c>
      <c r="T69" s="45">
        <f>'5.  JANUARY'!V135</f>
        <v>0</v>
      </c>
      <c r="U69" s="37">
        <f>'5.  JANUARY'!W135</f>
        <v>0</v>
      </c>
      <c r="V69" s="174">
        <f>'5.  JANUARY'!X135</f>
        <v>0</v>
      </c>
      <c r="W69" s="196">
        <v>50</v>
      </c>
      <c r="X69" s="45">
        <f>'6.  FEBRUARY'!V135</f>
        <v>0</v>
      </c>
      <c r="Y69" s="37">
        <f>'6.  FEBRUARY'!W135</f>
        <v>0</v>
      </c>
      <c r="Z69" s="174">
        <f>'6.  FEBRUARY'!X135</f>
        <v>0</v>
      </c>
      <c r="AA69" s="196">
        <v>50</v>
      </c>
      <c r="AB69" s="45">
        <f>'7.  MARCH'!V135</f>
        <v>0</v>
      </c>
      <c r="AC69" s="37">
        <f>'7.  MARCH'!W135</f>
        <v>0</v>
      </c>
      <c r="AD69" s="174">
        <f>'7.  MARCH'!X135</f>
        <v>0</v>
      </c>
      <c r="AE69" s="196">
        <v>50</v>
      </c>
      <c r="AF69" s="45">
        <f>'8.  APRIL'!V135</f>
        <v>0</v>
      </c>
      <c r="AG69" s="37">
        <f>'8.  APRIL'!W135</f>
        <v>0</v>
      </c>
      <c r="AH69" s="174">
        <f>'8.  APRIL'!X135</f>
        <v>0</v>
      </c>
      <c r="AI69" s="196">
        <v>50</v>
      </c>
      <c r="AJ69" s="339">
        <f>'8.  APRIL WEEKEND COMP'!V135</f>
        <v>0</v>
      </c>
      <c r="AK69" s="37">
        <f>'8.  APRIL WEEKEND COMP'!W135</f>
        <v>0</v>
      </c>
      <c r="AL69" s="341">
        <f>'8.  APRIL WEEKEND COMP'!X135</f>
        <v>0</v>
      </c>
      <c r="AM69" s="196">
        <v>50</v>
      </c>
      <c r="AN69" s="45">
        <f>'9.  MAY'!V135</f>
        <v>0</v>
      </c>
      <c r="AO69" s="37">
        <f>'9.  MAY'!W135</f>
        <v>0</v>
      </c>
      <c r="AP69" s="174">
        <f>'9.  MAY'!X135</f>
        <v>0</v>
      </c>
      <c r="AQ69" s="196"/>
      <c r="AR69" s="45">
        <f>'10.  JUNE'!V135</f>
        <v>0</v>
      </c>
      <c r="AS69" s="37">
        <f>'10.  JUNE'!W135</f>
        <v>0</v>
      </c>
      <c r="AT69" s="174">
        <f>'10.  JUNE'!X135</f>
        <v>0</v>
      </c>
      <c r="AU69" s="196"/>
      <c r="AV69" s="45">
        <f>'11.  JULY'!V135</f>
        <v>0</v>
      </c>
      <c r="AW69" s="37">
        <f>'11.  JULY'!W135</f>
        <v>0</v>
      </c>
      <c r="AX69" s="174">
        <f>'11.  JULY'!X135</f>
        <v>0</v>
      </c>
      <c r="AY69" s="196"/>
      <c r="AZ69" s="45">
        <f>'12.  AUGUST'!V135</f>
        <v>0</v>
      </c>
      <c r="BA69" s="37">
        <f>'12.  AUGUST'!W135</f>
        <v>0</v>
      </c>
      <c r="BB69" s="174">
        <f>'12.  AUGUST'!X135</f>
        <v>0</v>
      </c>
      <c r="BC69" s="196"/>
      <c r="BD69" s="180">
        <f t="shared" si="4"/>
        <v>36</v>
      </c>
      <c r="BE69" s="181">
        <f t="shared" si="5"/>
        <v>16.75</v>
      </c>
      <c r="BF69" s="182">
        <f t="shared" si="6"/>
        <v>527.5</v>
      </c>
      <c r="BG69" s="197">
        <f t="shared" si="7"/>
        <v>375</v>
      </c>
    </row>
    <row r="70" spans="2:59" s="8" customFormat="1" ht="15.95" customHeight="1" x14ac:dyDescent="0.25">
      <c r="B70" s="27">
        <v>53</v>
      </c>
      <c r="C70" s="44" t="str">
        <f>'1.  SEPTEMBER'!C149</f>
        <v>Fourie C</v>
      </c>
      <c r="D70" s="45">
        <f>'1.  SEPTEMBER'!V149</f>
        <v>0</v>
      </c>
      <c r="E70" s="37">
        <f>'1.  SEPTEMBER'!W149</f>
        <v>0</v>
      </c>
      <c r="F70" s="174">
        <f>'1.  SEPTEMBER'!X149</f>
        <v>0</v>
      </c>
      <c r="G70" s="188">
        <v>50</v>
      </c>
      <c r="H70" s="28">
        <f>'2.  OCTOBER'!V149</f>
        <v>16</v>
      </c>
      <c r="I70" s="37">
        <f>'2.  OCTOBER'!W149</f>
        <v>8.44</v>
      </c>
      <c r="J70" s="174">
        <f>'2.  OCTOBER'!X149</f>
        <v>244.39999999999998</v>
      </c>
      <c r="K70" s="192">
        <v>10</v>
      </c>
      <c r="L70" s="45">
        <f>'3.  NOVEMBER'!V149</f>
        <v>0</v>
      </c>
      <c r="M70" s="37">
        <f>'3.  NOVEMBER'!W149</f>
        <v>0</v>
      </c>
      <c r="N70" s="174">
        <f>'3.  NOVEMBER'!X149</f>
        <v>0</v>
      </c>
      <c r="O70" s="188">
        <v>50</v>
      </c>
      <c r="P70" s="28">
        <f>'4.  DECEMBER'!V149</f>
        <v>0</v>
      </c>
      <c r="Q70" s="37">
        <f>'4.  DECEMBER'!W149</f>
        <v>0</v>
      </c>
      <c r="R70" s="174">
        <f>'4.  DECEMBER'!X149</f>
        <v>0</v>
      </c>
      <c r="S70" s="192">
        <v>50</v>
      </c>
      <c r="T70" s="45">
        <f>'5.  JANUARY'!V149</f>
        <v>9</v>
      </c>
      <c r="U70" s="37">
        <f>'5.  JANUARY'!W149</f>
        <v>3.8</v>
      </c>
      <c r="V70" s="174">
        <f>'5.  JANUARY'!X149</f>
        <v>128</v>
      </c>
      <c r="W70" s="196">
        <v>36</v>
      </c>
      <c r="X70" s="45">
        <f>'6.  FEBRUARY'!V149</f>
        <v>6</v>
      </c>
      <c r="Y70" s="37">
        <f>'6.  FEBRUARY'!W149</f>
        <v>2.0500000000000003</v>
      </c>
      <c r="Z70" s="174">
        <f>'6.  FEBRUARY'!X149</f>
        <v>80.5</v>
      </c>
      <c r="AA70" s="196">
        <v>33</v>
      </c>
      <c r="AB70" s="45">
        <f>'7.  MARCH'!V149</f>
        <v>0</v>
      </c>
      <c r="AC70" s="37">
        <f>'7.  MARCH'!W149</f>
        <v>0</v>
      </c>
      <c r="AD70" s="174">
        <f>'7.  MARCH'!X149</f>
        <v>0</v>
      </c>
      <c r="AE70" s="196">
        <v>50</v>
      </c>
      <c r="AF70" s="45">
        <f>'8.  APRIL'!V149</f>
        <v>0</v>
      </c>
      <c r="AG70" s="37">
        <f>'8.  APRIL'!W149</f>
        <v>0</v>
      </c>
      <c r="AH70" s="174">
        <f>'8.  APRIL'!X149</f>
        <v>0</v>
      </c>
      <c r="AI70" s="196">
        <v>50</v>
      </c>
      <c r="AJ70" s="339">
        <f>'8.  APRIL WEEKEND COMP'!V149</f>
        <v>0</v>
      </c>
      <c r="AK70" s="37">
        <f>'8.  APRIL WEEKEND COMP'!W149</f>
        <v>0</v>
      </c>
      <c r="AL70" s="341">
        <f>'8.  APRIL WEEKEND COMP'!X149</f>
        <v>0</v>
      </c>
      <c r="AM70" s="196">
        <v>50</v>
      </c>
      <c r="AN70" s="45">
        <f>'9.  MAY'!V149</f>
        <v>0</v>
      </c>
      <c r="AO70" s="37">
        <f>'9.  MAY'!W149</f>
        <v>0</v>
      </c>
      <c r="AP70" s="174">
        <f>'9.  MAY'!X149</f>
        <v>0</v>
      </c>
      <c r="AQ70" s="196"/>
      <c r="AR70" s="45">
        <f>'10.  JUNE'!V149</f>
        <v>0</v>
      </c>
      <c r="AS70" s="37">
        <f>'10.  JUNE'!W149</f>
        <v>0</v>
      </c>
      <c r="AT70" s="174">
        <f>'10.  JUNE'!X149</f>
        <v>0</v>
      </c>
      <c r="AU70" s="196"/>
      <c r="AV70" s="45">
        <f>'11.  JULY'!V149</f>
        <v>0</v>
      </c>
      <c r="AW70" s="37">
        <f>'11.  JULY'!W149</f>
        <v>0</v>
      </c>
      <c r="AX70" s="174">
        <f>'11.  JULY'!X149</f>
        <v>0</v>
      </c>
      <c r="AY70" s="196"/>
      <c r="AZ70" s="45">
        <f>'12.  AUGUST'!V149</f>
        <v>0</v>
      </c>
      <c r="BA70" s="37">
        <f>'12.  AUGUST'!W149</f>
        <v>0</v>
      </c>
      <c r="BB70" s="174">
        <f>'12.  AUGUST'!X149</f>
        <v>0</v>
      </c>
      <c r="BC70" s="196"/>
      <c r="BD70" s="180">
        <f t="shared" si="4"/>
        <v>31</v>
      </c>
      <c r="BE70" s="181">
        <f t="shared" si="5"/>
        <v>14.29</v>
      </c>
      <c r="BF70" s="182">
        <f t="shared" si="6"/>
        <v>452.9</v>
      </c>
      <c r="BG70" s="197">
        <f t="shared" si="7"/>
        <v>379</v>
      </c>
    </row>
    <row r="71" spans="2:59" s="8" customFormat="1" ht="15.95" customHeight="1" x14ac:dyDescent="0.25">
      <c r="B71" s="27">
        <v>54</v>
      </c>
      <c r="C71" s="44" t="str">
        <f>'1.  SEPTEMBER'!C60</f>
        <v>Barnard L  (H-33)</v>
      </c>
      <c r="D71" s="45">
        <f>'1.  SEPTEMBER'!V60</f>
        <v>0</v>
      </c>
      <c r="E71" s="37">
        <f>'1.  SEPTEMBER'!W60</f>
        <v>0</v>
      </c>
      <c r="F71" s="174">
        <f>'1.  SEPTEMBER'!X60</f>
        <v>0</v>
      </c>
      <c r="G71" s="188">
        <v>50</v>
      </c>
      <c r="H71" s="28">
        <f>'2.  OCTOBER'!V60</f>
        <v>12</v>
      </c>
      <c r="I71" s="37">
        <f>'2.  OCTOBER'!W60</f>
        <v>4.62</v>
      </c>
      <c r="J71" s="174">
        <f>'2.  OCTOBER'!X60</f>
        <v>166.20000000000002</v>
      </c>
      <c r="K71" s="192">
        <v>27</v>
      </c>
      <c r="L71" s="45">
        <f>'3.  NOVEMBER'!V60</f>
        <v>0</v>
      </c>
      <c r="M71" s="37">
        <f>'3.  NOVEMBER'!W60</f>
        <v>0</v>
      </c>
      <c r="N71" s="174">
        <f>'3.  NOVEMBER'!X60</f>
        <v>0</v>
      </c>
      <c r="O71" s="188">
        <v>50</v>
      </c>
      <c r="P71" s="28">
        <f>'4.  DECEMBER'!V60</f>
        <v>30</v>
      </c>
      <c r="Q71" s="37">
        <f>'4.  DECEMBER'!W60</f>
        <v>11.77</v>
      </c>
      <c r="R71" s="174">
        <f>'4.  DECEMBER'!X60</f>
        <v>417.69999999999993</v>
      </c>
      <c r="S71" s="192">
        <v>24</v>
      </c>
      <c r="T71" s="45">
        <f>'5.  JANUARY'!V60</f>
        <v>0</v>
      </c>
      <c r="U71" s="37">
        <f>'5.  JANUARY'!W60</f>
        <v>0</v>
      </c>
      <c r="V71" s="174">
        <f>'5.  JANUARY'!X60</f>
        <v>0</v>
      </c>
      <c r="W71" s="196">
        <v>50</v>
      </c>
      <c r="X71" s="45">
        <f>'6.  FEBRUARY'!V60</f>
        <v>0</v>
      </c>
      <c r="Y71" s="37">
        <f>'6.  FEBRUARY'!W60</f>
        <v>0</v>
      </c>
      <c r="Z71" s="174">
        <f>'6.  FEBRUARY'!X60</f>
        <v>0</v>
      </c>
      <c r="AA71" s="196">
        <v>50</v>
      </c>
      <c r="AB71" s="45">
        <f>'7.  MARCH'!V60</f>
        <v>1</v>
      </c>
      <c r="AC71" s="37">
        <f>'7.  MARCH'!W60</f>
        <v>0.23</v>
      </c>
      <c r="AD71" s="174">
        <f>'7.  MARCH'!X60</f>
        <v>12.3</v>
      </c>
      <c r="AE71" s="196">
        <v>28</v>
      </c>
      <c r="AF71" s="45">
        <f>'8.  APRIL'!V60</f>
        <v>0</v>
      </c>
      <c r="AG71" s="37">
        <f>'8.  APRIL'!W60</f>
        <v>0</v>
      </c>
      <c r="AH71" s="174">
        <f>'8.  APRIL'!X60</f>
        <v>0</v>
      </c>
      <c r="AI71" s="196">
        <v>50</v>
      </c>
      <c r="AJ71" s="339">
        <f>'8.  APRIL WEEKEND COMP'!V60</f>
        <v>0</v>
      </c>
      <c r="AK71" s="37">
        <f>'8.  APRIL WEEKEND COMP'!W60</f>
        <v>0</v>
      </c>
      <c r="AL71" s="341">
        <f>'8.  APRIL WEEKEND COMP'!X60</f>
        <v>0</v>
      </c>
      <c r="AM71" s="196">
        <v>50</v>
      </c>
      <c r="AN71" s="45">
        <f>'9.  MAY'!V60</f>
        <v>0</v>
      </c>
      <c r="AO71" s="37">
        <f>'9.  MAY'!W60</f>
        <v>0</v>
      </c>
      <c r="AP71" s="174">
        <f>'9.  MAY'!X60</f>
        <v>0</v>
      </c>
      <c r="AQ71" s="196"/>
      <c r="AR71" s="45">
        <f>'10.  JUNE'!V60</f>
        <v>0</v>
      </c>
      <c r="AS71" s="37">
        <f>'10.  JUNE'!W60</f>
        <v>0</v>
      </c>
      <c r="AT71" s="174">
        <f>'10.  JUNE'!X60</f>
        <v>0</v>
      </c>
      <c r="AU71" s="196"/>
      <c r="AV71" s="45">
        <f>'11.  JULY'!V60</f>
        <v>0</v>
      </c>
      <c r="AW71" s="37">
        <f>'11.  JULY'!W60</f>
        <v>0</v>
      </c>
      <c r="AX71" s="174">
        <f>'11.  JULY'!X60</f>
        <v>0</v>
      </c>
      <c r="AY71" s="196"/>
      <c r="AZ71" s="45">
        <f>'12.  AUGUST'!V60</f>
        <v>0</v>
      </c>
      <c r="BA71" s="37">
        <f>'12.  AUGUST'!W60</f>
        <v>0</v>
      </c>
      <c r="BB71" s="174">
        <f>'12.  AUGUST'!X60</f>
        <v>0</v>
      </c>
      <c r="BC71" s="196"/>
      <c r="BD71" s="180">
        <f t="shared" si="4"/>
        <v>43</v>
      </c>
      <c r="BE71" s="181">
        <f t="shared" si="5"/>
        <v>16.62</v>
      </c>
      <c r="BF71" s="182">
        <f t="shared" si="6"/>
        <v>596.19999999999993</v>
      </c>
      <c r="BG71" s="197">
        <f t="shared" si="7"/>
        <v>379</v>
      </c>
    </row>
    <row r="72" spans="2:59" s="8" customFormat="1" ht="15.95" customHeight="1" x14ac:dyDescent="0.25">
      <c r="B72" s="27">
        <v>55</v>
      </c>
      <c r="C72" s="44" t="str">
        <f>'1.  SEPTEMBER'!C154</f>
        <v>Kriel M  (H-24)</v>
      </c>
      <c r="D72" s="45">
        <f>'1.  SEPTEMBER'!V154</f>
        <v>3</v>
      </c>
      <c r="E72" s="37">
        <f>'1.  SEPTEMBER'!W154</f>
        <v>0.97</v>
      </c>
      <c r="F72" s="174">
        <f>'1.  SEPTEMBER'!X154</f>
        <v>39.699999999999996</v>
      </c>
      <c r="G72" s="188">
        <v>42</v>
      </c>
      <c r="H72" s="28">
        <f>'2.  OCTOBER'!V154</f>
        <v>7</v>
      </c>
      <c r="I72" s="37">
        <f>'2.  OCTOBER'!W154</f>
        <v>3.54</v>
      </c>
      <c r="J72" s="174">
        <f>'2.  OCTOBER'!X154</f>
        <v>105.39999999999999</v>
      </c>
      <c r="K72" s="192">
        <v>39</v>
      </c>
      <c r="L72" s="45">
        <f>'3.  NOVEMBER'!V154</f>
        <v>0</v>
      </c>
      <c r="M72" s="37">
        <f>'3.  NOVEMBER'!W154</f>
        <v>0</v>
      </c>
      <c r="N72" s="174">
        <f>'3.  NOVEMBER'!X154</f>
        <v>0</v>
      </c>
      <c r="O72" s="188">
        <v>50</v>
      </c>
      <c r="P72" s="28">
        <f>'4.  DECEMBER'!V154</f>
        <v>0</v>
      </c>
      <c r="Q72" s="37">
        <f>'4.  DECEMBER'!W154</f>
        <v>0</v>
      </c>
      <c r="R72" s="174">
        <f>'4.  DECEMBER'!X154</f>
        <v>0</v>
      </c>
      <c r="S72" s="192">
        <v>50</v>
      </c>
      <c r="T72" s="45">
        <f>'5.  JANUARY'!V154</f>
        <v>15</v>
      </c>
      <c r="U72" s="37">
        <f>'5.  JANUARY'!W154</f>
        <v>5.6</v>
      </c>
      <c r="V72" s="174">
        <f>'5.  JANUARY'!X154</f>
        <v>206</v>
      </c>
      <c r="W72" s="196">
        <v>21</v>
      </c>
      <c r="X72" s="45">
        <f>'6.  FEBRUARY'!V154</f>
        <v>9</v>
      </c>
      <c r="Y72" s="37">
        <f>'6.  FEBRUARY'!W154</f>
        <v>2.88</v>
      </c>
      <c r="Z72" s="174">
        <f>'6.  FEBRUARY'!X154</f>
        <v>118.79999999999998</v>
      </c>
      <c r="AA72" s="196">
        <v>28</v>
      </c>
      <c r="AB72" s="45">
        <f>'7.  MARCH'!V154</f>
        <v>0</v>
      </c>
      <c r="AC72" s="37">
        <f>'7.  MARCH'!W154</f>
        <v>0</v>
      </c>
      <c r="AD72" s="174">
        <f>'7.  MARCH'!X154</f>
        <v>0</v>
      </c>
      <c r="AE72" s="196">
        <v>50</v>
      </c>
      <c r="AF72" s="45">
        <f>'8.  APRIL'!V154</f>
        <v>0</v>
      </c>
      <c r="AG72" s="37">
        <f>'8.  APRIL'!W154</f>
        <v>0</v>
      </c>
      <c r="AH72" s="174">
        <f>'8.  APRIL'!X154</f>
        <v>0</v>
      </c>
      <c r="AI72" s="196">
        <v>50</v>
      </c>
      <c r="AJ72" s="339">
        <f>'8.  APRIL WEEKEND COMP'!V154</f>
        <v>0</v>
      </c>
      <c r="AK72" s="37">
        <f>'8.  APRIL WEEKEND COMP'!W154</f>
        <v>0</v>
      </c>
      <c r="AL72" s="341">
        <f>'8.  APRIL WEEKEND COMP'!X154</f>
        <v>0</v>
      </c>
      <c r="AM72" s="196">
        <v>50</v>
      </c>
      <c r="AN72" s="45">
        <f>'9.  MAY'!V154</f>
        <v>0</v>
      </c>
      <c r="AO72" s="37">
        <f>'9.  MAY'!W154</f>
        <v>0</v>
      </c>
      <c r="AP72" s="174">
        <f>'9.  MAY'!X154</f>
        <v>0</v>
      </c>
      <c r="AQ72" s="196"/>
      <c r="AR72" s="45">
        <f>'10.  JUNE'!V154</f>
        <v>0</v>
      </c>
      <c r="AS72" s="37">
        <f>'10.  JUNE'!W154</f>
        <v>0</v>
      </c>
      <c r="AT72" s="174">
        <f>'10.  JUNE'!X154</f>
        <v>0</v>
      </c>
      <c r="AU72" s="196"/>
      <c r="AV72" s="45">
        <f>'11.  JULY'!V154</f>
        <v>0</v>
      </c>
      <c r="AW72" s="37">
        <f>'11.  JULY'!W154</f>
        <v>0</v>
      </c>
      <c r="AX72" s="174">
        <f>'11.  JULY'!X154</f>
        <v>0</v>
      </c>
      <c r="AY72" s="196"/>
      <c r="AZ72" s="45">
        <f>'12.  AUGUST'!V154</f>
        <v>0</v>
      </c>
      <c r="BA72" s="37">
        <f>'12.  AUGUST'!W154</f>
        <v>0</v>
      </c>
      <c r="BB72" s="174">
        <f>'12.  AUGUST'!X154</f>
        <v>0</v>
      </c>
      <c r="BC72" s="196"/>
      <c r="BD72" s="180">
        <f t="shared" si="4"/>
        <v>34</v>
      </c>
      <c r="BE72" s="181">
        <f t="shared" si="5"/>
        <v>12.989999999999998</v>
      </c>
      <c r="BF72" s="182">
        <f t="shared" si="6"/>
        <v>469.9</v>
      </c>
      <c r="BG72" s="197">
        <f t="shared" si="7"/>
        <v>380</v>
      </c>
    </row>
    <row r="73" spans="2:59" s="8" customFormat="1" ht="15.95" customHeight="1" x14ac:dyDescent="0.25">
      <c r="B73" s="27">
        <v>56</v>
      </c>
      <c r="C73" s="44" t="str">
        <f>'1.  SEPTEMBER'!C159</f>
        <v>Pieters B (Bennie)</v>
      </c>
      <c r="D73" s="45">
        <f>'1.  SEPTEMBER'!V159</f>
        <v>0</v>
      </c>
      <c r="E73" s="37">
        <f>'1.  SEPTEMBER'!W159</f>
        <v>0</v>
      </c>
      <c r="F73" s="174">
        <f>'1.  SEPTEMBER'!X159</f>
        <v>0</v>
      </c>
      <c r="G73" s="188">
        <v>50</v>
      </c>
      <c r="H73" s="28">
        <f>'2.  OCTOBER'!V159</f>
        <v>0</v>
      </c>
      <c r="I73" s="37">
        <f>'2.  OCTOBER'!W159</f>
        <v>0</v>
      </c>
      <c r="J73" s="174">
        <f>'2.  OCTOBER'!X159</f>
        <v>0</v>
      </c>
      <c r="K73" s="192">
        <v>50</v>
      </c>
      <c r="L73" s="45">
        <f>'3.  NOVEMBER'!V159</f>
        <v>0</v>
      </c>
      <c r="M73" s="37">
        <f>'3.  NOVEMBER'!W159</f>
        <v>0</v>
      </c>
      <c r="N73" s="174">
        <f>'3.  NOVEMBER'!X159</f>
        <v>0</v>
      </c>
      <c r="O73" s="188">
        <v>50</v>
      </c>
      <c r="P73" s="28">
        <f>'4.  DECEMBER'!V159</f>
        <v>0</v>
      </c>
      <c r="Q73" s="37">
        <f>'4.  DECEMBER'!W159</f>
        <v>0</v>
      </c>
      <c r="R73" s="174">
        <f>'4.  DECEMBER'!X159</f>
        <v>0</v>
      </c>
      <c r="S73" s="192">
        <v>50</v>
      </c>
      <c r="T73" s="45">
        <f>'5.  JANUARY'!V159</f>
        <v>0</v>
      </c>
      <c r="U73" s="37">
        <f>'5.  JANUARY'!W159</f>
        <v>0</v>
      </c>
      <c r="V73" s="174">
        <f>'5.  JANUARY'!X159</f>
        <v>0</v>
      </c>
      <c r="W73" s="196">
        <v>50</v>
      </c>
      <c r="X73" s="45">
        <f>'6.  FEBRUARY'!V159</f>
        <v>10</v>
      </c>
      <c r="Y73" s="37">
        <f>'6.  FEBRUARY'!W159</f>
        <v>4.18</v>
      </c>
      <c r="Z73" s="174">
        <f>'6.  FEBRUARY'!X159</f>
        <v>141.80000000000001</v>
      </c>
      <c r="AA73" s="196">
        <v>21</v>
      </c>
      <c r="AB73" s="45">
        <f>'7.  MARCH'!V159</f>
        <v>7</v>
      </c>
      <c r="AC73" s="37">
        <f>'7.  MARCH'!W159</f>
        <v>2.54</v>
      </c>
      <c r="AD73" s="174">
        <f>'7.  MARCH'!X159</f>
        <v>95.399999999999991</v>
      </c>
      <c r="AE73" s="196">
        <v>22</v>
      </c>
      <c r="AF73" s="45">
        <f>'8.  APRIL'!V159</f>
        <v>0</v>
      </c>
      <c r="AG73" s="37">
        <f>'8.  APRIL'!W159</f>
        <v>0</v>
      </c>
      <c r="AH73" s="174">
        <f>'8.  APRIL'!X159</f>
        <v>0</v>
      </c>
      <c r="AI73" s="196">
        <v>39</v>
      </c>
      <c r="AJ73" s="339">
        <f>'8.  APRIL WEEKEND COMP'!V159</f>
        <v>0</v>
      </c>
      <c r="AK73" s="37">
        <f>'8.  APRIL WEEKEND COMP'!W159</f>
        <v>0</v>
      </c>
      <c r="AL73" s="341">
        <f>'8.  APRIL WEEKEND COMP'!X159</f>
        <v>0</v>
      </c>
      <c r="AM73" s="196">
        <v>50</v>
      </c>
      <c r="AN73" s="45">
        <f>'9.  MAY'!V159</f>
        <v>0</v>
      </c>
      <c r="AO73" s="37">
        <f>'9.  MAY'!W159</f>
        <v>0</v>
      </c>
      <c r="AP73" s="174">
        <f>'9.  MAY'!X159</f>
        <v>0</v>
      </c>
      <c r="AQ73" s="196"/>
      <c r="AR73" s="45">
        <f>'10.  JUNE'!V159</f>
        <v>0</v>
      </c>
      <c r="AS73" s="37">
        <f>'10.  JUNE'!W159</f>
        <v>0</v>
      </c>
      <c r="AT73" s="174">
        <f>'10.  JUNE'!X159</f>
        <v>0</v>
      </c>
      <c r="AU73" s="196"/>
      <c r="AV73" s="45">
        <f>'11.  JULY'!V159</f>
        <v>0</v>
      </c>
      <c r="AW73" s="37">
        <f>'11.  JULY'!W159</f>
        <v>0</v>
      </c>
      <c r="AX73" s="174">
        <f>'11.  JULY'!X159</f>
        <v>0</v>
      </c>
      <c r="AY73" s="196"/>
      <c r="AZ73" s="45">
        <f>'12.  AUGUST'!V159</f>
        <v>0</v>
      </c>
      <c r="BA73" s="37">
        <f>'12.  AUGUST'!W159</f>
        <v>0</v>
      </c>
      <c r="BB73" s="174">
        <f>'12.  AUGUST'!X159</f>
        <v>0</v>
      </c>
      <c r="BC73" s="196"/>
      <c r="BD73" s="180">
        <f t="shared" si="4"/>
        <v>17</v>
      </c>
      <c r="BE73" s="181">
        <f t="shared" si="5"/>
        <v>6.72</v>
      </c>
      <c r="BF73" s="182">
        <f t="shared" si="6"/>
        <v>237.2</v>
      </c>
      <c r="BG73" s="197">
        <f t="shared" si="7"/>
        <v>382</v>
      </c>
    </row>
    <row r="74" spans="2:59" s="8" customFormat="1" ht="15.95" customHeight="1" x14ac:dyDescent="0.25">
      <c r="B74" s="27">
        <v>57</v>
      </c>
      <c r="C74" s="44" t="str">
        <f>'1.  SEPTEMBER'!C227</f>
        <v>Foxcroft C</v>
      </c>
      <c r="D74" s="45">
        <f>'1.  SEPTEMBER'!V227</f>
        <v>0</v>
      </c>
      <c r="E74" s="37">
        <f>'1.  SEPTEMBER'!W227</f>
        <v>0</v>
      </c>
      <c r="F74" s="174">
        <f>'1.  SEPTEMBER'!X227</f>
        <v>0</v>
      </c>
      <c r="G74" s="188">
        <v>50</v>
      </c>
      <c r="H74" s="28">
        <f>'2.  OCTOBER'!V227</f>
        <v>4</v>
      </c>
      <c r="I74" s="37">
        <f>'2.  OCTOBER'!W227</f>
        <v>1.8599999999999999</v>
      </c>
      <c r="J74" s="174">
        <f>'2.  OCTOBER'!X227</f>
        <v>58.599999999999994</v>
      </c>
      <c r="K74" s="192">
        <v>44</v>
      </c>
      <c r="L74" s="45">
        <f>'3.  NOVEMBER'!V227</f>
        <v>0</v>
      </c>
      <c r="M74" s="37">
        <f>'3.  NOVEMBER'!W227</f>
        <v>0</v>
      </c>
      <c r="N74" s="174">
        <f>'3.  NOVEMBER'!X227</f>
        <v>0</v>
      </c>
      <c r="O74" s="188">
        <v>50</v>
      </c>
      <c r="P74" s="28">
        <f>'4.  DECEMBER'!V227</f>
        <v>0</v>
      </c>
      <c r="Q74" s="37">
        <f>'4.  DECEMBER'!W227</f>
        <v>0</v>
      </c>
      <c r="R74" s="174">
        <f>'4.  DECEMBER'!X227</f>
        <v>0</v>
      </c>
      <c r="S74" s="192">
        <v>50</v>
      </c>
      <c r="T74" s="45">
        <f>'5.  JANUARY'!V227</f>
        <v>7</v>
      </c>
      <c r="U74" s="37">
        <f>'5.  JANUARY'!W227</f>
        <v>1.7</v>
      </c>
      <c r="V74" s="174">
        <f>'5.  JANUARY'!X227</f>
        <v>87</v>
      </c>
      <c r="W74" s="196">
        <v>47</v>
      </c>
      <c r="X74" s="45">
        <f>'6.  FEBRUARY'!V227</f>
        <v>1</v>
      </c>
      <c r="Y74" s="37">
        <f>'6.  FEBRUARY'!W227</f>
        <v>0.4</v>
      </c>
      <c r="Z74" s="174">
        <f>'6.  FEBRUARY'!X227</f>
        <v>14</v>
      </c>
      <c r="AA74" s="196">
        <v>42</v>
      </c>
      <c r="AB74" s="45">
        <f>'7.  MARCH'!V227</f>
        <v>2</v>
      </c>
      <c r="AC74" s="37">
        <f>'7.  MARCH'!W227</f>
        <v>0.64</v>
      </c>
      <c r="AD74" s="174">
        <f>'7.  MARCH'!X227</f>
        <v>26.400000000000002</v>
      </c>
      <c r="AE74" s="196">
        <v>26</v>
      </c>
      <c r="AF74" s="45">
        <f>'8.  APRIL'!V227</f>
        <v>0</v>
      </c>
      <c r="AG74" s="37">
        <f>'8.  APRIL'!W227</f>
        <v>0</v>
      </c>
      <c r="AH74" s="174">
        <f>'8.  APRIL'!X227</f>
        <v>0</v>
      </c>
      <c r="AI74" s="196">
        <v>39</v>
      </c>
      <c r="AJ74" s="339">
        <f>'8.  APRIL WEEKEND COMP'!V227</f>
        <v>2</v>
      </c>
      <c r="AK74" s="37">
        <f>'8.  APRIL WEEKEND COMP'!W227</f>
        <v>1.41</v>
      </c>
      <c r="AL74" s="341">
        <f>'8.  APRIL WEEKEND COMP'!X227</f>
        <v>34.1</v>
      </c>
      <c r="AM74" s="196">
        <v>34</v>
      </c>
      <c r="AN74" s="45">
        <f>'9.  MAY'!V227</f>
        <v>0</v>
      </c>
      <c r="AO74" s="37">
        <f>'9.  MAY'!W227</f>
        <v>0</v>
      </c>
      <c r="AP74" s="174">
        <f>'9.  MAY'!X227</f>
        <v>0</v>
      </c>
      <c r="AQ74" s="196"/>
      <c r="AR74" s="45">
        <f>'10.  JUNE'!V227</f>
        <v>0</v>
      </c>
      <c r="AS74" s="37">
        <f>'10.  JUNE'!W227</f>
        <v>0</v>
      </c>
      <c r="AT74" s="174">
        <f>'10.  JUNE'!X227</f>
        <v>0</v>
      </c>
      <c r="AU74" s="196"/>
      <c r="AV74" s="45">
        <f>'11.  JULY'!V227</f>
        <v>0</v>
      </c>
      <c r="AW74" s="37">
        <f>'11.  JULY'!W227</f>
        <v>0</v>
      </c>
      <c r="AX74" s="174">
        <f>'11.  JULY'!X227</f>
        <v>0</v>
      </c>
      <c r="AY74" s="196"/>
      <c r="AZ74" s="45">
        <f>'12.  AUGUST'!V227</f>
        <v>0</v>
      </c>
      <c r="BA74" s="37">
        <f>'12.  AUGUST'!W227</f>
        <v>0</v>
      </c>
      <c r="BB74" s="174">
        <f>'12.  AUGUST'!X227</f>
        <v>0</v>
      </c>
      <c r="BC74" s="196"/>
      <c r="BD74" s="180">
        <f t="shared" si="4"/>
        <v>16</v>
      </c>
      <c r="BE74" s="181">
        <f t="shared" si="5"/>
        <v>6.01</v>
      </c>
      <c r="BF74" s="182">
        <f t="shared" si="6"/>
        <v>220.1</v>
      </c>
      <c r="BG74" s="197">
        <f t="shared" si="7"/>
        <v>382</v>
      </c>
    </row>
    <row r="75" spans="2:59" s="8" customFormat="1" ht="15.95" customHeight="1" x14ac:dyDescent="0.25">
      <c r="B75" s="27">
        <v>58</v>
      </c>
      <c r="C75" s="44" t="str">
        <f>'1.  SEPTEMBER'!C76</f>
        <v>Hammond K  (H-19)</v>
      </c>
      <c r="D75" s="45">
        <f>'1.  SEPTEMBER'!V76</f>
        <v>0</v>
      </c>
      <c r="E75" s="37">
        <f>'1.  SEPTEMBER'!W76</f>
        <v>0</v>
      </c>
      <c r="F75" s="174">
        <f>'1.  SEPTEMBER'!X76</f>
        <v>0</v>
      </c>
      <c r="G75" s="188">
        <v>50</v>
      </c>
      <c r="H75" s="28">
        <f>'2.  OCTOBER'!V76</f>
        <v>0</v>
      </c>
      <c r="I75" s="37">
        <f>'2.  OCTOBER'!W76</f>
        <v>0</v>
      </c>
      <c r="J75" s="174">
        <f>'2.  OCTOBER'!X76</f>
        <v>0</v>
      </c>
      <c r="K75" s="192">
        <v>7</v>
      </c>
      <c r="L75" s="45">
        <f>'3.  NOVEMBER'!V76</f>
        <v>0</v>
      </c>
      <c r="M75" s="37">
        <f>'3.  NOVEMBER'!W76</f>
        <v>0</v>
      </c>
      <c r="N75" s="174">
        <f>'3.  NOVEMBER'!X76</f>
        <v>0</v>
      </c>
      <c r="O75" s="188">
        <v>50</v>
      </c>
      <c r="P75" s="28">
        <f>'4.  DECEMBER'!V76</f>
        <v>0</v>
      </c>
      <c r="Q75" s="37">
        <f>'4.  DECEMBER'!W76</f>
        <v>0</v>
      </c>
      <c r="R75" s="174">
        <f>'4.  DECEMBER'!X76</f>
        <v>0</v>
      </c>
      <c r="S75" s="192">
        <v>50</v>
      </c>
      <c r="T75" s="45">
        <f>'5.  JANUARY'!V76</f>
        <v>0</v>
      </c>
      <c r="U75" s="37">
        <f>'5.  JANUARY'!W76</f>
        <v>0</v>
      </c>
      <c r="V75" s="174">
        <f>'5.  JANUARY'!X76</f>
        <v>0</v>
      </c>
      <c r="W75" s="196">
        <v>50</v>
      </c>
      <c r="X75" s="45">
        <f>'6.  FEBRUARY'!V76</f>
        <v>0</v>
      </c>
      <c r="Y75" s="37">
        <f>'6.  FEBRUARY'!W76</f>
        <v>0</v>
      </c>
      <c r="Z75" s="174">
        <f>'6.  FEBRUARY'!X76</f>
        <v>0</v>
      </c>
      <c r="AA75" s="196">
        <v>50</v>
      </c>
      <c r="AB75" s="45">
        <f>'7.  MARCH'!V76</f>
        <v>0</v>
      </c>
      <c r="AC75" s="37">
        <f>'7.  MARCH'!W76</f>
        <v>0</v>
      </c>
      <c r="AD75" s="174">
        <f>'7.  MARCH'!X76</f>
        <v>0</v>
      </c>
      <c r="AE75" s="196">
        <v>50</v>
      </c>
      <c r="AF75" s="45">
        <f>'8.  APRIL'!V76</f>
        <v>0</v>
      </c>
      <c r="AG75" s="37">
        <f>'8.  APRIL'!W76</f>
        <v>0</v>
      </c>
      <c r="AH75" s="174">
        <f>'8.  APRIL'!X76</f>
        <v>0</v>
      </c>
      <c r="AI75" s="196">
        <v>39</v>
      </c>
      <c r="AJ75" s="339">
        <f>'8.  APRIL WEEKEND COMP'!V76</f>
        <v>0</v>
      </c>
      <c r="AK75" s="37">
        <f>'8.  APRIL WEEKEND COMP'!W76</f>
        <v>0</v>
      </c>
      <c r="AL75" s="341">
        <f>'8.  APRIL WEEKEND COMP'!X76</f>
        <v>0</v>
      </c>
      <c r="AM75" s="196">
        <v>37</v>
      </c>
      <c r="AN75" s="45">
        <f>'9.  MAY'!V76</f>
        <v>0</v>
      </c>
      <c r="AO75" s="37">
        <f>'9.  MAY'!W76</f>
        <v>0</v>
      </c>
      <c r="AP75" s="174">
        <f>'9.  MAY'!X76</f>
        <v>0</v>
      </c>
      <c r="AQ75" s="196"/>
      <c r="AR75" s="45">
        <f>'10.  JUNE'!V76</f>
        <v>0</v>
      </c>
      <c r="AS75" s="37">
        <f>'10.  JUNE'!W76</f>
        <v>0</v>
      </c>
      <c r="AT75" s="174">
        <f>'10.  JUNE'!X76</f>
        <v>0</v>
      </c>
      <c r="AU75" s="196"/>
      <c r="AV75" s="45">
        <f>'11.  JULY'!V76</f>
        <v>0</v>
      </c>
      <c r="AW75" s="37">
        <f>'11.  JULY'!W76</f>
        <v>0</v>
      </c>
      <c r="AX75" s="174">
        <f>'11.  JULY'!X76</f>
        <v>0</v>
      </c>
      <c r="AY75" s="196"/>
      <c r="AZ75" s="45">
        <f>'12.  AUGUST'!V76</f>
        <v>0</v>
      </c>
      <c r="BA75" s="37">
        <f>'12.  AUGUST'!W76</f>
        <v>0</v>
      </c>
      <c r="BB75" s="174">
        <f>'12.  AUGUST'!X76</f>
        <v>0</v>
      </c>
      <c r="BC75" s="196"/>
      <c r="BD75" s="180">
        <f t="shared" si="4"/>
        <v>0</v>
      </c>
      <c r="BE75" s="181">
        <f t="shared" si="5"/>
        <v>0</v>
      </c>
      <c r="BF75" s="182">
        <f t="shared" si="6"/>
        <v>0</v>
      </c>
      <c r="BG75" s="197">
        <f t="shared" si="7"/>
        <v>383</v>
      </c>
    </row>
    <row r="76" spans="2:59" s="8" customFormat="1" ht="15.95" customHeight="1" x14ac:dyDescent="0.25">
      <c r="B76" s="27">
        <v>59</v>
      </c>
      <c r="C76" s="44" t="str">
        <f>'1.  SEPTEMBER'!C195</f>
        <v>Castlemaine C</v>
      </c>
      <c r="D76" s="45">
        <f>'1.  SEPTEMBER'!V195</f>
        <v>14</v>
      </c>
      <c r="E76" s="37">
        <f>'1.  SEPTEMBER'!W195</f>
        <v>4.92</v>
      </c>
      <c r="F76" s="174">
        <f>'1.  SEPTEMBER'!X195</f>
        <v>189.20000000000002</v>
      </c>
      <c r="G76" s="188">
        <v>6</v>
      </c>
      <c r="H76" s="28">
        <f>'2.  OCTOBER'!V195</f>
        <v>0</v>
      </c>
      <c r="I76" s="37">
        <f>'2.  OCTOBER'!W195</f>
        <v>0</v>
      </c>
      <c r="J76" s="174">
        <f>'2.  OCTOBER'!X195</f>
        <v>0</v>
      </c>
      <c r="K76" s="192">
        <v>50</v>
      </c>
      <c r="L76" s="45">
        <f>'3.  NOVEMBER'!V195</f>
        <v>0</v>
      </c>
      <c r="M76" s="37">
        <f>'3.  NOVEMBER'!W195</f>
        <v>0</v>
      </c>
      <c r="N76" s="174">
        <f>'3.  NOVEMBER'!X195</f>
        <v>0</v>
      </c>
      <c r="O76" s="188">
        <v>50</v>
      </c>
      <c r="P76" s="28">
        <f>'4.  DECEMBER'!V195</f>
        <v>0</v>
      </c>
      <c r="Q76" s="37">
        <f>'4.  DECEMBER'!W195</f>
        <v>0</v>
      </c>
      <c r="R76" s="174">
        <f>'4.  DECEMBER'!X195</f>
        <v>0</v>
      </c>
      <c r="S76" s="192">
        <v>50</v>
      </c>
      <c r="T76" s="45">
        <f>'5.  JANUARY'!V195</f>
        <v>11</v>
      </c>
      <c r="U76" s="37">
        <f>'5.  JANUARY'!W195</f>
        <v>4.04</v>
      </c>
      <c r="V76" s="174">
        <f>'5.  JANUARY'!X195</f>
        <v>150.39999999999998</v>
      </c>
      <c r="W76" s="196">
        <v>29</v>
      </c>
      <c r="X76" s="45">
        <f>'6.  FEBRUARY'!V195</f>
        <v>0</v>
      </c>
      <c r="Y76" s="37">
        <f>'6.  FEBRUARY'!W195</f>
        <v>0</v>
      </c>
      <c r="Z76" s="174">
        <f>'6.  FEBRUARY'!X195</f>
        <v>0</v>
      </c>
      <c r="AA76" s="196">
        <v>50</v>
      </c>
      <c r="AB76" s="45">
        <f>'7.  MARCH'!V196</f>
        <v>0</v>
      </c>
      <c r="AC76" s="37">
        <f>'7.  MARCH'!W195</f>
        <v>0</v>
      </c>
      <c r="AD76" s="174">
        <f>'7.  MARCH'!X195</f>
        <v>0</v>
      </c>
      <c r="AE76" s="196">
        <v>50</v>
      </c>
      <c r="AF76" s="45">
        <f>'8.  APRIL'!V195</f>
        <v>0</v>
      </c>
      <c r="AG76" s="37">
        <f>'8.  APRIL'!W195</f>
        <v>0</v>
      </c>
      <c r="AH76" s="174">
        <f>'8.  APRIL'!X195</f>
        <v>0</v>
      </c>
      <c r="AI76" s="196">
        <v>50</v>
      </c>
      <c r="AJ76" s="339">
        <f>'8.  APRIL WEEKEND COMP'!V195</f>
        <v>0</v>
      </c>
      <c r="AK76" s="37">
        <f>'8.  APRIL WEEKEND COMP'!W195</f>
        <v>0</v>
      </c>
      <c r="AL76" s="341">
        <f>'8.  APRIL WEEKEND COMP'!X195</f>
        <v>0</v>
      </c>
      <c r="AM76" s="196">
        <v>50</v>
      </c>
      <c r="AN76" s="45">
        <f>'9.  MAY'!V195</f>
        <v>0</v>
      </c>
      <c r="AO76" s="37">
        <f>'9.  MAY'!W195</f>
        <v>0</v>
      </c>
      <c r="AP76" s="174">
        <f>'9.  MAY'!X195</f>
        <v>0</v>
      </c>
      <c r="AQ76" s="196"/>
      <c r="AR76" s="45">
        <f>'10.  JUNE'!V195</f>
        <v>0</v>
      </c>
      <c r="AS76" s="37">
        <f>'10.  JUNE'!W195</f>
        <v>0</v>
      </c>
      <c r="AT76" s="174">
        <f>'10.  JUNE'!X195</f>
        <v>0</v>
      </c>
      <c r="AU76" s="196"/>
      <c r="AV76" s="45">
        <f>'11.  JULY'!V195</f>
        <v>0</v>
      </c>
      <c r="AW76" s="37">
        <f>'11.  JULY'!W195</f>
        <v>0</v>
      </c>
      <c r="AX76" s="174">
        <f>'11.  JULY'!X195</f>
        <v>0</v>
      </c>
      <c r="AY76" s="196"/>
      <c r="AZ76" s="45">
        <f>'12.  AUGUST'!V195</f>
        <v>0</v>
      </c>
      <c r="BA76" s="37">
        <f>'12.  AUGUST'!W195</f>
        <v>0</v>
      </c>
      <c r="BB76" s="174">
        <f>'12.  AUGUST'!X195</f>
        <v>0</v>
      </c>
      <c r="BC76" s="196"/>
      <c r="BD76" s="180">
        <f t="shared" si="4"/>
        <v>25</v>
      </c>
      <c r="BE76" s="181">
        <f t="shared" si="5"/>
        <v>8.9600000000000009</v>
      </c>
      <c r="BF76" s="182">
        <f t="shared" si="6"/>
        <v>339.6</v>
      </c>
      <c r="BG76" s="197">
        <f t="shared" si="7"/>
        <v>385</v>
      </c>
    </row>
    <row r="77" spans="2:59" s="8" customFormat="1" ht="15.95" customHeight="1" x14ac:dyDescent="0.25">
      <c r="B77" s="27">
        <v>60</v>
      </c>
      <c r="C77" s="44" t="str">
        <f>'1.  SEPTEMBER'!C77</f>
        <v>Herridge B  (H-42)</v>
      </c>
      <c r="D77" s="45">
        <f>'1.  SEPTEMBER'!V77</f>
        <v>0</v>
      </c>
      <c r="E77" s="37">
        <f>'1.  SEPTEMBER'!W77</f>
        <v>0</v>
      </c>
      <c r="F77" s="174">
        <f>'1.  SEPTEMBER'!X77</f>
        <v>0</v>
      </c>
      <c r="G77" s="188">
        <v>50</v>
      </c>
      <c r="H77" s="28">
        <f>'2.  OCTOBER'!V77</f>
        <v>10</v>
      </c>
      <c r="I77" s="37">
        <f>'2.  OCTOBER'!W77</f>
        <v>5.8000000000000007</v>
      </c>
      <c r="J77" s="174">
        <f>'2.  OCTOBER'!X77</f>
        <v>158</v>
      </c>
      <c r="K77" s="192">
        <v>28</v>
      </c>
      <c r="L77" s="45">
        <f>'3.  NOVEMBER'!V77</f>
        <v>0</v>
      </c>
      <c r="M77" s="37">
        <f>'3.  NOVEMBER'!W77</f>
        <v>0</v>
      </c>
      <c r="N77" s="174">
        <f>'3.  NOVEMBER'!X77</f>
        <v>0</v>
      </c>
      <c r="O77" s="188">
        <v>50</v>
      </c>
      <c r="P77" s="28">
        <f>'4.  DECEMBER'!V77</f>
        <v>0</v>
      </c>
      <c r="Q77" s="37">
        <f>'4.  DECEMBER'!W77</f>
        <v>0</v>
      </c>
      <c r="R77" s="174">
        <f>'4.  DECEMBER'!X77</f>
        <v>0</v>
      </c>
      <c r="S77" s="192">
        <v>50</v>
      </c>
      <c r="T77" s="45">
        <f>'5.  JANUARY'!V77</f>
        <v>8</v>
      </c>
      <c r="U77" s="37">
        <f>'5.  JANUARY'!W77</f>
        <v>2.84</v>
      </c>
      <c r="V77" s="174">
        <f>'5.  JANUARY'!X77</f>
        <v>108.4</v>
      </c>
      <c r="W77" s="196">
        <v>41</v>
      </c>
      <c r="X77" s="45">
        <f>'6.  FEBRUARY'!V77</f>
        <v>0</v>
      </c>
      <c r="Y77" s="37">
        <f>'6.  FEBRUARY'!W77</f>
        <v>0</v>
      </c>
      <c r="Z77" s="174">
        <f>'6.  FEBRUARY'!X77</f>
        <v>0</v>
      </c>
      <c r="AA77" s="196">
        <v>50</v>
      </c>
      <c r="AB77" s="45">
        <f>'7.  MARCH'!V77</f>
        <v>11</v>
      </c>
      <c r="AC77" s="37">
        <f>'7.  MARCH'!W77</f>
        <v>3.95</v>
      </c>
      <c r="AD77" s="174">
        <f>'7.  MARCH'!X77</f>
        <v>149.5</v>
      </c>
      <c r="AE77" s="196">
        <v>17</v>
      </c>
      <c r="AF77" s="45">
        <f>'8.  APRIL'!V77</f>
        <v>0</v>
      </c>
      <c r="AG77" s="37">
        <f>'8.  APRIL'!W77</f>
        <v>0</v>
      </c>
      <c r="AH77" s="174">
        <f>'8.  APRIL'!X77</f>
        <v>0</v>
      </c>
      <c r="AI77" s="196">
        <v>50</v>
      </c>
      <c r="AJ77" s="339">
        <f>'8.  APRIL WEEKEND COMP'!V77</f>
        <v>0</v>
      </c>
      <c r="AK77" s="37">
        <f>'8.  APRIL WEEKEND COMP'!W77</f>
        <v>0</v>
      </c>
      <c r="AL77" s="341">
        <f>'8.  APRIL WEEKEND COMP'!X77</f>
        <v>0</v>
      </c>
      <c r="AM77" s="196">
        <v>50</v>
      </c>
      <c r="AN77" s="45">
        <f>'9.  MAY'!V77</f>
        <v>0</v>
      </c>
      <c r="AO77" s="37">
        <f>'9.  MAY'!W77</f>
        <v>0</v>
      </c>
      <c r="AP77" s="174">
        <f>'9.  MAY'!X77</f>
        <v>0</v>
      </c>
      <c r="AQ77" s="196"/>
      <c r="AR77" s="45">
        <f>'10.  JUNE'!V77</f>
        <v>0</v>
      </c>
      <c r="AS77" s="37">
        <f>'10.  JUNE'!W77</f>
        <v>0</v>
      </c>
      <c r="AT77" s="174">
        <f>'10.  JUNE'!X77</f>
        <v>0</v>
      </c>
      <c r="AU77" s="196"/>
      <c r="AV77" s="45">
        <f>'11.  JULY'!V77</f>
        <v>0</v>
      </c>
      <c r="AW77" s="37">
        <f>'11.  JULY'!W77</f>
        <v>0</v>
      </c>
      <c r="AX77" s="174">
        <f>'11.  JULY'!X77</f>
        <v>0</v>
      </c>
      <c r="AY77" s="196"/>
      <c r="AZ77" s="45">
        <f>'12.  AUGUST'!V77</f>
        <v>0</v>
      </c>
      <c r="BA77" s="37">
        <f>'12.  AUGUST'!W77</f>
        <v>0</v>
      </c>
      <c r="BB77" s="174">
        <f>'12.  AUGUST'!X77</f>
        <v>0</v>
      </c>
      <c r="BC77" s="196"/>
      <c r="BD77" s="180">
        <f t="shared" si="4"/>
        <v>29</v>
      </c>
      <c r="BE77" s="181">
        <f t="shared" si="5"/>
        <v>12.59</v>
      </c>
      <c r="BF77" s="182">
        <f t="shared" si="6"/>
        <v>415.9</v>
      </c>
      <c r="BG77" s="197">
        <f t="shared" si="7"/>
        <v>386</v>
      </c>
    </row>
    <row r="78" spans="2:59" s="8" customFormat="1" ht="15.95" customHeight="1" x14ac:dyDescent="0.25">
      <c r="B78" s="27">
        <v>61</v>
      </c>
      <c r="C78" s="44" t="str">
        <f>'1.  SEPTEMBER'!C136</f>
        <v>Clifford V</v>
      </c>
      <c r="D78" s="45">
        <f>'1.  SEPTEMBER'!V136</f>
        <v>0</v>
      </c>
      <c r="E78" s="37">
        <f>'1.  SEPTEMBER'!W136</f>
        <v>0</v>
      </c>
      <c r="F78" s="174">
        <f>'1.  SEPTEMBER'!X136</f>
        <v>0</v>
      </c>
      <c r="G78" s="188">
        <v>50</v>
      </c>
      <c r="H78" s="28">
        <f>'2.  OCTOBER'!V136</f>
        <v>0</v>
      </c>
      <c r="I78" s="37">
        <f>'2.  OCTOBER'!W136</f>
        <v>0</v>
      </c>
      <c r="J78" s="174">
        <f>'2.  OCTOBER'!X136</f>
        <v>0</v>
      </c>
      <c r="K78" s="192">
        <v>50</v>
      </c>
      <c r="L78" s="45">
        <f>'3.  NOVEMBER'!V136</f>
        <v>12</v>
      </c>
      <c r="M78" s="37">
        <f>'3.  NOVEMBER'!W136</f>
        <v>7.11</v>
      </c>
      <c r="N78" s="174">
        <f>'3.  NOVEMBER'!X136</f>
        <v>191.1</v>
      </c>
      <c r="O78" s="188">
        <v>14</v>
      </c>
      <c r="P78" s="28">
        <f>'4.  DECEMBER'!V136</f>
        <v>0</v>
      </c>
      <c r="Q78" s="37">
        <f>'4.  DECEMBER'!W136</f>
        <v>0</v>
      </c>
      <c r="R78" s="174">
        <f>'4.  DECEMBER'!X136</f>
        <v>0</v>
      </c>
      <c r="S78" s="192">
        <v>50</v>
      </c>
      <c r="T78" s="45">
        <f>'5.  JANUARY'!V136</f>
        <v>0</v>
      </c>
      <c r="U78" s="37">
        <f>'5.  JANUARY'!W136</f>
        <v>0</v>
      </c>
      <c r="V78" s="174">
        <f>'5.  JANUARY'!X136</f>
        <v>0</v>
      </c>
      <c r="W78" s="196">
        <v>50</v>
      </c>
      <c r="X78" s="45">
        <f>'6.  FEBRUARY'!V136</f>
        <v>9</v>
      </c>
      <c r="Y78" s="37">
        <f>'6.  FEBRUARY'!W136</f>
        <v>4.24</v>
      </c>
      <c r="Z78" s="174">
        <f>'6.  FEBRUARY'!X136</f>
        <v>132.4</v>
      </c>
      <c r="AA78" s="196">
        <v>23</v>
      </c>
      <c r="AB78" s="45">
        <f>'7.  MARCH'!V136</f>
        <v>0</v>
      </c>
      <c r="AC78" s="37">
        <f>'7.  MARCH'!W136</f>
        <v>0</v>
      </c>
      <c r="AD78" s="174">
        <f>'7.  MARCH'!X136</f>
        <v>0</v>
      </c>
      <c r="AE78" s="196">
        <v>50</v>
      </c>
      <c r="AF78" s="45">
        <f>'8.  APRIL'!V136</f>
        <v>0</v>
      </c>
      <c r="AG78" s="37">
        <f>'8.  APRIL'!W136</f>
        <v>0</v>
      </c>
      <c r="AH78" s="174">
        <f>'8.  APRIL'!X136</f>
        <v>0</v>
      </c>
      <c r="AI78" s="196">
        <v>50</v>
      </c>
      <c r="AJ78" s="339">
        <f>'8.  APRIL WEEKEND COMP'!V136</f>
        <v>0</v>
      </c>
      <c r="AK78" s="37">
        <f>'8.  APRIL WEEKEND COMP'!W136</f>
        <v>0</v>
      </c>
      <c r="AL78" s="341">
        <f>'8.  APRIL WEEKEND COMP'!X136</f>
        <v>0</v>
      </c>
      <c r="AM78" s="196">
        <v>50</v>
      </c>
      <c r="AN78" s="45">
        <f>'9.  MAY'!V136</f>
        <v>0</v>
      </c>
      <c r="AO78" s="37">
        <f>'9.  MAY'!W136</f>
        <v>0</v>
      </c>
      <c r="AP78" s="174">
        <f>'9.  MAY'!X136</f>
        <v>0</v>
      </c>
      <c r="AQ78" s="196"/>
      <c r="AR78" s="45">
        <f>'10.  JUNE'!V136</f>
        <v>0</v>
      </c>
      <c r="AS78" s="37">
        <f>'10.  JUNE'!W136</f>
        <v>0</v>
      </c>
      <c r="AT78" s="174">
        <f>'10.  JUNE'!X136</f>
        <v>0</v>
      </c>
      <c r="AU78" s="196"/>
      <c r="AV78" s="45">
        <f>'11.  JULY'!V136</f>
        <v>0</v>
      </c>
      <c r="AW78" s="37">
        <f>'11.  JULY'!W136</f>
        <v>0</v>
      </c>
      <c r="AX78" s="174">
        <f>'11.  JULY'!X136</f>
        <v>0</v>
      </c>
      <c r="AY78" s="196"/>
      <c r="AZ78" s="45">
        <f>'12.  AUGUST'!V136</f>
        <v>0</v>
      </c>
      <c r="BA78" s="37">
        <f>'12.  AUGUST'!W136</f>
        <v>0</v>
      </c>
      <c r="BB78" s="174">
        <f>'12.  AUGUST'!X136</f>
        <v>0</v>
      </c>
      <c r="BC78" s="196"/>
      <c r="BD78" s="180">
        <f t="shared" si="4"/>
        <v>21</v>
      </c>
      <c r="BE78" s="181">
        <f t="shared" si="5"/>
        <v>11.350000000000001</v>
      </c>
      <c r="BF78" s="182">
        <f t="shared" si="6"/>
        <v>323.5</v>
      </c>
      <c r="BG78" s="197">
        <f t="shared" si="7"/>
        <v>387</v>
      </c>
    </row>
    <row r="79" spans="2:59" s="8" customFormat="1" ht="15.95" customHeight="1" x14ac:dyDescent="0.25">
      <c r="B79" s="27">
        <v>62</v>
      </c>
      <c r="C79" s="44" t="str">
        <f>'1.  SEPTEMBER'!C148</f>
        <v>Fehlhaber TJF</v>
      </c>
      <c r="D79" s="45">
        <f>'1.  SEPTEMBER'!V148</f>
        <v>6</v>
      </c>
      <c r="E79" s="37">
        <f>'1.  SEPTEMBER'!W148</f>
        <v>2.0100000000000002</v>
      </c>
      <c r="F79" s="174">
        <f>'1.  SEPTEMBER'!X148</f>
        <v>80.099999999999994</v>
      </c>
      <c r="G79" s="188">
        <v>22</v>
      </c>
      <c r="H79" s="28">
        <f>'2.  OCTOBER'!V148</f>
        <v>0</v>
      </c>
      <c r="I79" s="37">
        <f>'2.  OCTOBER'!W148</f>
        <v>0</v>
      </c>
      <c r="J79" s="174">
        <f>'2.  OCTOBER'!X148</f>
        <v>0</v>
      </c>
      <c r="K79" s="192">
        <v>50</v>
      </c>
      <c r="L79" s="45">
        <f>'3.  NOVEMBER'!V148</f>
        <v>0</v>
      </c>
      <c r="M79" s="37">
        <f>'3.  NOVEMBER'!W148</f>
        <v>0</v>
      </c>
      <c r="N79" s="174">
        <f>'3.  NOVEMBER'!X148</f>
        <v>0</v>
      </c>
      <c r="O79" s="188">
        <v>50</v>
      </c>
      <c r="P79" s="28">
        <f>'4.  DECEMBER'!V148</f>
        <v>0</v>
      </c>
      <c r="Q79" s="37">
        <f>'4.  DECEMBER'!W148</f>
        <v>0</v>
      </c>
      <c r="R79" s="174">
        <f>'4.  DECEMBER'!X148</f>
        <v>0</v>
      </c>
      <c r="S79" s="192">
        <v>50</v>
      </c>
      <c r="T79" s="45">
        <f>'5.  JANUARY'!V148</f>
        <v>19</v>
      </c>
      <c r="U79" s="37">
        <f>'5.  JANUARY'!W148</f>
        <v>7.1</v>
      </c>
      <c r="V79" s="174">
        <f>'5.  JANUARY'!X148</f>
        <v>261</v>
      </c>
      <c r="W79" s="196">
        <v>15</v>
      </c>
      <c r="X79" s="45">
        <f>'6.  FEBRUARY'!V148</f>
        <v>0</v>
      </c>
      <c r="Y79" s="37">
        <f>'6.  FEBRUARY'!W148</f>
        <v>0</v>
      </c>
      <c r="Z79" s="174">
        <f>'6.  FEBRUARY'!X148</f>
        <v>0</v>
      </c>
      <c r="AA79" s="196">
        <v>50</v>
      </c>
      <c r="AB79" s="45">
        <f>'7.  MARCH'!V148</f>
        <v>0</v>
      </c>
      <c r="AC79" s="37">
        <f>'7.  MARCH'!W148</f>
        <v>0</v>
      </c>
      <c r="AD79" s="174">
        <f>'7.  MARCH'!X148</f>
        <v>0</v>
      </c>
      <c r="AE79" s="196">
        <v>50</v>
      </c>
      <c r="AF79" s="45">
        <f>'8.  APRIL'!V148</f>
        <v>0</v>
      </c>
      <c r="AG79" s="37">
        <f>'8.  APRIL'!W148</f>
        <v>0</v>
      </c>
      <c r="AH79" s="174">
        <f>'8.  APRIL'!X148</f>
        <v>0</v>
      </c>
      <c r="AI79" s="196">
        <v>50</v>
      </c>
      <c r="AJ79" s="339">
        <f>'8.  APRIL WEEKEND COMP'!V148</f>
        <v>0</v>
      </c>
      <c r="AK79" s="37">
        <f>'8.  APRIL WEEKEND COMP'!W148</f>
        <v>0</v>
      </c>
      <c r="AL79" s="341">
        <f>'8.  APRIL WEEKEND COMP'!X148</f>
        <v>0</v>
      </c>
      <c r="AM79" s="196">
        <v>50</v>
      </c>
      <c r="AN79" s="45">
        <f>'9.  MAY'!V148</f>
        <v>0</v>
      </c>
      <c r="AO79" s="37">
        <f>'9.  MAY'!W148</f>
        <v>0</v>
      </c>
      <c r="AP79" s="174">
        <f>'9.  MAY'!X148</f>
        <v>0</v>
      </c>
      <c r="AQ79" s="196"/>
      <c r="AR79" s="45">
        <f>'10.  JUNE'!V148</f>
        <v>0</v>
      </c>
      <c r="AS79" s="37">
        <f>'10.  JUNE'!W148</f>
        <v>0</v>
      </c>
      <c r="AT79" s="174">
        <f>'10.  JUNE'!X148</f>
        <v>0</v>
      </c>
      <c r="AU79" s="196"/>
      <c r="AV79" s="45">
        <f>'11.  JULY'!V148</f>
        <v>0</v>
      </c>
      <c r="AW79" s="37">
        <f>'11.  JULY'!W148</f>
        <v>0</v>
      </c>
      <c r="AX79" s="174">
        <f>'11.  JULY'!X148</f>
        <v>0</v>
      </c>
      <c r="AY79" s="196"/>
      <c r="AZ79" s="45">
        <f>'12.  AUGUST'!V148</f>
        <v>0</v>
      </c>
      <c r="BA79" s="37">
        <f>'12.  AUGUST'!W148</f>
        <v>0</v>
      </c>
      <c r="BB79" s="174">
        <f>'12.  AUGUST'!X148</f>
        <v>0</v>
      </c>
      <c r="BC79" s="196"/>
      <c r="BD79" s="180">
        <f t="shared" si="4"/>
        <v>25</v>
      </c>
      <c r="BE79" s="181">
        <f t="shared" si="5"/>
        <v>9.11</v>
      </c>
      <c r="BF79" s="182">
        <f t="shared" si="6"/>
        <v>341.1</v>
      </c>
      <c r="BG79" s="197">
        <f t="shared" si="7"/>
        <v>387</v>
      </c>
    </row>
    <row r="80" spans="2:59" s="8" customFormat="1" ht="15.95" customHeight="1" x14ac:dyDescent="0.25">
      <c r="B80" s="27">
        <v>63</v>
      </c>
      <c r="C80" s="44" t="str">
        <f>'1.  SEPTEMBER'!C196</f>
        <v>Clifford GH</v>
      </c>
      <c r="D80" s="45">
        <f>'1.  SEPTEMBER'!V196</f>
        <v>0</v>
      </c>
      <c r="E80" s="37">
        <f>'1.  SEPTEMBER'!W196</f>
        <v>0</v>
      </c>
      <c r="F80" s="174">
        <f>'1.  SEPTEMBER'!X196</f>
        <v>0</v>
      </c>
      <c r="G80" s="188">
        <v>50</v>
      </c>
      <c r="H80" s="28">
        <f>'2.  OCTOBER'!V196</f>
        <v>0</v>
      </c>
      <c r="I80" s="37">
        <f>'2.  OCTOBER'!W196</f>
        <v>0</v>
      </c>
      <c r="J80" s="174">
        <f>'2.  OCTOBER'!X196</f>
        <v>0</v>
      </c>
      <c r="K80" s="192">
        <v>50</v>
      </c>
      <c r="L80" s="45">
        <f>'3.  NOVEMBER'!V196</f>
        <v>15</v>
      </c>
      <c r="M80" s="37">
        <f>'3.  NOVEMBER'!W196</f>
        <v>8.0499999999999989</v>
      </c>
      <c r="N80" s="174">
        <f>'3.  NOVEMBER'!X196</f>
        <v>230.49999999999997</v>
      </c>
      <c r="O80" s="188">
        <v>11</v>
      </c>
      <c r="P80" s="28">
        <f>'4.  DECEMBER'!V196</f>
        <v>0</v>
      </c>
      <c r="Q80" s="37">
        <f>'4.  DECEMBER'!W196</f>
        <v>0</v>
      </c>
      <c r="R80" s="174">
        <f>'4.  DECEMBER'!X196</f>
        <v>0</v>
      </c>
      <c r="S80" s="192">
        <v>50</v>
      </c>
      <c r="T80" s="45">
        <f>'5.  JANUARY'!V196</f>
        <v>0</v>
      </c>
      <c r="U80" s="37">
        <f>'5.  JANUARY'!W196</f>
        <v>0</v>
      </c>
      <c r="V80" s="174">
        <f>'5.  JANUARY'!X196</f>
        <v>0</v>
      </c>
      <c r="W80" s="196">
        <v>50</v>
      </c>
      <c r="X80" s="45">
        <f>'6.  FEBRUARY'!V196</f>
        <v>9</v>
      </c>
      <c r="Y80" s="37">
        <f>'6.  FEBRUARY'!W196</f>
        <v>3.29</v>
      </c>
      <c r="Z80" s="174">
        <f>'6.  FEBRUARY'!X196</f>
        <v>122.89999999999999</v>
      </c>
      <c r="AA80" s="196">
        <v>27</v>
      </c>
      <c r="AB80" s="45">
        <f>'7.  MARCH'!V197</f>
        <v>25</v>
      </c>
      <c r="AC80" s="37">
        <f>'7.  MARCH'!W196</f>
        <v>0</v>
      </c>
      <c r="AD80" s="174">
        <f>'7.  MARCH'!X196</f>
        <v>0</v>
      </c>
      <c r="AE80" s="196">
        <v>50</v>
      </c>
      <c r="AF80" s="45">
        <f>'8.  APRIL'!V196</f>
        <v>0</v>
      </c>
      <c r="AG80" s="37">
        <f>'8.  APRIL'!W196</f>
        <v>0</v>
      </c>
      <c r="AH80" s="174">
        <f>'8.  APRIL'!X196</f>
        <v>0</v>
      </c>
      <c r="AI80" s="196">
        <v>50</v>
      </c>
      <c r="AJ80" s="339">
        <f>'8.  APRIL WEEKEND COMP'!V196</f>
        <v>0</v>
      </c>
      <c r="AK80" s="37">
        <f>'8.  APRIL WEEKEND COMP'!W196</f>
        <v>0</v>
      </c>
      <c r="AL80" s="341">
        <f>'8.  APRIL WEEKEND COMP'!X196</f>
        <v>0</v>
      </c>
      <c r="AM80" s="196">
        <v>50</v>
      </c>
      <c r="AN80" s="45">
        <f>'9.  MAY'!V196</f>
        <v>0</v>
      </c>
      <c r="AO80" s="37">
        <f>'9.  MAY'!W196</f>
        <v>0</v>
      </c>
      <c r="AP80" s="174">
        <f>'9.  MAY'!X196</f>
        <v>0</v>
      </c>
      <c r="AQ80" s="196"/>
      <c r="AR80" s="45">
        <f>'10.  JUNE'!V196</f>
        <v>0</v>
      </c>
      <c r="AS80" s="37">
        <f>'10.  JUNE'!W196</f>
        <v>0</v>
      </c>
      <c r="AT80" s="174">
        <f>'10.  JUNE'!X196</f>
        <v>0</v>
      </c>
      <c r="AU80" s="196"/>
      <c r="AV80" s="45">
        <f>'11.  JULY'!V196</f>
        <v>0</v>
      </c>
      <c r="AW80" s="37">
        <f>'11.  JULY'!W196</f>
        <v>0</v>
      </c>
      <c r="AX80" s="174">
        <f>'11.  JULY'!X196</f>
        <v>0</v>
      </c>
      <c r="AY80" s="196"/>
      <c r="AZ80" s="45">
        <f>'12.  AUGUST'!V196</f>
        <v>0</v>
      </c>
      <c r="BA80" s="37">
        <f>'12.  AUGUST'!W196</f>
        <v>0</v>
      </c>
      <c r="BB80" s="174">
        <f>'12.  AUGUST'!X196</f>
        <v>0</v>
      </c>
      <c r="BC80" s="196"/>
      <c r="BD80" s="180">
        <f t="shared" si="4"/>
        <v>49</v>
      </c>
      <c r="BE80" s="181">
        <f t="shared" si="5"/>
        <v>11.34</v>
      </c>
      <c r="BF80" s="182">
        <f t="shared" si="6"/>
        <v>353.4</v>
      </c>
      <c r="BG80" s="197">
        <f t="shared" si="7"/>
        <v>388</v>
      </c>
    </row>
    <row r="81" spans="2:59" s="8" customFormat="1" ht="15.95" customHeight="1" x14ac:dyDescent="0.25">
      <c r="B81" s="27">
        <v>64</v>
      </c>
      <c r="C81" s="44" t="str">
        <f>'1.  SEPTEMBER'!C245</f>
        <v>Appelcryn L</v>
      </c>
      <c r="D81" s="45">
        <f>'1.  SEPTEMBER'!V245</f>
        <v>2</v>
      </c>
      <c r="E81" s="37">
        <f>'1.  SEPTEMBER'!W245</f>
        <v>0.49</v>
      </c>
      <c r="F81" s="174">
        <f>'1.  SEPTEMBER'!X245</f>
        <v>24.900000000000002</v>
      </c>
      <c r="G81" s="188">
        <v>50</v>
      </c>
      <c r="H81" s="28">
        <f>'2.  OCTOBER'!V245</f>
        <v>0</v>
      </c>
      <c r="I81" s="37">
        <f>'2.  OCTOBER'!W245</f>
        <v>0</v>
      </c>
      <c r="J81" s="174">
        <f>'2.  OCTOBER'!X245</f>
        <v>0</v>
      </c>
      <c r="K81" s="192">
        <v>50</v>
      </c>
      <c r="L81" s="45">
        <f>'3.  NOVEMBER'!V245</f>
        <v>10</v>
      </c>
      <c r="M81" s="37">
        <f>'3.  NOVEMBER'!W245</f>
        <v>4.75</v>
      </c>
      <c r="N81" s="174">
        <f>'3.  NOVEMBER'!X245</f>
        <v>147.5</v>
      </c>
      <c r="O81" s="188">
        <v>18</v>
      </c>
      <c r="P81" s="28">
        <f>'4.  DECEMBER'!V245</f>
        <v>30</v>
      </c>
      <c r="Q81" s="37">
        <f>'4.  DECEMBER'!W245</f>
        <v>12.77</v>
      </c>
      <c r="R81" s="174">
        <f>'4.  DECEMBER'!X245</f>
        <v>427.69999999999993</v>
      </c>
      <c r="S81" s="192">
        <v>23</v>
      </c>
      <c r="T81" s="45">
        <f>'5.  JANUARY'!V245</f>
        <v>3</v>
      </c>
      <c r="U81" s="37">
        <f>'5.  JANUARY'!W245</f>
        <v>0.7</v>
      </c>
      <c r="V81" s="174">
        <f>'5.  JANUARY'!X245</f>
        <v>37</v>
      </c>
      <c r="W81" s="196">
        <v>50</v>
      </c>
      <c r="X81" s="45">
        <f>'6.  FEBRUARY'!V245</f>
        <v>0</v>
      </c>
      <c r="Y81" s="37">
        <f>'6.  FEBRUARY'!W245</f>
        <v>0</v>
      </c>
      <c r="Z81" s="174">
        <f>'6.  FEBRUARY'!X245</f>
        <v>0</v>
      </c>
      <c r="AA81" s="196">
        <v>50</v>
      </c>
      <c r="AB81" s="45">
        <f>'7.  MARCH'!V245</f>
        <v>0</v>
      </c>
      <c r="AC81" s="37">
        <f>'7.  MARCH'!W245</f>
        <v>0</v>
      </c>
      <c r="AD81" s="174">
        <f>'7.  MARCH'!X245</f>
        <v>0</v>
      </c>
      <c r="AE81" s="196">
        <v>50</v>
      </c>
      <c r="AF81" s="45">
        <f>'8.  APRIL'!V245</f>
        <v>0</v>
      </c>
      <c r="AG81" s="37">
        <f>'8.  APRIL'!W245</f>
        <v>0</v>
      </c>
      <c r="AH81" s="174">
        <f>'8.  APRIL'!X245</f>
        <v>0</v>
      </c>
      <c r="AI81" s="196">
        <v>50</v>
      </c>
      <c r="AJ81" s="339">
        <f>'8.  APRIL WEEKEND COMP'!V245</f>
        <v>0</v>
      </c>
      <c r="AK81" s="37">
        <f>'8.  APRIL WEEKEND COMP'!W245</f>
        <v>0</v>
      </c>
      <c r="AL81" s="341">
        <f>'8.  APRIL WEEKEND COMP'!X245</f>
        <v>0</v>
      </c>
      <c r="AM81" s="196">
        <v>50</v>
      </c>
      <c r="AN81" s="45">
        <f>'9.  MAY'!V245</f>
        <v>0</v>
      </c>
      <c r="AO81" s="37">
        <f>'9.  MAY'!W245</f>
        <v>0</v>
      </c>
      <c r="AP81" s="174">
        <f>'9.  MAY'!X245</f>
        <v>0</v>
      </c>
      <c r="AQ81" s="196"/>
      <c r="AR81" s="45">
        <f>'10.  JUNE'!V245</f>
        <v>0</v>
      </c>
      <c r="AS81" s="37">
        <f>'10.  JUNE'!W245</f>
        <v>0</v>
      </c>
      <c r="AT81" s="174">
        <f>'10.  JUNE'!X245</f>
        <v>0</v>
      </c>
      <c r="AU81" s="196"/>
      <c r="AV81" s="45">
        <f>'11.  JULY'!V245</f>
        <v>0</v>
      </c>
      <c r="AW81" s="37">
        <f>'11.  JULY'!W245</f>
        <v>0</v>
      </c>
      <c r="AX81" s="174">
        <f>'11.  JULY'!X245</f>
        <v>0</v>
      </c>
      <c r="AY81" s="196"/>
      <c r="AZ81" s="45">
        <f>'12.  AUGUST'!V245</f>
        <v>0</v>
      </c>
      <c r="BA81" s="37">
        <f>'12.  AUGUST'!W245</f>
        <v>0</v>
      </c>
      <c r="BB81" s="174">
        <f>'12.  AUGUST'!X245</f>
        <v>0</v>
      </c>
      <c r="BC81" s="196"/>
      <c r="BD81" s="180">
        <f t="shared" si="4"/>
        <v>45</v>
      </c>
      <c r="BE81" s="181">
        <f t="shared" si="5"/>
        <v>18.709999999999997</v>
      </c>
      <c r="BF81" s="182">
        <f t="shared" si="6"/>
        <v>637.09999999999991</v>
      </c>
      <c r="BG81" s="197">
        <f t="shared" si="7"/>
        <v>391</v>
      </c>
    </row>
    <row r="82" spans="2:59" s="8" customFormat="1" ht="15.95" customHeight="1" x14ac:dyDescent="0.25">
      <c r="B82" s="27">
        <v>65</v>
      </c>
      <c r="C82" s="44" t="str">
        <f>'1.  SEPTEMBER'!C232</f>
        <v>Stoltz JJ</v>
      </c>
      <c r="D82" s="45">
        <f>'1.  SEPTEMBER'!V232</f>
        <v>1</v>
      </c>
      <c r="E82" s="37">
        <f>'1.  SEPTEMBER'!W232</f>
        <v>0.48</v>
      </c>
      <c r="F82" s="174">
        <f>'1.  SEPTEMBER'!X232</f>
        <v>14.8</v>
      </c>
      <c r="G82" s="188">
        <v>50</v>
      </c>
      <c r="H82" s="28">
        <f>'2.  OCTOBER'!V232</f>
        <v>0</v>
      </c>
      <c r="I82" s="37">
        <f>'2.  OCTOBER'!W232</f>
        <v>0</v>
      </c>
      <c r="J82" s="174">
        <f>'2.  OCTOBER'!X232</f>
        <v>0</v>
      </c>
      <c r="K82" s="192">
        <v>50</v>
      </c>
      <c r="L82" s="45">
        <f>'3.  NOVEMBER'!V232</f>
        <v>0</v>
      </c>
      <c r="M82" s="37">
        <f>'3.  NOVEMBER'!W232</f>
        <v>0</v>
      </c>
      <c r="N82" s="174">
        <f>'3.  NOVEMBER'!X232</f>
        <v>0</v>
      </c>
      <c r="O82" s="188">
        <v>50</v>
      </c>
      <c r="P82" s="28">
        <f>'4.  DECEMBER'!V232</f>
        <v>0</v>
      </c>
      <c r="Q82" s="37">
        <f>'4.  DECEMBER'!W232</f>
        <v>0</v>
      </c>
      <c r="R82" s="174">
        <f>'4.  DECEMBER'!X232</f>
        <v>0</v>
      </c>
      <c r="S82" s="192">
        <v>50</v>
      </c>
      <c r="T82" s="45">
        <f>'5.  JANUARY'!V232</f>
        <v>6</v>
      </c>
      <c r="U82" s="37">
        <f>'5.  JANUARY'!W232</f>
        <v>4.0999999999999996</v>
      </c>
      <c r="V82" s="174">
        <f>'5.  JANUARY'!X232</f>
        <v>101</v>
      </c>
      <c r="W82" s="196">
        <v>43</v>
      </c>
      <c r="X82" s="45">
        <f>'6.  FEBRUARY'!V232</f>
        <v>1</v>
      </c>
      <c r="Y82" s="37">
        <f>'6.  FEBRUARY'!W232</f>
        <v>0.63</v>
      </c>
      <c r="Z82" s="174">
        <f>'6.  FEBRUARY'!X232</f>
        <v>16.299999999999997</v>
      </c>
      <c r="AA82" s="196">
        <v>41</v>
      </c>
      <c r="AB82" s="45">
        <f>'7.  MARCH'!V232</f>
        <v>6</v>
      </c>
      <c r="AC82" s="37">
        <f>'7.  MARCH'!W232</f>
        <v>2.2800000000000002</v>
      </c>
      <c r="AD82" s="174">
        <f>'7.  MARCH'!X232</f>
        <v>82.800000000000011</v>
      </c>
      <c r="AE82" s="196">
        <v>23</v>
      </c>
      <c r="AF82" s="45">
        <f>'8.  APRIL'!V232</f>
        <v>0</v>
      </c>
      <c r="AG82" s="37">
        <f>'8.  APRIL'!W232</f>
        <v>0</v>
      </c>
      <c r="AH82" s="174">
        <f>'8.  APRIL'!X232</f>
        <v>0</v>
      </c>
      <c r="AI82" s="196">
        <v>39</v>
      </c>
      <c r="AJ82" s="339">
        <f>'8.  APRIL WEEKEND COMP'!V232</f>
        <v>0</v>
      </c>
      <c r="AK82" s="37">
        <f>'8.  APRIL WEEKEND COMP'!W232</f>
        <v>0</v>
      </c>
      <c r="AL82" s="341">
        <f>'8.  APRIL WEEKEND COMP'!X232</f>
        <v>0</v>
      </c>
      <c r="AM82" s="196">
        <v>50</v>
      </c>
      <c r="AN82" s="45">
        <f>'9.  MAY'!V232</f>
        <v>0</v>
      </c>
      <c r="AO82" s="37">
        <f>'9.  MAY'!W232</f>
        <v>0</v>
      </c>
      <c r="AP82" s="174">
        <f>'9.  MAY'!X232</f>
        <v>0</v>
      </c>
      <c r="AQ82" s="196"/>
      <c r="AR82" s="45">
        <f>'10.  JUNE'!V232</f>
        <v>0</v>
      </c>
      <c r="AS82" s="37">
        <f>'10.  JUNE'!W232</f>
        <v>0</v>
      </c>
      <c r="AT82" s="174">
        <f>'10.  JUNE'!X232</f>
        <v>0</v>
      </c>
      <c r="AU82" s="196"/>
      <c r="AV82" s="45">
        <f>'11.  JULY'!V232</f>
        <v>0</v>
      </c>
      <c r="AW82" s="37">
        <f>'11.  JULY'!W232</f>
        <v>0</v>
      </c>
      <c r="AX82" s="174">
        <f>'11.  JULY'!X232</f>
        <v>0</v>
      </c>
      <c r="AY82" s="196"/>
      <c r="AZ82" s="45">
        <f>'12.  AUGUST'!V232</f>
        <v>0</v>
      </c>
      <c r="BA82" s="37">
        <f>'12.  AUGUST'!W232</f>
        <v>0</v>
      </c>
      <c r="BB82" s="174">
        <f>'12.  AUGUST'!X232</f>
        <v>0</v>
      </c>
      <c r="BC82" s="196"/>
      <c r="BD82" s="180">
        <f t="shared" ref="BD82:BD113" si="8">D82+H82+L82+P82+T82+X82+AB82+AF82+AJ82+AN82+AR82+AV82+AZ82</f>
        <v>14</v>
      </c>
      <c r="BE82" s="181">
        <f t="shared" ref="BE82:BE113" si="9">E82+I82+M82+Q82+U82+Y82+AC82+AG82+AK82+AO82+AS82+AW82+BA82</f>
        <v>7.49</v>
      </c>
      <c r="BF82" s="182">
        <f t="shared" ref="BF82:BF113" si="10">F82+J82+N82+R82+V82+Z82+AD82+AH82+AL82+AP82+AT82+AX82+BB82</f>
        <v>214.9</v>
      </c>
      <c r="BG82" s="197">
        <f t="shared" ref="BG82:BG113" si="11">G82+K82+O82+S82+W82+AA82+AE82+AI82+AM82+AQ82+AU82+BC82</f>
        <v>396</v>
      </c>
    </row>
    <row r="83" spans="2:59" s="8" customFormat="1" ht="15.95" customHeight="1" x14ac:dyDescent="0.25">
      <c r="B83" s="27">
        <v>66</v>
      </c>
      <c r="C83" s="44" t="str">
        <f>'1.  SEPTEMBER'!C166</f>
        <v>Steyn W</v>
      </c>
      <c r="D83" s="45">
        <f>'1.  SEPTEMBER'!V166</f>
        <v>2</v>
      </c>
      <c r="E83" s="37">
        <f>'1.  SEPTEMBER'!W166</f>
        <v>0.66</v>
      </c>
      <c r="F83" s="174">
        <f>'1.  SEPTEMBER'!X166</f>
        <v>26.6</v>
      </c>
      <c r="G83" s="188">
        <v>50</v>
      </c>
      <c r="H83" s="28">
        <f>'2.  OCTOBER'!V166</f>
        <v>12</v>
      </c>
      <c r="I83" s="37">
        <f>'2.  OCTOBER'!W166</f>
        <v>6.24</v>
      </c>
      <c r="J83" s="174">
        <f>'2.  OCTOBER'!X166</f>
        <v>182.40000000000003</v>
      </c>
      <c r="K83" s="192">
        <v>24</v>
      </c>
      <c r="L83" s="45">
        <f>'3.  NOVEMBER'!V166</f>
        <v>0</v>
      </c>
      <c r="M83" s="37">
        <f>'3.  NOVEMBER'!W166</f>
        <v>0</v>
      </c>
      <c r="N83" s="174">
        <f>'3.  NOVEMBER'!X166</f>
        <v>0</v>
      </c>
      <c r="O83" s="188">
        <v>50</v>
      </c>
      <c r="P83" s="28">
        <f>'4.  DECEMBER'!V166</f>
        <v>0</v>
      </c>
      <c r="Q83" s="37">
        <f>'4.  DECEMBER'!W166</f>
        <v>0</v>
      </c>
      <c r="R83" s="174">
        <f>'4.  DECEMBER'!X166</f>
        <v>0</v>
      </c>
      <c r="S83" s="192">
        <v>50</v>
      </c>
      <c r="T83" s="45">
        <f>'5.  JANUARY'!V166</f>
        <v>13</v>
      </c>
      <c r="U83" s="37">
        <f>'5.  JANUARY'!W166</f>
        <v>4.5</v>
      </c>
      <c r="V83" s="174">
        <f>'5.  JANUARY'!X166</f>
        <v>175</v>
      </c>
      <c r="W83" s="196">
        <v>25</v>
      </c>
      <c r="X83" s="45">
        <f>'6.  FEBRUARY'!V166</f>
        <v>0</v>
      </c>
      <c r="Y83" s="37">
        <f>'6.  FEBRUARY'!W166</f>
        <v>0</v>
      </c>
      <c r="Z83" s="174">
        <f>'6.  FEBRUARY'!X166</f>
        <v>0</v>
      </c>
      <c r="AA83" s="196">
        <v>50</v>
      </c>
      <c r="AB83" s="45">
        <f>'7.  MARCH'!V166</f>
        <v>0</v>
      </c>
      <c r="AC83" s="37">
        <f>'7.  MARCH'!W166</f>
        <v>0</v>
      </c>
      <c r="AD83" s="174">
        <f>'7.  MARCH'!X166</f>
        <v>0</v>
      </c>
      <c r="AE83" s="196">
        <v>50</v>
      </c>
      <c r="AF83" s="45">
        <f>'8.  APRIL'!V166</f>
        <v>0</v>
      </c>
      <c r="AG83" s="37">
        <f>'8.  APRIL'!W166</f>
        <v>0</v>
      </c>
      <c r="AH83" s="174">
        <f>'8.  APRIL'!X166</f>
        <v>0</v>
      </c>
      <c r="AI83" s="196">
        <v>50</v>
      </c>
      <c r="AJ83" s="339">
        <f>'8.  APRIL WEEKEND COMP'!V166</f>
        <v>0</v>
      </c>
      <c r="AK83" s="37">
        <f>'8.  APRIL WEEKEND COMP'!W166</f>
        <v>0</v>
      </c>
      <c r="AL83" s="341">
        <f>'8.  APRIL WEEKEND COMP'!X166</f>
        <v>0</v>
      </c>
      <c r="AM83" s="196">
        <v>50</v>
      </c>
      <c r="AN83" s="45">
        <f>'9.  MAY'!V166</f>
        <v>0</v>
      </c>
      <c r="AO83" s="37">
        <f>'9.  MAY'!W166</f>
        <v>0</v>
      </c>
      <c r="AP83" s="174">
        <f>'9.  MAY'!X166</f>
        <v>0</v>
      </c>
      <c r="AQ83" s="196"/>
      <c r="AR83" s="45">
        <f>'10.  JUNE'!V166</f>
        <v>0</v>
      </c>
      <c r="AS83" s="37">
        <f>'10.  JUNE'!W166</f>
        <v>0</v>
      </c>
      <c r="AT83" s="174">
        <f>'10.  JUNE'!X166</f>
        <v>0</v>
      </c>
      <c r="AU83" s="196"/>
      <c r="AV83" s="45">
        <f>'11.  JULY'!V166</f>
        <v>0</v>
      </c>
      <c r="AW83" s="37">
        <f>'11.  JULY'!W166</f>
        <v>0</v>
      </c>
      <c r="AX83" s="174">
        <f>'11.  JULY'!X166</f>
        <v>0</v>
      </c>
      <c r="AY83" s="196"/>
      <c r="AZ83" s="45">
        <f>'12.  AUGUST'!V166</f>
        <v>0</v>
      </c>
      <c r="BA83" s="37">
        <f>'12.  AUGUST'!W166</f>
        <v>0</v>
      </c>
      <c r="BB83" s="174">
        <f>'12.  AUGUST'!X166</f>
        <v>0</v>
      </c>
      <c r="BC83" s="196"/>
      <c r="BD83" s="180">
        <f t="shared" si="8"/>
        <v>27</v>
      </c>
      <c r="BE83" s="181">
        <f t="shared" si="9"/>
        <v>11.4</v>
      </c>
      <c r="BF83" s="182">
        <f t="shared" si="10"/>
        <v>384</v>
      </c>
      <c r="BG83" s="197">
        <f t="shared" si="11"/>
        <v>399</v>
      </c>
    </row>
    <row r="84" spans="2:59" s="8" customFormat="1" ht="15.95" customHeight="1" x14ac:dyDescent="0.25">
      <c r="B84" s="27">
        <v>67</v>
      </c>
      <c r="C84" s="44" t="str">
        <f>'1.  SEPTEMBER'!C191</f>
        <v>Appelcryn AJ</v>
      </c>
      <c r="D84" s="45">
        <f>'1.  SEPTEMBER'!V191</f>
        <v>8</v>
      </c>
      <c r="E84" s="37">
        <f>'1.  SEPTEMBER'!W191</f>
        <v>2.5</v>
      </c>
      <c r="F84" s="174">
        <f>'1.  SEPTEMBER'!X191</f>
        <v>105</v>
      </c>
      <c r="G84" s="188">
        <v>16</v>
      </c>
      <c r="H84" s="28">
        <f>'2.  OCTOBER'!V191</f>
        <v>0</v>
      </c>
      <c r="I84" s="37">
        <f>'2.  OCTOBER'!W191</f>
        <v>0</v>
      </c>
      <c r="J84" s="174">
        <f>'2.  OCTOBER'!X191</f>
        <v>0</v>
      </c>
      <c r="K84" s="192">
        <v>50</v>
      </c>
      <c r="L84" s="45">
        <f>'3.  NOVEMBER'!V191</f>
        <v>0</v>
      </c>
      <c r="M84" s="37">
        <f>'3.  NOVEMBER'!W191</f>
        <v>0</v>
      </c>
      <c r="N84" s="174">
        <f>'3.  NOVEMBER'!X191</f>
        <v>0</v>
      </c>
      <c r="O84" s="188">
        <v>50</v>
      </c>
      <c r="P84" s="28">
        <f>'4.  DECEMBER'!V191</f>
        <v>0</v>
      </c>
      <c r="Q84" s="37">
        <f>'4.  DECEMBER'!W191</f>
        <v>0</v>
      </c>
      <c r="R84" s="174">
        <f>'4.  DECEMBER'!X191</f>
        <v>0</v>
      </c>
      <c r="S84" s="192">
        <v>50</v>
      </c>
      <c r="T84" s="45">
        <f>'5.  JANUARY'!V191</f>
        <v>10</v>
      </c>
      <c r="U84" s="37">
        <f>'5.  JANUARY'!W191</f>
        <v>2.9299999999999997</v>
      </c>
      <c r="V84" s="174">
        <f>'5.  JANUARY'!X191</f>
        <v>129.30000000000001</v>
      </c>
      <c r="W84" s="196">
        <v>34</v>
      </c>
      <c r="X84" s="45">
        <f>'6.  FEBRUARY'!V191</f>
        <v>0</v>
      </c>
      <c r="Y84" s="37">
        <f>'6.  FEBRUARY'!W191</f>
        <v>0</v>
      </c>
      <c r="Z84" s="174">
        <f>'6.  FEBRUARY'!X191</f>
        <v>0</v>
      </c>
      <c r="AA84" s="196">
        <v>50</v>
      </c>
      <c r="AB84" s="45">
        <f>'7.  MARCH'!V192</f>
        <v>0</v>
      </c>
      <c r="AC84" s="37">
        <f>'7.  MARCH'!W191</f>
        <v>0</v>
      </c>
      <c r="AD84" s="174">
        <f>'7.  MARCH'!X191</f>
        <v>0</v>
      </c>
      <c r="AE84" s="196">
        <v>50</v>
      </c>
      <c r="AF84" s="45">
        <f>'8.  APRIL'!V191</f>
        <v>0</v>
      </c>
      <c r="AG84" s="37">
        <f>'8.  APRIL'!W191</f>
        <v>0</v>
      </c>
      <c r="AH84" s="174">
        <f>'8.  APRIL'!X191</f>
        <v>0</v>
      </c>
      <c r="AI84" s="196">
        <v>50</v>
      </c>
      <c r="AJ84" s="339">
        <f>'8.  APRIL WEEKEND COMP'!V191</f>
        <v>0</v>
      </c>
      <c r="AK84" s="37">
        <f>'8.  APRIL WEEKEND COMP'!W191</f>
        <v>0</v>
      </c>
      <c r="AL84" s="341">
        <f>'8.  APRIL WEEKEND COMP'!X191</f>
        <v>0</v>
      </c>
      <c r="AM84" s="196">
        <v>50</v>
      </c>
      <c r="AN84" s="45">
        <f>'9.  MAY'!V191</f>
        <v>0</v>
      </c>
      <c r="AO84" s="37">
        <f>'9.  MAY'!W191</f>
        <v>0</v>
      </c>
      <c r="AP84" s="174">
        <f>'9.  MAY'!X191</f>
        <v>0</v>
      </c>
      <c r="AQ84" s="196"/>
      <c r="AR84" s="45">
        <f>'10.  JUNE'!V191</f>
        <v>0</v>
      </c>
      <c r="AS84" s="37">
        <f>'10.  JUNE'!W191</f>
        <v>0</v>
      </c>
      <c r="AT84" s="174">
        <f>'10.  JUNE'!X191</f>
        <v>0</v>
      </c>
      <c r="AU84" s="196"/>
      <c r="AV84" s="45">
        <f>'11.  JULY'!V191</f>
        <v>0</v>
      </c>
      <c r="AW84" s="37">
        <f>'11.  JULY'!W191</f>
        <v>0</v>
      </c>
      <c r="AX84" s="174">
        <f>'11.  JULY'!X191</f>
        <v>0</v>
      </c>
      <c r="AY84" s="196"/>
      <c r="AZ84" s="45">
        <f>'12.  AUGUST'!V191</f>
        <v>0</v>
      </c>
      <c r="BA84" s="37">
        <f>'12.  AUGUST'!W191</f>
        <v>0</v>
      </c>
      <c r="BB84" s="174">
        <f>'12.  AUGUST'!X191</f>
        <v>0</v>
      </c>
      <c r="BC84" s="196"/>
      <c r="BD84" s="180">
        <f t="shared" si="8"/>
        <v>18</v>
      </c>
      <c r="BE84" s="181">
        <f t="shared" si="9"/>
        <v>5.43</v>
      </c>
      <c r="BF84" s="182">
        <f t="shared" si="10"/>
        <v>234.3</v>
      </c>
      <c r="BG84" s="197">
        <f t="shared" si="11"/>
        <v>400</v>
      </c>
    </row>
    <row r="85" spans="2:59" s="8" customFormat="1" ht="15.95" customHeight="1" x14ac:dyDescent="0.25">
      <c r="B85" s="27">
        <v>68</v>
      </c>
      <c r="C85" s="44" t="str">
        <f>'1.  SEPTEMBER'!C230</f>
        <v>Pieterse Z</v>
      </c>
      <c r="D85" s="45">
        <f>'1.  SEPTEMBER'!V230</f>
        <v>16</v>
      </c>
      <c r="E85" s="37">
        <f>'1.  SEPTEMBER'!W230</f>
        <v>5.55</v>
      </c>
      <c r="F85" s="174">
        <f>'1.  SEPTEMBER'!X230</f>
        <v>215.5</v>
      </c>
      <c r="G85" s="188">
        <v>2</v>
      </c>
      <c r="H85" s="28">
        <f>'2.  OCTOBER'!V230</f>
        <v>0</v>
      </c>
      <c r="I85" s="37">
        <f>'2.  OCTOBER'!W230</f>
        <v>0</v>
      </c>
      <c r="J85" s="174">
        <f>'2.  OCTOBER'!X230</f>
        <v>0</v>
      </c>
      <c r="K85" s="192">
        <v>50</v>
      </c>
      <c r="L85" s="45">
        <f>'3.  NOVEMBER'!V230</f>
        <v>0</v>
      </c>
      <c r="M85" s="37">
        <f>'3.  NOVEMBER'!W230</f>
        <v>0</v>
      </c>
      <c r="N85" s="174">
        <f>'3.  NOVEMBER'!X230</f>
        <v>0</v>
      </c>
      <c r="O85" s="188">
        <v>50</v>
      </c>
      <c r="P85" s="28">
        <f>'4.  DECEMBER'!V230</f>
        <v>0</v>
      </c>
      <c r="Q85" s="37">
        <f>'4.  DECEMBER'!W230</f>
        <v>0</v>
      </c>
      <c r="R85" s="174">
        <f>'4.  DECEMBER'!X230</f>
        <v>0</v>
      </c>
      <c r="S85" s="192">
        <v>50</v>
      </c>
      <c r="T85" s="45">
        <f>'5.  JANUARY'!V230</f>
        <v>0</v>
      </c>
      <c r="U85" s="37">
        <f>'5.  JANUARY'!W230</f>
        <v>0</v>
      </c>
      <c r="V85" s="174">
        <f>'5.  JANUARY'!X230</f>
        <v>0</v>
      </c>
      <c r="W85" s="196">
        <v>50</v>
      </c>
      <c r="X85" s="45">
        <f>'6.  FEBRUARY'!V230</f>
        <v>0</v>
      </c>
      <c r="Y85" s="37">
        <f>'6.  FEBRUARY'!W230</f>
        <v>0</v>
      </c>
      <c r="Z85" s="174">
        <f>'6.  FEBRUARY'!X230</f>
        <v>0</v>
      </c>
      <c r="AA85" s="196">
        <v>50</v>
      </c>
      <c r="AB85" s="45">
        <f>'7.  MARCH'!V230</f>
        <v>0</v>
      </c>
      <c r="AC85" s="37">
        <f>'7.  MARCH'!W230</f>
        <v>0</v>
      </c>
      <c r="AD85" s="174">
        <f>'7.  MARCH'!X230</f>
        <v>0</v>
      </c>
      <c r="AE85" s="196">
        <v>50</v>
      </c>
      <c r="AF85" s="45">
        <f>'8.  APRIL'!V230</f>
        <v>0</v>
      </c>
      <c r="AG85" s="37">
        <f>'8.  APRIL'!W230</f>
        <v>0</v>
      </c>
      <c r="AH85" s="174">
        <f>'8.  APRIL'!X230</f>
        <v>0</v>
      </c>
      <c r="AI85" s="196">
        <v>50</v>
      </c>
      <c r="AJ85" s="339">
        <f>'8.  APRIL WEEKEND COMP'!V230</f>
        <v>0</v>
      </c>
      <c r="AK85" s="37">
        <f>'8.  APRIL WEEKEND COMP'!W230</f>
        <v>0</v>
      </c>
      <c r="AL85" s="341">
        <f>'8.  APRIL WEEKEND COMP'!X230</f>
        <v>0</v>
      </c>
      <c r="AM85" s="196">
        <v>50</v>
      </c>
      <c r="AN85" s="45">
        <f>'9.  MAY'!V230</f>
        <v>0</v>
      </c>
      <c r="AO85" s="37">
        <f>'9.  MAY'!W230</f>
        <v>0</v>
      </c>
      <c r="AP85" s="174">
        <f>'9.  MAY'!X230</f>
        <v>0</v>
      </c>
      <c r="AQ85" s="196"/>
      <c r="AR85" s="45">
        <f>'10.  JUNE'!V230</f>
        <v>0</v>
      </c>
      <c r="AS85" s="37">
        <f>'10.  JUNE'!W230</f>
        <v>0</v>
      </c>
      <c r="AT85" s="174">
        <f>'10.  JUNE'!X230</f>
        <v>0</v>
      </c>
      <c r="AU85" s="196"/>
      <c r="AV85" s="45">
        <f>'11.  JULY'!V230</f>
        <v>0</v>
      </c>
      <c r="AW85" s="37">
        <f>'11.  JULY'!W230</f>
        <v>0</v>
      </c>
      <c r="AX85" s="174">
        <f>'11.  JULY'!X230</f>
        <v>0</v>
      </c>
      <c r="AY85" s="196"/>
      <c r="AZ85" s="45">
        <f>'12.  AUGUST'!V230</f>
        <v>0</v>
      </c>
      <c r="BA85" s="37">
        <f>'12.  AUGUST'!W230</f>
        <v>0</v>
      </c>
      <c r="BB85" s="174">
        <f>'12.  AUGUST'!X230</f>
        <v>0</v>
      </c>
      <c r="BC85" s="196"/>
      <c r="BD85" s="180">
        <f t="shared" si="8"/>
        <v>16</v>
      </c>
      <c r="BE85" s="181">
        <f t="shared" si="9"/>
        <v>5.55</v>
      </c>
      <c r="BF85" s="182">
        <f t="shared" si="10"/>
        <v>215.5</v>
      </c>
      <c r="BG85" s="197">
        <f t="shared" si="11"/>
        <v>402</v>
      </c>
    </row>
    <row r="86" spans="2:59" s="8" customFormat="1" ht="15.95" customHeight="1" x14ac:dyDescent="0.25">
      <c r="B86" s="27">
        <v>69</v>
      </c>
      <c r="C86" s="44" t="str">
        <f>'1.  SEPTEMBER'!C128</f>
        <v>Booysen K</v>
      </c>
      <c r="D86" s="45">
        <f>'1.  SEPTEMBER'!V128</f>
        <v>0</v>
      </c>
      <c r="E86" s="37">
        <f>'1.  SEPTEMBER'!W128</f>
        <v>0</v>
      </c>
      <c r="F86" s="174">
        <f>'1.  SEPTEMBER'!X128</f>
        <v>0</v>
      </c>
      <c r="G86" s="188">
        <v>50</v>
      </c>
      <c r="H86" s="28">
        <f>'2.  OCTOBER'!V128</f>
        <v>0</v>
      </c>
      <c r="I86" s="37">
        <f>'2.  OCTOBER'!W128</f>
        <v>0</v>
      </c>
      <c r="J86" s="174">
        <f>'2.  OCTOBER'!X128</f>
        <v>0</v>
      </c>
      <c r="K86" s="192">
        <v>50</v>
      </c>
      <c r="L86" s="45">
        <f>'3.  NOVEMBER'!V128</f>
        <v>0</v>
      </c>
      <c r="M86" s="37">
        <f>'3.  NOVEMBER'!W128</f>
        <v>0</v>
      </c>
      <c r="N86" s="174">
        <f>'3.  NOVEMBER'!X128</f>
        <v>0</v>
      </c>
      <c r="O86" s="188">
        <v>50</v>
      </c>
      <c r="P86" s="28">
        <f>'4.  DECEMBER'!V128</f>
        <v>0</v>
      </c>
      <c r="Q86" s="37">
        <f>'4.  DECEMBER'!W128</f>
        <v>0</v>
      </c>
      <c r="R86" s="174">
        <f>'4.  DECEMBER'!X128</f>
        <v>0</v>
      </c>
      <c r="S86" s="192">
        <v>50</v>
      </c>
      <c r="T86" s="45">
        <f>'5.  JANUARY'!V128</f>
        <v>0</v>
      </c>
      <c r="U86" s="37">
        <f>'5.  JANUARY'!W128</f>
        <v>0</v>
      </c>
      <c r="V86" s="174">
        <f>'5.  JANUARY'!X128</f>
        <v>0</v>
      </c>
      <c r="W86" s="196">
        <v>50</v>
      </c>
      <c r="X86" s="45">
        <f>'6.  FEBRUARY'!V128</f>
        <v>0</v>
      </c>
      <c r="Y86" s="37">
        <f>'6.  FEBRUARY'!W128</f>
        <v>0</v>
      </c>
      <c r="Z86" s="174">
        <f>'6.  FEBRUARY'!X128</f>
        <v>0</v>
      </c>
      <c r="AA86" s="196">
        <v>50</v>
      </c>
      <c r="AB86" s="45">
        <f>'7.  MARCH'!V128</f>
        <v>0</v>
      </c>
      <c r="AC86" s="37">
        <f>'7.  MARCH'!W128</f>
        <v>0</v>
      </c>
      <c r="AD86" s="174">
        <f>'7.  MARCH'!X128</f>
        <v>0</v>
      </c>
      <c r="AE86" s="196">
        <v>50</v>
      </c>
      <c r="AF86" s="45">
        <f>'8.  APRIL'!V128</f>
        <v>3</v>
      </c>
      <c r="AG86" s="37">
        <f>'8.  APRIL'!W128</f>
        <v>3.44</v>
      </c>
      <c r="AH86" s="174">
        <f>'8.  APRIL'!X128</f>
        <v>64.399999999999991</v>
      </c>
      <c r="AI86" s="196">
        <v>24</v>
      </c>
      <c r="AJ86" s="339">
        <f>'8.  APRIL WEEKEND COMP'!V128</f>
        <v>5</v>
      </c>
      <c r="AK86" s="37">
        <f>'8.  APRIL WEEKEND COMP'!W128</f>
        <v>3.01</v>
      </c>
      <c r="AL86" s="341">
        <f>'8.  APRIL WEEKEND COMP'!X128</f>
        <v>80.099999999999994</v>
      </c>
      <c r="AM86" s="196">
        <v>29</v>
      </c>
      <c r="AN86" s="45">
        <f>'9.  MAY'!V128</f>
        <v>0</v>
      </c>
      <c r="AO86" s="37">
        <f>'9.  MAY'!W128</f>
        <v>0</v>
      </c>
      <c r="AP86" s="174">
        <f>'9.  MAY'!X128</f>
        <v>0</v>
      </c>
      <c r="AQ86" s="196"/>
      <c r="AR86" s="45">
        <f>'10.  JUNE'!V128</f>
        <v>0</v>
      </c>
      <c r="AS86" s="37">
        <f>'10.  JUNE'!W128</f>
        <v>0</v>
      </c>
      <c r="AT86" s="174">
        <f>'10.  JUNE'!X128</f>
        <v>0</v>
      </c>
      <c r="AU86" s="196"/>
      <c r="AV86" s="45">
        <f>'11.  JULY'!V128</f>
        <v>0</v>
      </c>
      <c r="AW86" s="37">
        <f>'11.  JULY'!W128</f>
        <v>0</v>
      </c>
      <c r="AX86" s="174">
        <f>'11.  JULY'!X128</f>
        <v>0</v>
      </c>
      <c r="AY86" s="196"/>
      <c r="AZ86" s="45">
        <f>'12.  AUGUST'!V128</f>
        <v>0</v>
      </c>
      <c r="BA86" s="37">
        <f>'12.  AUGUST'!W128</f>
        <v>0</v>
      </c>
      <c r="BB86" s="174">
        <f>'12.  AUGUST'!X128</f>
        <v>0</v>
      </c>
      <c r="BC86" s="196"/>
      <c r="BD86" s="180">
        <f t="shared" si="8"/>
        <v>8</v>
      </c>
      <c r="BE86" s="181">
        <f t="shared" si="9"/>
        <v>6.4499999999999993</v>
      </c>
      <c r="BF86" s="182">
        <f t="shared" si="10"/>
        <v>144.5</v>
      </c>
      <c r="BG86" s="197">
        <f t="shared" si="11"/>
        <v>403</v>
      </c>
    </row>
    <row r="87" spans="2:59" s="8" customFormat="1" ht="15.95" customHeight="1" x14ac:dyDescent="0.25">
      <c r="B87" s="27">
        <v>70</v>
      </c>
      <c r="C87" s="44" t="str">
        <f>'1.  SEPTEMBER'!C192</f>
        <v>Appelcryn C</v>
      </c>
      <c r="D87" s="45">
        <f>'1.  SEPTEMBER'!V192</f>
        <v>5</v>
      </c>
      <c r="E87" s="37">
        <f>'1.  SEPTEMBER'!W192</f>
        <v>2.41</v>
      </c>
      <c r="F87" s="174">
        <f>'1.  SEPTEMBER'!X192</f>
        <v>74.099999999999994</v>
      </c>
      <c r="G87" s="188">
        <v>26</v>
      </c>
      <c r="H87" s="28">
        <f>'2.  OCTOBER'!V192</f>
        <v>0</v>
      </c>
      <c r="I87" s="37">
        <f>'2.  OCTOBER'!W192</f>
        <v>0</v>
      </c>
      <c r="J87" s="174">
        <f>'2.  OCTOBER'!X192</f>
        <v>0</v>
      </c>
      <c r="K87" s="192">
        <v>50</v>
      </c>
      <c r="L87" s="45">
        <f>'3.  NOVEMBER'!V192</f>
        <v>0</v>
      </c>
      <c r="M87" s="37">
        <f>'3.  NOVEMBER'!W192</f>
        <v>0</v>
      </c>
      <c r="N87" s="174">
        <f>'3.  NOVEMBER'!X192</f>
        <v>0</v>
      </c>
      <c r="O87" s="188">
        <v>50</v>
      </c>
      <c r="P87" s="28">
        <f>'4.  DECEMBER'!V192</f>
        <v>15</v>
      </c>
      <c r="Q87" s="37">
        <f>'4.  DECEMBER'!W192</f>
        <v>6.16</v>
      </c>
      <c r="R87" s="174">
        <f>'4.  DECEMBER'!X192</f>
        <v>211.6</v>
      </c>
      <c r="S87" s="192">
        <v>34</v>
      </c>
      <c r="T87" s="45">
        <f>'5.  JANUARY'!V192</f>
        <v>7</v>
      </c>
      <c r="U87" s="37">
        <f>'5.  JANUARY'!W192</f>
        <v>2.13</v>
      </c>
      <c r="V87" s="174">
        <f>'5.  JANUARY'!X192</f>
        <v>91.299999999999983</v>
      </c>
      <c r="W87" s="196">
        <v>46</v>
      </c>
      <c r="X87" s="45">
        <f>'6.  FEBRUARY'!V192</f>
        <v>0</v>
      </c>
      <c r="Y87" s="37">
        <f>'6.  FEBRUARY'!W192</f>
        <v>0</v>
      </c>
      <c r="Z87" s="174">
        <f>'6.  FEBRUARY'!X192</f>
        <v>0</v>
      </c>
      <c r="AA87" s="196">
        <v>50</v>
      </c>
      <c r="AB87" s="45">
        <f>'7.  MARCH'!V193</f>
        <v>0</v>
      </c>
      <c r="AC87" s="37">
        <f>'7.  MARCH'!W192</f>
        <v>0</v>
      </c>
      <c r="AD87" s="174">
        <f>'7.  MARCH'!X192</f>
        <v>0</v>
      </c>
      <c r="AE87" s="196">
        <v>50</v>
      </c>
      <c r="AF87" s="45">
        <f>'8.  APRIL'!V192</f>
        <v>0</v>
      </c>
      <c r="AG87" s="37">
        <f>'8.  APRIL'!W192</f>
        <v>0</v>
      </c>
      <c r="AH87" s="174">
        <f>'8.  APRIL'!X192</f>
        <v>0</v>
      </c>
      <c r="AI87" s="196">
        <v>50</v>
      </c>
      <c r="AJ87" s="339">
        <f>'8.  APRIL WEEKEND COMP'!V192</f>
        <v>0</v>
      </c>
      <c r="AK87" s="37">
        <f>'8.  APRIL WEEKEND COMP'!W192</f>
        <v>0</v>
      </c>
      <c r="AL87" s="341">
        <f>'8.  APRIL WEEKEND COMP'!X192</f>
        <v>0</v>
      </c>
      <c r="AM87" s="196">
        <v>50</v>
      </c>
      <c r="AN87" s="45">
        <f>'9.  MAY'!V192</f>
        <v>0</v>
      </c>
      <c r="AO87" s="37">
        <f>'9.  MAY'!W192</f>
        <v>0</v>
      </c>
      <c r="AP87" s="174">
        <f>'9.  MAY'!X192</f>
        <v>0</v>
      </c>
      <c r="AQ87" s="196"/>
      <c r="AR87" s="45">
        <f>'10.  JUNE'!V192</f>
        <v>0</v>
      </c>
      <c r="AS87" s="37">
        <f>'10.  JUNE'!W192</f>
        <v>0</v>
      </c>
      <c r="AT87" s="174">
        <f>'10.  JUNE'!X192</f>
        <v>0</v>
      </c>
      <c r="AU87" s="196"/>
      <c r="AV87" s="45">
        <f>'11.  JULY'!V192</f>
        <v>0</v>
      </c>
      <c r="AW87" s="37">
        <f>'11.  JULY'!W192</f>
        <v>0</v>
      </c>
      <c r="AX87" s="174">
        <f>'11.  JULY'!X192</f>
        <v>0</v>
      </c>
      <c r="AY87" s="196"/>
      <c r="AZ87" s="45">
        <f>'12.  AUGUST'!V192</f>
        <v>0</v>
      </c>
      <c r="BA87" s="37">
        <f>'12.  AUGUST'!W192</f>
        <v>0</v>
      </c>
      <c r="BB87" s="174">
        <f>'12.  AUGUST'!X192</f>
        <v>0</v>
      </c>
      <c r="BC87" s="196"/>
      <c r="BD87" s="180">
        <f t="shared" si="8"/>
        <v>27</v>
      </c>
      <c r="BE87" s="181">
        <f t="shared" si="9"/>
        <v>10.7</v>
      </c>
      <c r="BF87" s="182">
        <f t="shared" si="10"/>
        <v>377</v>
      </c>
      <c r="BG87" s="197">
        <f t="shared" si="11"/>
        <v>406</v>
      </c>
    </row>
    <row r="88" spans="2:59" s="8" customFormat="1" ht="15.95" customHeight="1" x14ac:dyDescent="0.25">
      <c r="B88" s="27">
        <v>71</v>
      </c>
      <c r="C88" s="44" t="str">
        <f>'1.  SEPTEMBER'!C254</f>
        <v>Opperman D (Jnr)</v>
      </c>
      <c r="D88" s="45">
        <f>'1.  SEPTEMBER'!V254</f>
        <v>0</v>
      </c>
      <c r="E88" s="37">
        <f>'1.  SEPTEMBER'!W254</f>
        <v>0</v>
      </c>
      <c r="F88" s="174">
        <f>'1.  SEPTEMBER'!X254</f>
        <v>0</v>
      </c>
      <c r="G88" s="188">
        <v>50</v>
      </c>
      <c r="H88" s="28">
        <f>'2.  OCTOBER'!V254</f>
        <v>0</v>
      </c>
      <c r="I88" s="37">
        <f>'2.  OCTOBER'!W254</f>
        <v>0</v>
      </c>
      <c r="J88" s="174">
        <f>'2.  OCTOBER'!X254</f>
        <v>0</v>
      </c>
      <c r="K88" s="192">
        <v>50</v>
      </c>
      <c r="L88" s="45">
        <f>'3.  NOVEMBER'!V254</f>
        <v>0</v>
      </c>
      <c r="M88" s="37">
        <f>'3.  NOVEMBER'!W254</f>
        <v>0</v>
      </c>
      <c r="N88" s="174">
        <f>'3.  NOVEMBER'!X254</f>
        <v>0</v>
      </c>
      <c r="O88" s="188">
        <v>50</v>
      </c>
      <c r="P88" s="28">
        <f>'4.  DECEMBER'!V254</f>
        <v>0</v>
      </c>
      <c r="Q88" s="37">
        <f>'4.  DECEMBER'!W254</f>
        <v>0</v>
      </c>
      <c r="R88" s="174">
        <f>'4.  DECEMBER'!X254</f>
        <v>0</v>
      </c>
      <c r="S88" s="192">
        <v>50</v>
      </c>
      <c r="T88" s="45">
        <f>'5.  JANUARY'!V254</f>
        <v>0</v>
      </c>
      <c r="U88" s="37">
        <f>'5.  JANUARY'!W254</f>
        <v>0</v>
      </c>
      <c r="V88" s="174">
        <f>'5.  JANUARY'!X254</f>
        <v>0</v>
      </c>
      <c r="W88" s="196">
        <v>50</v>
      </c>
      <c r="X88" s="45">
        <f>'6.  FEBRUARY'!V254</f>
        <v>0</v>
      </c>
      <c r="Y88" s="37">
        <f>'6.  FEBRUARY'!W254</f>
        <v>0</v>
      </c>
      <c r="Z88" s="174">
        <f>'6.  FEBRUARY'!X254</f>
        <v>0</v>
      </c>
      <c r="AA88" s="196">
        <v>50</v>
      </c>
      <c r="AB88" s="45">
        <f>'7.  MARCH'!V254</f>
        <v>0</v>
      </c>
      <c r="AC88" s="37">
        <f>'7.  MARCH'!W254</f>
        <v>0</v>
      </c>
      <c r="AD88" s="174">
        <f>'7.  MARCH'!X254</f>
        <v>0</v>
      </c>
      <c r="AE88" s="196">
        <v>50</v>
      </c>
      <c r="AF88" s="45">
        <f>'8.  APRIL'!V254</f>
        <v>2</v>
      </c>
      <c r="AG88" s="37">
        <f>'8.  APRIL'!W254</f>
        <v>0.3</v>
      </c>
      <c r="AH88" s="174">
        <f>'8.  APRIL'!X254</f>
        <v>23</v>
      </c>
      <c r="AI88" s="196">
        <v>34</v>
      </c>
      <c r="AJ88" s="339">
        <f>'8.  APRIL WEEKEND COMP'!V254</f>
        <v>10</v>
      </c>
      <c r="AK88" s="37">
        <f>'8.  APRIL WEEKEND COMP'!W254</f>
        <v>2.2999999999999998</v>
      </c>
      <c r="AL88" s="341">
        <f>'8.  APRIL WEEKEND COMP'!X254</f>
        <v>123</v>
      </c>
      <c r="AM88" s="196">
        <v>22</v>
      </c>
      <c r="AN88" s="45">
        <f>'9.  MAY'!V254</f>
        <v>0</v>
      </c>
      <c r="AO88" s="37">
        <f>'9.  MAY'!W254</f>
        <v>0</v>
      </c>
      <c r="AP88" s="174">
        <f>'9.  MAY'!X254</f>
        <v>0</v>
      </c>
      <c r="AQ88" s="196"/>
      <c r="AR88" s="45">
        <f>'10.  JUNE'!V254</f>
        <v>0</v>
      </c>
      <c r="AS88" s="37">
        <f>'10.  JUNE'!W254</f>
        <v>0</v>
      </c>
      <c r="AT88" s="174">
        <f>'10.  JUNE'!X254</f>
        <v>0</v>
      </c>
      <c r="AU88" s="196"/>
      <c r="AV88" s="45">
        <f>'11.  JULY'!V254</f>
        <v>0</v>
      </c>
      <c r="AW88" s="37">
        <f>'11.  JULY'!W254</f>
        <v>0</v>
      </c>
      <c r="AX88" s="174">
        <f>'11.  JULY'!X254</f>
        <v>0</v>
      </c>
      <c r="AY88" s="196"/>
      <c r="AZ88" s="45">
        <f>'12.  AUGUST'!V254</f>
        <v>0</v>
      </c>
      <c r="BA88" s="37">
        <f>'12.  AUGUST'!W254</f>
        <v>0</v>
      </c>
      <c r="BB88" s="174">
        <f>'12.  AUGUST'!X254</f>
        <v>0</v>
      </c>
      <c r="BC88" s="196"/>
      <c r="BD88" s="180">
        <f t="shared" si="8"/>
        <v>12</v>
      </c>
      <c r="BE88" s="181">
        <f t="shared" si="9"/>
        <v>2.5999999999999996</v>
      </c>
      <c r="BF88" s="182">
        <f t="shared" si="10"/>
        <v>146</v>
      </c>
      <c r="BG88" s="197">
        <f t="shared" si="11"/>
        <v>406</v>
      </c>
    </row>
    <row r="89" spans="2:59" s="8" customFormat="1" ht="15.95" customHeight="1" x14ac:dyDescent="0.25">
      <c r="B89" s="27">
        <v>72</v>
      </c>
      <c r="C89" s="44" t="str">
        <f>'1.  SEPTEMBER'!C90</f>
        <v>Nelson JG</v>
      </c>
      <c r="D89" s="45">
        <f>'1.  SEPTEMBER'!V90</f>
        <v>2</v>
      </c>
      <c r="E89" s="37">
        <f>'1.  SEPTEMBER'!W90</f>
        <v>0.78</v>
      </c>
      <c r="F89" s="174">
        <f>'1.  SEPTEMBER'!X90</f>
        <v>27.800000000000004</v>
      </c>
      <c r="G89" s="188">
        <v>48</v>
      </c>
      <c r="H89" s="28">
        <f>'2.  OCTOBER'!V90</f>
        <v>0</v>
      </c>
      <c r="I89" s="37">
        <f>'2.  OCTOBER'!W90</f>
        <v>0</v>
      </c>
      <c r="J89" s="174">
        <f>'2.  OCTOBER'!X90</f>
        <v>0</v>
      </c>
      <c r="K89" s="192">
        <v>50</v>
      </c>
      <c r="L89" s="45">
        <f>'3.  NOVEMBER'!V90</f>
        <v>0</v>
      </c>
      <c r="M89" s="37">
        <f>'3.  NOVEMBER'!W90</f>
        <v>0</v>
      </c>
      <c r="N89" s="174">
        <f>'3.  NOVEMBER'!X90</f>
        <v>0</v>
      </c>
      <c r="O89" s="188">
        <v>50</v>
      </c>
      <c r="P89" s="28">
        <f>'4.  DECEMBER'!V90</f>
        <v>38</v>
      </c>
      <c r="Q89" s="37">
        <f>'4.  DECEMBER'!W90</f>
        <v>15.919999999999998</v>
      </c>
      <c r="R89" s="174">
        <f>'4.  DECEMBER'!X90</f>
        <v>539.20000000000005</v>
      </c>
      <c r="S89" s="192">
        <v>18</v>
      </c>
      <c r="T89" s="45">
        <f>'5.  JANUARY'!V90</f>
        <v>0</v>
      </c>
      <c r="U89" s="37">
        <f>'5.  JANUARY'!W90</f>
        <v>0</v>
      </c>
      <c r="V89" s="174">
        <f>'5.  JANUARY'!X90</f>
        <v>0</v>
      </c>
      <c r="W89" s="196">
        <v>50</v>
      </c>
      <c r="X89" s="45">
        <f>'6.  FEBRUARY'!V90</f>
        <v>0</v>
      </c>
      <c r="Y89" s="37">
        <f>'6.  FEBRUARY'!W90</f>
        <v>0</v>
      </c>
      <c r="Z89" s="174">
        <f>'6.  FEBRUARY'!X90</f>
        <v>0</v>
      </c>
      <c r="AA89" s="196">
        <v>50</v>
      </c>
      <c r="AB89" s="45">
        <f>'7.  MARCH'!V90</f>
        <v>0</v>
      </c>
      <c r="AC89" s="37">
        <f>'7.  MARCH'!W90</f>
        <v>0</v>
      </c>
      <c r="AD89" s="174">
        <f>'7.  MARCH'!X90</f>
        <v>0</v>
      </c>
      <c r="AE89" s="196">
        <v>50</v>
      </c>
      <c r="AF89" s="45">
        <f>'8.  APRIL'!V90</f>
        <v>0</v>
      </c>
      <c r="AG89" s="37">
        <f>'8.  APRIL'!W90</f>
        <v>0</v>
      </c>
      <c r="AH89" s="174">
        <f>'8.  APRIL'!X90</f>
        <v>0</v>
      </c>
      <c r="AI89" s="196">
        <v>50</v>
      </c>
      <c r="AJ89" s="339">
        <f>'8.  APRIL WEEKEND COMP'!V90</f>
        <v>0</v>
      </c>
      <c r="AK89" s="37">
        <f>'8.  APRIL WEEKEND COMP'!W90</f>
        <v>0</v>
      </c>
      <c r="AL89" s="341">
        <f>'8.  APRIL WEEKEND COMP'!X90</f>
        <v>0</v>
      </c>
      <c r="AM89" s="196">
        <v>50</v>
      </c>
      <c r="AN89" s="45">
        <f>'9.  MAY'!V90</f>
        <v>0</v>
      </c>
      <c r="AO89" s="37">
        <f>'9.  MAY'!W90</f>
        <v>0</v>
      </c>
      <c r="AP89" s="174">
        <f>'9.  MAY'!X90</f>
        <v>0</v>
      </c>
      <c r="AQ89" s="196"/>
      <c r="AR89" s="45">
        <f>'10.  JUNE'!V90</f>
        <v>0</v>
      </c>
      <c r="AS89" s="37">
        <f>'10.  JUNE'!W90</f>
        <v>0</v>
      </c>
      <c r="AT89" s="174">
        <f>'10.  JUNE'!X90</f>
        <v>0</v>
      </c>
      <c r="AU89" s="196"/>
      <c r="AV89" s="45">
        <f>'11.  JULY'!V90</f>
        <v>0</v>
      </c>
      <c r="AW89" s="37">
        <f>'11.  JULY'!W90</f>
        <v>0</v>
      </c>
      <c r="AX89" s="174">
        <f>'11.  JULY'!X90</f>
        <v>0</v>
      </c>
      <c r="AY89" s="196"/>
      <c r="AZ89" s="45">
        <f>'12.  AUGUST'!V90</f>
        <v>0</v>
      </c>
      <c r="BA89" s="37">
        <f>'12.  AUGUST'!W90</f>
        <v>0</v>
      </c>
      <c r="BB89" s="174">
        <f>'12.  AUGUST'!X90</f>
        <v>0</v>
      </c>
      <c r="BC89" s="196"/>
      <c r="BD89" s="180">
        <f t="shared" si="8"/>
        <v>40</v>
      </c>
      <c r="BE89" s="181">
        <f t="shared" si="9"/>
        <v>16.7</v>
      </c>
      <c r="BF89" s="182">
        <f t="shared" si="10"/>
        <v>567</v>
      </c>
      <c r="BG89" s="197">
        <f t="shared" si="11"/>
        <v>416</v>
      </c>
    </row>
    <row r="90" spans="2:59" s="8" customFormat="1" ht="15.95" customHeight="1" x14ac:dyDescent="0.25">
      <c r="B90" s="27">
        <v>73</v>
      </c>
      <c r="C90" s="44" t="str">
        <f>'1.  SEPTEMBER'!C92</f>
        <v>Opperman D  (H-34)</v>
      </c>
      <c r="D90" s="45">
        <f>'1.  SEPTEMBER'!V92</f>
        <v>0</v>
      </c>
      <c r="E90" s="37">
        <f>'1.  SEPTEMBER'!W92</f>
        <v>0</v>
      </c>
      <c r="F90" s="174">
        <f>'1.  SEPTEMBER'!X92</f>
        <v>0</v>
      </c>
      <c r="G90" s="188">
        <v>50</v>
      </c>
      <c r="H90" s="28">
        <f>'2.  OCTOBER'!V92</f>
        <v>5</v>
      </c>
      <c r="I90" s="37">
        <f>'2.  OCTOBER'!W92</f>
        <v>2.17</v>
      </c>
      <c r="J90" s="174">
        <f>'2.  OCTOBER'!X92</f>
        <v>71.7</v>
      </c>
      <c r="K90" s="192">
        <v>41</v>
      </c>
      <c r="L90" s="45">
        <f>'3.  NOVEMBER'!V92</f>
        <v>0</v>
      </c>
      <c r="M90" s="37">
        <f>'3.  NOVEMBER'!W92</f>
        <v>0</v>
      </c>
      <c r="N90" s="174">
        <f>'3.  NOVEMBER'!X92</f>
        <v>0</v>
      </c>
      <c r="O90" s="188">
        <v>50</v>
      </c>
      <c r="P90" s="28">
        <f>'4.  DECEMBER'!V92</f>
        <v>0</v>
      </c>
      <c r="Q90" s="37">
        <f>'4.  DECEMBER'!W92</f>
        <v>0</v>
      </c>
      <c r="R90" s="174">
        <f>'4.  DECEMBER'!X92</f>
        <v>0</v>
      </c>
      <c r="S90" s="192">
        <v>50</v>
      </c>
      <c r="T90" s="45">
        <f>'5.  JANUARY'!V92</f>
        <v>0</v>
      </c>
      <c r="U90" s="37">
        <f>'5.  JANUARY'!W92</f>
        <v>0</v>
      </c>
      <c r="V90" s="174">
        <f>'5.  JANUARY'!X92</f>
        <v>0</v>
      </c>
      <c r="W90" s="196">
        <v>50</v>
      </c>
      <c r="X90" s="45">
        <f>'6.  FEBRUARY'!V92</f>
        <v>0</v>
      </c>
      <c r="Y90" s="37">
        <f>'6.  FEBRUARY'!W92</f>
        <v>0</v>
      </c>
      <c r="Z90" s="174">
        <f>'6.  FEBRUARY'!X92</f>
        <v>0</v>
      </c>
      <c r="AA90" s="196">
        <v>50</v>
      </c>
      <c r="AB90" s="45">
        <f>'7.  MARCH'!V92</f>
        <v>0</v>
      </c>
      <c r="AC90" s="37">
        <f>'7.  MARCH'!W92</f>
        <v>0</v>
      </c>
      <c r="AD90" s="174">
        <f>'7.  MARCH'!X92</f>
        <v>0</v>
      </c>
      <c r="AE90" s="196">
        <v>50</v>
      </c>
      <c r="AF90" s="45">
        <f>'8.  APRIL'!V92</f>
        <v>0</v>
      </c>
      <c r="AG90" s="37">
        <f>'8.  APRIL'!W92</f>
        <v>0</v>
      </c>
      <c r="AH90" s="174">
        <f>'8.  APRIL'!X92</f>
        <v>0</v>
      </c>
      <c r="AI90" s="196">
        <v>39</v>
      </c>
      <c r="AJ90" s="339">
        <f>'8.  APRIL WEEKEND COMP'!V92</f>
        <v>0</v>
      </c>
      <c r="AK90" s="37">
        <f>'8.  APRIL WEEKEND COMP'!W92</f>
        <v>0</v>
      </c>
      <c r="AL90" s="341">
        <f>'8.  APRIL WEEKEND COMP'!X92</f>
        <v>0</v>
      </c>
      <c r="AM90" s="196">
        <v>37</v>
      </c>
      <c r="AN90" s="45">
        <f>'9.  MAY'!V92</f>
        <v>0</v>
      </c>
      <c r="AO90" s="37">
        <f>'9.  MAY'!W92</f>
        <v>0</v>
      </c>
      <c r="AP90" s="174">
        <f>'9.  MAY'!X92</f>
        <v>0</v>
      </c>
      <c r="AQ90" s="196"/>
      <c r="AR90" s="45">
        <f>'10.  JUNE'!V92</f>
        <v>0</v>
      </c>
      <c r="AS90" s="37">
        <f>'10.  JUNE'!W92</f>
        <v>0</v>
      </c>
      <c r="AT90" s="174">
        <f>'10.  JUNE'!X92</f>
        <v>0</v>
      </c>
      <c r="AU90" s="196"/>
      <c r="AV90" s="45">
        <f>'11.  JULY'!V92</f>
        <v>0</v>
      </c>
      <c r="AW90" s="37">
        <f>'11.  JULY'!W92</f>
        <v>0</v>
      </c>
      <c r="AX90" s="174">
        <f>'11.  JULY'!X92</f>
        <v>0</v>
      </c>
      <c r="AY90" s="196"/>
      <c r="AZ90" s="45">
        <f>'12.  AUGUST'!V92</f>
        <v>0</v>
      </c>
      <c r="BA90" s="37">
        <f>'12.  AUGUST'!W92</f>
        <v>0</v>
      </c>
      <c r="BB90" s="174">
        <f>'12.  AUGUST'!X92</f>
        <v>0</v>
      </c>
      <c r="BC90" s="196"/>
      <c r="BD90" s="180">
        <f t="shared" si="8"/>
        <v>5</v>
      </c>
      <c r="BE90" s="181">
        <f t="shared" si="9"/>
        <v>2.17</v>
      </c>
      <c r="BF90" s="182">
        <f t="shared" si="10"/>
        <v>71.7</v>
      </c>
      <c r="BG90" s="197">
        <f t="shared" si="11"/>
        <v>417</v>
      </c>
    </row>
    <row r="91" spans="2:59" s="8" customFormat="1" ht="15.95" customHeight="1" x14ac:dyDescent="0.25">
      <c r="B91" s="27">
        <v>74</v>
      </c>
      <c r="C91" s="44" t="str">
        <f>'1.  SEPTEMBER'!C164</f>
        <v>Smit M</v>
      </c>
      <c r="D91" s="45">
        <f>'1.  SEPTEMBER'!V164</f>
        <v>0</v>
      </c>
      <c r="E91" s="37">
        <f>'1.  SEPTEMBER'!W164</f>
        <v>0</v>
      </c>
      <c r="F91" s="174">
        <f>'1.  SEPTEMBER'!X164</f>
        <v>0</v>
      </c>
      <c r="G91" s="188">
        <v>50</v>
      </c>
      <c r="H91" s="28">
        <f>'2.  OCTOBER'!V164</f>
        <v>0</v>
      </c>
      <c r="I91" s="37">
        <f>'2.  OCTOBER'!W164</f>
        <v>0</v>
      </c>
      <c r="J91" s="174">
        <f>'2.  OCTOBER'!X164</f>
        <v>0</v>
      </c>
      <c r="K91" s="192">
        <v>50</v>
      </c>
      <c r="L91" s="45">
        <f>'3.  NOVEMBER'!V164</f>
        <v>0</v>
      </c>
      <c r="M91" s="37">
        <f>'3.  NOVEMBER'!W164</f>
        <v>0</v>
      </c>
      <c r="N91" s="174">
        <f>'3.  NOVEMBER'!X164</f>
        <v>0</v>
      </c>
      <c r="O91" s="188">
        <v>50</v>
      </c>
      <c r="P91" s="28">
        <f>'4.  DECEMBER'!V164</f>
        <v>0</v>
      </c>
      <c r="Q91" s="37">
        <f>'4.  DECEMBER'!W164</f>
        <v>0</v>
      </c>
      <c r="R91" s="174">
        <f>'4.  DECEMBER'!X164</f>
        <v>0</v>
      </c>
      <c r="S91" s="192">
        <v>50</v>
      </c>
      <c r="T91" s="45">
        <f>'5.  JANUARY'!V164</f>
        <v>0</v>
      </c>
      <c r="U91" s="37">
        <f>'5.  JANUARY'!W164</f>
        <v>0</v>
      </c>
      <c r="V91" s="174">
        <f>'5.  JANUARY'!X164</f>
        <v>0</v>
      </c>
      <c r="W91" s="196">
        <v>50</v>
      </c>
      <c r="X91" s="45">
        <f>'6.  FEBRUARY'!V164</f>
        <v>0</v>
      </c>
      <c r="Y91" s="37">
        <f>'6.  FEBRUARY'!W164</f>
        <v>0</v>
      </c>
      <c r="Z91" s="174">
        <f>'6.  FEBRUARY'!X164</f>
        <v>0</v>
      </c>
      <c r="AA91" s="196">
        <v>50</v>
      </c>
      <c r="AB91" s="45">
        <f>'7.  MARCH'!V164</f>
        <v>0</v>
      </c>
      <c r="AC91" s="37">
        <f>'7.  MARCH'!W164</f>
        <v>0</v>
      </c>
      <c r="AD91" s="174">
        <f>'7.  MARCH'!X164</f>
        <v>0</v>
      </c>
      <c r="AE91" s="196">
        <v>50</v>
      </c>
      <c r="AF91" s="45">
        <f>'8.  APRIL'!V164</f>
        <v>0</v>
      </c>
      <c r="AG91" s="37">
        <f>'8.  APRIL'!W164</f>
        <v>0</v>
      </c>
      <c r="AH91" s="174">
        <f>'8.  APRIL'!X164</f>
        <v>0</v>
      </c>
      <c r="AI91" s="196">
        <v>50</v>
      </c>
      <c r="AJ91" s="339">
        <f>'8.  APRIL WEEKEND COMP'!V164</f>
        <v>11</v>
      </c>
      <c r="AK91" s="37">
        <f>'8.  APRIL WEEKEND COMP'!W164</f>
        <v>6.1400000000000006</v>
      </c>
      <c r="AL91" s="341">
        <f>'8.  APRIL WEEKEND COMP'!X164</f>
        <v>171.4</v>
      </c>
      <c r="AM91" s="196">
        <v>17</v>
      </c>
      <c r="AN91" s="45">
        <f>'9.  MAY'!V164</f>
        <v>0</v>
      </c>
      <c r="AO91" s="37">
        <f>'9.  MAY'!W164</f>
        <v>0</v>
      </c>
      <c r="AP91" s="174">
        <f>'9.  MAY'!X164</f>
        <v>0</v>
      </c>
      <c r="AQ91" s="196"/>
      <c r="AR91" s="45">
        <f>'10.  JUNE'!V164</f>
        <v>0</v>
      </c>
      <c r="AS91" s="37">
        <f>'10.  JUNE'!W164</f>
        <v>0</v>
      </c>
      <c r="AT91" s="174">
        <f>'10.  JUNE'!X164</f>
        <v>0</v>
      </c>
      <c r="AU91" s="196"/>
      <c r="AV91" s="45">
        <f>'11.  JULY'!V164</f>
        <v>0</v>
      </c>
      <c r="AW91" s="37">
        <f>'11.  JULY'!W164</f>
        <v>0</v>
      </c>
      <c r="AX91" s="174">
        <f>'11.  JULY'!X164</f>
        <v>0</v>
      </c>
      <c r="AY91" s="196"/>
      <c r="AZ91" s="45">
        <f>'12.  AUGUST'!V164</f>
        <v>0</v>
      </c>
      <c r="BA91" s="37">
        <f>'12.  AUGUST'!W164</f>
        <v>0</v>
      </c>
      <c r="BB91" s="174">
        <f>'12.  AUGUST'!X164</f>
        <v>0</v>
      </c>
      <c r="BC91" s="196"/>
      <c r="BD91" s="180">
        <f t="shared" si="8"/>
        <v>11</v>
      </c>
      <c r="BE91" s="181">
        <f t="shared" si="9"/>
        <v>6.1400000000000006</v>
      </c>
      <c r="BF91" s="182">
        <f t="shared" si="10"/>
        <v>171.4</v>
      </c>
      <c r="BG91" s="197">
        <f t="shared" si="11"/>
        <v>417</v>
      </c>
    </row>
    <row r="92" spans="2:59" s="8" customFormat="1" ht="15.95" customHeight="1" x14ac:dyDescent="0.25">
      <c r="B92" s="27">
        <v>75</v>
      </c>
      <c r="C92" s="44" t="str">
        <f>'1.  SEPTEMBER'!C207</f>
        <v>Smit K</v>
      </c>
      <c r="D92" s="45">
        <f>'1.  SEPTEMBER'!V207</f>
        <v>0</v>
      </c>
      <c r="E92" s="37">
        <f>'1.  SEPTEMBER'!W207</f>
        <v>0</v>
      </c>
      <c r="F92" s="174">
        <f>'1.  SEPTEMBER'!X207</f>
        <v>0</v>
      </c>
      <c r="G92" s="188">
        <v>50</v>
      </c>
      <c r="H92" s="28">
        <f>'2.  OCTOBER'!V207</f>
        <v>0</v>
      </c>
      <c r="I92" s="37">
        <f>'2.  OCTOBER'!W207</f>
        <v>0</v>
      </c>
      <c r="J92" s="174">
        <f>'2.  OCTOBER'!X207</f>
        <v>0</v>
      </c>
      <c r="K92" s="192">
        <v>50</v>
      </c>
      <c r="L92" s="45">
        <f>'3.  NOVEMBER'!V207</f>
        <v>0</v>
      </c>
      <c r="M92" s="37">
        <f>'3.  NOVEMBER'!W207</f>
        <v>0</v>
      </c>
      <c r="N92" s="174">
        <f>'3.  NOVEMBER'!X207</f>
        <v>0</v>
      </c>
      <c r="O92" s="188">
        <v>50</v>
      </c>
      <c r="P92" s="28">
        <f>'4.  DECEMBER'!V207</f>
        <v>0</v>
      </c>
      <c r="Q92" s="37">
        <f>'4.  DECEMBER'!W207</f>
        <v>0</v>
      </c>
      <c r="R92" s="174">
        <f>'4.  DECEMBER'!X207</f>
        <v>0</v>
      </c>
      <c r="S92" s="192">
        <v>50</v>
      </c>
      <c r="T92" s="45">
        <f>'5.  JANUARY'!V207</f>
        <v>0</v>
      </c>
      <c r="U92" s="37">
        <f>'5.  JANUARY'!W207</f>
        <v>0</v>
      </c>
      <c r="V92" s="174">
        <f>'5.  JANUARY'!X207</f>
        <v>0</v>
      </c>
      <c r="W92" s="196">
        <v>50</v>
      </c>
      <c r="X92" s="45">
        <f>'6.  FEBRUARY'!V207</f>
        <v>11</v>
      </c>
      <c r="Y92" s="37">
        <f>'6.  FEBRUARY'!W207</f>
        <v>4.16</v>
      </c>
      <c r="Z92" s="174">
        <f>'6.  FEBRUARY'!X207</f>
        <v>151.6</v>
      </c>
      <c r="AA92" s="196">
        <v>19</v>
      </c>
      <c r="AB92" s="45">
        <f>'7.  MARCH'!V207</f>
        <v>0</v>
      </c>
      <c r="AC92" s="37">
        <f>'7.  MARCH'!W207</f>
        <v>0</v>
      </c>
      <c r="AD92" s="174">
        <f>'7.  MARCH'!X207</f>
        <v>0</v>
      </c>
      <c r="AE92" s="196">
        <v>50</v>
      </c>
      <c r="AF92" s="45">
        <f>'8.  APRIL'!V207</f>
        <v>0</v>
      </c>
      <c r="AG92" s="37">
        <f>'8.  APRIL'!W207</f>
        <v>0</v>
      </c>
      <c r="AH92" s="174">
        <f>'8.  APRIL'!X207</f>
        <v>0</v>
      </c>
      <c r="AI92" s="196">
        <v>50</v>
      </c>
      <c r="AJ92" s="339">
        <f>'8.  APRIL WEEKEND COMP'!V207</f>
        <v>0</v>
      </c>
      <c r="AK92" s="37">
        <f>'8.  APRIL WEEKEND COMP'!W207</f>
        <v>0</v>
      </c>
      <c r="AL92" s="341">
        <f>'8.  APRIL WEEKEND COMP'!X207</f>
        <v>0</v>
      </c>
      <c r="AM92" s="196">
        <v>50</v>
      </c>
      <c r="AN92" s="45">
        <f>'9.  MAY'!V207</f>
        <v>0</v>
      </c>
      <c r="AO92" s="37">
        <f>'9.  MAY'!W207</f>
        <v>0</v>
      </c>
      <c r="AP92" s="174">
        <f>'9.  MAY'!X207</f>
        <v>0</v>
      </c>
      <c r="AQ92" s="196"/>
      <c r="AR92" s="45">
        <f>'10.  JUNE'!V207</f>
        <v>0</v>
      </c>
      <c r="AS92" s="37">
        <f>'10.  JUNE'!W207</f>
        <v>0</v>
      </c>
      <c r="AT92" s="174">
        <f>'10.  JUNE'!X207</f>
        <v>0</v>
      </c>
      <c r="AU92" s="196"/>
      <c r="AV92" s="45">
        <f>'11.  JULY'!V207</f>
        <v>0</v>
      </c>
      <c r="AW92" s="37">
        <f>'11.  JULY'!W207</f>
        <v>0</v>
      </c>
      <c r="AX92" s="174">
        <f>'11.  JULY'!X207</f>
        <v>0</v>
      </c>
      <c r="AY92" s="196"/>
      <c r="AZ92" s="45">
        <f>'12.  AUGUST'!V207</f>
        <v>0</v>
      </c>
      <c r="BA92" s="37">
        <f>'12.  AUGUST'!W207</f>
        <v>0</v>
      </c>
      <c r="BB92" s="174">
        <f>'12.  AUGUST'!X207</f>
        <v>0</v>
      </c>
      <c r="BC92" s="196"/>
      <c r="BD92" s="180">
        <f t="shared" si="8"/>
        <v>11</v>
      </c>
      <c r="BE92" s="181">
        <f t="shared" si="9"/>
        <v>4.16</v>
      </c>
      <c r="BF92" s="182">
        <f t="shared" si="10"/>
        <v>151.6</v>
      </c>
      <c r="BG92" s="197">
        <f t="shared" si="11"/>
        <v>419</v>
      </c>
    </row>
    <row r="93" spans="2:59" s="8" customFormat="1" ht="15.95" customHeight="1" x14ac:dyDescent="0.25">
      <c r="B93" s="27">
        <v>76</v>
      </c>
      <c r="C93" s="44" t="str">
        <f>'1.  SEPTEMBER'!C23</f>
        <v>Booysen JNR</v>
      </c>
      <c r="D93" s="45">
        <f>'1.  SEPTEMBER'!V23</f>
        <v>6</v>
      </c>
      <c r="E93" s="37">
        <f>'1.  SEPTEMBER'!W23</f>
        <v>2.35</v>
      </c>
      <c r="F93" s="174">
        <f>'1.  SEPTEMBER'!X23</f>
        <v>83.5</v>
      </c>
      <c r="G93" s="188">
        <v>20</v>
      </c>
      <c r="H93" s="28">
        <f>'2.  OCTOBER'!V23</f>
        <v>0</v>
      </c>
      <c r="I93" s="37">
        <f>'2.  OCTOBER'!W23</f>
        <v>0</v>
      </c>
      <c r="J93" s="174">
        <f>'2.  OCTOBER'!X23</f>
        <v>0</v>
      </c>
      <c r="K93" s="192">
        <v>50</v>
      </c>
      <c r="L93" s="45">
        <f>'3.  NOVEMBER'!V23</f>
        <v>0</v>
      </c>
      <c r="M93" s="37">
        <f>'3.  NOVEMBER'!W23</f>
        <v>0</v>
      </c>
      <c r="N93" s="174">
        <f>'3.  NOVEMBER'!X23</f>
        <v>0</v>
      </c>
      <c r="O93" s="188">
        <v>50</v>
      </c>
      <c r="P93" s="28">
        <f>'4.  DECEMBER'!V23</f>
        <v>0</v>
      </c>
      <c r="Q93" s="37">
        <f>'4.  DECEMBER'!W23</f>
        <v>0</v>
      </c>
      <c r="R93" s="174">
        <f>'4.  DECEMBER'!X23</f>
        <v>0</v>
      </c>
      <c r="S93" s="192">
        <v>50</v>
      </c>
      <c r="T93" s="45">
        <f>'5.  JANUARY'!V23</f>
        <v>0</v>
      </c>
      <c r="U93" s="37">
        <f>'5.  JANUARY'!W23</f>
        <v>0</v>
      </c>
      <c r="V93" s="174">
        <f>'5.  JANUARY'!X23</f>
        <v>0</v>
      </c>
      <c r="W93" s="196">
        <v>50</v>
      </c>
      <c r="X93" s="45">
        <f>'6.  FEBRUARY'!V23</f>
        <v>0</v>
      </c>
      <c r="Y93" s="37">
        <f>'6.  FEBRUARY'!W23</f>
        <v>0</v>
      </c>
      <c r="Z93" s="174">
        <f>'6.  FEBRUARY'!X23</f>
        <v>0</v>
      </c>
      <c r="AA93" s="196">
        <v>50</v>
      </c>
      <c r="AB93" s="45">
        <f>'7.  MARCH'!V23</f>
        <v>0</v>
      </c>
      <c r="AC93" s="37">
        <f>'7.  MARCH'!W23</f>
        <v>0</v>
      </c>
      <c r="AD93" s="174">
        <f>'7.  MARCH'!X23</f>
        <v>0</v>
      </c>
      <c r="AE93" s="196">
        <v>50</v>
      </c>
      <c r="AF93" s="45">
        <f>'8.  APRIL'!V23</f>
        <v>0</v>
      </c>
      <c r="AG93" s="37">
        <f>'8.  APRIL'!W23</f>
        <v>0</v>
      </c>
      <c r="AH93" s="174">
        <f>'8.  APRIL'!X23</f>
        <v>0</v>
      </c>
      <c r="AI93" s="196">
        <v>50</v>
      </c>
      <c r="AJ93" s="339">
        <f>'8.  APRIL WEEKEND COMP'!V23</f>
        <v>0</v>
      </c>
      <c r="AK93" s="37">
        <f>'8.  APRIL WEEKEND COMP'!W23</f>
        <v>0</v>
      </c>
      <c r="AL93" s="341">
        <f>'8.  APRIL WEEKEND COMP'!X23</f>
        <v>0</v>
      </c>
      <c r="AM93" s="196">
        <v>50</v>
      </c>
      <c r="AN93" s="45">
        <f>'9.  MAY'!V23</f>
        <v>0</v>
      </c>
      <c r="AO93" s="37">
        <f>'9.  MAY'!W23</f>
        <v>0</v>
      </c>
      <c r="AP93" s="174">
        <f>'9.  MAY'!X23</f>
        <v>0</v>
      </c>
      <c r="AQ93" s="196"/>
      <c r="AR93" s="45">
        <f>'10.  JUNE'!V23</f>
        <v>0</v>
      </c>
      <c r="AS93" s="37">
        <f>'10.  JUNE'!W23</f>
        <v>0</v>
      </c>
      <c r="AT93" s="174">
        <f>'10.  JUNE'!X23</f>
        <v>0</v>
      </c>
      <c r="AU93" s="196"/>
      <c r="AV93" s="45">
        <f>'11.  JULY'!V23</f>
        <v>0</v>
      </c>
      <c r="AW93" s="37">
        <f>'11.  JULY'!W23</f>
        <v>0</v>
      </c>
      <c r="AX93" s="174">
        <f>'11.  JULY'!X23</f>
        <v>0</v>
      </c>
      <c r="AY93" s="196"/>
      <c r="AZ93" s="45">
        <f>'12.  AUGUST'!V23</f>
        <v>0</v>
      </c>
      <c r="BA93" s="37">
        <f>'12.  AUGUST'!W23</f>
        <v>0</v>
      </c>
      <c r="BB93" s="174">
        <f>'12.  AUGUST'!X23</f>
        <v>0</v>
      </c>
      <c r="BC93" s="196"/>
      <c r="BD93" s="180">
        <f t="shared" si="8"/>
        <v>6</v>
      </c>
      <c r="BE93" s="181">
        <f t="shared" si="9"/>
        <v>2.35</v>
      </c>
      <c r="BF93" s="182">
        <f t="shared" si="10"/>
        <v>83.5</v>
      </c>
      <c r="BG93" s="197">
        <f t="shared" si="11"/>
        <v>420</v>
      </c>
    </row>
    <row r="94" spans="2:59" s="8" customFormat="1" ht="15.95" customHeight="1" x14ac:dyDescent="0.25">
      <c r="B94" s="27">
        <v>77</v>
      </c>
      <c r="C94" s="44" t="str">
        <f>'1.  SEPTEMBER'!C162</f>
        <v>Schutte W</v>
      </c>
      <c r="D94" s="45">
        <f>'1.  SEPTEMBER'!V162</f>
        <v>0</v>
      </c>
      <c r="E94" s="37">
        <f>'1.  SEPTEMBER'!W162</f>
        <v>0</v>
      </c>
      <c r="F94" s="174">
        <f>'1.  SEPTEMBER'!X162</f>
        <v>0</v>
      </c>
      <c r="G94" s="188">
        <v>50</v>
      </c>
      <c r="H94" s="28">
        <f>'2.  OCTOBER'!V162</f>
        <v>11</v>
      </c>
      <c r="I94" s="37">
        <f>'2.  OCTOBER'!W162</f>
        <v>8.67</v>
      </c>
      <c r="J94" s="174">
        <f>'2.  OCTOBER'!X162</f>
        <v>196.70000000000002</v>
      </c>
      <c r="K94" s="192">
        <v>21</v>
      </c>
      <c r="L94" s="45">
        <f>'3.  NOVEMBER'!V162</f>
        <v>0</v>
      </c>
      <c r="M94" s="37">
        <f>'3.  NOVEMBER'!W162</f>
        <v>0</v>
      </c>
      <c r="N94" s="174">
        <f>'3.  NOVEMBER'!X162</f>
        <v>0</v>
      </c>
      <c r="O94" s="188">
        <v>50</v>
      </c>
      <c r="P94" s="28">
        <f>'4.  DECEMBER'!V162</f>
        <v>0</v>
      </c>
      <c r="Q94" s="37">
        <f>'4.  DECEMBER'!W162</f>
        <v>0</v>
      </c>
      <c r="R94" s="174">
        <f>'4.  DECEMBER'!X162</f>
        <v>0</v>
      </c>
      <c r="S94" s="192">
        <v>50</v>
      </c>
      <c r="T94" s="45">
        <f>'5.  JANUARY'!V162</f>
        <v>0</v>
      </c>
      <c r="U94" s="37">
        <f>'5.  JANUARY'!W162</f>
        <v>0</v>
      </c>
      <c r="V94" s="174">
        <f>'5.  JANUARY'!X162</f>
        <v>0</v>
      </c>
      <c r="W94" s="196">
        <v>50</v>
      </c>
      <c r="X94" s="45">
        <f>'6.  FEBRUARY'!V162</f>
        <v>0</v>
      </c>
      <c r="Y94" s="37">
        <f>'6.  FEBRUARY'!W162</f>
        <v>0</v>
      </c>
      <c r="Z94" s="174">
        <f>'6.  FEBRUARY'!X162</f>
        <v>0</v>
      </c>
      <c r="AA94" s="196">
        <v>50</v>
      </c>
      <c r="AB94" s="45">
        <f>'7.  MARCH'!V162</f>
        <v>0</v>
      </c>
      <c r="AC94" s="37">
        <f>'7.  MARCH'!W162</f>
        <v>0</v>
      </c>
      <c r="AD94" s="174">
        <f>'7.  MARCH'!X162</f>
        <v>0</v>
      </c>
      <c r="AE94" s="196">
        <v>50</v>
      </c>
      <c r="AF94" s="45">
        <f>'8.  APRIL'!V162</f>
        <v>0</v>
      </c>
      <c r="AG94" s="37">
        <f>'8.  APRIL'!W162</f>
        <v>0</v>
      </c>
      <c r="AH94" s="174">
        <f>'8.  APRIL'!X162</f>
        <v>0</v>
      </c>
      <c r="AI94" s="196">
        <v>50</v>
      </c>
      <c r="AJ94" s="339">
        <f>'8.  APRIL WEEKEND COMP'!V162</f>
        <v>0</v>
      </c>
      <c r="AK94" s="37">
        <f>'8.  APRIL WEEKEND COMP'!W162</f>
        <v>0</v>
      </c>
      <c r="AL94" s="341">
        <f>'8.  APRIL WEEKEND COMP'!X162</f>
        <v>0</v>
      </c>
      <c r="AM94" s="196">
        <v>50</v>
      </c>
      <c r="AN94" s="45">
        <f>'9.  MAY'!V162</f>
        <v>0</v>
      </c>
      <c r="AO94" s="37">
        <f>'9.  MAY'!W162</f>
        <v>0</v>
      </c>
      <c r="AP94" s="174">
        <f>'9.  MAY'!X162</f>
        <v>0</v>
      </c>
      <c r="AQ94" s="196"/>
      <c r="AR94" s="45">
        <f>'10.  JUNE'!V162</f>
        <v>0</v>
      </c>
      <c r="AS94" s="37">
        <f>'10.  JUNE'!W162</f>
        <v>0</v>
      </c>
      <c r="AT94" s="174">
        <f>'10.  JUNE'!X162</f>
        <v>0</v>
      </c>
      <c r="AU94" s="196"/>
      <c r="AV94" s="45">
        <f>'11.  JULY'!V162</f>
        <v>0</v>
      </c>
      <c r="AW94" s="37">
        <f>'11.  JULY'!W162</f>
        <v>0</v>
      </c>
      <c r="AX94" s="174">
        <f>'11.  JULY'!X162</f>
        <v>0</v>
      </c>
      <c r="AY94" s="196"/>
      <c r="AZ94" s="45">
        <f>'12.  AUGUST'!V162</f>
        <v>0</v>
      </c>
      <c r="BA94" s="37">
        <f>'12.  AUGUST'!W162</f>
        <v>0</v>
      </c>
      <c r="BB94" s="174">
        <f>'12.  AUGUST'!X162</f>
        <v>0</v>
      </c>
      <c r="BC94" s="196"/>
      <c r="BD94" s="180">
        <f t="shared" si="8"/>
        <v>11</v>
      </c>
      <c r="BE94" s="181">
        <f t="shared" si="9"/>
        <v>8.67</v>
      </c>
      <c r="BF94" s="182">
        <f t="shared" si="10"/>
        <v>196.70000000000002</v>
      </c>
      <c r="BG94" s="197">
        <f t="shared" si="11"/>
        <v>421</v>
      </c>
    </row>
    <row r="95" spans="2:59" s="8" customFormat="1" ht="15.95" customHeight="1" x14ac:dyDescent="0.25">
      <c r="B95" s="27">
        <v>78</v>
      </c>
      <c r="C95" s="44" t="str">
        <f>'1.  SEPTEMBER'!C167</f>
        <v>Stols P</v>
      </c>
      <c r="D95" s="45">
        <f>'1.  SEPTEMBER'!V167</f>
        <v>6</v>
      </c>
      <c r="E95" s="37">
        <f>'1.  SEPTEMBER'!W167</f>
        <v>1.51</v>
      </c>
      <c r="F95" s="174">
        <f>'1.  SEPTEMBER'!X167</f>
        <v>75.099999999999994</v>
      </c>
      <c r="G95" s="188">
        <v>25</v>
      </c>
      <c r="H95" s="28">
        <f>'2.  OCTOBER'!V167</f>
        <v>0</v>
      </c>
      <c r="I95" s="37">
        <f>'2.  OCTOBER'!W167</f>
        <v>0</v>
      </c>
      <c r="J95" s="174">
        <f>'2.  OCTOBER'!X167</f>
        <v>0</v>
      </c>
      <c r="K95" s="192">
        <v>50</v>
      </c>
      <c r="L95" s="45">
        <f>'3.  NOVEMBER'!V167</f>
        <v>0</v>
      </c>
      <c r="M95" s="37">
        <f>'3.  NOVEMBER'!W167</f>
        <v>0</v>
      </c>
      <c r="N95" s="174">
        <f>'3.  NOVEMBER'!X167</f>
        <v>0</v>
      </c>
      <c r="O95" s="188">
        <v>50</v>
      </c>
      <c r="P95" s="28">
        <f>'4.  DECEMBER'!V167</f>
        <v>0</v>
      </c>
      <c r="Q95" s="37">
        <f>'4.  DECEMBER'!W167</f>
        <v>0</v>
      </c>
      <c r="R95" s="174">
        <f>'4.  DECEMBER'!X167</f>
        <v>0</v>
      </c>
      <c r="S95" s="192">
        <v>50</v>
      </c>
      <c r="T95" s="45">
        <f>'5.  JANUARY'!V167</f>
        <v>0</v>
      </c>
      <c r="U95" s="37">
        <f>'5.  JANUARY'!W167</f>
        <v>0</v>
      </c>
      <c r="V95" s="174">
        <f>'5.  JANUARY'!X167</f>
        <v>0</v>
      </c>
      <c r="W95" s="196">
        <v>50</v>
      </c>
      <c r="X95" s="45">
        <f>'6.  FEBRUARY'!V167</f>
        <v>0</v>
      </c>
      <c r="Y95" s="37">
        <f>'6.  FEBRUARY'!W167</f>
        <v>0</v>
      </c>
      <c r="Z95" s="174">
        <f>'6.  FEBRUARY'!X167</f>
        <v>0</v>
      </c>
      <c r="AA95" s="196">
        <v>50</v>
      </c>
      <c r="AB95" s="45">
        <f>'7.  MARCH'!V167</f>
        <v>0</v>
      </c>
      <c r="AC95" s="37">
        <f>'7.  MARCH'!W167</f>
        <v>0</v>
      </c>
      <c r="AD95" s="174">
        <f>'7.  MARCH'!X167</f>
        <v>0</v>
      </c>
      <c r="AE95" s="196">
        <v>50</v>
      </c>
      <c r="AF95" s="45">
        <f>'8.  APRIL'!V167</f>
        <v>0</v>
      </c>
      <c r="AG95" s="37">
        <f>'8.  APRIL'!W167</f>
        <v>0</v>
      </c>
      <c r="AH95" s="174">
        <f>'8.  APRIL'!X167</f>
        <v>0</v>
      </c>
      <c r="AI95" s="196">
        <v>50</v>
      </c>
      <c r="AJ95" s="339">
        <f>'8.  APRIL WEEKEND COMP'!V167</f>
        <v>0</v>
      </c>
      <c r="AK95" s="37">
        <f>'8.  APRIL WEEKEND COMP'!W167</f>
        <v>0</v>
      </c>
      <c r="AL95" s="341">
        <f>'8.  APRIL WEEKEND COMP'!X167</f>
        <v>0</v>
      </c>
      <c r="AM95" s="196">
        <v>50</v>
      </c>
      <c r="AN95" s="45">
        <f>'9.  MAY'!V167</f>
        <v>0</v>
      </c>
      <c r="AO95" s="37">
        <f>'9.  MAY'!W167</f>
        <v>0</v>
      </c>
      <c r="AP95" s="174">
        <f>'9.  MAY'!X167</f>
        <v>0</v>
      </c>
      <c r="AQ95" s="196"/>
      <c r="AR95" s="45">
        <f>'10.  JUNE'!V167</f>
        <v>0</v>
      </c>
      <c r="AS95" s="37">
        <f>'10.  JUNE'!W167</f>
        <v>0</v>
      </c>
      <c r="AT95" s="174">
        <f>'10.  JUNE'!X167</f>
        <v>0</v>
      </c>
      <c r="AU95" s="196"/>
      <c r="AV95" s="45">
        <f>'11.  JULY'!V167</f>
        <v>0</v>
      </c>
      <c r="AW95" s="37">
        <f>'11.  JULY'!W167</f>
        <v>0</v>
      </c>
      <c r="AX95" s="174">
        <f>'11.  JULY'!X167</f>
        <v>0</v>
      </c>
      <c r="AY95" s="196"/>
      <c r="AZ95" s="45">
        <f>'12.  AUGUST'!V167</f>
        <v>0</v>
      </c>
      <c r="BA95" s="37">
        <f>'12.  AUGUST'!W167</f>
        <v>0</v>
      </c>
      <c r="BB95" s="174">
        <f>'12.  AUGUST'!X167</f>
        <v>0</v>
      </c>
      <c r="BC95" s="196"/>
      <c r="BD95" s="180">
        <f t="shared" si="8"/>
        <v>6</v>
      </c>
      <c r="BE95" s="181">
        <f t="shared" si="9"/>
        <v>1.51</v>
      </c>
      <c r="BF95" s="182">
        <f t="shared" si="10"/>
        <v>75.099999999999994</v>
      </c>
      <c r="BG95" s="197">
        <f t="shared" si="11"/>
        <v>425</v>
      </c>
    </row>
    <row r="96" spans="2:59" s="8" customFormat="1" ht="15.95" customHeight="1" x14ac:dyDescent="0.25">
      <c r="B96" s="27">
        <v>79</v>
      </c>
      <c r="C96" s="44" t="str">
        <f>'1.  SEPTEMBER'!C169</f>
        <v>Twigge R  (H-18)</v>
      </c>
      <c r="D96" s="45">
        <f>'1.  SEPTEMBER'!V169</f>
        <v>0</v>
      </c>
      <c r="E96" s="37">
        <f>'1.  SEPTEMBER'!W169</f>
        <v>0</v>
      </c>
      <c r="F96" s="174">
        <f>'1.  SEPTEMBER'!X169</f>
        <v>0</v>
      </c>
      <c r="G96" s="188">
        <v>50</v>
      </c>
      <c r="H96" s="28">
        <f>'2.  OCTOBER'!V169</f>
        <v>0</v>
      </c>
      <c r="I96" s="37">
        <f>'2.  OCTOBER'!W169</f>
        <v>0</v>
      </c>
      <c r="J96" s="174">
        <f>'2.  OCTOBER'!X169</f>
        <v>0</v>
      </c>
      <c r="K96" s="192">
        <v>50</v>
      </c>
      <c r="L96" s="45">
        <f>'3.  NOVEMBER'!V169</f>
        <v>0</v>
      </c>
      <c r="M96" s="37">
        <f>'3.  NOVEMBER'!W169</f>
        <v>0</v>
      </c>
      <c r="N96" s="174">
        <f>'3.  NOVEMBER'!X169</f>
        <v>0</v>
      </c>
      <c r="O96" s="188">
        <v>50</v>
      </c>
      <c r="P96" s="28">
        <f>'4.  DECEMBER'!V169</f>
        <v>0</v>
      </c>
      <c r="Q96" s="37">
        <f>'4.  DECEMBER'!W169</f>
        <v>0</v>
      </c>
      <c r="R96" s="174">
        <f>'4.  DECEMBER'!X169</f>
        <v>0</v>
      </c>
      <c r="S96" s="192">
        <v>50</v>
      </c>
      <c r="T96" s="45">
        <f>'5.  JANUARY'!V169</f>
        <v>0</v>
      </c>
      <c r="U96" s="37">
        <f>'5.  JANUARY'!W169</f>
        <v>0</v>
      </c>
      <c r="V96" s="174">
        <f>'5.  JANUARY'!X169</f>
        <v>0</v>
      </c>
      <c r="W96" s="196">
        <v>50</v>
      </c>
      <c r="X96" s="45">
        <f>'6.  FEBRUARY'!V169</f>
        <v>0</v>
      </c>
      <c r="Y96" s="37">
        <f>'6.  FEBRUARY'!W169</f>
        <v>0</v>
      </c>
      <c r="Z96" s="174">
        <f>'6.  FEBRUARY'!X169</f>
        <v>0</v>
      </c>
      <c r="AA96" s="196">
        <v>50</v>
      </c>
      <c r="AB96" s="45">
        <f>'7.  MARCH'!V169</f>
        <v>0</v>
      </c>
      <c r="AC96" s="37">
        <f>'7.  MARCH'!W169</f>
        <v>0</v>
      </c>
      <c r="AD96" s="174">
        <f>'7.  MARCH'!X169</f>
        <v>0</v>
      </c>
      <c r="AE96" s="196">
        <v>50</v>
      </c>
      <c r="AF96" s="45">
        <f>'8.  APRIL'!V169</f>
        <v>0</v>
      </c>
      <c r="AG96" s="37">
        <f>'8.  APRIL'!W169</f>
        <v>0</v>
      </c>
      <c r="AH96" s="174">
        <f>'8.  APRIL'!X169</f>
        <v>0</v>
      </c>
      <c r="AI96" s="196">
        <v>39</v>
      </c>
      <c r="AJ96" s="339">
        <f>'8.  APRIL WEEKEND COMP'!V169</f>
        <v>0</v>
      </c>
      <c r="AK96" s="37">
        <f>'8.  APRIL WEEKEND COMP'!W169</f>
        <v>0</v>
      </c>
      <c r="AL96" s="341">
        <f>'8.  APRIL WEEKEND COMP'!X169</f>
        <v>0</v>
      </c>
      <c r="AM96" s="196">
        <v>37</v>
      </c>
      <c r="AN96" s="45">
        <f>'9.  MAY'!V169</f>
        <v>0</v>
      </c>
      <c r="AO96" s="37">
        <f>'9.  MAY'!W169</f>
        <v>0</v>
      </c>
      <c r="AP96" s="174">
        <f>'9.  MAY'!X169</f>
        <v>0</v>
      </c>
      <c r="AQ96" s="196"/>
      <c r="AR96" s="45">
        <f>'10.  JUNE'!V169</f>
        <v>0</v>
      </c>
      <c r="AS96" s="37">
        <f>'10.  JUNE'!W169</f>
        <v>0</v>
      </c>
      <c r="AT96" s="174">
        <f>'10.  JUNE'!X169</f>
        <v>0</v>
      </c>
      <c r="AU96" s="196"/>
      <c r="AV96" s="45">
        <f>'11.  JULY'!V169</f>
        <v>0</v>
      </c>
      <c r="AW96" s="37">
        <f>'11.  JULY'!W169</f>
        <v>0</v>
      </c>
      <c r="AX96" s="174">
        <f>'11.  JULY'!X169</f>
        <v>0</v>
      </c>
      <c r="AY96" s="196"/>
      <c r="AZ96" s="45">
        <f>'12.  AUGUST'!V169</f>
        <v>0</v>
      </c>
      <c r="BA96" s="37">
        <f>'12.  AUGUST'!W169</f>
        <v>0</v>
      </c>
      <c r="BB96" s="174">
        <f>'12.  AUGUST'!X169</f>
        <v>0</v>
      </c>
      <c r="BC96" s="196"/>
      <c r="BD96" s="180">
        <f t="shared" si="8"/>
        <v>0</v>
      </c>
      <c r="BE96" s="181">
        <f t="shared" si="9"/>
        <v>0</v>
      </c>
      <c r="BF96" s="182">
        <f t="shared" si="10"/>
        <v>0</v>
      </c>
      <c r="BG96" s="197">
        <f t="shared" si="11"/>
        <v>426</v>
      </c>
    </row>
    <row r="97" spans="2:59" s="8" customFormat="1" ht="15.95" customHeight="1" x14ac:dyDescent="0.25">
      <c r="B97" s="27">
        <v>80</v>
      </c>
      <c r="C97" s="44" t="str">
        <f>'1.  SEPTEMBER'!C204</f>
        <v>Landman S  (H-22)</v>
      </c>
      <c r="D97" s="45">
        <f>'1.  SEPTEMBER'!V204</f>
        <v>0</v>
      </c>
      <c r="E97" s="37">
        <f>'1.  SEPTEMBER'!W204</f>
        <v>0</v>
      </c>
      <c r="F97" s="174">
        <f>'1.  SEPTEMBER'!X204</f>
        <v>0</v>
      </c>
      <c r="G97" s="188">
        <v>50</v>
      </c>
      <c r="H97" s="28">
        <f>'2.  OCTOBER'!V204</f>
        <v>0</v>
      </c>
      <c r="I97" s="37">
        <f>'2.  OCTOBER'!W204</f>
        <v>0</v>
      </c>
      <c r="J97" s="174">
        <f>'2.  OCTOBER'!X204</f>
        <v>0</v>
      </c>
      <c r="K97" s="192">
        <v>50</v>
      </c>
      <c r="L97" s="45">
        <f>'3.  NOVEMBER'!V204</f>
        <v>0</v>
      </c>
      <c r="M97" s="37">
        <f>'3.  NOVEMBER'!W204</f>
        <v>0</v>
      </c>
      <c r="N97" s="174">
        <f>'3.  NOVEMBER'!X204</f>
        <v>0</v>
      </c>
      <c r="O97" s="188">
        <v>50</v>
      </c>
      <c r="P97" s="28">
        <f>'4.  DECEMBER'!V204</f>
        <v>0</v>
      </c>
      <c r="Q97" s="37">
        <f>'4.  DECEMBER'!W204</f>
        <v>0</v>
      </c>
      <c r="R97" s="174">
        <f>'4.  DECEMBER'!X204</f>
        <v>0</v>
      </c>
      <c r="S97" s="192">
        <v>50</v>
      </c>
      <c r="T97" s="45">
        <f>'5.  JANUARY'!V204</f>
        <v>0</v>
      </c>
      <c r="U97" s="37">
        <f>'5.  JANUARY'!W204</f>
        <v>0</v>
      </c>
      <c r="V97" s="174">
        <f>'5.  JANUARY'!X204</f>
        <v>0</v>
      </c>
      <c r="W97" s="196">
        <v>50</v>
      </c>
      <c r="X97" s="45">
        <f>'6.  FEBRUARY'!V204</f>
        <v>0</v>
      </c>
      <c r="Y97" s="37">
        <f>'6.  FEBRUARY'!W204</f>
        <v>0</v>
      </c>
      <c r="Z97" s="174">
        <f>'6.  FEBRUARY'!X204</f>
        <v>0</v>
      </c>
      <c r="AA97" s="196">
        <v>50</v>
      </c>
      <c r="AB97" s="45">
        <f>'7.  MARCH'!V204</f>
        <v>0</v>
      </c>
      <c r="AC97" s="37">
        <f>'7.  MARCH'!W204</f>
        <v>0</v>
      </c>
      <c r="AD97" s="174">
        <f>'7.  MARCH'!X204</f>
        <v>0</v>
      </c>
      <c r="AE97" s="196">
        <v>50</v>
      </c>
      <c r="AF97" s="45">
        <f>'8.  APRIL'!V204</f>
        <v>0</v>
      </c>
      <c r="AG97" s="37">
        <f>'8.  APRIL'!W204</f>
        <v>0</v>
      </c>
      <c r="AH97" s="174">
        <f>'8.  APRIL'!X204</f>
        <v>0</v>
      </c>
      <c r="AI97" s="196">
        <v>39</v>
      </c>
      <c r="AJ97" s="339">
        <f>'8.  APRIL WEEKEND COMP'!V204</f>
        <v>0</v>
      </c>
      <c r="AK97" s="37">
        <f>'8.  APRIL WEEKEND COMP'!W204</f>
        <v>0</v>
      </c>
      <c r="AL97" s="341">
        <f>'8.  APRIL WEEKEND COMP'!X204</f>
        <v>0</v>
      </c>
      <c r="AM97" s="196">
        <v>37</v>
      </c>
      <c r="AN97" s="45">
        <f>'9.  MAY'!V204</f>
        <v>0</v>
      </c>
      <c r="AO97" s="37">
        <f>'9.  MAY'!W204</f>
        <v>0</v>
      </c>
      <c r="AP97" s="174">
        <f>'9.  MAY'!X204</f>
        <v>0</v>
      </c>
      <c r="AQ97" s="196"/>
      <c r="AR97" s="45">
        <f>'10.  JUNE'!V204</f>
        <v>0</v>
      </c>
      <c r="AS97" s="37">
        <f>'10.  JUNE'!W204</f>
        <v>0</v>
      </c>
      <c r="AT97" s="174">
        <f>'10.  JUNE'!X204</f>
        <v>0</v>
      </c>
      <c r="AU97" s="196"/>
      <c r="AV97" s="45">
        <f>'11.  JULY'!V204</f>
        <v>0</v>
      </c>
      <c r="AW97" s="37">
        <f>'11.  JULY'!W204</f>
        <v>0</v>
      </c>
      <c r="AX97" s="174">
        <f>'11.  JULY'!X204</f>
        <v>0</v>
      </c>
      <c r="AY97" s="196"/>
      <c r="AZ97" s="45">
        <f>'12.  AUGUST'!V204</f>
        <v>0</v>
      </c>
      <c r="BA97" s="37">
        <f>'12.  AUGUST'!W204</f>
        <v>0</v>
      </c>
      <c r="BB97" s="174">
        <f>'12.  AUGUST'!X204</f>
        <v>0</v>
      </c>
      <c r="BC97" s="196"/>
      <c r="BD97" s="180">
        <f t="shared" si="8"/>
        <v>0</v>
      </c>
      <c r="BE97" s="181">
        <f t="shared" si="9"/>
        <v>0</v>
      </c>
      <c r="BF97" s="182">
        <f t="shared" si="10"/>
        <v>0</v>
      </c>
      <c r="BG97" s="197">
        <f t="shared" si="11"/>
        <v>426</v>
      </c>
    </row>
    <row r="98" spans="2:59" s="8" customFormat="1" ht="15.95" customHeight="1" x14ac:dyDescent="0.25">
      <c r="B98" s="27">
        <v>81</v>
      </c>
      <c r="C98" s="44" t="str">
        <f>'1.  SEPTEMBER'!C80</f>
        <v>Landman J  (H-22)</v>
      </c>
      <c r="D98" s="45">
        <f>'1.  SEPTEMBER'!V80</f>
        <v>0</v>
      </c>
      <c r="E98" s="37">
        <f>'1.  SEPTEMBER'!W80</f>
        <v>0</v>
      </c>
      <c r="F98" s="174">
        <f>'1.  SEPTEMBER'!X80</f>
        <v>0</v>
      </c>
      <c r="G98" s="188">
        <v>50</v>
      </c>
      <c r="H98" s="28">
        <f>'2.  OCTOBER'!V80</f>
        <v>0</v>
      </c>
      <c r="I98" s="37">
        <f>'2.  OCTOBER'!W80</f>
        <v>0</v>
      </c>
      <c r="J98" s="174">
        <f>'2.  OCTOBER'!X80</f>
        <v>0</v>
      </c>
      <c r="K98" s="192">
        <v>50</v>
      </c>
      <c r="L98" s="45">
        <f>'3.  NOVEMBER'!V80</f>
        <v>0</v>
      </c>
      <c r="M98" s="37">
        <f>'3.  NOVEMBER'!W80</f>
        <v>0</v>
      </c>
      <c r="N98" s="174">
        <f>'3.  NOVEMBER'!X80</f>
        <v>0</v>
      </c>
      <c r="O98" s="188">
        <v>50</v>
      </c>
      <c r="P98" s="28">
        <f>'4.  DECEMBER'!V80</f>
        <v>0</v>
      </c>
      <c r="Q98" s="37">
        <f>'4.  DECEMBER'!W80</f>
        <v>0</v>
      </c>
      <c r="R98" s="174">
        <f>'4.  DECEMBER'!X80</f>
        <v>0</v>
      </c>
      <c r="S98" s="192">
        <v>50</v>
      </c>
      <c r="T98" s="45">
        <f>'5.  JANUARY'!V80</f>
        <v>0</v>
      </c>
      <c r="U98" s="37">
        <f>'5.  JANUARY'!W80</f>
        <v>0</v>
      </c>
      <c r="V98" s="174">
        <f>'5.  JANUARY'!X80</f>
        <v>0</v>
      </c>
      <c r="W98" s="196">
        <v>50</v>
      </c>
      <c r="X98" s="45">
        <f>'6.  FEBRUARY'!V80</f>
        <v>0</v>
      </c>
      <c r="Y98" s="37">
        <f>'6.  FEBRUARY'!W80</f>
        <v>0</v>
      </c>
      <c r="Z98" s="174">
        <f>'6.  FEBRUARY'!X80</f>
        <v>0</v>
      </c>
      <c r="AA98" s="196">
        <v>50</v>
      </c>
      <c r="AB98" s="45">
        <f>'7.  MARCH'!V80</f>
        <v>0</v>
      </c>
      <c r="AC98" s="37">
        <f>'7.  MARCH'!W80</f>
        <v>0</v>
      </c>
      <c r="AD98" s="174">
        <f>'7.  MARCH'!X80</f>
        <v>0</v>
      </c>
      <c r="AE98" s="196">
        <v>50</v>
      </c>
      <c r="AF98" s="45">
        <f>'8.  APRIL'!V80</f>
        <v>0</v>
      </c>
      <c r="AG98" s="37">
        <f>'8.  APRIL'!W80</f>
        <v>0</v>
      </c>
      <c r="AH98" s="174">
        <f>'8.  APRIL'!X80</f>
        <v>0</v>
      </c>
      <c r="AI98" s="196">
        <v>39</v>
      </c>
      <c r="AJ98" s="339">
        <f>'8.  APRIL WEEKEND COMP'!V80</f>
        <v>0</v>
      </c>
      <c r="AK98" s="37">
        <f>'8.  APRIL WEEKEND COMP'!W80</f>
        <v>0</v>
      </c>
      <c r="AL98" s="341">
        <f>'8.  APRIL WEEKEND COMP'!X80</f>
        <v>0</v>
      </c>
      <c r="AM98" s="196">
        <v>37</v>
      </c>
      <c r="AN98" s="45">
        <f>'9.  MAY'!V80</f>
        <v>0</v>
      </c>
      <c r="AO98" s="37">
        <f>'9.  MAY'!W80</f>
        <v>0</v>
      </c>
      <c r="AP98" s="174">
        <f>'9.  MAY'!X80</f>
        <v>0</v>
      </c>
      <c r="AQ98" s="196"/>
      <c r="AR98" s="45">
        <f>'10.  JUNE'!V80</f>
        <v>0</v>
      </c>
      <c r="AS98" s="37">
        <f>'10.  JUNE'!W80</f>
        <v>0</v>
      </c>
      <c r="AT98" s="174">
        <f>'10.  JUNE'!X80</f>
        <v>0</v>
      </c>
      <c r="AU98" s="196"/>
      <c r="AV98" s="45">
        <f>'11.  JULY'!V80</f>
        <v>0</v>
      </c>
      <c r="AW98" s="37">
        <f>'11.  JULY'!W80</f>
        <v>0</v>
      </c>
      <c r="AX98" s="174">
        <f>'11.  JULY'!X80</f>
        <v>0</v>
      </c>
      <c r="AY98" s="196"/>
      <c r="AZ98" s="45">
        <f>'12.  AUGUST'!V80</f>
        <v>0</v>
      </c>
      <c r="BA98" s="37">
        <f>'12.  AUGUST'!W80</f>
        <v>0</v>
      </c>
      <c r="BB98" s="174">
        <f>'12.  AUGUST'!X80</f>
        <v>0</v>
      </c>
      <c r="BC98" s="196"/>
      <c r="BD98" s="180">
        <f t="shared" si="8"/>
        <v>0</v>
      </c>
      <c r="BE98" s="181">
        <f t="shared" si="9"/>
        <v>0</v>
      </c>
      <c r="BF98" s="182">
        <f t="shared" si="10"/>
        <v>0</v>
      </c>
      <c r="BG98" s="197">
        <f t="shared" si="11"/>
        <v>426</v>
      </c>
    </row>
    <row r="99" spans="2:59" s="8" customFormat="1" ht="15.95" customHeight="1" x14ac:dyDescent="0.25">
      <c r="B99" s="27">
        <v>82</v>
      </c>
      <c r="C99" s="44" t="str">
        <f>'1.  SEPTEMBER'!C247</f>
        <v>Castlemain</v>
      </c>
      <c r="D99" s="45">
        <f>'1.  SEPTEMBER'!V247</f>
        <v>1</v>
      </c>
      <c r="E99" s="37">
        <f>'1.  SEPTEMBER'!W247</f>
        <v>0.16</v>
      </c>
      <c r="F99" s="174">
        <f>'1.  SEPTEMBER'!X247</f>
        <v>11.6</v>
      </c>
      <c r="G99" s="188">
        <v>50</v>
      </c>
      <c r="H99" s="28">
        <f>'2.  OCTOBER'!V247</f>
        <v>0</v>
      </c>
      <c r="I99" s="37">
        <f>'2.  OCTOBER'!W247</f>
        <v>0</v>
      </c>
      <c r="J99" s="174">
        <f>'2.  OCTOBER'!X247</f>
        <v>0</v>
      </c>
      <c r="K99" s="192">
        <v>50</v>
      </c>
      <c r="L99" s="45">
        <f>'3.  NOVEMBER'!V247</f>
        <v>3</v>
      </c>
      <c r="M99" s="37">
        <f>'3.  NOVEMBER'!W247</f>
        <v>1.7999999999999998</v>
      </c>
      <c r="N99" s="174">
        <f>'3.  NOVEMBER'!X247</f>
        <v>48</v>
      </c>
      <c r="O99" s="188">
        <v>29</v>
      </c>
      <c r="P99" s="28">
        <f>'4.  DECEMBER'!V247</f>
        <v>0</v>
      </c>
      <c r="Q99" s="37">
        <f>'4.  DECEMBER'!W247</f>
        <v>0</v>
      </c>
      <c r="R99" s="174">
        <f>'4.  DECEMBER'!X247</f>
        <v>0</v>
      </c>
      <c r="S99" s="192">
        <v>50</v>
      </c>
      <c r="T99" s="45">
        <f>'5.  JANUARY'!V247</f>
        <v>0</v>
      </c>
      <c r="U99" s="37">
        <f>'5.  JANUARY'!W247</f>
        <v>0</v>
      </c>
      <c r="V99" s="174">
        <f>'5.  JANUARY'!X247</f>
        <v>0</v>
      </c>
      <c r="W99" s="196">
        <v>50</v>
      </c>
      <c r="X99" s="45">
        <f>'6.  FEBRUARY'!V247</f>
        <v>0</v>
      </c>
      <c r="Y99" s="37">
        <f>'6.  FEBRUARY'!W247</f>
        <v>0</v>
      </c>
      <c r="Z99" s="174">
        <f>'6.  FEBRUARY'!X247</f>
        <v>0</v>
      </c>
      <c r="AA99" s="196">
        <v>50</v>
      </c>
      <c r="AB99" s="45">
        <f>'7.  MARCH'!V247</f>
        <v>0</v>
      </c>
      <c r="AC99" s="37">
        <f>'7.  MARCH'!W247</f>
        <v>0</v>
      </c>
      <c r="AD99" s="174">
        <f>'7.  MARCH'!X247</f>
        <v>0</v>
      </c>
      <c r="AE99" s="196">
        <v>50</v>
      </c>
      <c r="AF99" s="45">
        <f>'8.  APRIL'!V247</f>
        <v>0</v>
      </c>
      <c r="AG99" s="37">
        <f>'8.  APRIL'!W247</f>
        <v>0</v>
      </c>
      <c r="AH99" s="174">
        <f>'8.  APRIL'!X247</f>
        <v>0</v>
      </c>
      <c r="AI99" s="196">
        <v>50</v>
      </c>
      <c r="AJ99" s="339">
        <f>'8.  APRIL WEEKEND COMP'!V247</f>
        <v>0</v>
      </c>
      <c r="AK99" s="37">
        <f>'8.  APRIL WEEKEND COMP'!W247</f>
        <v>0</v>
      </c>
      <c r="AL99" s="341">
        <f>'8.  APRIL WEEKEND COMP'!X247</f>
        <v>0</v>
      </c>
      <c r="AM99" s="196">
        <v>50</v>
      </c>
      <c r="AN99" s="45">
        <f>'9.  MAY'!V247</f>
        <v>0</v>
      </c>
      <c r="AO99" s="37">
        <f>'9.  MAY'!W247</f>
        <v>0</v>
      </c>
      <c r="AP99" s="174">
        <f>'9.  MAY'!X247</f>
        <v>0</v>
      </c>
      <c r="AQ99" s="196"/>
      <c r="AR99" s="45">
        <f>'10.  JUNE'!V247</f>
        <v>0</v>
      </c>
      <c r="AS99" s="37">
        <f>'10.  JUNE'!W247</f>
        <v>0</v>
      </c>
      <c r="AT99" s="174">
        <f>'10.  JUNE'!X247</f>
        <v>0</v>
      </c>
      <c r="AU99" s="196"/>
      <c r="AV99" s="45">
        <f>'11.  JULY'!V247</f>
        <v>0</v>
      </c>
      <c r="AW99" s="37">
        <f>'11.  JULY'!W247</f>
        <v>0</v>
      </c>
      <c r="AX99" s="174">
        <f>'11.  JULY'!X247</f>
        <v>0</v>
      </c>
      <c r="AY99" s="196"/>
      <c r="AZ99" s="45">
        <f>'12.  AUGUST'!V247</f>
        <v>0</v>
      </c>
      <c r="BA99" s="37">
        <f>'12.  AUGUST'!W247</f>
        <v>0</v>
      </c>
      <c r="BB99" s="174">
        <f>'12.  AUGUST'!X247</f>
        <v>0</v>
      </c>
      <c r="BC99" s="196"/>
      <c r="BD99" s="180">
        <f t="shared" si="8"/>
        <v>4</v>
      </c>
      <c r="BE99" s="181">
        <f t="shared" si="9"/>
        <v>1.9599999999999997</v>
      </c>
      <c r="BF99" s="182">
        <f t="shared" si="10"/>
        <v>59.6</v>
      </c>
      <c r="BG99" s="197">
        <f t="shared" si="11"/>
        <v>429</v>
      </c>
    </row>
    <row r="100" spans="2:59" s="8" customFormat="1" ht="15.95" customHeight="1" x14ac:dyDescent="0.25">
      <c r="B100" s="27">
        <v>83</v>
      </c>
      <c r="C100" s="44" t="str">
        <f>'1.  SEPTEMBER'!C249</f>
        <v>Fourie I (Ian)</v>
      </c>
      <c r="D100" s="45">
        <f>'1.  SEPTEMBER'!V249</f>
        <v>0</v>
      </c>
      <c r="E100" s="37">
        <f>'1.  SEPTEMBER'!W249</f>
        <v>0</v>
      </c>
      <c r="F100" s="174">
        <f>'1.  SEPTEMBER'!X249</f>
        <v>0</v>
      </c>
      <c r="G100" s="188">
        <v>50</v>
      </c>
      <c r="H100" s="28">
        <f>'2.  OCTOBER'!V249</f>
        <v>10</v>
      </c>
      <c r="I100" s="37">
        <f>'2.  OCTOBER'!W249</f>
        <v>5.16</v>
      </c>
      <c r="J100" s="174">
        <f>'2.  OCTOBER'!X249</f>
        <v>151.6</v>
      </c>
      <c r="K100" s="192">
        <v>30</v>
      </c>
      <c r="L100" s="45">
        <f>'3.  NOVEMBER'!V249</f>
        <v>0</v>
      </c>
      <c r="M100" s="37">
        <f>'3.  NOVEMBER'!W249</f>
        <v>0</v>
      </c>
      <c r="N100" s="174">
        <f>'3.  NOVEMBER'!X249</f>
        <v>0</v>
      </c>
      <c r="O100" s="188">
        <v>50</v>
      </c>
      <c r="P100" s="28">
        <f>'4.  DECEMBER'!V249</f>
        <v>0</v>
      </c>
      <c r="Q100" s="37">
        <f>'4.  DECEMBER'!W249</f>
        <v>0</v>
      </c>
      <c r="R100" s="174">
        <f>'4.  DECEMBER'!X249</f>
        <v>0</v>
      </c>
      <c r="S100" s="192">
        <v>50</v>
      </c>
      <c r="T100" s="45">
        <f>'5.  JANUARY'!V249</f>
        <v>3</v>
      </c>
      <c r="U100" s="37">
        <f>'5.  JANUARY'!W249</f>
        <v>2.46</v>
      </c>
      <c r="V100" s="174">
        <f>'5.  JANUARY'!X249</f>
        <v>54.6</v>
      </c>
      <c r="W100" s="196">
        <v>49</v>
      </c>
      <c r="X100" s="45">
        <f>'6.  FEBRUARY'!V249</f>
        <v>0</v>
      </c>
      <c r="Y100" s="37">
        <f>'6.  FEBRUARY'!W249</f>
        <v>0</v>
      </c>
      <c r="Z100" s="174">
        <f>'6.  FEBRUARY'!X249</f>
        <v>0</v>
      </c>
      <c r="AA100" s="196">
        <v>50</v>
      </c>
      <c r="AB100" s="45">
        <f>'7.  MARCH'!V249</f>
        <v>0</v>
      </c>
      <c r="AC100" s="37">
        <f>'7.  MARCH'!W249</f>
        <v>0</v>
      </c>
      <c r="AD100" s="174">
        <f>'7.  MARCH'!X249</f>
        <v>0</v>
      </c>
      <c r="AE100" s="196">
        <v>50</v>
      </c>
      <c r="AF100" s="45">
        <f>'8.  APRIL'!V249</f>
        <v>0</v>
      </c>
      <c r="AG100" s="37">
        <f>'8.  APRIL'!W249</f>
        <v>0</v>
      </c>
      <c r="AH100" s="174">
        <f>'8.  APRIL'!X249</f>
        <v>0</v>
      </c>
      <c r="AI100" s="196">
        <v>50</v>
      </c>
      <c r="AJ100" s="339">
        <f>'8.  APRIL WEEKEND COMP'!V249</f>
        <v>0</v>
      </c>
      <c r="AK100" s="37">
        <f>'8.  APRIL WEEKEND COMP'!W249</f>
        <v>0</v>
      </c>
      <c r="AL100" s="341">
        <f>'8.  APRIL WEEKEND COMP'!X249</f>
        <v>0</v>
      </c>
      <c r="AM100" s="196">
        <v>50</v>
      </c>
      <c r="AN100" s="45">
        <f>'9.  MAY'!V249</f>
        <v>0</v>
      </c>
      <c r="AO100" s="37">
        <f>'9.  MAY'!W249</f>
        <v>0</v>
      </c>
      <c r="AP100" s="174">
        <f>'9.  MAY'!X249</f>
        <v>0</v>
      </c>
      <c r="AQ100" s="196"/>
      <c r="AR100" s="45">
        <f>'10.  JUNE'!V249</f>
        <v>0</v>
      </c>
      <c r="AS100" s="37">
        <f>'10.  JUNE'!W249</f>
        <v>0</v>
      </c>
      <c r="AT100" s="174">
        <f>'10.  JUNE'!X249</f>
        <v>0</v>
      </c>
      <c r="AU100" s="196"/>
      <c r="AV100" s="45">
        <f>'11.  JULY'!V249</f>
        <v>0</v>
      </c>
      <c r="AW100" s="37">
        <f>'11.  JULY'!W249</f>
        <v>0</v>
      </c>
      <c r="AX100" s="174">
        <f>'11.  JULY'!X249</f>
        <v>0</v>
      </c>
      <c r="AY100" s="196"/>
      <c r="AZ100" s="45">
        <f>'12.  AUGUST'!V249</f>
        <v>0</v>
      </c>
      <c r="BA100" s="37">
        <f>'12.  AUGUST'!W249</f>
        <v>0</v>
      </c>
      <c r="BB100" s="174">
        <f>'12.  AUGUST'!X249</f>
        <v>0</v>
      </c>
      <c r="BC100" s="196"/>
      <c r="BD100" s="180">
        <f t="shared" si="8"/>
        <v>13</v>
      </c>
      <c r="BE100" s="181">
        <f t="shared" si="9"/>
        <v>7.62</v>
      </c>
      <c r="BF100" s="182">
        <f t="shared" si="10"/>
        <v>206.2</v>
      </c>
      <c r="BG100" s="197">
        <f t="shared" si="11"/>
        <v>429</v>
      </c>
    </row>
    <row r="101" spans="2:59" s="8" customFormat="1" ht="15.95" customHeight="1" x14ac:dyDescent="0.25">
      <c r="B101" s="27">
        <v>84</v>
      </c>
      <c r="C101" s="44" t="str">
        <f>'1.  SEPTEMBER'!C28</f>
        <v>du Toit J</v>
      </c>
      <c r="D101" s="45">
        <f>'1.  SEPTEMBER'!V28</f>
        <v>0</v>
      </c>
      <c r="E101" s="37">
        <f>'1.  SEPTEMBER'!W28</f>
        <v>0</v>
      </c>
      <c r="F101" s="174">
        <f>'1.  SEPTEMBER'!X28</f>
        <v>0</v>
      </c>
      <c r="G101" s="188">
        <v>50</v>
      </c>
      <c r="H101" s="28">
        <f>'2.  OCTOBER'!V28</f>
        <v>0</v>
      </c>
      <c r="I101" s="37">
        <f>'2.  OCTOBER'!W28</f>
        <v>0</v>
      </c>
      <c r="J101" s="174">
        <f>'2.  OCTOBER'!X28</f>
        <v>0</v>
      </c>
      <c r="K101" s="192">
        <v>50</v>
      </c>
      <c r="L101" s="45">
        <f>'3.  NOVEMBER'!V28</f>
        <v>0</v>
      </c>
      <c r="M101" s="37">
        <f>'3.  NOVEMBER'!W28</f>
        <v>0</v>
      </c>
      <c r="N101" s="174">
        <f>'3.  NOVEMBER'!X28</f>
        <v>0</v>
      </c>
      <c r="O101" s="188">
        <v>50</v>
      </c>
      <c r="P101" s="28">
        <f>'4.  DECEMBER'!V28</f>
        <v>19</v>
      </c>
      <c r="Q101" s="37">
        <f>'4.  DECEMBER'!W28</f>
        <v>8.8800000000000008</v>
      </c>
      <c r="R101" s="174">
        <f>'4.  DECEMBER'!X28</f>
        <v>278.8</v>
      </c>
      <c r="S101" s="192">
        <v>30</v>
      </c>
      <c r="T101" s="45">
        <f>'5.  JANUARY'!V28</f>
        <v>0</v>
      </c>
      <c r="U101" s="37">
        <f>'5.  JANUARY'!W28</f>
        <v>0</v>
      </c>
      <c r="V101" s="174">
        <f>'5.  JANUARY'!X28</f>
        <v>0</v>
      </c>
      <c r="W101" s="196">
        <v>50</v>
      </c>
      <c r="X101" s="45">
        <f>'6.  FEBRUARY'!V28</f>
        <v>0</v>
      </c>
      <c r="Y101" s="37">
        <f>'6.  FEBRUARY'!W28</f>
        <v>0</v>
      </c>
      <c r="Z101" s="174">
        <f>'6.  FEBRUARY'!X28</f>
        <v>0</v>
      </c>
      <c r="AA101" s="196">
        <v>50</v>
      </c>
      <c r="AB101" s="45">
        <f>'7.  MARCH'!V28</f>
        <v>0</v>
      </c>
      <c r="AC101" s="37">
        <f>'7.  MARCH'!W28</f>
        <v>0</v>
      </c>
      <c r="AD101" s="174">
        <f>'7.  MARCH'!X28</f>
        <v>0</v>
      </c>
      <c r="AE101" s="196">
        <v>50</v>
      </c>
      <c r="AF101" s="45">
        <f>'8.  APRIL'!V28</f>
        <v>0</v>
      </c>
      <c r="AG101" s="37">
        <f>'8.  APRIL'!W28</f>
        <v>0</v>
      </c>
      <c r="AH101" s="174">
        <f>'8.  APRIL'!X28</f>
        <v>0</v>
      </c>
      <c r="AI101" s="196">
        <v>50</v>
      </c>
      <c r="AJ101" s="339">
        <f>'8.  APRIL WEEKEND COMP'!V28</f>
        <v>0</v>
      </c>
      <c r="AK101" s="37">
        <f>'8.  APRIL WEEKEND COMP'!W28</f>
        <v>0</v>
      </c>
      <c r="AL101" s="341">
        <f>'8.  APRIL WEEKEND COMP'!X28</f>
        <v>0</v>
      </c>
      <c r="AM101" s="196">
        <v>50</v>
      </c>
      <c r="AN101" s="45">
        <f>'9.  MAY'!V28</f>
        <v>0</v>
      </c>
      <c r="AO101" s="37">
        <f>'9.  MAY'!W28</f>
        <v>0</v>
      </c>
      <c r="AP101" s="174">
        <f>'9.  MAY'!X28</f>
        <v>0</v>
      </c>
      <c r="AQ101" s="196"/>
      <c r="AR101" s="45">
        <f>'10.  JUNE'!V28</f>
        <v>0</v>
      </c>
      <c r="AS101" s="37">
        <f>'10.  JUNE'!W28</f>
        <v>0</v>
      </c>
      <c r="AT101" s="174">
        <f>'10.  JUNE'!X28</f>
        <v>0</v>
      </c>
      <c r="AU101" s="196"/>
      <c r="AV101" s="45">
        <f>'11.  JULY'!V28</f>
        <v>0</v>
      </c>
      <c r="AW101" s="37">
        <f>'11.  JULY'!W28</f>
        <v>0</v>
      </c>
      <c r="AX101" s="174">
        <f>'11.  JULY'!X28</f>
        <v>0</v>
      </c>
      <c r="AY101" s="196"/>
      <c r="AZ101" s="45">
        <f>'12.  AUGUST'!V28</f>
        <v>0</v>
      </c>
      <c r="BA101" s="37">
        <f>'12.  AUGUST'!W28</f>
        <v>0</v>
      </c>
      <c r="BB101" s="174">
        <f>'12.  AUGUST'!X28</f>
        <v>0</v>
      </c>
      <c r="BC101" s="196"/>
      <c r="BD101" s="180">
        <f t="shared" si="8"/>
        <v>19</v>
      </c>
      <c r="BE101" s="181">
        <f t="shared" si="9"/>
        <v>8.8800000000000008</v>
      </c>
      <c r="BF101" s="182">
        <f t="shared" si="10"/>
        <v>278.8</v>
      </c>
      <c r="BG101" s="197">
        <f t="shared" si="11"/>
        <v>430</v>
      </c>
    </row>
    <row r="102" spans="2:59" s="8" customFormat="1" ht="15.95" customHeight="1" x14ac:dyDescent="0.25">
      <c r="B102" s="27">
        <v>85</v>
      </c>
      <c r="C102" s="44" t="str">
        <f>'1.  SEPTEMBER'!C253</f>
        <v>Oosthuizen C</v>
      </c>
      <c r="D102" s="45">
        <f>'1.  SEPTEMBER'!V253</f>
        <v>0</v>
      </c>
      <c r="E102" s="37">
        <f>'1.  SEPTEMBER'!W253</f>
        <v>0</v>
      </c>
      <c r="F102" s="174">
        <f>'1.  SEPTEMBER'!X253</f>
        <v>0</v>
      </c>
      <c r="G102" s="188">
        <v>50</v>
      </c>
      <c r="H102" s="28">
        <f>'2.  OCTOBER'!V253</f>
        <v>0</v>
      </c>
      <c r="I102" s="37">
        <f>'2.  OCTOBER'!W253</f>
        <v>0</v>
      </c>
      <c r="J102" s="174">
        <f>'2.  OCTOBER'!X253</f>
        <v>0</v>
      </c>
      <c r="K102" s="192">
        <v>50</v>
      </c>
      <c r="L102" s="45">
        <f>'3.  NOVEMBER'!V253</f>
        <v>1</v>
      </c>
      <c r="M102" s="37">
        <f>'3.  NOVEMBER'!W253</f>
        <v>0.16</v>
      </c>
      <c r="N102" s="174">
        <f>'3.  NOVEMBER'!X253</f>
        <v>11.6</v>
      </c>
      <c r="O102" s="188">
        <v>31</v>
      </c>
      <c r="P102" s="28">
        <f>'4.  DECEMBER'!V253</f>
        <v>0</v>
      </c>
      <c r="Q102" s="37">
        <f>'4.  DECEMBER'!W253</f>
        <v>0</v>
      </c>
      <c r="R102" s="174">
        <f>'4.  DECEMBER'!X253</f>
        <v>0</v>
      </c>
      <c r="S102" s="192">
        <v>50</v>
      </c>
      <c r="T102" s="45">
        <f>'5.  JANUARY'!V253</f>
        <v>0</v>
      </c>
      <c r="U102" s="37">
        <f>'5.  JANUARY'!W253</f>
        <v>0</v>
      </c>
      <c r="V102" s="174">
        <f>'5.  JANUARY'!X253</f>
        <v>0</v>
      </c>
      <c r="W102" s="196">
        <v>50</v>
      </c>
      <c r="X102" s="45">
        <f>'6.  FEBRUARY'!V253</f>
        <v>0</v>
      </c>
      <c r="Y102" s="37">
        <f>'6.  FEBRUARY'!W253</f>
        <v>0</v>
      </c>
      <c r="Z102" s="174">
        <f>'6.  FEBRUARY'!X253</f>
        <v>0</v>
      </c>
      <c r="AA102" s="196">
        <v>50</v>
      </c>
      <c r="AB102" s="45">
        <f>'7.  MARCH'!V253</f>
        <v>0</v>
      </c>
      <c r="AC102" s="37">
        <f>'7.  MARCH'!W253</f>
        <v>0</v>
      </c>
      <c r="AD102" s="174">
        <f>'7.  MARCH'!X253</f>
        <v>0</v>
      </c>
      <c r="AE102" s="196">
        <v>50</v>
      </c>
      <c r="AF102" s="45">
        <f>'8.  APRIL'!V253</f>
        <v>0</v>
      </c>
      <c r="AG102" s="37">
        <f>'8.  APRIL'!W253</f>
        <v>0</v>
      </c>
      <c r="AH102" s="174">
        <f>'8.  APRIL'!X253</f>
        <v>0</v>
      </c>
      <c r="AI102" s="196">
        <v>50</v>
      </c>
      <c r="AJ102" s="339">
        <f>'8.  APRIL WEEKEND COMP'!V253</f>
        <v>0</v>
      </c>
      <c r="AK102" s="37">
        <f>'8.  APRIL WEEKEND COMP'!W253</f>
        <v>0</v>
      </c>
      <c r="AL102" s="341">
        <f>'8.  APRIL WEEKEND COMP'!X253</f>
        <v>0</v>
      </c>
      <c r="AM102" s="196">
        <v>50</v>
      </c>
      <c r="AN102" s="45">
        <f>'9.  MAY'!V253</f>
        <v>0</v>
      </c>
      <c r="AO102" s="37">
        <f>'9.  MAY'!W253</f>
        <v>0</v>
      </c>
      <c r="AP102" s="174">
        <f>'9.  MAY'!X253</f>
        <v>0</v>
      </c>
      <c r="AQ102" s="196"/>
      <c r="AR102" s="45">
        <f>'10.  JUNE'!V253</f>
        <v>0</v>
      </c>
      <c r="AS102" s="37">
        <f>'10.  JUNE'!W253</f>
        <v>0</v>
      </c>
      <c r="AT102" s="174">
        <f>'10.  JUNE'!X253</f>
        <v>0</v>
      </c>
      <c r="AU102" s="196"/>
      <c r="AV102" s="45">
        <f>'11.  JULY'!V253</f>
        <v>0</v>
      </c>
      <c r="AW102" s="37">
        <f>'11.  JULY'!W253</f>
        <v>0</v>
      </c>
      <c r="AX102" s="174">
        <f>'11.  JULY'!X253</f>
        <v>0</v>
      </c>
      <c r="AY102" s="196"/>
      <c r="AZ102" s="45">
        <f>'12.  AUGUST'!V253</f>
        <v>0</v>
      </c>
      <c r="BA102" s="37">
        <f>'12.  AUGUST'!W253</f>
        <v>0</v>
      </c>
      <c r="BB102" s="174">
        <f>'12.  AUGUST'!X253</f>
        <v>0</v>
      </c>
      <c r="BC102" s="196"/>
      <c r="BD102" s="180">
        <f t="shared" si="8"/>
        <v>1</v>
      </c>
      <c r="BE102" s="181">
        <f t="shared" si="9"/>
        <v>0.16</v>
      </c>
      <c r="BF102" s="182">
        <f t="shared" si="10"/>
        <v>11.6</v>
      </c>
      <c r="BG102" s="197">
        <f t="shared" si="11"/>
        <v>431</v>
      </c>
    </row>
    <row r="103" spans="2:59" s="8" customFormat="1" ht="15.95" customHeight="1" x14ac:dyDescent="0.25">
      <c r="B103" s="27">
        <v>86</v>
      </c>
      <c r="C103" s="44" t="str">
        <f>'1.  SEPTEMBER'!C259</f>
        <v>Steyn W (Jnr)</v>
      </c>
      <c r="D103" s="45">
        <f>'1.  SEPTEMBER'!V259</f>
        <v>2</v>
      </c>
      <c r="E103" s="37">
        <f>'1.  SEPTEMBER'!W259</f>
        <v>0.47</v>
      </c>
      <c r="F103" s="174">
        <f>'1.  SEPTEMBER'!X259</f>
        <v>24.699999999999996</v>
      </c>
      <c r="G103" s="188">
        <v>50</v>
      </c>
      <c r="H103" s="28">
        <f>'2.  OCTOBER'!V259</f>
        <v>3</v>
      </c>
      <c r="I103" s="37">
        <f>'2.  OCTOBER'!W259</f>
        <v>1.35</v>
      </c>
      <c r="J103" s="174">
        <f>'2.  OCTOBER'!X259</f>
        <v>43.5</v>
      </c>
      <c r="K103" s="192">
        <v>47</v>
      </c>
      <c r="L103" s="45">
        <f>'3.  NOVEMBER'!V259</f>
        <v>0</v>
      </c>
      <c r="M103" s="37">
        <f>'3.  NOVEMBER'!W259</f>
        <v>0</v>
      </c>
      <c r="N103" s="174">
        <f>'3.  NOVEMBER'!X259</f>
        <v>0</v>
      </c>
      <c r="O103" s="188">
        <v>50</v>
      </c>
      <c r="P103" s="28">
        <f>'4.  DECEMBER'!V259</f>
        <v>0</v>
      </c>
      <c r="Q103" s="37">
        <f>'4.  DECEMBER'!W259</f>
        <v>0</v>
      </c>
      <c r="R103" s="174">
        <f>'4.  DECEMBER'!X259</f>
        <v>0</v>
      </c>
      <c r="S103" s="192">
        <v>50</v>
      </c>
      <c r="T103" s="45">
        <f>'5.  JANUARY'!V259</f>
        <v>9</v>
      </c>
      <c r="U103" s="37">
        <f>'5.  JANUARY'!W259</f>
        <v>3.09</v>
      </c>
      <c r="V103" s="174">
        <f>'5.  JANUARY'!X259</f>
        <v>120.9</v>
      </c>
      <c r="W103" s="196">
        <v>37</v>
      </c>
      <c r="X103" s="45">
        <f>'6.  FEBRUARY'!V259</f>
        <v>0</v>
      </c>
      <c r="Y103" s="37">
        <f>'6.  FEBRUARY'!W259</f>
        <v>0</v>
      </c>
      <c r="Z103" s="174">
        <f>'6.  FEBRUARY'!X259</f>
        <v>0</v>
      </c>
      <c r="AA103" s="196">
        <v>50</v>
      </c>
      <c r="AB103" s="45">
        <f>'7.  MARCH'!V259</f>
        <v>0</v>
      </c>
      <c r="AC103" s="37">
        <f>'7.  MARCH'!W259</f>
        <v>0</v>
      </c>
      <c r="AD103" s="174">
        <f>'7.  MARCH'!X259</f>
        <v>0</v>
      </c>
      <c r="AE103" s="196">
        <v>50</v>
      </c>
      <c r="AF103" s="45">
        <f>'8.  APRIL'!V259</f>
        <v>0</v>
      </c>
      <c r="AG103" s="37">
        <f>'8.  APRIL'!W259</f>
        <v>0</v>
      </c>
      <c r="AH103" s="174">
        <f>'8.  APRIL'!X259</f>
        <v>0</v>
      </c>
      <c r="AI103" s="196">
        <v>50</v>
      </c>
      <c r="AJ103" s="339">
        <f>'8.  APRIL WEEKEND COMP'!V259</f>
        <v>0</v>
      </c>
      <c r="AK103" s="37">
        <f>'8.  APRIL WEEKEND COMP'!W259</f>
        <v>0</v>
      </c>
      <c r="AL103" s="341">
        <f>'8.  APRIL WEEKEND COMP'!X259</f>
        <v>0</v>
      </c>
      <c r="AM103" s="196">
        <v>50</v>
      </c>
      <c r="AN103" s="45">
        <f>'9.  MAY'!V259</f>
        <v>0</v>
      </c>
      <c r="AO103" s="37">
        <f>'9.  MAY'!W259</f>
        <v>0</v>
      </c>
      <c r="AP103" s="174">
        <f>'9.  MAY'!X259</f>
        <v>0</v>
      </c>
      <c r="AQ103" s="196"/>
      <c r="AR103" s="45">
        <f>'10.  JUNE'!V259</f>
        <v>0</v>
      </c>
      <c r="AS103" s="37">
        <f>'10.  JUNE'!W259</f>
        <v>0</v>
      </c>
      <c r="AT103" s="174">
        <f>'10.  JUNE'!X259</f>
        <v>0</v>
      </c>
      <c r="AU103" s="196"/>
      <c r="AV103" s="45">
        <f>'11.  JULY'!V259</f>
        <v>0</v>
      </c>
      <c r="AW103" s="37">
        <f>'11.  JULY'!W259</f>
        <v>0</v>
      </c>
      <c r="AX103" s="174">
        <f>'11.  JULY'!X259</f>
        <v>0</v>
      </c>
      <c r="AY103" s="196"/>
      <c r="AZ103" s="45">
        <f>'12.  AUGUST'!V259</f>
        <v>0</v>
      </c>
      <c r="BA103" s="37">
        <f>'12.  AUGUST'!W259</f>
        <v>0</v>
      </c>
      <c r="BB103" s="174">
        <f>'12.  AUGUST'!X259</f>
        <v>0</v>
      </c>
      <c r="BC103" s="196"/>
      <c r="BD103" s="180">
        <f t="shared" si="8"/>
        <v>14</v>
      </c>
      <c r="BE103" s="181">
        <f t="shared" si="9"/>
        <v>4.91</v>
      </c>
      <c r="BF103" s="182">
        <f t="shared" si="10"/>
        <v>189.1</v>
      </c>
      <c r="BG103" s="197">
        <f t="shared" si="11"/>
        <v>434</v>
      </c>
    </row>
    <row r="104" spans="2:59" s="8" customFormat="1" ht="15.95" customHeight="1" x14ac:dyDescent="0.25">
      <c r="B104" s="27">
        <v>87</v>
      </c>
      <c r="C104" s="44" t="str">
        <f>'1.  SEPTEMBER'!C246</f>
        <v>Barnard K</v>
      </c>
      <c r="D104" s="45">
        <f>'1.  SEPTEMBER'!V246</f>
        <v>0</v>
      </c>
      <c r="E104" s="37">
        <f>'1.  SEPTEMBER'!W246</f>
        <v>0</v>
      </c>
      <c r="F104" s="174">
        <f>'1.  SEPTEMBER'!X246</f>
        <v>0</v>
      </c>
      <c r="G104" s="188">
        <v>50</v>
      </c>
      <c r="H104" s="28">
        <f>'2.  OCTOBER'!V246</f>
        <v>3</v>
      </c>
      <c r="I104" s="37">
        <f>'2.  OCTOBER'!W246</f>
        <v>1.08</v>
      </c>
      <c r="J104" s="174">
        <f>'2.  OCTOBER'!X246</f>
        <v>40.799999999999997</v>
      </c>
      <c r="K104" s="192">
        <v>48</v>
      </c>
      <c r="L104" s="45">
        <f>'3.  NOVEMBER'!V246</f>
        <v>0</v>
      </c>
      <c r="M104" s="37">
        <f>'3.  NOVEMBER'!W246</f>
        <v>0</v>
      </c>
      <c r="N104" s="174">
        <f>'3.  NOVEMBER'!X246</f>
        <v>0</v>
      </c>
      <c r="O104" s="188">
        <v>50</v>
      </c>
      <c r="P104" s="28">
        <f>'4.  DECEMBER'!V246</f>
        <v>12</v>
      </c>
      <c r="Q104" s="37">
        <f>'4.  DECEMBER'!W246</f>
        <v>5.7299999999999995</v>
      </c>
      <c r="R104" s="174">
        <f>'4.  DECEMBER'!X246</f>
        <v>177.3</v>
      </c>
      <c r="S104" s="192">
        <v>36</v>
      </c>
      <c r="T104" s="45">
        <f>'5.  JANUARY'!V246</f>
        <v>0</v>
      </c>
      <c r="U104" s="37">
        <f>'5.  JANUARY'!W246</f>
        <v>0</v>
      </c>
      <c r="V104" s="174">
        <f>'5.  JANUARY'!X246</f>
        <v>0</v>
      </c>
      <c r="W104" s="196">
        <v>50</v>
      </c>
      <c r="X104" s="45">
        <f>'6.  FEBRUARY'!V246</f>
        <v>0</v>
      </c>
      <c r="Y104" s="37">
        <f>'6.  FEBRUARY'!W246</f>
        <v>0</v>
      </c>
      <c r="Z104" s="174">
        <f>'6.  FEBRUARY'!X246</f>
        <v>0</v>
      </c>
      <c r="AA104" s="196">
        <v>50</v>
      </c>
      <c r="AB104" s="45">
        <f>'7.  MARCH'!V246</f>
        <v>0</v>
      </c>
      <c r="AC104" s="37">
        <f>'7.  MARCH'!W246</f>
        <v>0</v>
      </c>
      <c r="AD104" s="174">
        <f>'7.  MARCH'!X246</f>
        <v>0</v>
      </c>
      <c r="AE104" s="196">
        <v>50</v>
      </c>
      <c r="AF104" s="45">
        <f>'8.  APRIL'!V246</f>
        <v>0</v>
      </c>
      <c r="AG104" s="37">
        <f>'8.  APRIL'!W246</f>
        <v>0</v>
      </c>
      <c r="AH104" s="174">
        <f>'8.  APRIL'!X246</f>
        <v>0</v>
      </c>
      <c r="AI104" s="196">
        <v>50</v>
      </c>
      <c r="AJ104" s="339">
        <f>'8.  APRIL WEEKEND COMP'!V246</f>
        <v>0</v>
      </c>
      <c r="AK104" s="37">
        <f>'8.  APRIL WEEKEND COMP'!W246</f>
        <v>0</v>
      </c>
      <c r="AL104" s="341">
        <f>'8.  APRIL WEEKEND COMP'!X246</f>
        <v>0</v>
      </c>
      <c r="AM104" s="196">
        <v>50</v>
      </c>
      <c r="AN104" s="45">
        <f>'9.  MAY'!V246</f>
        <v>0</v>
      </c>
      <c r="AO104" s="37">
        <f>'9.  MAY'!W246</f>
        <v>0</v>
      </c>
      <c r="AP104" s="174">
        <f>'9.  MAY'!X246</f>
        <v>0</v>
      </c>
      <c r="AQ104" s="196"/>
      <c r="AR104" s="45">
        <f>'10.  JUNE'!V246</f>
        <v>0</v>
      </c>
      <c r="AS104" s="37">
        <f>'10.  JUNE'!W246</f>
        <v>0</v>
      </c>
      <c r="AT104" s="174">
        <f>'10.  JUNE'!X246</f>
        <v>0</v>
      </c>
      <c r="AU104" s="196"/>
      <c r="AV104" s="45">
        <f>'11.  JULY'!V246</f>
        <v>0</v>
      </c>
      <c r="AW104" s="37">
        <f>'11.  JULY'!W246</f>
        <v>0</v>
      </c>
      <c r="AX104" s="174">
        <f>'11.  JULY'!X246</f>
        <v>0</v>
      </c>
      <c r="AY104" s="196"/>
      <c r="AZ104" s="45">
        <f>'12.  AUGUST'!V246</f>
        <v>0</v>
      </c>
      <c r="BA104" s="37">
        <f>'12.  AUGUST'!W246</f>
        <v>0</v>
      </c>
      <c r="BB104" s="174">
        <f>'12.  AUGUST'!X246</f>
        <v>0</v>
      </c>
      <c r="BC104" s="196"/>
      <c r="BD104" s="180">
        <f t="shared" si="8"/>
        <v>15</v>
      </c>
      <c r="BE104" s="181">
        <f t="shared" si="9"/>
        <v>6.81</v>
      </c>
      <c r="BF104" s="182">
        <f t="shared" si="10"/>
        <v>218.10000000000002</v>
      </c>
      <c r="BG104" s="197">
        <f t="shared" si="11"/>
        <v>434</v>
      </c>
    </row>
    <row r="105" spans="2:59" s="8" customFormat="1" ht="15.95" customHeight="1" x14ac:dyDescent="0.25">
      <c r="B105" s="27">
        <v>88</v>
      </c>
      <c r="C105" s="44" t="str">
        <f>'1.  SEPTEMBER'!C206</f>
        <v>Potgieter L (Leonie)</v>
      </c>
      <c r="D105" s="45">
        <f>'1.  SEPTEMBER'!V206</f>
        <v>0</v>
      </c>
      <c r="E105" s="37">
        <f>'1.  SEPTEMBER'!W206</f>
        <v>0</v>
      </c>
      <c r="F105" s="174">
        <f>'1.  SEPTEMBER'!X206</f>
        <v>0</v>
      </c>
      <c r="G105" s="188">
        <v>50</v>
      </c>
      <c r="H105" s="28">
        <f>'2.  OCTOBER'!V206</f>
        <v>0</v>
      </c>
      <c r="I105" s="37">
        <f>'2.  OCTOBER'!W206</f>
        <v>0</v>
      </c>
      <c r="J105" s="174">
        <f>'2.  OCTOBER'!X206</f>
        <v>0</v>
      </c>
      <c r="K105" s="192">
        <v>50</v>
      </c>
      <c r="L105" s="45">
        <f>'3.  NOVEMBER'!V206</f>
        <v>0</v>
      </c>
      <c r="M105" s="37">
        <f>'3.  NOVEMBER'!W206</f>
        <v>0</v>
      </c>
      <c r="N105" s="174">
        <f>'3.  NOVEMBER'!X206</f>
        <v>0</v>
      </c>
      <c r="O105" s="188">
        <v>50</v>
      </c>
      <c r="P105" s="28">
        <f>'4.  DECEMBER'!V206</f>
        <v>0</v>
      </c>
      <c r="Q105" s="37">
        <f>'4.  DECEMBER'!W206</f>
        <v>0</v>
      </c>
      <c r="R105" s="174">
        <f>'4.  DECEMBER'!X206</f>
        <v>0</v>
      </c>
      <c r="S105" s="192">
        <v>50</v>
      </c>
      <c r="T105" s="45">
        <f>'5.  JANUARY'!V206</f>
        <v>0</v>
      </c>
      <c r="U105" s="37">
        <f>'5.  JANUARY'!W206</f>
        <v>0</v>
      </c>
      <c r="V105" s="174">
        <f>'5.  JANUARY'!X206</f>
        <v>0</v>
      </c>
      <c r="W105" s="196">
        <v>50</v>
      </c>
      <c r="X105" s="45">
        <f>'6.  FEBRUARY'!V206</f>
        <v>2</v>
      </c>
      <c r="Y105" s="37">
        <f>'6.  FEBRUARY'!W206</f>
        <v>0.89999999999999991</v>
      </c>
      <c r="Z105" s="174">
        <f>'6.  FEBRUARY'!X206</f>
        <v>29</v>
      </c>
      <c r="AA105" s="196">
        <v>38</v>
      </c>
      <c r="AB105" s="45">
        <f>'7.  MARCH'!V206</f>
        <v>0</v>
      </c>
      <c r="AC105" s="37">
        <f>'7.  MARCH'!W206</f>
        <v>0</v>
      </c>
      <c r="AD105" s="174">
        <f>'7.  MARCH'!X206</f>
        <v>0</v>
      </c>
      <c r="AE105" s="196">
        <v>50</v>
      </c>
      <c r="AF105" s="45">
        <f>'8.  APRIL'!V206</f>
        <v>0</v>
      </c>
      <c r="AG105" s="37">
        <f>'8.  APRIL'!W206</f>
        <v>0</v>
      </c>
      <c r="AH105" s="174">
        <f>'8.  APRIL'!X206</f>
        <v>0</v>
      </c>
      <c r="AI105" s="196">
        <v>50</v>
      </c>
      <c r="AJ105" s="339">
        <f>'8.  APRIL WEEKEND COMP'!V206</f>
        <v>0</v>
      </c>
      <c r="AK105" s="37">
        <f>'8.  APRIL WEEKEND COMP'!W206</f>
        <v>0</v>
      </c>
      <c r="AL105" s="341">
        <f>'8.  APRIL WEEKEND COMP'!X206</f>
        <v>0</v>
      </c>
      <c r="AM105" s="196">
        <v>50</v>
      </c>
      <c r="AN105" s="45">
        <f>'9.  MAY'!V206</f>
        <v>0</v>
      </c>
      <c r="AO105" s="37">
        <f>'9.  MAY'!W206</f>
        <v>0</v>
      </c>
      <c r="AP105" s="174">
        <f>'9.  MAY'!X206</f>
        <v>0</v>
      </c>
      <c r="AQ105" s="196"/>
      <c r="AR105" s="45">
        <f>'10.  JUNE'!V206</f>
        <v>0</v>
      </c>
      <c r="AS105" s="37">
        <f>'10.  JUNE'!W206</f>
        <v>0</v>
      </c>
      <c r="AT105" s="174">
        <f>'10.  JUNE'!X206</f>
        <v>0</v>
      </c>
      <c r="AU105" s="196"/>
      <c r="AV105" s="45">
        <f>'11.  JULY'!V206</f>
        <v>0</v>
      </c>
      <c r="AW105" s="37">
        <f>'11.  JULY'!W206</f>
        <v>0</v>
      </c>
      <c r="AX105" s="174">
        <f>'11.  JULY'!X206</f>
        <v>0</v>
      </c>
      <c r="AY105" s="196"/>
      <c r="AZ105" s="45">
        <f>'12.  AUGUST'!V206</f>
        <v>0</v>
      </c>
      <c r="BA105" s="37">
        <f>'12.  AUGUST'!W206</f>
        <v>0</v>
      </c>
      <c r="BB105" s="174">
        <f>'12.  AUGUST'!X206</f>
        <v>0</v>
      </c>
      <c r="BC105" s="196"/>
      <c r="BD105" s="180">
        <f t="shared" si="8"/>
        <v>2</v>
      </c>
      <c r="BE105" s="181">
        <f t="shared" si="9"/>
        <v>0.89999999999999991</v>
      </c>
      <c r="BF105" s="182">
        <f t="shared" si="10"/>
        <v>29</v>
      </c>
      <c r="BG105" s="197">
        <f t="shared" si="11"/>
        <v>438</v>
      </c>
    </row>
    <row r="106" spans="2:59" s="8" customFormat="1" ht="15.95" customHeight="1" x14ac:dyDescent="0.25">
      <c r="B106" s="27">
        <v>89</v>
      </c>
      <c r="C106" s="44" t="str">
        <f>'1.  SEPTEMBER'!C198</f>
        <v>Fehlhaber M</v>
      </c>
      <c r="D106" s="45">
        <f>'1.  SEPTEMBER'!V198</f>
        <v>2</v>
      </c>
      <c r="E106" s="37">
        <f>'1.  SEPTEMBER'!W198</f>
        <v>0.59</v>
      </c>
      <c r="F106" s="174">
        <f>'1.  SEPTEMBER'!X198</f>
        <v>25.9</v>
      </c>
      <c r="G106" s="188">
        <v>50</v>
      </c>
      <c r="H106" s="28">
        <f>'2.  OCTOBER'!V198</f>
        <v>0</v>
      </c>
      <c r="I106" s="37">
        <f>'2.  OCTOBER'!W198</f>
        <v>0</v>
      </c>
      <c r="J106" s="174">
        <f>'2.  OCTOBER'!X198</f>
        <v>0</v>
      </c>
      <c r="K106" s="192">
        <v>50</v>
      </c>
      <c r="L106" s="45">
        <f>'3.  NOVEMBER'!V198</f>
        <v>0</v>
      </c>
      <c r="M106" s="37">
        <f>'3.  NOVEMBER'!W198</f>
        <v>0</v>
      </c>
      <c r="N106" s="174">
        <f>'3.  NOVEMBER'!X198</f>
        <v>0</v>
      </c>
      <c r="O106" s="188">
        <v>50</v>
      </c>
      <c r="P106" s="28">
        <f>'4.  DECEMBER'!V198</f>
        <v>0</v>
      </c>
      <c r="Q106" s="37">
        <f>'4.  DECEMBER'!W198</f>
        <v>0</v>
      </c>
      <c r="R106" s="174">
        <f>'4.  DECEMBER'!X198</f>
        <v>0</v>
      </c>
      <c r="S106" s="192">
        <v>50</v>
      </c>
      <c r="T106" s="45">
        <f>'5.  JANUARY'!V198</f>
        <v>9</v>
      </c>
      <c r="U106" s="37">
        <f>'5.  JANUARY'!W198</f>
        <v>2.3600000000000003</v>
      </c>
      <c r="V106" s="174">
        <f>'5.  JANUARY'!X198</f>
        <v>113.6</v>
      </c>
      <c r="W106" s="196">
        <v>39</v>
      </c>
      <c r="X106" s="45">
        <f>'6.  FEBRUARY'!V198</f>
        <v>0</v>
      </c>
      <c r="Y106" s="37">
        <f>'6.  FEBRUARY'!W198</f>
        <v>0</v>
      </c>
      <c r="Z106" s="174">
        <f>'6.  FEBRUARY'!X198</f>
        <v>0</v>
      </c>
      <c r="AA106" s="196">
        <v>50</v>
      </c>
      <c r="AB106" s="45">
        <f>'7.  MARCH'!V198</f>
        <v>0</v>
      </c>
      <c r="AC106" s="37">
        <f>'7.  MARCH'!W198</f>
        <v>0</v>
      </c>
      <c r="AD106" s="174">
        <f>'7.  MARCH'!X198</f>
        <v>0</v>
      </c>
      <c r="AE106" s="196">
        <v>50</v>
      </c>
      <c r="AF106" s="45">
        <f>'8.  APRIL'!V198</f>
        <v>0</v>
      </c>
      <c r="AG106" s="37">
        <f>'8.  APRIL'!W198</f>
        <v>0</v>
      </c>
      <c r="AH106" s="174">
        <f>'8.  APRIL'!X198</f>
        <v>0</v>
      </c>
      <c r="AI106" s="196">
        <v>50</v>
      </c>
      <c r="AJ106" s="339">
        <f>'8.  APRIL WEEKEND COMP'!V198</f>
        <v>0</v>
      </c>
      <c r="AK106" s="37">
        <f>'8.  APRIL WEEKEND COMP'!W198</f>
        <v>0</v>
      </c>
      <c r="AL106" s="341">
        <f>'8.  APRIL WEEKEND COMP'!X198</f>
        <v>0</v>
      </c>
      <c r="AM106" s="196">
        <v>50</v>
      </c>
      <c r="AN106" s="45">
        <f>'9.  MAY'!V198</f>
        <v>0</v>
      </c>
      <c r="AO106" s="37">
        <f>'9.  MAY'!W198</f>
        <v>0</v>
      </c>
      <c r="AP106" s="174">
        <f>'9.  MAY'!X198</f>
        <v>0</v>
      </c>
      <c r="AQ106" s="196"/>
      <c r="AR106" s="45">
        <f>'10.  JUNE'!V198</f>
        <v>0</v>
      </c>
      <c r="AS106" s="37">
        <f>'10.  JUNE'!W198</f>
        <v>0</v>
      </c>
      <c r="AT106" s="174">
        <f>'10.  JUNE'!X198</f>
        <v>0</v>
      </c>
      <c r="AU106" s="196"/>
      <c r="AV106" s="45">
        <f>'11.  JULY'!V198</f>
        <v>0</v>
      </c>
      <c r="AW106" s="37">
        <f>'11.  JULY'!W198</f>
        <v>0</v>
      </c>
      <c r="AX106" s="174">
        <f>'11.  JULY'!X198</f>
        <v>0</v>
      </c>
      <c r="AY106" s="196"/>
      <c r="AZ106" s="45">
        <f>'12.  AUGUST'!V198</f>
        <v>0</v>
      </c>
      <c r="BA106" s="37">
        <f>'12.  AUGUST'!W198</f>
        <v>0</v>
      </c>
      <c r="BB106" s="174">
        <f>'12.  AUGUST'!X198</f>
        <v>0</v>
      </c>
      <c r="BC106" s="196"/>
      <c r="BD106" s="180">
        <f t="shared" si="8"/>
        <v>11</v>
      </c>
      <c r="BE106" s="181">
        <f t="shared" si="9"/>
        <v>2.95</v>
      </c>
      <c r="BF106" s="182">
        <f t="shared" si="10"/>
        <v>139.5</v>
      </c>
      <c r="BG106" s="197">
        <f t="shared" si="11"/>
        <v>439</v>
      </c>
    </row>
    <row r="107" spans="2:59" s="8" customFormat="1" ht="15.95" customHeight="1" x14ac:dyDescent="0.25">
      <c r="B107" s="27">
        <v>90</v>
      </c>
      <c r="C107" s="44" t="str">
        <f>'1.  SEPTEMBER'!C158</f>
        <v>Pienaar C  (H-14)</v>
      </c>
      <c r="D107" s="45">
        <f>'1.  SEPTEMBER'!V158</f>
        <v>0</v>
      </c>
      <c r="E107" s="37">
        <f>'1.  SEPTEMBER'!W158</f>
        <v>0</v>
      </c>
      <c r="F107" s="174">
        <f>'1.  SEPTEMBER'!X158</f>
        <v>0</v>
      </c>
      <c r="G107" s="188">
        <v>50</v>
      </c>
      <c r="H107" s="28">
        <f>'2.  OCTOBER'!V158</f>
        <v>0</v>
      </c>
      <c r="I107" s="37">
        <f>'2.  OCTOBER'!W158</f>
        <v>0</v>
      </c>
      <c r="J107" s="174">
        <f>'2.  OCTOBER'!X158</f>
        <v>0</v>
      </c>
      <c r="K107" s="192">
        <v>50</v>
      </c>
      <c r="L107" s="45">
        <f>'3.  NOVEMBER'!V158</f>
        <v>0</v>
      </c>
      <c r="M107" s="37">
        <f>'3.  NOVEMBER'!W158</f>
        <v>0</v>
      </c>
      <c r="N107" s="174">
        <f>'3.  NOVEMBER'!X158</f>
        <v>0</v>
      </c>
      <c r="O107" s="188">
        <v>50</v>
      </c>
      <c r="P107" s="28">
        <f>'4.  DECEMBER'!V158</f>
        <v>0</v>
      </c>
      <c r="Q107" s="37">
        <f>'4.  DECEMBER'!W158</f>
        <v>0</v>
      </c>
      <c r="R107" s="174">
        <f>'4.  DECEMBER'!X158</f>
        <v>0</v>
      </c>
      <c r="S107" s="192">
        <v>50</v>
      </c>
      <c r="T107" s="45">
        <f>'5.  JANUARY'!V158</f>
        <v>0</v>
      </c>
      <c r="U107" s="37">
        <f>'5.  JANUARY'!W158</f>
        <v>0</v>
      </c>
      <c r="V107" s="174">
        <f>'5.  JANUARY'!X158</f>
        <v>0</v>
      </c>
      <c r="W107" s="196">
        <v>50</v>
      </c>
      <c r="X107" s="45">
        <f>'6.  FEBRUARY'!V158</f>
        <v>0</v>
      </c>
      <c r="Y107" s="37">
        <f>'6.  FEBRUARY'!W158</f>
        <v>0</v>
      </c>
      <c r="Z107" s="174">
        <f>'6.  FEBRUARY'!X158</f>
        <v>0</v>
      </c>
      <c r="AA107" s="196">
        <v>50</v>
      </c>
      <c r="AB107" s="45">
        <f>'7.  MARCH'!V158</f>
        <v>0</v>
      </c>
      <c r="AC107" s="37">
        <f>'7.  MARCH'!W158</f>
        <v>0</v>
      </c>
      <c r="AD107" s="174">
        <f>'7.  MARCH'!X158</f>
        <v>0</v>
      </c>
      <c r="AE107" s="196">
        <v>50</v>
      </c>
      <c r="AF107" s="45">
        <f>'8.  APRIL'!V158</f>
        <v>0</v>
      </c>
      <c r="AG107" s="37">
        <f>'8.  APRIL'!W158</f>
        <v>0</v>
      </c>
      <c r="AH107" s="174">
        <f>'8.  APRIL'!X158</f>
        <v>0</v>
      </c>
      <c r="AI107" s="196">
        <v>39</v>
      </c>
      <c r="AJ107" s="339">
        <f>'8.  APRIL WEEKEND COMP'!V158</f>
        <v>0</v>
      </c>
      <c r="AK107" s="37">
        <f>'8.  APRIL WEEKEND COMP'!W158</f>
        <v>0</v>
      </c>
      <c r="AL107" s="341">
        <f>'8.  APRIL WEEKEND COMP'!X158</f>
        <v>0</v>
      </c>
      <c r="AM107" s="196">
        <v>50</v>
      </c>
      <c r="AN107" s="45">
        <f>'9.  MAY'!V158</f>
        <v>0</v>
      </c>
      <c r="AO107" s="37">
        <f>'9.  MAY'!W158</f>
        <v>0</v>
      </c>
      <c r="AP107" s="174">
        <f>'9.  MAY'!X158</f>
        <v>0</v>
      </c>
      <c r="AQ107" s="196"/>
      <c r="AR107" s="45">
        <f>'10.  JUNE'!V158</f>
        <v>0</v>
      </c>
      <c r="AS107" s="37">
        <f>'10.  JUNE'!W158</f>
        <v>0</v>
      </c>
      <c r="AT107" s="174">
        <f>'10.  JUNE'!X158</f>
        <v>0</v>
      </c>
      <c r="AU107" s="196"/>
      <c r="AV107" s="45">
        <f>'11.  JULY'!V158</f>
        <v>0</v>
      </c>
      <c r="AW107" s="37">
        <f>'11.  JULY'!W158</f>
        <v>0</v>
      </c>
      <c r="AX107" s="174">
        <f>'11.  JULY'!X158</f>
        <v>0</v>
      </c>
      <c r="AY107" s="196"/>
      <c r="AZ107" s="45">
        <f>'12.  AUGUST'!V158</f>
        <v>0</v>
      </c>
      <c r="BA107" s="37">
        <f>'12.  AUGUST'!W158</f>
        <v>0</v>
      </c>
      <c r="BB107" s="174">
        <f>'12.  AUGUST'!X158</f>
        <v>0</v>
      </c>
      <c r="BC107" s="196"/>
      <c r="BD107" s="180">
        <f t="shared" si="8"/>
        <v>0</v>
      </c>
      <c r="BE107" s="181">
        <f t="shared" si="9"/>
        <v>0</v>
      </c>
      <c r="BF107" s="182">
        <f t="shared" si="10"/>
        <v>0</v>
      </c>
      <c r="BG107" s="197">
        <f t="shared" si="11"/>
        <v>439</v>
      </c>
    </row>
    <row r="108" spans="2:59" s="8" customFormat="1" ht="15.95" customHeight="1" x14ac:dyDescent="0.25">
      <c r="B108" s="27">
        <v>91</v>
      </c>
      <c r="C108" s="44" t="str">
        <f>'1.  SEPTEMBER'!C64</f>
        <v>Botes P</v>
      </c>
      <c r="D108" s="45">
        <f>'1.  SEPTEMBER'!V64</f>
        <v>3</v>
      </c>
      <c r="E108" s="37">
        <f>'1.  SEPTEMBER'!W64</f>
        <v>1.1199999999999999</v>
      </c>
      <c r="F108" s="174">
        <f>'1.  SEPTEMBER'!X64</f>
        <v>41.2</v>
      </c>
      <c r="G108" s="188">
        <v>40</v>
      </c>
      <c r="H108" s="28">
        <f>'2.  OCTOBER'!V64</f>
        <v>0</v>
      </c>
      <c r="I108" s="37">
        <f>'2.  OCTOBER'!W64</f>
        <v>0</v>
      </c>
      <c r="J108" s="174">
        <f>'2.  OCTOBER'!X64</f>
        <v>0</v>
      </c>
      <c r="K108" s="192">
        <v>50</v>
      </c>
      <c r="L108" s="45">
        <f>'3.  NOVEMBER'!V64</f>
        <v>0</v>
      </c>
      <c r="M108" s="37">
        <f>'3.  NOVEMBER'!W64</f>
        <v>0</v>
      </c>
      <c r="N108" s="174">
        <f>'3.  NOVEMBER'!X64</f>
        <v>0</v>
      </c>
      <c r="O108" s="188">
        <v>50</v>
      </c>
      <c r="P108" s="28">
        <f>'4.  DECEMBER'!V64</f>
        <v>0</v>
      </c>
      <c r="Q108" s="37">
        <f>'4.  DECEMBER'!W64</f>
        <v>0</v>
      </c>
      <c r="R108" s="174">
        <f>'4.  DECEMBER'!X64</f>
        <v>0</v>
      </c>
      <c r="S108" s="192">
        <v>50</v>
      </c>
      <c r="T108" s="45">
        <f>'5.  JANUARY'!V64</f>
        <v>0</v>
      </c>
      <c r="U108" s="37">
        <f>'5.  JANUARY'!W64</f>
        <v>0</v>
      </c>
      <c r="V108" s="174">
        <f>'5.  JANUARY'!X64</f>
        <v>0</v>
      </c>
      <c r="W108" s="196">
        <v>50</v>
      </c>
      <c r="X108" s="45">
        <f>'6.  FEBRUARY'!V64</f>
        <v>0</v>
      </c>
      <c r="Y108" s="37">
        <f>'6.  FEBRUARY'!W64</f>
        <v>0</v>
      </c>
      <c r="Z108" s="174">
        <f>'6.  FEBRUARY'!X64</f>
        <v>0</v>
      </c>
      <c r="AA108" s="196">
        <v>50</v>
      </c>
      <c r="AB108" s="45">
        <f>'7.  MARCH'!V64</f>
        <v>0</v>
      </c>
      <c r="AC108" s="37">
        <f>'7.  MARCH'!W64</f>
        <v>0</v>
      </c>
      <c r="AD108" s="174">
        <f>'7.  MARCH'!X64</f>
        <v>0</v>
      </c>
      <c r="AE108" s="196">
        <v>50</v>
      </c>
      <c r="AF108" s="45">
        <f>'8.  APRIL'!V64</f>
        <v>0</v>
      </c>
      <c r="AG108" s="37">
        <f>'8.  APRIL'!W64</f>
        <v>0</v>
      </c>
      <c r="AH108" s="174">
        <f>'8.  APRIL'!X64</f>
        <v>0</v>
      </c>
      <c r="AI108" s="196">
        <v>50</v>
      </c>
      <c r="AJ108" s="339">
        <f>'8.  APRIL WEEKEND COMP'!V64</f>
        <v>0</v>
      </c>
      <c r="AK108" s="37">
        <f>'8.  APRIL WEEKEND COMP'!W64</f>
        <v>0</v>
      </c>
      <c r="AL108" s="341">
        <f>'8.  APRIL WEEKEND COMP'!X64</f>
        <v>0</v>
      </c>
      <c r="AM108" s="196">
        <v>50</v>
      </c>
      <c r="AN108" s="45">
        <f>'9.  MAY'!V64</f>
        <v>0</v>
      </c>
      <c r="AO108" s="37">
        <f>'9.  MAY'!W64</f>
        <v>0</v>
      </c>
      <c r="AP108" s="174">
        <f>'9.  MAY'!X64</f>
        <v>0</v>
      </c>
      <c r="AQ108" s="196"/>
      <c r="AR108" s="45">
        <f>'10.  JUNE'!V64</f>
        <v>0</v>
      </c>
      <c r="AS108" s="37">
        <f>'10.  JUNE'!W64</f>
        <v>0</v>
      </c>
      <c r="AT108" s="174">
        <f>'10.  JUNE'!X64</f>
        <v>0</v>
      </c>
      <c r="AU108" s="196"/>
      <c r="AV108" s="45">
        <f>'11.  JULY'!V64</f>
        <v>0</v>
      </c>
      <c r="AW108" s="37">
        <f>'11.  JULY'!W64</f>
        <v>0</v>
      </c>
      <c r="AX108" s="174">
        <f>'11.  JULY'!X64</f>
        <v>0</v>
      </c>
      <c r="AY108" s="196"/>
      <c r="AZ108" s="45">
        <f>'12.  AUGUST'!V64</f>
        <v>0</v>
      </c>
      <c r="BA108" s="37">
        <f>'12.  AUGUST'!W64</f>
        <v>0</v>
      </c>
      <c r="BB108" s="174">
        <f>'12.  AUGUST'!X64</f>
        <v>0</v>
      </c>
      <c r="BC108" s="196"/>
      <c r="BD108" s="180">
        <f t="shared" si="8"/>
        <v>3</v>
      </c>
      <c r="BE108" s="181">
        <f t="shared" si="9"/>
        <v>1.1199999999999999</v>
      </c>
      <c r="BF108" s="182">
        <f t="shared" si="10"/>
        <v>41.2</v>
      </c>
      <c r="BG108" s="197">
        <f t="shared" si="11"/>
        <v>440</v>
      </c>
    </row>
    <row r="109" spans="2:59" s="8" customFormat="1" ht="15.95" customHeight="1" x14ac:dyDescent="0.25">
      <c r="B109" s="27">
        <v>92</v>
      </c>
      <c r="C109" s="44" t="str">
        <f>'1.  SEPTEMBER'!C27</f>
        <v>Campher J</v>
      </c>
      <c r="D109" s="45">
        <f>'1.  SEPTEMBER'!V27</f>
        <v>0</v>
      </c>
      <c r="E109" s="37">
        <f>'1.  SEPTEMBER'!W27</f>
        <v>0</v>
      </c>
      <c r="F109" s="174">
        <f>'1.  SEPTEMBER'!X27</f>
        <v>0</v>
      </c>
      <c r="G109" s="188">
        <v>50</v>
      </c>
      <c r="H109" s="28">
        <f>'2.  OCTOBER'!V27</f>
        <v>5</v>
      </c>
      <c r="I109" s="37">
        <f>'2.  OCTOBER'!W27</f>
        <v>2.5499999999999998</v>
      </c>
      <c r="J109" s="174">
        <f>'2.  OCTOBER'!X27</f>
        <v>75.5</v>
      </c>
      <c r="K109" s="192">
        <v>40</v>
      </c>
      <c r="L109" s="45">
        <f>'3.  NOVEMBER'!V27</f>
        <v>0</v>
      </c>
      <c r="M109" s="37">
        <f>'3.  NOVEMBER'!W27</f>
        <v>0</v>
      </c>
      <c r="N109" s="174">
        <f>'3.  NOVEMBER'!X27</f>
        <v>0</v>
      </c>
      <c r="O109" s="188">
        <v>50</v>
      </c>
      <c r="P109" s="28">
        <f>'4.  DECEMBER'!V27</f>
        <v>0</v>
      </c>
      <c r="Q109" s="37">
        <f>'4.  DECEMBER'!W27</f>
        <v>0</v>
      </c>
      <c r="R109" s="174">
        <f>'4.  DECEMBER'!X27</f>
        <v>0</v>
      </c>
      <c r="S109" s="192">
        <v>50</v>
      </c>
      <c r="T109" s="45">
        <f>'5.  JANUARY'!V27</f>
        <v>0</v>
      </c>
      <c r="U109" s="37">
        <f>'5.  JANUARY'!W27</f>
        <v>0</v>
      </c>
      <c r="V109" s="174">
        <f>'5.  JANUARY'!X27</f>
        <v>0</v>
      </c>
      <c r="W109" s="196">
        <v>50</v>
      </c>
      <c r="X109" s="45">
        <f>'6.  FEBRUARY'!V27</f>
        <v>0</v>
      </c>
      <c r="Y109" s="37">
        <f>'6.  FEBRUARY'!W27</f>
        <v>0</v>
      </c>
      <c r="Z109" s="174">
        <f>'6.  FEBRUARY'!X27</f>
        <v>0</v>
      </c>
      <c r="AA109" s="196">
        <v>50</v>
      </c>
      <c r="AB109" s="45">
        <f>'7.  MARCH'!V27</f>
        <v>0</v>
      </c>
      <c r="AC109" s="37">
        <f>'7.  MARCH'!W27</f>
        <v>0</v>
      </c>
      <c r="AD109" s="174">
        <f>'7.  MARCH'!X27</f>
        <v>0</v>
      </c>
      <c r="AE109" s="196">
        <v>50</v>
      </c>
      <c r="AF109" s="45">
        <f>'8.  APRIL'!V27</f>
        <v>0</v>
      </c>
      <c r="AG109" s="37">
        <f>'8.  APRIL'!W27</f>
        <v>0</v>
      </c>
      <c r="AH109" s="174">
        <f>'8.  APRIL'!X27</f>
        <v>0</v>
      </c>
      <c r="AI109" s="196">
        <v>50</v>
      </c>
      <c r="AJ109" s="339">
        <f>'8.  APRIL WEEKEND COMP'!V27</f>
        <v>0</v>
      </c>
      <c r="AK109" s="37">
        <f>'8.  APRIL WEEKEND COMP'!W27</f>
        <v>0</v>
      </c>
      <c r="AL109" s="341">
        <f>'8.  APRIL WEEKEND COMP'!X27</f>
        <v>0</v>
      </c>
      <c r="AM109" s="196">
        <v>50</v>
      </c>
      <c r="AN109" s="45">
        <f>'9.  MAY'!V27</f>
        <v>0</v>
      </c>
      <c r="AO109" s="37">
        <f>'9.  MAY'!W27</f>
        <v>0</v>
      </c>
      <c r="AP109" s="174">
        <f>'9.  MAY'!X27</f>
        <v>0</v>
      </c>
      <c r="AQ109" s="196"/>
      <c r="AR109" s="45">
        <f>'10.  JUNE'!V27</f>
        <v>0</v>
      </c>
      <c r="AS109" s="37">
        <f>'10.  JUNE'!W27</f>
        <v>0</v>
      </c>
      <c r="AT109" s="174">
        <f>'10.  JUNE'!X27</f>
        <v>0</v>
      </c>
      <c r="AU109" s="196"/>
      <c r="AV109" s="45">
        <f>'11.  JULY'!V27</f>
        <v>0</v>
      </c>
      <c r="AW109" s="37">
        <f>'11.  JULY'!W27</f>
        <v>0</v>
      </c>
      <c r="AX109" s="174">
        <f>'11.  JULY'!X27</f>
        <v>0</v>
      </c>
      <c r="AY109" s="196"/>
      <c r="AZ109" s="45">
        <f>'12.  AUGUST'!V27</f>
        <v>0</v>
      </c>
      <c r="BA109" s="37">
        <f>'12.  AUGUST'!W27</f>
        <v>0</v>
      </c>
      <c r="BB109" s="174">
        <f>'12.  AUGUST'!X27</f>
        <v>0</v>
      </c>
      <c r="BC109" s="196"/>
      <c r="BD109" s="180">
        <f t="shared" si="8"/>
        <v>5</v>
      </c>
      <c r="BE109" s="181">
        <f t="shared" si="9"/>
        <v>2.5499999999999998</v>
      </c>
      <c r="BF109" s="182">
        <f t="shared" si="10"/>
        <v>75.5</v>
      </c>
      <c r="BG109" s="197">
        <f t="shared" si="11"/>
        <v>440</v>
      </c>
    </row>
    <row r="110" spans="2:59" s="8" customFormat="1" ht="15.95" customHeight="1" x14ac:dyDescent="0.25">
      <c r="B110" s="27">
        <v>93</v>
      </c>
      <c r="C110" s="44" t="str">
        <f>'1.  SEPTEMBER'!C233</f>
        <v>van der Westhuizen A</v>
      </c>
      <c r="D110" s="45">
        <f>'1.  SEPTEMBER'!V233</f>
        <v>0</v>
      </c>
      <c r="E110" s="37">
        <f>'1.  SEPTEMBER'!W233</f>
        <v>0</v>
      </c>
      <c r="F110" s="174">
        <f>'1.  SEPTEMBER'!X233</f>
        <v>0</v>
      </c>
      <c r="G110" s="188">
        <v>50</v>
      </c>
      <c r="H110" s="28">
        <f>'2.  OCTOBER'!V233</f>
        <v>0</v>
      </c>
      <c r="I110" s="37">
        <f>'2.  OCTOBER'!W233</f>
        <v>0</v>
      </c>
      <c r="J110" s="174">
        <f>'2.  OCTOBER'!X233</f>
        <v>0</v>
      </c>
      <c r="K110" s="192">
        <v>50</v>
      </c>
      <c r="L110" s="45">
        <f>'3.  NOVEMBER'!V233</f>
        <v>0</v>
      </c>
      <c r="M110" s="37">
        <f>'3.  NOVEMBER'!W233</f>
        <v>0</v>
      </c>
      <c r="N110" s="174">
        <f>'3.  NOVEMBER'!X233</f>
        <v>0</v>
      </c>
      <c r="O110" s="188">
        <v>50</v>
      </c>
      <c r="P110" s="28">
        <f>'4.  DECEMBER'!V233</f>
        <v>0</v>
      </c>
      <c r="Q110" s="37">
        <f>'4.  DECEMBER'!W233</f>
        <v>0</v>
      </c>
      <c r="R110" s="174">
        <f>'4.  DECEMBER'!X233</f>
        <v>0</v>
      </c>
      <c r="S110" s="192">
        <v>40</v>
      </c>
      <c r="T110" s="45">
        <f>'5.  JANUARY'!V233</f>
        <v>3</v>
      </c>
      <c r="U110" s="37">
        <f>'5.  JANUARY'!W233</f>
        <v>0.74</v>
      </c>
      <c r="V110" s="174">
        <f>'5.  JANUARY'!X233</f>
        <v>37.400000000000006</v>
      </c>
      <c r="W110" s="196">
        <v>50</v>
      </c>
      <c r="X110" s="45">
        <f>'6.  FEBRUARY'!V233</f>
        <v>0</v>
      </c>
      <c r="Y110" s="37">
        <f>'6.  FEBRUARY'!W233</f>
        <v>0</v>
      </c>
      <c r="Z110" s="174">
        <f>'6.  FEBRUARY'!X233</f>
        <v>0</v>
      </c>
      <c r="AA110" s="196">
        <v>50</v>
      </c>
      <c r="AB110" s="45">
        <f>'7.  MARCH'!V233</f>
        <v>0</v>
      </c>
      <c r="AC110" s="37">
        <f>'7.  MARCH'!W233</f>
        <v>0</v>
      </c>
      <c r="AD110" s="174">
        <f>'7.  MARCH'!X233</f>
        <v>0</v>
      </c>
      <c r="AE110" s="196">
        <v>50</v>
      </c>
      <c r="AF110" s="45">
        <f>'8.  APRIL'!V233</f>
        <v>0</v>
      </c>
      <c r="AG110" s="37">
        <f>'8.  APRIL'!W233</f>
        <v>0</v>
      </c>
      <c r="AH110" s="174">
        <f>'8.  APRIL'!X233</f>
        <v>0</v>
      </c>
      <c r="AI110" s="196">
        <v>50</v>
      </c>
      <c r="AJ110" s="339">
        <f>'8.  APRIL WEEKEND COMP'!V233</f>
        <v>0</v>
      </c>
      <c r="AK110" s="37">
        <f>'8.  APRIL WEEKEND COMP'!W233</f>
        <v>0</v>
      </c>
      <c r="AL110" s="341">
        <f>'8.  APRIL WEEKEND COMP'!X233</f>
        <v>0</v>
      </c>
      <c r="AM110" s="196">
        <v>50</v>
      </c>
      <c r="AN110" s="45">
        <f>'9.  MAY'!V233</f>
        <v>0</v>
      </c>
      <c r="AO110" s="37">
        <f>'9.  MAY'!W233</f>
        <v>0</v>
      </c>
      <c r="AP110" s="174">
        <f>'9.  MAY'!X233</f>
        <v>0</v>
      </c>
      <c r="AQ110" s="196"/>
      <c r="AR110" s="45">
        <f>'10.  JUNE'!V233</f>
        <v>0</v>
      </c>
      <c r="AS110" s="37">
        <f>'10.  JUNE'!W233</f>
        <v>0</v>
      </c>
      <c r="AT110" s="174">
        <f>'10.  JUNE'!X233</f>
        <v>0</v>
      </c>
      <c r="AU110" s="196"/>
      <c r="AV110" s="45">
        <f>'11.  JULY'!V233</f>
        <v>0</v>
      </c>
      <c r="AW110" s="37">
        <f>'11.  JULY'!W233</f>
        <v>0</v>
      </c>
      <c r="AX110" s="174">
        <f>'11.  JULY'!X233</f>
        <v>0</v>
      </c>
      <c r="AY110" s="196"/>
      <c r="AZ110" s="45">
        <f>'12.  AUGUST'!V233</f>
        <v>0</v>
      </c>
      <c r="BA110" s="37">
        <f>'12.  AUGUST'!W233</f>
        <v>0</v>
      </c>
      <c r="BB110" s="174">
        <f>'12.  AUGUST'!X233</f>
        <v>0</v>
      </c>
      <c r="BC110" s="196"/>
      <c r="BD110" s="180">
        <f t="shared" si="8"/>
        <v>3</v>
      </c>
      <c r="BE110" s="181">
        <f t="shared" si="9"/>
        <v>0.74</v>
      </c>
      <c r="BF110" s="182">
        <f t="shared" si="10"/>
        <v>37.400000000000006</v>
      </c>
      <c r="BG110" s="197">
        <f t="shared" si="11"/>
        <v>440</v>
      </c>
    </row>
    <row r="111" spans="2:59" s="8" customFormat="1" ht="15.95" customHeight="1" x14ac:dyDescent="0.25">
      <c r="B111" s="27">
        <v>94</v>
      </c>
      <c r="C111" s="44" t="str">
        <f>'1.  SEPTEMBER'!C168</f>
        <v>Strydom P</v>
      </c>
      <c r="D111" s="45">
        <f>'1.  SEPTEMBER'!V168</f>
        <v>1</v>
      </c>
      <c r="E111" s="37">
        <f>'1.  SEPTEMBER'!W168</f>
        <v>0.21</v>
      </c>
      <c r="F111" s="174">
        <f>'1.  SEPTEMBER'!X168</f>
        <v>12.1</v>
      </c>
      <c r="G111" s="188">
        <v>50</v>
      </c>
      <c r="H111" s="28">
        <f>'2.  OCTOBER'!V168</f>
        <v>0</v>
      </c>
      <c r="I111" s="37">
        <f>'2.  OCTOBER'!W168</f>
        <v>0</v>
      </c>
      <c r="J111" s="174">
        <f>'2.  OCTOBER'!X168</f>
        <v>0</v>
      </c>
      <c r="K111" s="192">
        <v>50</v>
      </c>
      <c r="L111" s="45">
        <f>'3.  NOVEMBER'!V168</f>
        <v>0</v>
      </c>
      <c r="M111" s="37">
        <f>'3.  NOVEMBER'!W168</f>
        <v>0</v>
      </c>
      <c r="N111" s="174">
        <f>'3.  NOVEMBER'!X168</f>
        <v>0</v>
      </c>
      <c r="O111" s="188">
        <v>50</v>
      </c>
      <c r="P111" s="28">
        <f>'4.  DECEMBER'!V168</f>
        <v>0</v>
      </c>
      <c r="Q111" s="37">
        <f>'4.  DECEMBER'!W168</f>
        <v>0</v>
      </c>
      <c r="R111" s="174">
        <f>'4.  DECEMBER'!X168</f>
        <v>0</v>
      </c>
      <c r="S111" s="192">
        <v>50</v>
      </c>
      <c r="T111" s="45">
        <f>'5.  JANUARY'!V168</f>
        <v>8</v>
      </c>
      <c r="U111" s="37">
        <f>'5.  JANUARY'!W168</f>
        <v>2.8</v>
      </c>
      <c r="V111" s="174">
        <f>'5.  JANUARY'!X168</f>
        <v>108</v>
      </c>
      <c r="W111" s="196">
        <v>42</v>
      </c>
      <c r="X111" s="45">
        <f>'6.  FEBRUARY'!V168</f>
        <v>0</v>
      </c>
      <c r="Y111" s="37">
        <f>'6.  FEBRUARY'!W168</f>
        <v>0</v>
      </c>
      <c r="Z111" s="174">
        <f>'6.  FEBRUARY'!X168</f>
        <v>0</v>
      </c>
      <c r="AA111" s="196">
        <v>50</v>
      </c>
      <c r="AB111" s="45">
        <f>'7.  MARCH'!V168</f>
        <v>0</v>
      </c>
      <c r="AC111" s="37">
        <f>'7.  MARCH'!W168</f>
        <v>0</v>
      </c>
      <c r="AD111" s="174">
        <f>'7.  MARCH'!X168</f>
        <v>0</v>
      </c>
      <c r="AE111" s="196">
        <v>50</v>
      </c>
      <c r="AF111" s="45">
        <f>'8.  APRIL'!V168</f>
        <v>0</v>
      </c>
      <c r="AG111" s="37">
        <f>'8.  APRIL'!W168</f>
        <v>0</v>
      </c>
      <c r="AH111" s="174">
        <f>'8.  APRIL'!X168</f>
        <v>0</v>
      </c>
      <c r="AI111" s="196">
        <v>50</v>
      </c>
      <c r="AJ111" s="339">
        <f>'8.  APRIL WEEKEND COMP'!V168</f>
        <v>0</v>
      </c>
      <c r="AK111" s="37">
        <f>'8.  APRIL WEEKEND COMP'!W168</f>
        <v>0</v>
      </c>
      <c r="AL111" s="341">
        <f>'8.  APRIL WEEKEND COMP'!X168</f>
        <v>0</v>
      </c>
      <c r="AM111" s="196">
        <v>50</v>
      </c>
      <c r="AN111" s="45">
        <f>'9.  MAY'!V168</f>
        <v>0</v>
      </c>
      <c r="AO111" s="37">
        <f>'9.  MAY'!W168</f>
        <v>0</v>
      </c>
      <c r="AP111" s="174">
        <f>'9.  MAY'!X168</f>
        <v>0</v>
      </c>
      <c r="AQ111" s="196"/>
      <c r="AR111" s="45">
        <f>'10.  JUNE'!V168</f>
        <v>0</v>
      </c>
      <c r="AS111" s="37">
        <f>'10.  JUNE'!W168</f>
        <v>0</v>
      </c>
      <c r="AT111" s="174">
        <f>'10.  JUNE'!X168</f>
        <v>0</v>
      </c>
      <c r="AU111" s="196"/>
      <c r="AV111" s="45">
        <f>'11.  JULY'!V168</f>
        <v>0</v>
      </c>
      <c r="AW111" s="37">
        <f>'11.  JULY'!W168</f>
        <v>0</v>
      </c>
      <c r="AX111" s="174">
        <f>'11.  JULY'!X168</f>
        <v>0</v>
      </c>
      <c r="AY111" s="196"/>
      <c r="AZ111" s="45">
        <f>'12.  AUGUST'!V168</f>
        <v>0</v>
      </c>
      <c r="BA111" s="37">
        <f>'12.  AUGUST'!W168</f>
        <v>0</v>
      </c>
      <c r="BB111" s="174">
        <f>'12.  AUGUST'!X168</f>
        <v>0</v>
      </c>
      <c r="BC111" s="196"/>
      <c r="BD111" s="180">
        <f t="shared" si="8"/>
        <v>9</v>
      </c>
      <c r="BE111" s="181">
        <f t="shared" si="9"/>
        <v>3.01</v>
      </c>
      <c r="BF111" s="182">
        <f t="shared" si="10"/>
        <v>120.1</v>
      </c>
      <c r="BG111" s="197">
        <f t="shared" si="11"/>
        <v>442</v>
      </c>
    </row>
    <row r="112" spans="2:59" s="8" customFormat="1" ht="15.95" customHeight="1" x14ac:dyDescent="0.25">
      <c r="B112" s="27">
        <v>95</v>
      </c>
      <c r="C112" s="44" t="str">
        <f>'1.  SEPTEMBER'!C250</f>
        <v>Fourie L (Liam)</v>
      </c>
      <c r="D112" s="45">
        <f>'1.  SEPTEMBER'!V250</f>
        <v>0</v>
      </c>
      <c r="E112" s="37">
        <f>'1.  SEPTEMBER'!W250</f>
        <v>0</v>
      </c>
      <c r="F112" s="174">
        <f>'1.  SEPTEMBER'!X250</f>
        <v>0</v>
      </c>
      <c r="G112" s="188">
        <v>50</v>
      </c>
      <c r="H112" s="28">
        <f>'2.  OCTOBER'!V250</f>
        <v>4</v>
      </c>
      <c r="I112" s="37">
        <f>'2.  OCTOBER'!W250</f>
        <v>2.73</v>
      </c>
      <c r="J112" s="174">
        <f>'2.  OCTOBER'!X250</f>
        <v>67.300000000000011</v>
      </c>
      <c r="K112" s="192">
        <v>42</v>
      </c>
      <c r="L112" s="45">
        <f>'3.  NOVEMBER'!V250</f>
        <v>0</v>
      </c>
      <c r="M112" s="37">
        <f>'3.  NOVEMBER'!W250</f>
        <v>0</v>
      </c>
      <c r="N112" s="174">
        <f>'3.  NOVEMBER'!X250</f>
        <v>0</v>
      </c>
      <c r="O112" s="188">
        <v>50</v>
      </c>
      <c r="P112" s="28">
        <f>'4.  DECEMBER'!V250</f>
        <v>0</v>
      </c>
      <c r="Q112" s="37">
        <f>'4.  DECEMBER'!W250</f>
        <v>0</v>
      </c>
      <c r="R112" s="174">
        <f>'4.  DECEMBER'!X250</f>
        <v>0</v>
      </c>
      <c r="S112" s="192">
        <v>50</v>
      </c>
      <c r="T112" s="45">
        <f>'5.  JANUARY'!V250</f>
        <v>4</v>
      </c>
      <c r="U112" s="37">
        <f>'5.  JANUARY'!W250</f>
        <v>1.1400000000000001</v>
      </c>
      <c r="V112" s="174">
        <f>'5.  JANUARY'!X250</f>
        <v>51.400000000000006</v>
      </c>
      <c r="W112" s="196">
        <v>50</v>
      </c>
      <c r="X112" s="45">
        <f>'6.  FEBRUARY'!V250</f>
        <v>0</v>
      </c>
      <c r="Y112" s="37">
        <f>'6.  FEBRUARY'!W250</f>
        <v>0</v>
      </c>
      <c r="Z112" s="174">
        <f>'6.  FEBRUARY'!X250</f>
        <v>0</v>
      </c>
      <c r="AA112" s="196">
        <v>50</v>
      </c>
      <c r="AB112" s="45">
        <f>'7.  MARCH'!V250</f>
        <v>0</v>
      </c>
      <c r="AC112" s="37">
        <f>'7.  MARCH'!W250</f>
        <v>0</v>
      </c>
      <c r="AD112" s="174">
        <f>'7.  MARCH'!X250</f>
        <v>0</v>
      </c>
      <c r="AE112" s="196">
        <v>50</v>
      </c>
      <c r="AF112" s="45">
        <f>'8.  APRIL'!V250</f>
        <v>0</v>
      </c>
      <c r="AG112" s="37">
        <f>'8.  APRIL'!W250</f>
        <v>0</v>
      </c>
      <c r="AH112" s="174">
        <f>'8.  APRIL'!X250</f>
        <v>0</v>
      </c>
      <c r="AI112" s="196">
        <v>50</v>
      </c>
      <c r="AJ112" s="339">
        <f>'8.  APRIL WEEKEND COMP'!V250</f>
        <v>0</v>
      </c>
      <c r="AK112" s="37">
        <f>'8.  APRIL WEEKEND COMP'!W250</f>
        <v>0</v>
      </c>
      <c r="AL112" s="341">
        <f>'8.  APRIL WEEKEND COMP'!X250</f>
        <v>0</v>
      </c>
      <c r="AM112" s="196">
        <v>50</v>
      </c>
      <c r="AN112" s="45">
        <f>'9.  MAY'!V250</f>
        <v>0</v>
      </c>
      <c r="AO112" s="37">
        <f>'9.  MAY'!W250</f>
        <v>0</v>
      </c>
      <c r="AP112" s="174">
        <f>'9.  MAY'!X250</f>
        <v>0</v>
      </c>
      <c r="AQ112" s="196"/>
      <c r="AR112" s="45">
        <f>'10.  JUNE'!V250</f>
        <v>0</v>
      </c>
      <c r="AS112" s="37">
        <f>'10.  JUNE'!W250</f>
        <v>0</v>
      </c>
      <c r="AT112" s="174">
        <f>'10.  JUNE'!X250</f>
        <v>0</v>
      </c>
      <c r="AU112" s="196"/>
      <c r="AV112" s="45">
        <f>'11.  JULY'!V250</f>
        <v>0</v>
      </c>
      <c r="AW112" s="37">
        <f>'11.  JULY'!W250</f>
        <v>0</v>
      </c>
      <c r="AX112" s="174">
        <f>'11.  JULY'!X250</f>
        <v>0</v>
      </c>
      <c r="AY112" s="196"/>
      <c r="AZ112" s="45">
        <f>'12.  AUGUST'!V250</f>
        <v>0</v>
      </c>
      <c r="BA112" s="37">
        <f>'12.  AUGUST'!W250</f>
        <v>0</v>
      </c>
      <c r="BB112" s="174">
        <f>'12.  AUGUST'!X250</f>
        <v>0</v>
      </c>
      <c r="BC112" s="196"/>
      <c r="BD112" s="180">
        <f t="shared" si="8"/>
        <v>8</v>
      </c>
      <c r="BE112" s="181">
        <f t="shared" si="9"/>
        <v>3.87</v>
      </c>
      <c r="BF112" s="182">
        <f t="shared" si="10"/>
        <v>118.70000000000002</v>
      </c>
      <c r="BG112" s="197">
        <f t="shared" si="11"/>
        <v>442</v>
      </c>
    </row>
    <row r="113" spans="2:59" s="8" customFormat="1" ht="15.95" customHeight="1" x14ac:dyDescent="0.25">
      <c r="B113" s="27">
        <v>96</v>
      </c>
      <c r="C113" s="44" t="str">
        <f>'1.  SEPTEMBER'!C31</f>
        <v>Kaizer S</v>
      </c>
      <c r="D113" s="45">
        <f>'1.  SEPTEMBER'!V31</f>
        <v>3</v>
      </c>
      <c r="E113" s="37">
        <f>'1.  SEPTEMBER'!W31</f>
        <v>0.83000000000000007</v>
      </c>
      <c r="F113" s="174">
        <f>'1.  SEPTEMBER'!X31</f>
        <v>38.299999999999997</v>
      </c>
      <c r="G113" s="188">
        <v>44</v>
      </c>
      <c r="H113" s="28">
        <f>'2.  OCTOBER'!V31</f>
        <v>0</v>
      </c>
      <c r="I113" s="37">
        <f>'2.  OCTOBER'!W31</f>
        <v>0</v>
      </c>
      <c r="J113" s="174">
        <f>'2.  OCTOBER'!X31</f>
        <v>0</v>
      </c>
      <c r="K113" s="192">
        <v>50</v>
      </c>
      <c r="L113" s="45">
        <f>'3.  NOVEMBER'!V31</f>
        <v>0</v>
      </c>
      <c r="M113" s="37">
        <f>'3.  NOVEMBER'!W31</f>
        <v>0</v>
      </c>
      <c r="N113" s="174">
        <f>'3.  NOVEMBER'!X31</f>
        <v>0</v>
      </c>
      <c r="O113" s="188">
        <v>50</v>
      </c>
      <c r="P113" s="28">
        <f>'4.  DECEMBER'!V31</f>
        <v>0</v>
      </c>
      <c r="Q113" s="37">
        <f>'4.  DECEMBER'!W31</f>
        <v>0</v>
      </c>
      <c r="R113" s="174">
        <f>'4.  DECEMBER'!X31</f>
        <v>0</v>
      </c>
      <c r="S113" s="192">
        <v>50</v>
      </c>
      <c r="T113" s="45">
        <f>'5.  JANUARY'!V31</f>
        <v>0</v>
      </c>
      <c r="U113" s="37">
        <f>'5.  JANUARY'!W31</f>
        <v>0</v>
      </c>
      <c r="V113" s="174">
        <f>'5.  JANUARY'!X31</f>
        <v>0</v>
      </c>
      <c r="W113" s="196">
        <v>50</v>
      </c>
      <c r="X113" s="45">
        <f>'6.  FEBRUARY'!V31</f>
        <v>0</v>
      </c>
      <c r="Y113" s="37">
        <f>'6.  FEBRUARY'!W31</f>
        <v>0</v>
      </c>
      <c r="Z113" s="174">
        <f>'6.  FEBRUARY'!X31</f>
        <v>0</v>
      </c>
      <c r="AA113" s="196">
        <v>50</v>
      </c>
      <c r="AB113" s="45">
        <f>'7.  MARCH'!V31</f>
        <v>0</v>
      </c>
      <c r="AC113" s="37">
        <f>'7.  MARCH'!W31</f>
        <v>0</v>
      </c>
      <c r="AD113" s="174">
        <f>'7.  MARCH'!X31</f>
        <v>0</v>
      </c>
      <c r="AE113" s="196">
        <v>50</v>
      </c>
      <c r="AF113" s="45">
        <f>'8.  APRIL'!V31</f>
        <v>0</v>
      </c>
      <c r="AG113" s="37">
        <f>'8.  APRIL'!W31</f>
        <v>0</v>
      </c>
      <c r="AH113" s="174">
        <f>'8.  APRIL'!X31</f>
        <v>0</v>
      </c>
      <c r="AI113" s="196">
        <v>50</v>
      </c>
      <c r="AJ113" s="339">
        <f>'8.  APRIL WEEKEND COMP'!V31</f>
        <v>0</v>
      </c>
      <c r="AK113" s="37">
        <f>'8.  APRIL WEEKEND COMP'!W31</f>
        <v>0</v>
      </c>
      <c r="AL113" s="341">
        <f>'8.  APRIL WEEKEND COMP'!X31</f>
        <v>0</v>
      </c>
      <c r="AM113" s="196">
        <v>50</v>
      </c>
      <c r="AN113" s="45">
        <f>'9.  MAY'!V31</f>
        <v>0</v>
      </c>
      <c r="AO113" s="37">
        <f>'9.  MAY'!W31</f>
        <v>0</v>
      </c>
      <c r="AP113" s="174">
        <f>'9.  MAY'!X31</f>
        <v>0</v>
      </c>
      <c r="AQ113" s="196"/>
      <c r="AR113" s="45">
        <f>'10.  JUNE'!V31</f>
        <v>0</v>
      </c>
      <c r="AS113" s="37">
        <f>'10.  JUNE'!W31</f>
        <v>0</v>
      </c>
      <c r="AT113" s="174">
        <f>'10.  JUNE'!X31</f>
        <v>0</v>
      </c>
      <c r="AU113" s="196"/>
      <c r="AV113" s="45">
        <f>'11.  JULY'!V31</f>
        <v>0</v>
      </c>
      <c r="AW113" s="37">
        <f>'11.  JULY'!W31</f>
        <v>0</v>
      </c>
      <c r="AX113" s="174">
        <f>'11.  JULY'!X31</f>
        <v>0</v>
      </c>
      <c r="AY113" s="196"/>
      <c r="AZ113" s="45">
        <f>'12.  AUGUST'!V31</f>
        <v>0</v>
      </c>
      <c r="BA113" s="37">
        <f>'12.  AUGUST'!W31</f>
        <v>0</v>
      </c>
      <c r="BB113" s="174">
        <f>'12.  AUGUST'!X31</f>
        <v>0</v>
      </c>
      <c r="BC113" s="196"/>
      <c r="BD113" s="180">
        <f t="shared" si="8"/>
        <v>3</v>
      </c>
      <c r="BE113" s="181">
        <f t="shared" si="9"/>
        <v>0.83000000000000007</v>
      </c>
      <c r="BF113" s="182">
        <f t="shared" si="10"/>
        <v>38.299999999999997</v>
      </c>
      <c r="BG113" s="197">
        <f t="shared" si="11"/>
        <v>444</v>
      </c>
    </row>
    <row r="114" spans="2:59" s="8" customFormat="1" ht="15.95" customHeight="1" x14ac:dyDescent="0.25">
      <c r="B114" s="27">
        <v>97</v>
      </c>
      <c r="C114" s="44" t="str">
        <f>'1.  SEPTEMBER'!C210</f>
        <v>van Zyl S</v>
      </c>
      <c r="D114" s="45">
        <f>'1.  SEPTEMBER'!V210</f>
        <v>0</v>
      </c>
      <c r="E114" s="37">
        <f>'1.  SEPTEMBER'!W210</f>
        <v>0</v>
      </c>
      <c r="F114" s="174">
        <f>'1.  SEPTEMBER'!X210</f>
        <v>0</v>
      </c>
      <c r="G114" s="188">
        <v>50</v>
      </c>
      <c r="H114" s="28">
        <f>'2.  OCTOBER'!V210</f>
        <v>3</v>
      </c>
      <c r="I114" s="37">
        <f>'2.  OCTOBER'!W210</f>
        <v>2.04</v>
      </c>
      <c r="J114" s="174">
        <f>'2.  OCTOBER'!X210</f>
        <v>50.4</v>
      </c>
      <c r="K114" s="192">
        <v>45</v>
      </c>
      <c r="L114" s="45">
        <f>'3.  NOVEMBER'!V210</f>
        <v>0</v>
      </c>
      <c r="M114" s="37">
        <f>'3.  NOVEMBER'!W210</f>
        <v>0</v>
      </c>
      <c r="N114" s="174">
        <f>'3.  NOVEMBER'!X210</f>
        <v>0</v>
      </c>
      <c r="O114" s="188">
        <v>50</v>
      </c>
      <c r="P114" s="28">
        <f>'4.  DECEMBER'!V210</f>
        <v>0</v>
      </c>
      <c r="Q114" s="37">
        <f>'4.  DECEMBER'!W210</f>
        <v>0</v>
      </c>
      <c r="R114" s="174">
        <f>'4.  DECEMBER'!X210</f>
        <v>0</v>
      </c>
      <c r="S114" s="192">
        <v>50</v>
      </c>
      <c r="T114" s="45">
        <f>'5.  JANUARY'!V210</f>
        <v>0</v>
      </c>
      <c r="U114" s="37">
        <f>'5.  JANUARY'!W210</f>
        <v>0</v>
      </c>
      <c r="V114" s="174">
        <f>'5.  JANUARY'!X210</f>
        <v>0</v>
      </c>
      <c r="W114" s="196">
        <v>50</v>
      </c>
      <c r="X114" s="45">
        <f>'6.  FEBRUARY'!V210</f>
        <v>0</v>
      </c>
      <c r="Y114" s="37">
        <f>'6.  FEBRUARY'!W210</f>
        <v>0</v>
      </c>
      <c r="Z114" s="174">
        <f>'6.  FEBRUARY'!X210</f>
        <v>0</v>
      </c>
      <c r="AA114" s="196">
        <v>50</v>
      </c>
      <c r="AB114" s="45">
        <f>'7.  MARCH'!V210</f>
        <v>0</v>
      </c>
      <c r="AC114" s="37">
        <f>'7.  MARCH'!W210</f>
        <v>0</v>
      </c>
      <c r="AD114" s="174">
        <f>'7.  MARCH'!X210</f>
        <v>0</v>
      </c>
      <c r="AE114" s="196">
        <v>50</v>
      </c>
      <c r="AF114" s="45">
        <f>'8.  APRIL'!V210</f>
        <v>0</v>
      </c>
      <c r="AG114" s="37">
        <f>'8.  APRIL'!W210</f>
        <v>0</v>
      </c>
      <c r="AH114" s="174">
        <f>'8.  APRIL'!X210</f>
        <v>0</v>
      </c>
      <c r="AI114" s="196">
        <v>50</v>
      </c>
      <c r="AJ114" s="339">
        <f>'8.  APRIL WEEKEND COMP'!V210</f>
        <v>0</v>
      </c>
      <c r="AK114" s="37">
        <f>'8.  APRIL WEEKEND COMP'!W210</f>
        <v>0</v>
      </c>
      <c r="AL114" s="341">
        <f>'8.  APRIL WEEKEND COMP'!X210</f>
        <v>0</v>
      </c>
      <c r="AM114" s="196">
        <v>50</v>
      </c>
      <c r="AN114" s="45">
        <f>'9.  MAY'!V210</f>
        <v>0</v>
      </c>
      <c r="AO114" s="37">
        <f>'9.  MAY'!W210</f>
        <v>0</v>
      </c>
      <c r="AP114" s="174">
        <f>'9.  MAY'!X210</f>
        <v>0</v>
      </c>
      <c r="AQ114" s="196"/>
      <c r="AR114" s="45">
        <f>'10.  JUNE'!V210</f>
        <v>0</v>
      </c>
      <c r="AS114" s="37">
        <f>'10.  JUNE'!W210</f>
        <v>0</v>
      </c>
      <c r="AT114" s="174">
        <f>'10.  JUNE'!X210</f>
        <v>0</v>
      </c>
      <c r="AU114" s="196"/>
      <c r="AV114" s="45">
        <f>'11.  JULY'!V210</f>
        <v>0</v>
      </c>
      <c r="AW114" s="37">
        <f>'11.  JULY'!W210</f>
        <v>0</v>
      </c>
      <c r="AX114" s="174">
        <f>'11.  JULY'!X210</f>
        <v>0</v>
      </c>
      <c r="AY114" s="196"/>
      <c r="AZ114" s="45">
        <f>'12.  AUGUST'!V210</f>
        <v>0</v>
      </c>
      <c r="BA114" s="37">
        <f>'12.  AUGUST'!W210</f>
        <v>0</v>
      </c>
      <c r="BB114" s="174">
        <f>'12.  AUGUST'!X210</f>
        <v>0</v>
      </c>
      <c r="BC114" s="196"/>
      <c r="BD114" s="180">
        <f t="shared" ref="BD114:BD145" si="12">D114+H114+L114+P114+T114+X114+AB114+AF114+AJ114+AN114+AR114+AV114+AZ114</f>
        <v>3</v>
      </c>
      <c r="BE114" s="181">
        <f t="shared" ref="BE114:BE145" si="13">E114+I114+M114+Q114+U114+Y114+AC114+AG114+AK114+AO114+AS114+AW114+BA114</f>
        <v>2.04</v>
      </c>
      <c r="BF114" s="182">
        <f t="shared" ref="BF114:BF145" si="14">F114+J114+N114+R114+V114+Z114+AD114+AH114+AL114+AP114+AT114+AX114+BB114</f>
        <v>50.4</v>
      </c>
      <c r="BG114" s="197">
        <f t="shared" ref="BG114:BG145" si="15">G114+K114+O114+S114+W114+AA114+AE114+AI114+AM114+AQ114+AU114+BC114</f>
        <v>445</v>
      </c>
    </row>
    <row r="115" spans="2:59" s="8" customFormat="1" ht="15.95" customHeight="1" x14ac:dyDescent="0.25">
      <c r="B115" s="27">
        <v>98</v>
      </c>
      <c r="C115" s="44" t="str">
        <f>'1.  SEPTEMBER'!C190</f>
        <v>Appelcryn A (Alicia)</v>
      </c>
      <c r="D115" s="45">
        <f>'1.  SEPTEMBER'!V190</f>
        <v>0</v>
      </c>
      <c r="E115" s="37">
        <f>'1.  SEPTEMBER'!W190</f>
        <v>0</v>
      </c>
      <c r="F115" s="174">
        <f>'1.  SEPTEMBER'!X190</f>
        <v>0</v>
      </c>
      <c r="G115" s="188">
        <v>50</v>
      </c>
      <c r="H115" s="28">
        <f>'2.  OCTOBER'!V190</f>
        <v>0</v>
      </c>
      <c r="I115" s="37">
        <f>'2.  OCTOBER'!W190</f>
        <v>0</v>
      </c>
      <c r="J115" s="174">
        <f>'2.  OCTOBER'!X190</f>
        <v>0</v>
      </c>
      <c r="K115" s="192">
        <v>50</v>
      </c>
      <c r="L115" s="45">
        <f>'3.  NOVEMBER'!V190</f>
        <v>0</v>
      </c>
      <c r="M115" s="37">
        <f>'3.  NOVEMBER'!W190</f>
        <v>0</v>
      </c>
      <c r="N115" s="174">
        <f>'3.  NOVEMBER'!X190</f>
        <v>0</v>
      </c>
      <c r="O115" s="188">
        <v>50</v>
      </c>
      <c r="P115" s="28">
        <f>'4.  DECEMBER'!V190</f>
        <v>0</v>
      </c>
      <c r="Q115" s="37">
        <f>'4.  DECEMBER'!W190</f>
        <v>0</v>
      </c>
      <c r="R115" s="174">
        <f>'4.  DECEMBER'!X190</f>
        <v>0</v>
      </c>
      <c r="S115" s="192">
        <v>50</v>
      </c>
      <c r="T115" s="45">
        <f>'5.  JANUARY'!V190</f>
        <v>7</v>
      </c>
      <c r="U115" s="37">
        <f>'5.  JANUARY'!W190</f>
        <v>2.7600000000000002</v>
      </c>
      <c r="V115" s="174">
        <f>'5.  JANUARY'!X190</f>
        <v>97.6</v>
      </c>
      <c r="W115" s="196">
        <v>45</v>
      </c>
      <c r="X115" s="45">
        <f>'6.  FEBRUARY'!V190</f>
        <v>0</v>
      </c>
      <c r="Y115" s="37">
        <f>'6.  FEBRUARY'!W190</f>
        <v>0</v>
      </c>
      <c r="Z115" s="174">
        <f>'6.  FEBRUARY'!X190</f>
        <v>0</v>
      </c>
      <c r="AA115" s="196">
        <v>50</v>
      </c>
      <c r="AB115" s="45">
        <f>'7.  MARCH'!V191</f>
        <v>0</v>
      </c>
      <c r="AC115" s="37">
        <f>'7.  MARCH'!W190</f>
        <v>0</v>
      </c>
      <c r="AD115" s="174">
        <f>'7.  MARCH'!X190</f>
        <v>0</v>
      </c>
      <c r="AE115" s="196">
        <v>50</v>
      </c>
      <c r="AF115" s="45">
        <f>'8.  APRIL'!V190</f>
        <v>0</v>
      </c>
      <c r="AG115" s="37">
        <f>'8.  APRIL'!W190</f>
        <v>0</v>
      </c>
      <c r="AH115" s="174">
        <f>'8.  APRIL'!X190</f>
        <v>0</v>
      </c>
      <c r="AI115" s="196">
        <v>50</v>
      </c>
      <c r="AJ115" s="339">
        <f>'8.  APRIL WEEKEND COMP'!V190</f>
        <v>0</v>
      </c>
      <c r="AK115" s="37">
        <f>'8.  APRIL WEEKEND COMP'!W190</f>
        <v>0</v>
      </c>
      <c r="AL115" s="341">
        <f>'8.  APRIL WEEKEND COMP'!X190</f>
        <v>0</v>
      </c>
      <c r="AM115" s="196">
        <v>50</v>
      </c>
      <c r="AN115" s="45">
        <f>'9.  MAY'!V190</f>
        <v>0</v>
      </c>
      <c r="AO115" s="37">
        <f>'9.  MAY'!W190</f>
        <v>0</v>
      </c>
      <c r="AP115" s="174">
        <f>'9.  MAY'!X190</f>
        <v>0</v>
      </c>
      <c r="AQ115" s="196"/>
      <c r="AR115" s="45">
        <f>'10.  JUNE'!V190</f>
        <v>0</v>
      </c>
      <c r="AS115" s="37">
        <f>'10.  JUNE'!W190</f>
        <v>0</v>
      </c>
      <c r="AT115" s="174">
        <f>'10.  JUNE'!X190</f>
        <v>0</v>
      </c>
      <c r="AU115" s="196"/>
      <c r="AV115" s="45">
        <f>'11.  JULY'!V190</f>
        <v>0</v>
      </c>
      <c r="AW115" s="37">
        <f>'11.  JULY'!W190</f>
        <v>0</v>
      </c>
      <c r="AX115" s="174">
        <f>'11.  JULY'!X190</f>
        <v>0</v>
      </c>
      <c r="AY115" s="196"/>
      <c r="AZ115" s="45">
        <f>'12.  AUGUST'!V190</f>
        <v>0</v>
      </c>
      <c r="BA115" s="37">
        <f>'12.  AUGUST'!W190</f>
        <v>0</v>
      </c>
      <c r="BB115" s="174">
        <f>'12.  AUGUST'!X190</f>
        <v>0</v>
      </c>
      <c r="BC115" s="196"/>
      <c r="BD115" s="180">
        <f t="shared" si="12"/>
        <v>7</v>
      </c>
      <c r="BE115" s="181">
        <f t="shared" si="13"/>
        <v>2.7600000000000002</v>
      </c>
      <c r="BF115" s="182">
        <f t="shared" si="14"/>
        <v>97.6</v>
      </c>
      <c r="BG115" s="197">
        <f t="shared" si="15"/>
        <v>445</v>
      </c>
    </row>
    <row r="116" spans="2:59" s="8" customFormat="1" ht="15.95" customHeight="1" x14ac:dyDescent="0.25">
      <c r="B116" s="27">
        <v>99</v>
      </c>
      <c r="C116" s="44" t="str">
        <f>'1.  SEPTEMBER'!C252</f>
        <v>Naude K</v>
      </c>
      <c r="D116" s="45">
        <f>'1.  SEPTEMBER'!V252</f>
        <v>0</v>
      </c>
      <c r="E116" s="37">
        <f>'1.  SEPTEMBER'!W252</f>
        <v>0</v>
      </c>
      <c r="F116" s="174">
        <f>'1.  SEPTEMBER'!X252</f>
        <v>0</v>
      </c>
      <c r="G116" s="188">
        <v>50</v>
      </c>
      <c r="H116" s="28">
        <f>'2.  OCTOBER'!V252</f>
        <v>2</v>
      </c>
      <c r="I116" s="37">
        <f>'2.  OCTOBER'!W252</f>
        <v>1.37</v>
      </c>
      <c r="J116" s="174">
        <f>'2.  OCTOBER'!X252</f>
        <v>33.700000000000003</v>
      </c>
      <c r="K116" s="192">
        <v>49</v>
      </c>
      <c r="L116" s="45">
        <f>'3.  NOVEMBER'!V252</f>
        <v>0</v>
      </c>
      <c r="M116" s="37">
        <f>'3.  NOVEMBER'!W252</f>
        <v>0</v>
      </c>
      <c r="N116" s="174">
        <f>'3.  NOVEMBER'!X252</f>
        <v>0</v>
      </c>
      <c r="O116" s="188">
        <v>50</v>
      </c>
      <c r="P116" s="28">
        <f>'4.  DECEMBER'!V252</f>
        <v>0</v>
      </c>
      <c r="Q116" s="37">
        <f>'4.  DECEMBER'!W252</f>
        <v>0</v>
      </c>
      <c r="R116" s="174">
        <f>'4.  DECEMBER'!X252</f>
        <v>0</v>
      </c>
      <c r="S116" s="192">
        <v>50</v>
      </c>
      <c r="T116" s="45">
        <f>'5.  JANUARY'!V252</f>
        <v>0</v>
      </c>
      <c r="U116" s="37">
        <f>'5.  JANUARY'!W252</f>
        <v>0</v>
      </c>
      <c r="V116" s="174">
        <f>'5.  JANUARY'!X252</f>
        <v>0</v>
      </c>
      <c r="W116" s="196">
        <v>50</v>
      </c>
      <c r="X116" s="45">
        <f>'6.  FEBRUARY'!V252</f>
        <v>0</v>
      </c>
      <c r="Y116" s="37">
        <f>'6.  FEBRUARY'!W252</f>
        <v>0</v>
      </c>
      <c r="Z116" s="174">
        <f>'6.  FEBRUARY'!X252</f>
        <v>0</v>
      </c>
      <c r="AA116" s="196">
        <v>50</v>
      </c>
      <c r="AB116" s="45">
        <f>'7.  MARCH'!V252</f>
        <v>0</v>
      </c>
      <c r="AC116" s="37">
        <f>'7.  MARCH'!W252</f>
        <v>0</v>
      </c>
      <c r="AD116" s="174">
        <f>'7.  MARCH'!X252</f>
        <v>0</v>
      </c>
      <c r="AE116" s="196">
        <v>50</v>
      </c>
      <c r="AF116" s="45">
        <f>'8.  APRIL'!V252</f>
        <v>0</v>
      </c>
      <c r="AG116" s="37">
        <f>'8.  APRIL'!W252</f>
        <v>0</v>
      </c>
      <c r="AH116" s="174">
        <f>'8.  APRIL'!X252</f>
        <v>0</v>
      </c>
      <c r="AI116" s="196">
        <v>50</v>
      </c>
      <c r="AJ116" s="339">
        <f>'8.  APRIL WEEKEND COMP'!V252</f>
        <v>0</v>
      </c>
      <c r="AK116" s="37">
        <f>'8.  APRIL WEEKEND COMP'!W252</f>
        <v>0</v>
      </c>
      <c r="AL116" s="341">
        <f>'8.  APRIL WEEKEND COMP'!X252</f>
        <v>0</v>
      </c>
      <c r="AM116" s="196">
        <v>50</v>
      </c>
      <c r="AN116" s="45">
        <f>'9.  MAY'!V252</f>
        <v>0</v>
      </c>
      <c r="AO116" s="37">
        <f>'9.  MAY'!W252</f>
        <v>0</v>
      </c>
      <c r="AP116" s="174">
        <f>'9.  MAY'!X252</f>
        <v>0</v>
      </c>
      <c r="AQ116" s="196"/>
      <c r="AR116" s="45">
        <f>'10.  JUNE'!V252</f>
        <v>0</v>
      </c>
      <c r="AS116" s="37">
        <f>'10.  JUNE'!W252</f>
        <v>0</v>
      </c>
      <c r="AT116" s="174">
        <f>'10.  JUNE'!X252</f>
        <v>0</v>
      </c>
      <c r="AU116" s="196"/>
      <c r="AV116" s="45">
        <f>'11.  JULY'!V252</f>
        <v>0</v>
      </c>
      <c r="AW116" s="37">
        <f>'11.  JULY'!W252</f>
        <v>0</v>
      </c>
      <c r="AX116" s="174">
        <f>'11.  JULY'!X252</f>
        <v>0</v>
      </c>
      <c r="AY116" s="196"/>
      <c r="AZ116" s="45">
        <f>'12.  AUGUST'!V252</f>
        <v>0</v>
      </c>
      <c r="BA116" s="37">
        <f>'12.  AUGUST'!W252</f>
        <v>0</v>
      </c>
      <c r="BB116" s="174">
        <f>'12.  AUGUST'!X252</f>
        <v>0</v>
      </c>
      <c r="BC116" s="196"/>
      <c r="BD116" s="180">
        <f t="shared" si="12"/>
        <v>2</v>
      </c>
      <c r="BE116" s="181">
        <f t="shared" si="13"/>
        <v>1.37</v>
      </c>
      <c r="BF116" s="182">
        <f t="shared" si="14"/>
        <v>33.700000000000003</v>
      </c>
      <c r="BG116" s="197">
        <f t="shared" si="15"/>
        <v>449</v>
      </c>
    </row>
    <row r="117" spans="2:59" s="8" customFormat="1" ht="15.95" customHeight="1" x14ac:dyDescent="0.25">
      <c r="B117" s="27">
        <v>100</v>
      </c>
      <c r="C117" s="44" t="str">
        <f>'1.  SEPTEMBER'!C228</f>
        <v>Herridge J</v>
      </c>
      <c r="D117" s="45">
        <f>'1.  SEPTEMBER'!V228</f>
        <v>0</v>
      </c>
      <c r="E117" s="37">
        <f>'1.  SEPTEMBER'!W228</f>
        <v>0</v>
      </c>
      <c r="F117" s="174">
        <f>'1.  SEPTEMBER'!X228</f>
        <v>0</v>
      </c>
      <c r="G117" s="188">
        <v>50</v>
      </c>
      <c r="H117" s="28">
        <f>'2.  OCTOBER'!V228</f>
        <v>0</v>
      </c>
      <c r="I117" s="37">
        <f>'2.  OCTOBER'!W228</f>
        <v>0</v>
      </c>
      <c r="J117" s="174">
        <f>'2.  OCTOBER'!X228</f>
        <v>0</v>
      </c>
      <c r="K117" s="192">
        <v>50</v>
      </c>
      <c r="L117" s="45">
        <f>'3.  NOVEMBER'!V228</f>
        <v>0</v>
      </c>
      <c r="M117" s="37">
        <f>'3.  NOVEMBER'!W228</f>
        <v>0</v>
      </c>
      <c r="N117" s="174">
        <f>'3.  NOVEMBER'!X228</f>
        <v>0</v>
      </c>
      <c r="O117" s="188">
        <v>50</v>
      </c>
      <c r="P117" s="28">
        <f>'4.  DECEMBER'!V228</f>
        <v>0</v>
      </c>
      <c r="Q117" s="37">
        <f>'4.  DECEMBER'!W228</f>
        <v>0</v>
      </c>
      <c r="R117" s="174">
        <f>'4.  DECEMBER'!X228</f>
        <v>0</v>
      </c>
      <c r="S117" s="192">
        <v>50</v>
      </c>
      <c r="T117" s="45">
        <f>'5.  JANUARY'!V228</f>
        <v>0</v>
      </c>
      <c r="U117" s="37">
        <f>'5.  JANUARY'!W228</f>
        <v>0</v>
      </c>
      <c r="V117" s="174">
        <f>'5.  JANUARY'!X228</f>
        <v>0</v>
      </c>
      <c r="W117" s="196">
        <v>50</v>
      </c>
      <c r="X117" s="45">
        <f>'6.  FEBRUARY'!V228</f>
        <v>0</v>
      </c>
      <c r="Y117" s="37">
        <f>'6.  FEBRUARY'!W228</f>
        <v>0</v>
      </c>
      <c r="Z117" s="174">
        <f>'6.  FEBRUARY'!X228</f>
        <v>0</v>
      </c>
      <c r="AA117" s="196">
        <v>50</v>
      </c>
      <c r="AB117" s="45">
        <f>'7.  MARCH'!V228</f>
        <v>0</v>
      </c>
      <c r="AC117" s="37">
        <f>'7.  MARCH'!W228</f>
        <v>0</v>
      </c>
      <c r="AD117" s="174">
        <f>'7.  MARCH'!X228</f>
        <v>0</v>
      </c>
      <c r="AE117" s="196">
        <v>50</v>
      </c>
      <c r="AF117" s="45">
        <f>'8.  APRIL'!V228</f>
        <v>0</v>
      </c>
      <c r="AG117" s="37">
        <f>'8.  APRIL'!W228</f>
        <v>0</v>
      </c>
      <c r="AH117" s="174">
        <f>'8.  APRIL'!X228</f>
        <v>0</v>
      </c>
      <c r="AI117" s="196">
        <v>50</v>
      </c>
      <c r="AJ117" s="339">
        <f>'8.  APRIL WEEKEND COMP'!V228</f>
        <v>0</v>
      </c>
      <c r="AK117" s="37">
        <f>'8.  APRIL WEEKEND COMP'!W228</f>
        <v>0</v>
      </c>
      <c r="AL117" s="341">
        <f>'8.  APRIL WEEKEND COMP'!X228</f>
        <v>0</v>
      </c>
      <c r="AM117" s="196">
        <v>50</v>
      </c>
      <c r="AN117" s="45">
        <f>'9.  MAY'!V228</f>
        <v>0</v>
      </c>
      <c r="AO117" s="37">
        <f>'9.  MAY'!W228</f>
        <v>0</v>
      </c>
      <c r="AP117" s="174">
        <f>'9.  MAY'!X228</f>
        <v>0</v>
      </c>
      <c r="AQ117" s="196"/>
      <c r="AR117" s="45">
        <f>'10.  JUNE'!V228</f>
        <v>0</v>
      </c>
      <c r="AS117" s="37">
        <f>'10.  JUNE'!W228</f>
        <v>0</v>
      </c>
      <c r="AT117" s="174">
        <f>'10.  JUNE'!X228</f>
        <v>0</v>
      </c>
      <c r="AU117" s="196"/>
      <c r="AV117" s="45">
        <f>'11.  JULY'!V228</f>
        <v>0</v>
      </c>
      <c r="AW117" s="37">
        <f>'11.  JULY'!W228</f>
        <v>0</v>
      </c>
      <c r="AX117" s="174">
        <f>'11.  JULY'!X228</f>
        <v>0</v>
      </c>
      <c r="AY117" s="196"/>
      <c r="AZ117" s="45">
        <f>'12.  AUGUST'!V228</f>
        <v>0</v>
      </c>
      <c r="BA117" s="37">
        <f>'12.  AUGUST'!W228</f>
        <v>0</v>
      </c>
      <c r="BB117" s="174">
        <f>'12.  AUGUST'!X228</f>
        <v>0</v>
      </c>
      <c r="BC117" s="196"/>
      <c r="BD117" s="180">
        <f t="shared" si="12"/>
        <v>0</v>
      </c>
      <c r="BE117" s="181">
        <f t="shared" si="13"/>
        <v>0</v>
      </c>
      <c r="BF117" s="182">
        <f t="shared" si="14"/>
        <v>0</v>
      </c>
      <c r="BG117" s="197">
        <f t="shared" si="15"/>
        <v>450</v>
      </c>
    </row>
    <row r="118" spans="2:59" s="8" customFormat="1" ht="15.95" customHeight="1" x14ac:dyDescent="0.25">
      <c r="B118" s="27">
        <v>101</v>
      </c>
      <c r="C118" s="44" t="str">
        <f>'1.  SEPTEMBER'!C146</f>
        <v>Erasmus H (Hannes) (H-38)</v>
      </c>
      <c r="D118" s="45">
        <f>'1.  SEPTEMBER'!V146</f>
        <v>0</v>
      </c>
      <c r="E118" s="37">
        <f>'1.  SEPTEMBER'!W146</f>
        <v>0</v>
      </c>
      <c r="F118" s="174">
        <f>'1.  SEPTEMBER'!X146</f>
        <v>0</v>
      </c>
      <c r="G118" s="188">
        <v>50</v>
      </c>
      <c r="H118" s="28">
        <f>'2.  OCTOBER'!V146</f>
        <v>0</v>
      </c>
      <c r="I118" s="37">
        <f>'2.  OCTOBER'!W146</f>
        <v>0</v>
      </c>
      <c r="J118" s="174">
        <f>'2.  OCTOBER'!X146</f>
        <v>0</v>
      </c>
      <c r="K118" s="192">
        <v>50</v>
      </c>
      <c r="L118" s="45">
        <f>'3.  NOVEMBER'!V146</f>
        <v>0</v>
      </c>
      <c r="M118" s="37">
        <f>'3.  NOVEMBER'!W146</f>
        <v>0</v>
      </c>
      <c r="N118" s="174">
        <f>'3.  NOVEMBER'!X146</f>
        <v>0</v>
      </c>
      <c r="O118" s="188">
        <v>50</v>
      </c>
      <c r="P118" s="28">
        <f>'4.  DECEMBER'!V146</f>
        <v>0</v>
      </c>
      <c r="Q118" s="37">
        <f>'4.  DECEMBER'!W146</f>
        <v>0</v>
      </c>
      <c r="R118" s="174">
        <f>'4.  DECEMBER'!X146</f>
        <v>0</v>
      </c>
      <c r="S118" s="192">
        <v>50</v>
      </c>
      <c r="T118" s="45">
        <f>'5.  JANUARY'!V146</f>
        <v>0</v>
      </c>
      <c r="U118" s="37">
        <f>'5.  JANUARY'!W146</f>
        <v>0</v>
      </c>
      <c r="V118" s="174">
        <f>'5.  JANUARY'!X146</f>
        <v>0</v>
      </c>
      <c r="W118" s="196">
        <v>50</v>
      </c>
      <c r="X118" s="45">
        <f>'6.  FEBRUARY'!V146</f>
        <v>0</v>
      </c>
      <c r="Y118" s="37">
        <f>'6.  FEBRUARY'!W146</f>
        <v>0</v>
      </c>
      <c r="Z118" s="174">
        <f>'6.  FEBRUARY'!X146</f>
        <v>0</v>
      </c>
      <c r="AA118" s="196">
        <v>50</v>
      </c>
      <c r="AB118" s="45">
        <f>'7.  MARCH'!V146</f>
        <v>0</v>
      </c>
      <c r="AC118" s="37">
        <f>'7.  MARCH'!W146</f>
        <v>0</v>
      </c>
      <c r="AD118" s="174">
        <f>'7.  MARCH'!X146</f>
        <v>0</v>
      </c>
      <c r="AE118" s="196">
        <v>50</v>
      </c>
      <c r="AF118" s="45">
        <f>'8.  APRIL'!V146</f>
        <v>0</v>
      </c>
      <c r="AG118" s="37">
        <f>'8.  APRIL'!W146</f>
        <v>0</v>
      </c>
      <c r="AH118" s="174">
        <f>'8.  APRIL'!X146</f>
        <v>0</v>
      </c>
      <c r="AI118" s="196">
        <v>50</v>
      </c>
      <c r="AJ118" s="339">
        <f>'8.  APRIL WEEKEND COMP'!V146</f>
        <v>0</v>
      </c>
      <c r="AK118" s="37">
        <f>'8.  APRIL WEEKEND COMP'!W146</f>
        <v>0</v>
      </c>
      <c r="AL118" s="341">
        <f>'8.  APRIL WEEKEND COMP'!X146</f>
        <v>0</v>
      </c>
      <c r="AM118" s="196">
        <v>50</v>
      </c>
      <c r="AN118" s="45">
        <f>'9.  MAY'!V146</f>
        <v>0</v>
      </c>
      <c r="AO118" s="37">
        <f>'9.  MAY'!W146</f>
        <v>0</v>
      </c>
      <c r="AP118" s="174">
        <f>'9.  MAY'!X146</f>
        <v>0</v>
      </c>
      <c r="AQ118" s="196"/>
      <c r="AR118" s="45">
        <f>'10.  JUNE'!V146</f>
        <v>0</v>
      </c>
      <c r="AS118" s="37">
        <f>'10.  JUNE'!W146</f>
        <v>0</v>
      </c>
      <c r="AT118" s="174">
        <f>'10.  JUNE'!X146</f>
        <v>0</v>
      </c>
      <c r="AU118" s="196"/>
      <c r="AV118" s="45">
        <f>'11.  JULY'!V146</f>
        <v>0</v>
      </c>
      <c r="AW118" s="37">
        <f>'11.  JULY'!W146</f>
        <v>0</v>
      </c>
      <c r="AX118" s="174">
        <f>'11.  JULY'!X146</f>
        <v>0</v>
      </c>
      <c r="AY118" s="196"/>
      <c r="AZ118" s="45">
        <f>'12.  AUGUST'!V146</f>
        <v>0</v>
      </c>
      <c r="BA118" s="37">
        <f>'12.  AUGUST'!W146</f>
        <v>0</v>
      </c>
      <c r="BB118" s="174">
        <f>'12.  AUGUST'!X146</f>
        <v>0</v>
      </c>
      <c r="BC118" s="196"/>
      <c r="BD118" s="180">
        <f t="shared" si="12"/>
        <v>0</v>
      </c>
      <c r="BE118" s="181">
        <f t="shared" si="13"/>
        <v>0</v>
      </c>
      <c r="BF118" s="182">
        <f t="shared" si="14"/>
        <v>0</v>
      </c>
      <c r="BG118" s="197">
        <f t="shared" si="15"/>
        <v>450</v>
      </c>
    </row>
    <row r="119" spans="2:59" s="8" customFormat="1" ht="15.95" customHeight="1" x14ac:dyDescent="0.25">
      <c r="B119" s="27">
        <v>102</v>
      </c>
      <c r="C119" s="44" t="str">
        <f>'1.  SEPTEMBER'!C18</f>
        <v>Abrie L</v>
      </c>
      <c r="D119" s="45">
        <f>'1.  SEPTEMBER'!V18</f>
        <v>0</v>
      </c>
      <c r="E119" s="37">
        <f>'1.  SEPTEMBER'!W18</f>
        <v>0</v>
      </c>
      <c r="F119" s="174">
        <f>'1.  SEPTEMBER'!X18</f>
        <v>0</v>
      </c>
      <c r="G119" s="188">
        <v>50</v>
      </c>
      <c r="H119" s="28">
        <f>'2.  OCTOBER'!V18</f>
        <v>0</v>
      </c>
      <c r="I119" s="37">
        <f>'2.  OCTOBER'!W18</f>
        <v>0</v>
      </c>
      <c r="J119" s="174">
        <f>'2.  OCTOBER'!X18</f>
        <v>0</v>
      </c>
      <c r="K119" s="192">
        <v>50</v>
      </c>
      <c r="L119" s="45">
        <f>'3.  NOVEMBER'!V18</f>
        <v>0</v>
      </c>
      <c r="M119" s="37">
        <f>'3.  NOVEMBER'!W18</f>
        <v>0</v>
      </c>
      <c r="N119" s="174">
        <f>'3.  NOVEMBER'!X18</f>
        <v>0</v>
      </c>
      <c r="O119" s="188">
        <v>50</v>
      </c>
      <c r="P119" s="28">
        <f>'4.  DECEMBER'!V18</f>
        <v>0</v>
      </c>
      <c r="Q119" s="37">
        <f>'4.  DECEMBER'!W18</f>
        <v>0</v>
      </c>
      <c r="R119" s="174">
        <f>'4.  DECEMBER'!X18</f>
        <v>0</v>
      </c>
      <c r="S119" s="192">
        <v>50</v>
      </c>
      <c r="T119" s="45">
        <f>'5.  JANUARY'!V18</f>
        <v>0</v>
      </c>
      <c r="U119" s="37">
        <f>'5.  JANUARY'!W18</f>
        <v>0</v>
      </c>
      <c r="V119" s="174">
        <f>'5.  JANUARY'!X18</f>
        <v>0</v>
      </c>
      <c r="W119" s="196">
        <v>50</v>
      </c>
      <c r="X119" s="45">
        <f>'6.  FEBRUARY'!V18</f>
        <v>0</v>
      </c>
      <c r="Y119" s="37">
        <f>'6.  FEBRUARY'!W18</f>
        <v>0</v>
      </c>
      <c r="Z119" s="174">
        <f>'6.  FEBRUARY'!X18</f>
        <v>0</v>
      </c>
      <c r="AA119" s="196">
        <v>50</v>
      </c>
      <c r="AB119" s="45">
        <f>'7.  MARCH'!V18</f>
        <v>0</v>
      </c>
      <c r="AC119" s="37">
        <f>'7.  MARCH'!W18</f>
        <v>0</v>
      </c>
      <c r="AD119" s="174">
        <f>'7.  MARCH'!X18</f>
        <v>0</v>
      </c>
      <c r="AE119" s="196">
        <v>50</v>
      </c>
      <c r="AF119" s="45">
        <f>'8.  APRIL'!V18</f>
        <v>0</v>
      </c>
      <c r="AG119" s="37">
        <f>'8.  APRIL'!W18</f>
        <v>0</v>
      </c>
      <c r="AH119" s="174">
        <f>'8.  APRIL'!X18</f>
        <v>0</v>
      </c>
      <c r="AI119" s="196">
        <v>50</v>
      </c>
      <c r="AJ119" s="339">
        <f>'8.  APRIL WEEKEND COMP'!V18</f>
        <v>0</v>
      </c>
      <c r="AK119" s="37">
        <f>'8.  APRIL WEEKEND COMP'!W18</f>
        <v>0</v>
      </c>
      <c r="AL119" s="341">
        <f>'8.  APRIL WEEKEND COMP'!X18</f>
        <v>0</v>
      </c>
      <c r="AM119" s="196">
        <v>50</v>
      </c>
      <c r="AN119" s="45">
        <f>'9.  MAY'!V18</f>
        <v>0</v>
      </c>
      <c r="AO119" s="37">
        <f>'9.  MAY'!W18</f>
        <v>0</v>
      </c>
      <c r="AP119" s="174">
        <f>'9.  MAY'!X18</f>
        <v>0</v>
      </c>
      <c r="AQ119" s="196"/>
      <c r="AR119" s="45">
        <f>'10.  JUNE'!V18</f>
        <v>0</v>
      </c>
      <c r="AS119" s="37">
        <f>'10.  JUNE'!W18</f>
        <v>0</v>
      </c>
      <c r="AT119" s="174">
        <f>'10.  JUNE'!X18</f>
        <v>0</v>
      </c>
      <c r="AU119" s="196"/>
      <c r="AV119" s="45">
        <f>'11.  JULY'!V18</f>
        <v>0</v>
      </c>
      <c r="AW119" s="37">
        <f>'11.  JULY'!W18</f>
        <v>0</v>
      </c>
      <c r="AX119" s="174">
        <f>'11.  JULY'!X18</f>
        <v>0</v>
      </c>
      <c r="AY119" s="196"/>
      <c r="AZ119" s="45">
        <f>'12.  AUGUST'!V18</f>
        <v>0</v>
      </c>
      <c r="BA119" s="37">
        <f>'12.  AUGUST'!W18</f>
        <v>0</v>
      </c>
      <c r="BB119" s="174">
        <f>'12.  AUGUST'!X18</f>
        <v>0</v>
      </c>
      <c r="BC119" s="196"/>
      <c r="BD119" s="180">
        <f t="shared" si="12"/>
        <v>0</v>
      </c>
      <c r="BE119" s="181">
        <f t="shared" si="13"/>
        <v>0</v>
      </c>
      <c r="BF119" s="182">
        <f t="shared" si="14"/>
        <v>0</v>
      </c>
      <c r="BG119" s="197">
        <f t="shared" si="15"/>
        <v>450</v>
      </c>
    </row>
    <row r="120" spans="2:59" s="8" customFormat="1" ht="15.95" customHeight="1" x14ac:dyDescent="0.25">
      <c r="B120" s="27">
        <v>103</v>
      </c>
      <c r="C120" s="44" t="str">
        <f>'1.  SEPTEMBER'!C61</f>
        <v>Bezuidenhout FJ</v>
      </c>
      <c r="D120" s="45">
        <f>'1.  SEPTEMBER'!V61</f>
        <v>0</v>
      </c>
      <c r="E120" s="37">
        <f>'1.  SEPTEMBER'!W61</f>
        <v>0</v>
      </c>
      <c r="F120" s="174">
        <f>'1.  SEPTEMBER'!X61</f>
        <v>0</v>
      </c>
      <c r="G120" s="188">
        <v>50</v>
      </c>
      <c r="H120" s="28">
        <f>'2.  OCTOBER'!V61</f>
        <v>0</v>
      </c>
      <c r="I120" s="37">
        <f>'2.  OCTOBER'!W61</f>
        <v>0</v>
      </c>
      <c r="J120" s="174">
        <f>'2.  OCTOBER'!X61</f>
        <v>0</v>
      </c>
      <c r="K120" s="192">
        <v>50</v>
      </c>
      <c r="L120" s="45">
        <f>'3.  NOVEMBER'!V61</f>
        <v>0</v>
      </c>
      <c r="M120" s="37">
        <f>'3.  NOVEMBER'!W61</f>
        <v>0</v>
      </c>
      <c r="N120" s="174">
        <f>'3.  NOVEMBER'!X61</f>
        <v>0</v>
      </c>
      <c r="O120" s="188">
        <v>50</v>
      </c>
      <c r="P120" s="28">
        <f>'4.  DECEMBER'!V61</f>
        <v>0</v>
      </c>
      <c r="Q120" s="37">
        <f>'4.  DECEMBER'!W61</f>
        <v>0</v>
      </c>
      <c r="R120" s="174">
        <f>'4.  DECEMBER'!X61</f>
        <v>0</v>
      </c>
      <c r="S120" s="192">
        <v>50</v>
      </c>
      <c r="T120" s="45">
        <f>'5.  JANUARY'!V61</f>
        <v>0</v>
      </c>
      <c r="U120" s="37">
        <f>'5.  JANUARY'!W61</f>
        <v>0</v>
      </c>
      <c r="V120" s="174">
        <f>'5.  JANUARY'!X61</f>
        <v>0</v>
      </c>
      <c r="W120" s="196">
        <v>50</v>
      </c>
      <c r="X120" s="45">
        <f>'6.  FEBRUARY'!V61</f>
        <v>0</v>
      </c>
      <c r="Y120" s="37">
        <f>'6.  FEBRUARY'!W61</f>
        <v>0</v>
      </c>
      <c r="Z120" s="174">
        <f>'6.  FEBRUARY'!X61</f>
        <v>0</v>
      </c>
      <c r="AA120" s="196">
        <v>50</v>
      </c>
      <c r="AB120" s="45">
        <f>'7.  MARCH'!V61</f>
        <v>0</v>
      </c>
      <c r="AC120" s="37">
        <f>'7.  MARCH'!W61</f>
        <v>0</v>
      </c>
      <c r="AD120" s="174">
        <f>'7.  MARCH'!X61</f>
        <v>0</v>
      </c>
      <c r="AE120" s="196">
        <v>50</v>
      </c>
      <c r="AF120" s="45">
        <f>'8.  APRIL'!V61</f>
        <v>0</v>
      </c>
      <c r="AG120" s="37">
        <f>'8.  APRIL'!W61</f>
        <v>0</v>
      </c>
      <c r="AH120" s="174">
        <f>'8.  APRIL'!X61</f>
        <v>0</v>
      </c>
      <c r="AI120" s="196">
        <v>50</v>
      </c>
      <c r="AJ120" s="339">
        <f>'8.  APRIL WEEKEND COMP'!V61</f>
        <v>0</v>
      </c>
      <c r="AK120" s="37">
        <f>'8.  APRIL WEEKEND COMP'!W61</f>
        <v>0</v>
      </c>
      <c r="AL120" s="341">
        <f>'8.  APRIL WEEKEND COMP'!X61</f>
        <v>0</v>
      </c>
      <c r="AM120" s="196">
        <v>50</v>
      </c>
      <c r="AN120" s="45">
        <f>'9.  MAY'!V61</f>
        <v>0</v>
      </c>
      <c r="AO120" s="37">
        <f>'9.  MAY'!W61</f>
        <v>0</v>
      </c>
      <c r="AP120" s="174">
        <f>'9.  MAY'!X61</f>
        <v>0</v>
      </c>
      <c r="AQ120" s="196"/>
      <c r="AR120" s="45">
        <f>'10.  JUNE'!V61</f>
        <v>0</v>
      </c>
      <c r="AS120" s="37">
        <f>'10.  JUNE'!W61</f>
        <v>0</v>
      </c>
      <c r="AT120" s="174">
        <f>'10.  JUNE'!X61</f>
        <v>0</v>
      </c>
      <c r="AU120" s="196"/>
      <c r="AV120" s="45">
        <f>'11.  JULY'!V61</f>
        <v>0</v>
      </c>
      <c r="AW120" s="37">
        <f>'11.  JULY'!W61</f>
        <v>0</v>
      </c>
      <c r="AX120" s="174">
        <f>'11.  JULY'!X61</f>
        <v>0</v>
      </c>
      <c r="AY120" s="196"/>
      <c r="AZ120" s="45">
        <f>'12.  AUGUST'!V61</f>
        <v>0</v>
      </c>
      <c r="BA120" s="37">
        <f>'12.  AUGUST'!W61</f>
        <v>0</v>
      </c>
      <c r="BB120" s="174">
        <f>'12.  AUGUST'!X61</f>
        <v>0</v>
      </c>
      <c r="BC120" s="196"/>
      <c r="BD120" s="180">
        <f t="shared" si="12"/>
        <v>0</v>
      </c>
      <c r="BE120" s="181">
        <f t="shared" si="13"/>
        <v>0</v>
      </c>
      <c r="BF120" s="182">
        <f t="shared" si="14"/>
        <v>0</v>
      </c>
      <c r="BG120" s="197">
        <f t="shared" si="15"/>
        <v>450</v>
      </c>
    </row>
    <row r="121" spans="2:59" s="8" customFormat="1" ht="15.95" customHeight="1" x14ac:dyDescent="0.25">
      <c r="B121" s="27">
        <v>104</v>
      </c>
      <c r="C121" s="44" t="str">
        <f>'1.  SEPTEMBER'!C63</f>
        <v>Booysen G (Jnr)</v>
      </c>
      <c r="D121" s="45">
        <f>'1.  SEPTEMBER'!V63</f>
        <v>0</v>
      </c>
      <c r="E121" s="37">
        <f>'1.  SEPTEMBER'!W63</f>
        <v>0</v>
      </c>
      <c r="F121" s="174">
        <f>'1.  SEPTEMBER'!X63</f>
        <v>0</v>
      </c>
      <c r="G121" s="188">
        <v>50</v>
      </c>
      <c r="H121" s="28">
        <f>'2.  OCTOBER'!V63</f>
        <v>0</v>
      </c>
      <c r="I121" s="37">
        <f>'2.  OCTOBER'!W63</f>
        <v>0</v>
      </c>
      <c r="J121" s="174">
        <f>'2.  OCTOBER'!X63</f>
        <v>0</v>
      </c>
      <c r="K121" s="192">
        <v>50</v>
      </c>
      <c r="L121" s="45">
        <f>'3.  NOVEMBER'!V63</f>
        <v>0</v>
      </c>
      <c r="M121" s="37">
        <f>'3.  NOVEMBER'!W63</f>
        <v>0</v>
      </c>
      <c r="N121" s="174">
        <f>'3.  NOVEMBER'!X63</f>
        <v>0</v>
      </c>
      <c r="O121" s="188">
        <v>50</v>
      </c>
      <c r="P121" s="28">
        <f>'4.  DECEMBER'!V63</f>
        <v>0</v>
      </c>
      <c r="Q121" s="37">
        <f>'4.  DECEMBER'!W63</f>
        <v>0</v>
      </c>
      <c r="R121" s="174">
        <f>'4.  DECEMBER'!X63</f>
        <v>0</v>
      </c>
      <c r="S121" s="192">
        <v>50</v>
      </c>
      <c r="T121" s="45">
        <f>'5.  JANUARY'!V63</f>
        <v>0</v>
      </c>
      <c r="U121" s="37">
        <f>'5.  JANUARY'!W63</f>
        <v>0</v>
      </c>
      <c r="V121" s="174">
        <f>'5.  JANUARY'!X63</f>
        <v>0</v>
      </c>
      <c r="W121" s="196">
        <v>50</v>
      </c>
      <c r="X121" s="45">
        <f>'6.  FEBRUARY'!V63</f>
        <v>0</v>
      </c>
      <c r="Y121" s="37">
        <f>'6.  FEBRUARY'!W63</f>
        <v>0</v>
      </c>
      <c r="Z121" s="174">
        <f>'6.  FEBRUARY'!X63</f>
        <v>0</v>
      </c>
      <c r="AA121" s="196">
        <v>50</v>
      </c>
      <c r="AB121" s="45">
        <f>'7.  MARCH'!V63</f>
        <v>0</v>
      </c>
      <c r="AC121" s="37">
        <f>'7.  MARCH'!W63</f>
        <v>0</v>
      </c>
      <c r="AD121" s="174">
        <f>'7.  MARCH'!X63</f>
        <v>0</v>
      </c>
      <c r="AE121" s="196">
        <v>50</v>
      </c>
      <c r="AF121" s="45">
        <f>'8.  APRIL'!V63</f>
        <v>0</v>
      </c>
      <c r="AG121" s="37">
        <f>'8.  APRIL'!W63</f>
        <v>0</v>
      </c>
      <c r="AH121" s="174">
        <f>'8.  APRIL'!X63</f>
        <v>0</v>
      </c>
      <c r="AI121" s="196">
        <v>50</v>
      </c>
      <c r="AJ121" s="339">
        <f>'8.  APRIL WEEKEND COMP'!V63</f>
        <v>0</v>
      </c>
      <c r="AK121" s="37">
        <f>'8.  APRIL WEEKEND COMP'!W63</f>
        <v>0</v>
      </c>
      <c r="AL121" s="341">
        <f>'8.  APRIL WEEKEND COMP'!X63</f>
        <v>0</v>
      </c>
      <c r="AM121" s="196">
        <v>50</v>
      </c>
      <c r="AN121" s="45">
        <f>'9.  MAY'!V63</f>
        <v>0</v>
      </c>
      <c r="AO121" s="37">
        <f>'9.  MAY'!W63</f>
        <v>0</v>
      </c>
      <c r="AP121" s="174">
        <f>'9.  MAY'!X63</f>
        <v>0</v>
      </c>
      <c r="AQ121" s="196"/>
      <c r="AR121" s="45">
        <f>'10.  JUNE'!V63</f>
        <v>0</v>
      </c>
      <c r="AS121" s="37">
        <f>'10.  JUNE'!W63</f>
        <v>0</v>
      </c>
      <c r="AT121" s="174">
        <f>'10.  JUNE'!X63</f>
        <v>0</v>
      </c>
      <c r="AU121" s="196"/>
      <c r="AV121" s="45">
        <f>'11.  JULY'!V63</f>
        <v>0</v>
      </c>
      <c r="AW121" s="37">
        <f>'11.  JULY'!W63</f>
        <v>0</v>
      </c>
      <c r="AX121" s="174">
        <f>'11.  JULY'!X63</f>
        <v>0</v>
      </c>
      <c r="AY121" s="196"/>
      <c r="AZ121" s="45">
        <f>'12.  AUGUST'!V63</f>
        <v>0</v>
      </c>
      <c r="BA121" s="37">
        <f>'12.  AUGUST'!W63</f>
        <v>0</v>
      </c>
      <c r="BB121" s="174">
        <f>'12.  AUGUST'!X63</f>
        <v>0</v>
      </c>
      <c r="BC121" s="196"/>
      <c r="BD121" s="180">
        <f t="shared" si="12"/>
        <v>0</v>
      </c>
      <c r="BE121" s="181">
        <f t="shared" si="13"/>
        <v>0</v>
      </c>
      <c r="BF121" s="182">
        <f t="shared" si="14"/>
        <v>0</v>
      </c>
      <c r="BG121" s="197">
        <f t="shared" si="15"/>
        <v>450</v>
      </c>
    </row>
    <row r="122" spans="2:59" s="8" customFormat="1" ht="15.95" customHeight="1" x14ac:dyDescent="0.25">
      <c r="B122" s="27">
        <v>105</v>
      </c>
      <c r="C122" s="44" t="str">
        <f>'1.  SEPTEMBER'!C65</f>
        <v>Buitendag R</v>
      </c>
      <c r="D122" s="45">
        <f>'1.  SEPTEMBER'!V65</f>
        <v>0</v>
      </c>
      <c r="E122" s="37">
        <f>'1.  SEPTEMBER'!W65</f>
        <v>0</v>
      </c>
      <c r="F122" s="174">
        <f>'1.  SEPTEMBER'!X65</f>
        <v>0</v>
      </c>
      <c r="G122" s="188">
        <v>50</v>
      </c>
      <c r="H122" s="28">
        <f>'2.  OCTOBER'!V65</f>
        <v>0</v>
      </c>
      <c r="I122" s="37">
        <f>'2.  OCTOBER'!W65</f>
        <v>0</v>
      </c>
      <c r="J122" s="174">
        <f>'2.  OCTOBER'!X65</f>
        <v>0</v>
      </c>
      <c r="K122" s="192">
        <v>50</v>
      </c>
      <c r="L122" s="45">
        <f>'3.  NOVEMBER'!V65</f>
        <v>0</v>
      </c>
      <c r="M122" s="37">
        <f>'3.  NOVEMBER'!W65</f>
        <v>0</v>
      </c>
      <c r="N122" s="174">
        <f>'3.  NOVEMBER'!X65</f>
        <v>0</v>
      </c>
      <c r="O122" s="188">
        <v>50</v>
      </c>
      <c r="P122" s="28">
        <f>'4.  DECEMBER'!V65</f>
        <v>0</v>
      </c>
      <c r="Q122" s="37">
        <f>'4.  DECEMBER'!W65</f>
        <v>0</v>
      </c>
      <c r="R122" s="174">
        <f>'4.  DECEMBER'!X65</f>
        <v>0</v>
      </c>
      <c r="S122" s="192">
        <v>50</v>
      </c>
      <c r="T122" s="45">
        <f>'5.  JANUARY'!V65</f>
        <v>0</v>
      </c>
      <c r="U122" s="37">
        <f>'5.  JANUARY'!W65</f>
        <v>0</v>
      </c>
      <c r="V122" s="174">
        <f>'5.  JANUARY'!X65</f>
        <v>0</v>
      </c>
      <c r="W122" s="196">
        <v>50</v>
      </c>
      <c r="X122" s="45">
        <f>'6.  FEBRUARY'!V65</f>
        <v>0</v>
      </c>
      <c r="Y122" s="37">
        <f>'6.  FEBRUARY'!W65</f>
        <v>0</v>
      </c>
      <c r="Z122" s="174">
        <f>'6.  FEBRUARY'!X65</f>
        <v>0</v>
      </c>
      <c r="AA122" s="196">
        <v>50</v>
      </c>
      <c r="AB122" s="45">
        <f>'7.  MARCH'!V65</f>
        <v>0</v>
      </c>
      <c r="AC122" s="37">
        <f>'7.  MARCH'!W65</f>
        <v>0</v>
      </c>
      <c r="AD122" s="174">
        <f>'7.  MARCH'!X65</f>
        <v>0</v>
      </c>
      <c r="AE122" s="196">
        <v>50</v>
      </c>
      <c r="AF122" s="45">
        <f>'8.  APRIL'!V65</f>
        <v>0</v>
      </c>
      <c r="AG122" s="37">
        <f>'8.  APRIL'!W65</f>
        <v>0</v>
      </c>
      <c r="AH122" s="174">
        <f>'8.  APRIL'!X65</f>
        <v>0</v>
      </c>
      <c r="AI122" s="196">
        <v>50</v>
      </c>
      <c r="AJ122" s="339">
        <f>'8.  APRIL WEEKEND COMP'!V65</f>
        <v>0</v>
      </c>
      <c r="AK122" s="37">
        <f>'8.  APRIL WEEKEND COMP'!W65</f>
        <v>0</v>
      </c>
      <c r="AL122" s="341">
        <f>'8.  APRIL WEEKEND COMP'!X65</f>
        <v>0</v>
      </c>
      <c r="AM122" s="196">
        <v>50</v>
      </c>
      <c r="AN122" s="45">
        <f>'9.  MAY'!V65</f>
        <v>0</v>
      </c>
      <c r="AO122" s="37">
        <f>'9.  MAY'!W65</f>
        <v>0</v>
      </c>
      <c r="AP122" s="174">
        <f>'9.  MAY'!X65</f>
        <v>0</v>
      </c>
      <c r="AQ122" s="196"/>
      <c r="AR122" s="45">
        <f>'10.  JUNE'!V65</f>
        <v>0</v>
      </c>
      <c r="AS122" s="37">
        <f>'10.  JUNE'!W65</f>
        <v>0</v>
      </c>
      <c r="AT122" s="174">
        <f>'10.  JUNE'!X65</f>
        <v>0</v>
      </c>
      <c r="AU122" s="196"/>
      <c r="AV122" s="45">
        <f>'11.  JULY'!V65</f>
        <v>0</v>
      </c>
      <c r="AW122" s="37">
        <f>'11.  JULY'!W65</f>
        <v>0</v>
      </c>
      <c r="AX122" s="174">
        <f>'11.  JULY'!X65</f>
        <v>0</v>
      </c>
      <c r="AY122" s="196"/>
      <c r="AZ122" s="45">
        <f>'12.  AUGUST'!V65</f>
        <v>0</v>
      </c>
      <c r="BA122" s="37">
        <f>'12.  AUGUST'!W65</f>
        <v>0</v>
      </c>
      <c r="BB122" s="174">
        <f>'12.  AUGUST'!X65</f>
        <v>0</v>
      </c>
      <c r="BC122" s="196"/>
      <c r="BD122" s="180">
        <f t="shared" si="12"/>
        <v>0</v>
      </c>
      <c r="BE122" s="181">
        <f t="shared" si="13"/>
        <v>0</v>
      </c>
      <c r="BF122" s="182">
        <f t="shared" si="14"/>
        <v>0</v>
      </c>
      <c r="BG122" s="197">
        <f t="shared" si="15"/>
        <v>450</v>
      </c>
    </row>
    <row r="123" spans="2:59" s="8" customFormat="1" ht="15.95" customHeight="1" x14ac:dyDescent="0.25">
      <c r="B123" s="27">
        <v>106</v>
      </c>
      <c r="C123" s="44" t="str">
        <f>'1.  SEPTEMBER'!C66</f>
        <v>Curtis O</v>
      </c>
      <c r="D123" s="45">
        <f>'1.  SEPTEMBER'!V66</f>
        <v>0</v>
      </c>
      <c r="E123" s="37">
        <f>'1.  SEPTEMBER'!W66</f>
        <v>0</v>
      </c>
      <c r="F123" s="174">
        <f>'1.  SEPTEMBER'!X66</f>
        <v>0</v>
      </c>
      <c r="G123" s="188">
        <v>50</v>
      </c>
      <c r="H123" s="28">
        <f>'2.  OCTOBER'!V66</f>
        <v>0</v>
      </c>
      <c r="I123" s="37">
        <f>'2.  OCTOBER'!W66</f>
        <v>0</v>
      </c>
      <c r="J123" s="174">
        <f>'2.  OCTOBER'!X66</f>
        <v>0</v>
      </c>
      <c r="K123" s="192">
        <v>50</v>
      </c>
      <c r="L123" s="45">
        <f>'3.  NOVEMBER'!V66</f>
        <v>0</v>
      </c>
      <c r="M123" s="37">
        <f>'3.  NOVEMBER'!W66</f>
        <v>0</v>
      </c>
      <c r="N123" s="174">
        <f>'3.  NOVEMBER'!X66</f>
        <v>0</v>
      </c>
      <c r="O123" s="188">
        <v>50</v>
      </c>
      <c r="P123" s="28">
        <f>'4.  DECEMBER'!V66</f>
        <v>0</v>
      </c>
      <c r="Q123" s="37">
        <f>'4.  DECEMBER'!W66</f>
        <v>0</v>
      </c>
      <c r="R123" s="174">
        <f>'4.  DECEMBER'!X66</f>
        <v>0</v>
      </c>
      <c r="S123" s="192">
        <v>50</v>
      </c>
      <c r="T123" s="45">
        <f>'5.  JANUARY'!V66</f>
        <v>0</v>
      </c>
      <c r="U123" s="37">
        <f>'5.  JANUARY'!W66</f>
        <v>0</v>
      </c>
      <c r="V123" s="174">
        <f>'5.  JANUARY'!X66</f>
        <v>0</v>
      </c>
      <c r="W123" s="196">
        <v>50</v>
      </c>
      <c r="X123" s="45">
        <f>'6.  FEBRUARY'!V66</f>
        <v>0</v>
      </c>
      <c r="Y123" s="37">
        <f>'6.  FEBRUARY'!W66</f>
        <v>0</v>
      </c>
      <c r="Z123" s="174">
        <f>'6.  FEBRUARY'!X66</f>
        <v>0</v>
      </c>
      <c r="AA123" s="196">
        <v>50</v>
      </c>
      <c r="AB123" s="45">
        <f>'7.  MARCH'!V66</f>
        <v>0</v>
      </c>
      <c r="AC123" s="37">
        <f>'7.  MARCH'!W66</f>
        <v>0</v>
      </c>
      <c r="AD123" s="174">
        <f>'7.  MARCH'!X66</f>
        <v>0</v>
      </c>
      <c r="AE123" s="196">
        <v>50</v>
      </c>
      <c r="AF123" s="45">
        <f>'8.  APRIL'!V66</f>
        <v>0</v>
      </c>
      <c r="AG123" s="37">
        <f>'8.  APRIL'!W66</f>
        <v>0</v>
      </c>
      <c r="AH123" s="174">
        <f>'8.  APRIL'!X66</f>
        <v>0</v>
      </c>
      <c r="AI123" s="196">
        <v>50</v>
      </c>
      <c r="AJ123" s="339">
        <f>'8.  APRIL WEEKEND COMP'!V66</f>
        <v>0</v>
      </c>
      <c r="AK123" s="37">
        <f>'8.  APRIL WEEKEND COMP'!W66</f>
        <v>0</v>
      </c>
      <c r="AL123" s="341">
        <f>'8.  APRIL WEEKEND COMP'!X66</f>
        <v>0</v>
      </c>
      <c r="AM123" s="196">
        <v>50</v>
      </c>
      <c r="AN123" s="45">
        <f>'9.  MAY'!V66</f>
        <v>0</v>
      </c>
      <c r="AO123" s="37">
        <f>'9.  MAY'!W66</f>
        <v>0</v>
      </c>
      <c r="AP123" s="174">
        <f>'9.  MAY'!X66</f>
        <v>0</v>
      </c>
      <c r="AQ123" s="196"/>
      <c r="AR123" s="45">
        <f>'10.  JUNE'!V66</f>
        <v>0</v>
      </c>
      <c r="AS123" s="37">
        <f>'10.  JUNE'!W66</f>
        <v>0</v>
      </c>
      <c r="AT123" s="174">
        <f>'10.  JUNE'!X66</f>
        <v>0</v>
      </c>
      <c r="AU123" s="196"/>
      <c r="AV123" s="45">
        <f>'11.  JULY'!V66</f>
        <v>0</v>
      </c>
      <c r="AW123" s="37">
        <f>'11.  JULY'!W66</f>
        <v>0</v>
      </c>
      <c r="AX123" s="174">
        <f>'11.  JULY'!X66</f>
        <v>0</v>
      </c>
      <c r="AY123" s="196"/>
      <c r="AZ123" s="45">
        <f>'12.  AUGUST'!V66</f>
        <v>0</v>
      </c>
      <c r="BA123" s="37">
        <f>'12.  AUGUST'!W66</f>
        <v>0</v>
      </c>
      <c r="BB123" s="174">
        <f>'12.  AUGUST'!X66</f>
        <v>0</v>
      </c>
      <c r="BC123" s="196"/>
      <c r="BD123" s="180">
        <f t="shared" si="12"/>
        <v>0</v>
      </c>
      <c r="BE123" s="181">
        <f t="shared" si="13"/>
        <v>0</v>
      </c>
      <c r="BF123" s="182">
        <f t="shared" si="14"/>
        <v>0</v>
      </c>
      <c r="BG123" s="197">
        <f t="shared" si="15"/>
        <v>450</v>
      </c>
    </row>
    <row r="124" spans="2:59" s="8" customFormat="1" ht="15.95" customHeight="1" x14ac:dyDescent="0.25">
      <c r="B124" s="27">
        <v>107</v>
      </c>
      <c r="C124" s="44" t="str">
        <f>'1.  SEPTEMBER'!C68</f>
        <v>Erasmus L</v>
      </c>
      <c r="D124" s="45">
        <f>'1.  SEPTEMBER'!V68</f>
        <v>0</v>
      </c>
      <c r="E124" s="37">
        <f>'1.  SEPTEMBER'!W68</f>
        <v>0</v>
      </c>
      <c r="F124" s="174">
        <f>'1.  SEPTEMBER'!X68</f>
        <v>0</v>
      </c>
      <c r="G124" s="188">
        <v>50</v>
      </c>
      <c r="H124" s="28">
        <f>'2.  OCTOBER'!V68</f>
        <v>0</v>
      </c>
      <c r="I124" s="37">
        <f>'2.  OCTOBER'!W68</f>
        <v>0</v>
      </c>
      <c r="J124" s="174">
        <f>'2.  OCTOBER'!X68</f>
        <v>0</v>
      </c>
      <c r="K124" s="192">
        <v>50</v>
      </c>
      <c r="L124" s="45">
        <f>'3.  NOVEMBER'!V68</f>
        <v>0</v>
      </c>
      <c r="M124" s="37">
        <f>'3.  NOVEMBER'!W68</f>
        <v>0</v>
      </c>
      <c r="N124" s="174">
        <f>'3.  NOVEMBER'!X68</f>
        <v>0</v>
      </c>
      <c r="O124" s="188">
        <v>50</v>
      </c>
      <c r="P124" s="28">
        <f>'4.  DECEMBER'!V68</f>
        <v>0</v>
      </c>
      <c r="Q124" s="37">
        <f>'4.  DECEMBER'!W68</f>
        <v>0</v>
      </c>
      <c r="R124" s="174">
        <f>'4.  DECEMBER'!X68</f>
        <v>0</v>
      </c>
      <c r="S124" s="192">
        <v>50</v>
      </c>
      <c r="T124" s="45">
        <f>'5.  JANUARY'!V68</f>
        <v>0</v>
      </c>
      <c r="U124" s="37">
        <f>'5.  JANUARY'!W68</f>
        <v>0</v>
      </c>
      <c r="V124" s="174">
        <f>'5.  JANUARY'!X68</f>
        <v>0</v>
      </c>
      <c r="W124" s="196">
        <v>50</v>
      </c>
      <c r="X124" s="45">
        <f>'6.  FEBRUARY'!V68</f>
        <v>0</v>
      </c>
      <c r="Y124" s="37">
        <f>'6.  FEBRUARY'!W68</f>
        <v>0</v>
      </c>
      <c r="Z124" s="174">
        <f>'6.  FEBRUARY'!X68</f>
        <v>0</v>
      </c>
      <c r="AA124" s="196">
        <v>50</v>
      </c>
      <c r="AB124" s="45">
        <f>'7.  MARCH'!V68</f>
        <v>0</v>
      </c>
      <c r="AC124" s="37">
        <f>'7.  MARCH'!W68</f>
        <v>0</v>
      </c>
      <c r="AD124" s="174">
        <f>'7.  MARCH'!X68</f>
        <v>0</v>
      </c>
      <c r="AE124" s="196">
        <v>50</v>
      </c>
      <c r="AF124" s="45">
        <f>'8.  APRIL'!V68</f>
        <v>0</v>
      </c>
      <c r="AG124" s="37">
        <f>'8.  APRIL'!W68</f>
        <v>0</v>
      </c>
      <c r="AH124" s="174">
        <f>'8.  APRIL'!X68</f>
        <v>0</v>
      </c>
      <c r="AI124" s="196">
        <v>50</v>
      </c>
      <c r="AJ124" s="339">
        <f>'8.  APRIL WEEKEND COMP'!V68</f>
        <v>0</v>
      </c>
      <c r="AK124" s="37">
        <f>'8.  APRIL WEEKEND COMP'!W68</f>
        <v>0</v>
      </c>
      <c r="AL124" s="341">
        <f>'8.  APRIL WEEKEND COMP'!X68</f>
        <v>0</v>
      </c>
      <c r="AM124" s="196">
        <v>50</v>
      </c>
      <c r="AN124" s="45">
        <f>'9.  MAY'!V68</f>
        <v>0</v>
      </c>
      <c r="AO124" s="37">
        <f>'9.  MAY'!W68</f>
        <v>0</v>
      </c>
      <c r="AP124" s="174">
        <f>'9.  MAY'!X68</f>
        <v>0</v>
      </c>
      <c r="AQ124" s="196"/>
      <c r="AR124" s="45">
        <f>'10.  JUNE'!V68</f>
        <v>0</v>
      </c>
      <c r="AS124" s="37">
        <f>'10.  JUNE'!W68</f>
        <v>0</v>
      </c>
      <c r="AT124" s="174">
        <f>'10.  JUNE'!X68</f>
        <v>0</v>
      </c>
      <c r="AU124" s="196"/>
      <c r="AV124" s="45">
        <f>'11.  JULY'!V68</f>
        <v>0</v>
      </c>
      <c r="AW124" s="37">
        <f>'11.  JULY'!W68</f>
        <v>0</v>
      </c>
      <c r="AX124" s="174">
        <f>'11.  JULY'!X68</f>
        <v>0</v>
      </c>
      <c r="AY124" s="196"/>
      <c r="AZ124" s="45">
        <f>'12.  AUGUST'!V68</f>
        <v>0</v>
      </c>
      <c r="BA124" s="37">
        <f>'12.  AUGUST'!W68</f>
        <v>0</v>
      </c>
      <c r="BB124" s="174">
        <f>'12.  AUGUST'!X68</f>
        <v>0</v>
      </c>
      <c r="BC124" s="196"/>
      <c r="BD124" s="180">
        <f t="shared" si="12"/>
        <v>0</v>
      </c>
      <c r="BE124" s="181">
        <f t="shared" si="13"/>
        <v>0</v>
      </c>
      <c r="BF124" s="182">
        <f t="shared" si="14"/>
        <v>0</v>
      </c>
      <c r="BG124" s="197">
        <f t="shared" si="15"/>
        <v>450</v>
      </c>
    </row>
    <row r="125" spans="2:59" s="8" customFormat="1" ht="15.95" customHeight="1" x14ac:dyDescent="0.25">
      <c r="B125" s="27">
        <v>108</v>
      </c>
      <c r="C125" s="44" t="str">
        <f>'1.  SEPTEMBER'!C69</f>
        <v>Fouche M  (H-26)</v>
      </c>
      <c r="D125" s="45">
        <f>'1.  SEPTEMBER'!V69</f>
        <v>0</v>
      </c>
      <c r="E125" s="37">
        <f>'1.  SEPTEMBER'!W69</f>
        <v>0</v>
      </c>
      <c r="F125" s="174">
        <f>'1.  SEPTEMBER'!X69</f>
        <v>0</v>
      </c>
      <c r="G125" s="188">
        <v>50</v>
      </c>
      <c r="H125" s="28">
        <f>'2.  OCTOBER'!V69</f>
        <v>0</v>
      </c>
      <c r="I125" s="37">
        <f>'2.  OCTOBER'!W69</f>
        <v>0</v>
      </c>
      <c r="J125" s="174">
        <f>'2.  OCTOBER'!X69</f>
        <v>0</v>
      </c>
      <c r="K125" s="192">
        <v>50</v>
      </c>
      <c r="L125" s="45">
        <f>'3.  NOVEMBER'!V69</f>
        <v>0</v>
      </c>
      <c r="M125" s="37">
        <f>'3.  NOVEMBER'!W69</f>
        <v>0</v>
      </c>
      <c r="N125" s="174">
        <f>'3.  NOVEMBER'!X69</f>
        <v>0</v>
      </c>
      <c r="O125" s="188">
        <v>50</v>
      </c>
      <c r="P125" s="28">
        <f>'4.  DECEMBER'!V69</f>
        <v>0</v>
      </c>
      <c r="Q125" s="37">
        <f>'4.  DECEMBER'!W69</f>
        <v>0</v>
      </c>
      <c r="R125" s="174">
        <f>'4.  DECEMBER'!X69</f>
        <v>0</v>
      </c>
      <c r="S125" s="192">
        <v>50</v>
      </c>
      <c r="T125" s="45">
        <f>'5.  JANUARY'!V69</f>
        <v>0</v>
      </c>
      <c r="U125" s="37">
        <f>'5.  JANUARY'!W69</f>
        <v>0</v>
      </c>
      <c r="V125" s="174">
        <f>'5.  JANUARY'!X69</f>
        <v>0</v>
      </c>
      <c r="W125" s="196">
        <v>50</v>
      </c>
      <c r="X125" s="45">
        <f>'6.  FEBRUARY'!V69</f>
        <v>0</v>
      </c>
      <c r="Y125" s="37">
        <f>'6.  FEBRUARY'!W69</f>
        <v>0</v>
      </c>
      <c r="Z125" s="174">
        <f>'6.  FEBRUARY'!X69</f>
        <v>0</v>
      </c>
      <c r="AA125" s="196">
        <v>50</v>
      </c>
      <c r="AB125" s="45">
        <f>'7.  MARCH'!V69</f>
        <v>0</v>
      </c>
      <c r="AC125" s="37">
        <f>'7.  MARCH'!W69</f>
        <v>0</v>
      </c>
      <c r="AD125" s="174">
        <f>'7.  MARCH'!X69</f>
        <v>0</v>
      </c>
      <c r="AE125" s="196">
        <v>50</v>
      </c>
      <c r="AF125" s="45">
        <f>'8.  APRIL'!V69</f>
        <v>0</v>
      </c>
      <c r="AG125" s="37">
        <f>'8.  APRIL'!W69</f>
        <v>0</v>
      </c>
      <c r="AH125" s="174">
        <f>'8.  APRIL'!X69</f>
        <v>0</v>
      </c>
      <c r="AI125" s="196">
        <v>50</v>
      </c>
      <c r="AJ125" s="339">
        <f>'8.  APRIL WEEKEND COMP'!V69</f>
        <v>0</v>
      </c>
      <c r="AK125" s="37">
        <f>'8.  APRIL WEEKEND COMP'!W69</f>
        <v>0</v>
      </c>
      <c r="AL125" s="341">
        <f>'8.  APRIL WEEKEND COMP'!X69</f>
        <v>0</v>
      </c>
      <c r="AM125" s="196">
        <v>50</v>
      </c>
      <c r="AN125" s="45">
        <f>'9.  MAY'!V69</f>
        <v>0</v>
      </c>
      <c r="AO125" s="37">
        <f>'9.  MAY'!W69</f>
        <v>0</v>
      </c>
      <c r="AP125" s="174">
        <f>'9.  MAY'!X69</f>
        <v>0</v>
      </c>
      <c r="AQ125" s="196"/>
      <c r="AR125" s="45">
        <f>'10.  JUNE'!V69</f>
        <v>0</v>
      </c>
      <c r="AS125" s="37">
        <f>'10.  JUNE'!W69</f>
        <v>0</v>
      </c>
      <c r="AT125" s="174">
        <f>'10.  JUNE'!X69</f>
        <v>0</v>
      </c>
      <c r="AU125" s="196"/>
      <c r="AV125" s="45">
        <f>'11.  JULY'!V69</f>
        <v>0</v>
      </c>
      <c r="AW125" s="37">
        <f>'11.  JULY'!W69</f>
        <v>0</v>
      </c>
      <c r="AX125" s="174">
        <f>'11.  JULY'!X69</f>
        <v>0</v>
      </c>
      <c r="AY125" s="196"/>
      <c r="AZ125" s="45">
        <f>'12.  AUGUST'!V69</f>
        <v>0</v>
      </c>
      <c r="BA125" s="37">
        <f>'12.  AUGUST'!W69</f>
        <v>0</v>
      </c>
      <c r="BB125" s="174">
        <f>'12.  AUGUST'!X69</f>
        <v>0</v>
      </c>
      <c r="BC125" s="196"/>
      <c r="BD125" s="180">
        <f t="shared" si="12"/>
        <v>0</v>
      </c>
      <c r="BE125" s="181">
        <f t="shared" si="13"/>
        <v>0</v>
      </c>
      <c r="BF125" s="182">
        <f t="shared" si="14"/>
        <v>0</v>
      </c>
      <c r="BG125" s="197">
        <f t="shared" si="15"/>
        <v>450</v>
      </c>
    </row>
    <row r="126" spans="2:59" s="8" customFormat="1" ht="15.95" customHeight="1" x14ac:dyDescent="0.25">
      <c r="B126" s="27">
        <v>109</v>
      </c>
      <c r="C126" s="44" t="str">
        <f>'1.  SEPTEMBER'!C70</f>
        <v>Galloway B</v>
      </c>
      <c r="D126" s="45">
        <f>'1.  SEPTEMBER'!V70</f>
        <v>0</v>
      </c>
      <c r="E126" s="37">
        <f>'1.  SEPTEMBER'!W70</f>
        <v>0</v>
      </c>
      <c r="F126" s="174">
        <f>'1.  SEPTEMBER'!X70</f>
        <v>0</v>
      </c>
      <c r="G126" s="188">
        <v>50</v>
      </c>
      <c r="H126" s="28">
        <f>'2.  OCTOBER'!V70</f>
        <v>0</v>
      </c>
      <c r="I126" s="37">
        <f>'2.  OCTOBER'!W70</f>
        <v>0</v>
      </c>
      <c r="J126" s="174">
        <f>'2.  OCTOBER'!X70</f>
        <v>0</v>
      </c>
      <c r="K126" s="192">
        <v>50</v>
      </c>
      <c r="L126" s="45">
        <f>'3.  NOVEMBER'!V70</f>
        <v>0</v>
      </c>
      <c r="M126" s="37">
        <f>'3.  NOVEMBER'!W70</f>
        <v>0</v>
      </c>
      <c r="N126" s="174">
        <f>'3.  NOVEMBER'!X70</f>
        <v>0</v>
      </c>
      <c r="O126" s="188">
        <v>50</v>
      </c>
      <c r="P126" s="28">
        <f>'4.  DECEMBER'!V70</f>
        <v>0</v>
      </c>
      <c r="Q126" s="37">
        <f>'4.  DECEMBER'!W70</f>
        <v>0</v>
      </c>
      <c r="R126" s="174">
        <f>'4.  DECEMBER'!X70</f>
        <v>0</v>
      </c>
      <c r="S126" s="192">
        <v>50</v>
      </c>
      <c r="T126" s="45">
        <f>'5.  JANUARY'!V70</f>
        <v>0</v>
      </c>
      <c r="U126" s="37">
        <f>'5.  JANUARY'!W70</f>
        <v>0</v>
      </c>
      <c r="V126" s="174">
        <f>'5.  JANUARY'!X70</f>
        <v>0</v>
      </c>
      <c r="W126" s="196">
        <v>50</v>
      </c>
      <c r="X126" s="45">
        <f>'6.  FEBRUARY'!V70</f>
        <v>0</v>
      </c>
      <c r="Y126" s="37">
        <f>'6.  FEBRUARY'!W70</f>
        <v>0</v>
      </c>
      <c r="Z126" s="174">
        <f>'6.  FEBRUARY'!X70</f>
        <v>0</v>
      </c>
      <c r="AA126" s="196">
        <v>50</v>
      </c>
      <c r="AB126" s="45">
        <f>'7.  MARCH'!V70</f>
        <v>0</v>
      </c>
      <c r="AC126" s="37">
        <f>'7.  MARCH'!W70</f>
        <v>0</v>
      </c>
      <c r="AD126" s="174">
        <f>'7.  MARCH'!X70</f>
        <v>0</v>
      </c>
      <c r="AE126" s="196">
        <v>50</v>
      </c>
      <c r="AF126" s="45">
        <f>'8.  APRIL'!V70</f>
        <v>0</v>
      </c>
      <c r="AG126" s="37">
        <f>'8.  APRIL'!W70</f>
        <v>0</v>
      </c>
      <c r="AH126" s="174">
        <f>'8.  APRIL'!X70</f>
        <v>0</v>
      </c>
      <c r="AI126" s="196">
        <v>50</v>
      </c>
      <c r="AJ126" s="339">
        <f>'8.  APRIL WEEKEND COMP'!V70</f>
        <v>0</v>
      </c>
      <c r="AK126" s="37">
        <f>'8.  APRIL WEEKEND COMP'!W70</f>
        <v>0</v>
      </c>
      <c r="AL126" s="341">
        <f>'8.  APRIL WEEKEND COMP'!X70</f>
        <v>0</v>
      </c>
      <c r="AM126" s="196">
        <v>50</v>
      </c>
      <c r="AN126" s="45">
        <f>'9.  MAY'!V70</f>
        <v>0</v>
      </c>
      <c r="AO126" s="37">
        <f>'9.  MAY'!W70</f>
        <v>0</v>
      </c>
      <c r="AP126" s="174">
        <f>'9.  MAY'!X70</f>
        <v>0</v>
      </c>
      <c r="AQ126" s="196"/>
      <c r="AR126" s="45">
        <f>'10.  JUNE'!V70</f>
        <v>0</v>
      </c>
      <c r="AS126" s="37">
        <f>'10.  JUNE'!W70</f>
        <v>0</v>
      </c>
      <c r="AT126" s="174">
        <f>'10.  JUNE'!X70</f>
        <v>0</v>
      </c>
      <c r="AU126" s="196"/>
      <c r="AV126" s="45">
        <f>'11.  JULY'!V70</f>
        <v>0</v>
      </c>
      <c r="AW126" s="37">
        <f>'11.  JULY'!W70</f>
        <v>0</v>
      </c>
      <c r="AX126" s="174">
        <f>'11.  JULY'!X70</f>
        <v>0</v>
      </c>
      <c r="AY126" s="196"/>
      <c r="AZ126" s="45">
        <f>'12.  AUGUST'!V70</f>
        <v>0</v>
      </c>
      <c r="BA126" s="37">
        <f>'12.  AUGUST'!W70</f>
        <v>0</v>
      </c>
      <c r="BB126" s="174">
        <f>'12.  AUGUST'!X70</f>
        <v>0</v>
      </c>
      <c r="BC126" s="196"/>
      <c r="BD126" s="180">
        <f t="shared" si="12"/>
        <v>0</v>
      </c>
      <c r="BE126" s="181">
        <f t="shared" si="13"/>
        <v>0</v>
      </c>
      <c r="BF126" s="182">
        <f t="shared" si="14"/>
        <v>0</v>
      </c>
      <c r="BG126" s="197">
        <f t="shared" si="15"/>
        <v>450</v>
      </c>
    </row>
    <row r="127" spans="2:59" s="8" customFormat="1" ht="15.95" customHeight="1" x14ac:dyDescent="0.25">
      <c r="B127" s="27">
        <v>110</v>
      </c>
      <c r="C127" s="44" t="str">
        <f>'1.  SEPTEMBER'!C71</f>
        <v>Galloway G</v>
      </c>
      <c r="D127" s="45">
        <f>'1.  SEPTEMBER'!V71</f>
        <v>0</v>
      </c>
      <c r="E127" s="37">
        <f>'1.  SEPTEMBER'!W71</f>
        <v>0</v>
      </c>
      <c r="F127" s="174">
        <f>'1.  SEPTEMBER'!X71</f>
        <v>0</v>
      </c>
      <c r="G127" s="188">
        <v>50</v>
      </c>
      <c r="H127" s="28">
        <f>'2.  OCTOBER'!V71</f>
        <v>0</v>
      </c>
      <c r="I127" s="37">
        <f>'2.  OCTOBER'!W71</f>
        <v>0</v>
      </c>
      <c r="J127" s="174">
        <f>'2.  OCTOBER'!X71</f>
        <v>0</v>
      </c>
      <c r="K127" s="192">
        <v>50</v>
      </c>
      <c r="L127" s="45">
        <f>'3.  NOVEMBER'!V71</f>
        <v>0</v>
      </c>
      <c r="M127" s="37">
        <f>'3.  NOVEMBER'!W71</f>
        <v>0</v>
      </c>
      <c r="N127" s="174">
        <f>'3.  NOVEMBER'!X71</f>
        <v>0</v>
      </c>
      <c r="O127" s="188">
        <v>50</v>
      </c>
      <c r="P127" s="28">
        <f>'4.  DECEMBER'!V71</f>
        <v>0</v>
      </c>
      <c r="Q127" s="37">
        <f>'4.  DECEMBER'!W71</f>
        <v>0</v>
      </c>
      <c r="R127" s="174">
        <f>'4.  DECEMBER'!X71</f>
        <v>0</v>
      </c>
      <c r="S127" s="192">
        <v>50</v>
      </c>
      <c r="T127" s="45">
        <f>'5.  JANUARY'!V71</f>
        <v>0</v>
      </c>
      <c r="U127" s="37">
        <f>'5.  JANUARY'!W71</f>
        <v>0</v>
      </c>
      <c r="V127" s="174">
        <f>'5.  JANUARY'!X71</f>
        <v>0</v>
      </c>
      <c r="W127" s="196">
        <v>50</v>
      </c>
      <c r="X127" s="45">
        <f>'6.  FEBRUARY'!V71</f>
        <v>0</v>
      </c>
      <c r="Y127" s="37">
        <f>'6.  FEBRUARY'!W71</f>
        <v>0</v>
      </c>
      <c r="Z127" s="174">
        <f>'6.  FEBRUARY'!X71</f>
        <v>0</v>
      </c>
      <c r="AA127" s="196">
        <v>50</v>
      </c>
      <c r="AB127" s="45">
        <f>'7.  MARCH'!V71</f>
        <v>0</v>
      </c>
      <c r="AC127" s="37">
        <f>'7.  MARCH'!W71</f>
        <v>0</v>
      </c>
      <c r="AD127" s="174">
        <f>'7.  MARCH'!X71</f>
        <v>0</v>
      </c>
      <c r="AE127" s="196">
        <v>50</v>
      </c>
      <c r="AF127" s="45">
        <f>'8.  APRIL'!V71</f>
        <v>0</v>
      </c>
      <c r="AG127" s="37">
        <f>'8.  APRIL'!W71</f>
        <v>0</v>
      </c>
      <c r="AH127" s="174">
        <f>'8.  APRIL'!X71</f>
        <v>0</v>
      </c>
      <c r="AI127" s="196">
        <v>50</v>
      </c>
      <c r="AJ127" s="339">
        <f>'8.  APRIL WEEKEND COMP'!V71</f>
        <v>0</v>
      </c>
      <c r="AK127" s="37">
        <f>'8.  APRIL WEEKEND COMP'!W71</f>
        <v>0</v>
      </c>
      <c r="AL127" s="341">
        <f>'8.  APRIL WEEKEND COMP'!X71</f>
        <v>0</v>
      </c>
      <c r="AM127" s="196">
        <v>50</v>
      </c>
      <c r="AN127" s="45">
        <f>'9.  MAY'!V71</f>
        <v>0</v>
      </c>
      <c r="AO127" s="37">
        <f>'9.  MAY'!W71</f>
        <v>0</v>
      </c>
      <c r="AP127" s="174">
        <f>'9.  MAY'!X71</f>
        <v>0</v>
      </c>
      <c r="AQ127" s="196"/>
      <c r="AR127" s="45">
        <f>'10.  JUNE'!V71</f>
        <v>0</v>
      </c>
      <c r="AS127" s="37">
        <f>'10.  JUNE'!W71</f>
        <v>0</v>
      </c>
      <c r="AT127" s="174">
        <f>'10.  JUNE'!X71</f>
        <v>0</v>
      </c>
      <c r="AU127" s="196"/>
      <c r="AV127" s="45">
        <f>'11.  JULY'!V71</f>
        <v>0</v>
      </c>
      <c r="AW127" s="37">
        <f>'11.  JULY'!W71</f>
        <v>0</v>
      </c>
      <c r="AX127" s="174">
        <f>'11.  JULY'!X71</f>
        <v>0</v>
      </c>
      <c r="AY127" s="196"/>
      <c r="AZ127" s="45">
        <f>'12.  AUGUST'!V71</f>
        <v>0</v>
      </c>
      <c r="BA127" s="37">
        <f>'12.  AUGUST'!W71</f>
        <v>0</v>
      </c>
      <c r="BB127" s="174">
        <f>'12.  AUGUST'!X71</f>
        <v>0</v>
      </c>
      <c r="BC127" s="196"/>
      <c r="BD127" s="180">
        <f t="shared" si="12"/>
        <v>0</v>
      </c>
      <c r="BE127" s="181">
        <f t="shared" si="13"/>
        <v>0</v>
      </c>
      <c r="BF127" s="182">
        <f t="shared" si="14"/>
        <v>0</v>
      </c>
      <c r="BG127" s="197">
        <f t="shared" si="15"/>
        <v>450</v>
      </c>
    </row>
    <row r="128" spans="2:59" s="8" customFormat="1" ht="15.95" customHeight="1" x14ac:dyDescent="0.25">
      <c r="B128" s="27">
        <v>111</v>
      </c>
      <c r="C128" s="44" t="str">
        <f>'1.  SEPTEMBER'!C72</f>
        <v>Galloway H</v>
      </c>
      <c r="D128" s="45">
        <f>'1.  SEPTEMBER'!V72</f>
        <v>0</v>
      </c>
      <c r="E128" s="37">
        <f>'1.  SEPTEMBER'!W72</f>
        <v>0</v>
      </c>
      <c r="F128" s="174">
        <f>'1.  SEPTEMBER'!X72</f>
        <v>0</v>
      </c>
      <c r="G128" s="188">
        <v>50</v>
      </c>
      <c r="H128" s="28">
        <f>'2.  OCTOBER'!V72</f>
        <v>0</v>
      </c>
      <c r="I128" s="37">
        <f>'2.  OCTOBER'!W72</f>
        <v>0</v>
      </c>
      <c r="J128" s="174">
        <f>'2.  OCTOBER'!X72</f>
        <v>0</v>
      </c>
      <c r="K128" s="192">
        <v>50</v>
      </c>
      <c r="L128" s="45">
        <f>'3.  NOVEMBER'!V72</f>
        <v>0</v>
      </c>
      <c r="M128" s="37">
        <f>'3.  NOVEMBER'!W72</f>
        <v>0</v>
      </c>
      <c r="N128" s="174">
        <f>'3.  NOVEMBER'!X72</f>
        <v>0</v>
      </c>
      <c r="O128" s="188">
        <v>50</v>
      </c>
      <c r="P128" s="28">
        <f>'4.  DECEMBER'!V72</f>
        <v>0</v>
      </c>
      <c r="Q128" s="37">
        <f>'4.  DECEMBER'!W72</f>
        <v>0</v>
      </c>
      <c r="R128" s="174">
        <f>'4.  DECEMBER'!X72</f>
        <v>0</v>
      </c>
      <c r="S128" s="192">
        <v>50</v>
      </c>
      <c r="T128" s="45">
        <f>'5.  JANUARY'!V72</f>
        <v>0</v>
      </c>
      <c r="U128" s="37">
        <f>'5.  JANUARY'!W72</f>
        <v>0</v>
      </c>
      <c r="V128" s="174">
        <f>'5.  JANUARY'!X72</f>
        <v>0</v>
      </c>
      <c r="W128" s="196">
        <v>50</v>
      </c>
      <c r="X128" s="45">
        <f>'6.  FEBRUARY'!V72</f>
        <v>0</v>
      </c>
      <c r="Y128" s="37">
        <f>'6.  FEBRUARY'!W72</f>
        <v>0</v>
      </c>
      <c r="Z128" s="174">
        <f>'6.  FEBRUARY'!X72</f>
        <v>0</v>
      </c>
      <c r="AA128" s="196">
        <v>50</v>
      </c>
      <c r="AB128" s="45">
        <f>'7.  MARCH'!V72</f>
        <v>0</v>
      </c>
      <c r="AC128" s="37">
        <f>'7.  MARCH'!W72</f>
        <v>0</v>
      </c>
      <c r="AD128" s="174">
        <f>'7.  MARCH'!X72</f>
        <v>0</v>
      </c>
      <c r="AE128" s="196">
        <v>50</v>
      </c>
      <c r="AF128" s="45">
        <f>'8.  APRIL'!V72</f>
        <v>0</v>
      </c>
      <c r="AG128" s="37">
        <f>'8.  APRIL'!W72</f>
        <v>0</v>
      </c>
      <c r="AH128" s="174">
        <f>'8.  APRIL'!X72</f>
        <v>0</v>
      </c>
      <c r="AI128" s="196">
        <v>50</v>
      </c>
      <c r="AJ128" s="339">
        <f>'8.  APRIL WEEKEND COMP'!V72</f>
        <v>0</v>
      </c>
      <c r="AK128" s="37">
        <f>'8.  APRIL WEEKEND COMP'!W72</f>
        <v>0</v>
      </c>
      <c r="AL128" s="341">
        <f>'8.  APRIL WEEKEND COMP'!X72</f>
        <v>0</v>
      </c>
      <c r="AM128" s="196">
        <v>50</v>
      </c>
      <c r="AN128" s="45">
        <f>'9.  MAY'!V72</f>
        <v>0</v>
      </c>
      <c r="AO128" s="37">
        <f>'9.  MAY'!W72</f>
        <v>0</v>
      </c>
      <c r="AP128" s="174">
        <f>'9.  MAY'!X72</f>
        <v>0</v>
      </c>
      <c r="AQ128" s="196"/>
      <c r="AR128" s="45">
        <f>'10.  JUNE'!V72</f>
        <v>0</v>
      </c>
      <c r="AS128" s="37">
        <f>'10.  JUNE'!W72</f>
        <v>0</v>
      </c>
      <c r="AT128" s="174">
        <f>'10.  JUNE'!X72</f>
        <v>0</v>
      </c>
      <c r="AU128" s="196"/>
      <c r="AV128" s="45">
        <f>'11.  JULY'!V72</f>
        <v>0</v>
      </c>
      <c r="AW128" s="37">
        <f>'11.  JULY'!W72</f>
        <v>0</v>
      </c>
      <c r="AX128" s="174">
        <f>'11.  JULY'!X72</f>
        <v>0</v>
      </c>
      <c r="AY128" s="196"/>
      <c r="AZ128" s="45">
        <f>'12.  AUGUST'!V72</f>
        <v>0</v>
      </c>
      <c r="BA128" s="37">
        <f>'12.  AUGUST'!W72</f>
        <v>0</v>
      </c>
      <c r="BB128" s="174">
        <f>'12.  AUGUST'!X72</f>
        <v>0</v>
      </c>
      <c r="BC128" s="196"/>
      <c r="BD128" s="180">
        <f t="shared" si="12"/>
        <v>0</v>
      </c>
      <c r="BE128" s="181">
        <f t="shared" si="13"/>
        <v>0</v>
      </c>
      <c r="BF128" s="182">
        <f t="shared" si="14"/>
        <v>0</v>
      </c>
      <c r="BG128" s="197">
        <f t="shared" si="15"/>
        <v>450</v>
      </c>
    </row>
    <row r="129" spans="2:59" s="8" customFormat="1" ht="15.95" customHeight="1" x14ac:dyDescent="0.25">
      <c r="B129" s="27">
        <v>112</v>
      </c>
      <c r="C129" s="44" t="str">
        <f>'1.  SEPTEMBER'!C73</f>
        <v>Germishuizen F</v>
      </c>
      <c r="D129" s="45">
        <f>'1.  SEPTEMBER'!V73</f>
        <v>0</v>
      </c>
      <c r="E129" s="37">
        <f>'1.  SEPTEMBER'!W73</f>
        <v>0</v>
      </c>
      <c r="F129" s="174">
        <f>'1.  SEPTEMBER'!X73</f>
        <v>0</v>
      </c>
      <c r="G129" s="188">
        <v>50</v>
      </c>
      <c r="H129" s="28">
        <f>'2.  OCTOBER'!V73</f>
        <v>0</v>
      </c>
      <c r="I129" s="37">
        <f>'2.  OCTOBER'!W73</f>
        <v>0</v>
      </c>
      <c r="J129" s="174">
        <f>'2.  OCTOBER'!X73</f>
        <v>0</v>
      </c>
      <c r="K129" s="192">
        <v>50</v>
      </c>
      <c r="L129" s="45">
        <f>'3.  NOVEMBER'!V73</f>
        <v>0</v>
      </c>
      <c r="M129" s="37">
        <f>'3.  NOVEMBER'!W73</f>
        <v>0</v>
      </c>
      <c r="N129" s="174">
        <f>'3.  NOVEMBER'!X73</f>
        <v>0</v>
      </c>
      <c r="O129" s="188">
        <v>50</v>
      </c>
      <c r="P129" s="28">
        <f>'4.  DECEMBER'!V73</f>
        <v>0</v>
      </c>
      <c r="Q129" s="37">
        <f>'4.  DECEMBER'!W73</f>
        <v>0</v>
      </c>
      <c r="R129" s="174">
        <f>'4.  DECEMBER'!X73</f>
        <v>0</v>
      </c>
      <c r="S129" s="192">
        <v>50</v>
      </c>
      <c r="T129" s="45">
        <f>'5.  JANUARY'!V73</f>
        <v>0</v>
      </c>
      <c r="U129" s="37">
        <f>'5.  JANUARY'!W73</f>
        <v>0</v>
      </c>
      <c r="V129" s="174">
        <f>'5.  JANUARY'!X73</f>
        <v>0</v>
      </c>
      <c r="W129" s="196">
        <v>50</v>
      </c>
      <c r="X129" s="45">
        <f>'6.  FEBRUARY'!V73</f>
        <v>0</v>
      </c>
      <c r="Y129" s="37">
        <f>'6.  FEBRUARY'!W73</f>
        <v>0</v>
      </c>
      <c r="Z129" s="174">
        <f>'6.  FEBRUARY'!X73</f>
        <v>0</v>
      </c>
      <c r="AA129" s="196">
        <v>50</v>
      </c>
      <c r="AB129" s="45">
        <f>'7.  MARCH'!V73</f>
        <v>0</v>
      </c>
      <c r="AC129" s="37">
        <f>'7.  MARCH'!W73</f>
        <v>0</v>
      </c>
      <c r="AD129" s="174">
        <f>'7.  MARCH'!X73</f>
        <v>0</v>
      </c>
      <c r="AE129" s="196">
        <v>50</v>
      </c>
      <c r="AF129" s="45">
        <f>'8.  APRIL'!V73</f>
        <v>0</v>
      </c>
      <c r="AG129" s="37">
        <f>'8.  APRIL'!W73</f>
        <v>0</v>
      </c>
      <c r="AH129" s="174">
        <f>'8.  APRIL'!X73</f>
        <v>0</v>
      </c>
      <c r="AI129" s="196">
        <v>50</v>
      </c>
      <c r="AJ129" s="339">
        <f>'8.  APRIL WEEKEND COMP'!V73</f>
        <v>0</v>
      </c>
      <c r="AK129" s="37">
        <f>'8.  APRIL WEEKEND COMP'!W73</f>
        <v>0</v>
      </c>
      <c r="AL129" s="341">
        <f>'8.  APRIL WEEKEND COMP'!X73</f>
        <v>0</v>
      </c>
      <c r="AM129" s="196">
        <v>50</v>
      </c>
      <c r="AN129" s="45">
        <f>'9.  MAY'!V73</f>
        <v>0</v>
      </c>
      <c r="AO129" s="37">
        <f>'9.  MAY'!W73</f>
        <v>0</v>
      </c>
      <c r="AP129" s="174">
        <f>'9.  MAY'!X73</f>
        <v>0</v>
      </c>
      <c r="AQ129" s="196"/>
      <c r="AR129" s="45">
        <f>'10.  JUNE'!V73</f>
        <v>0</v>
      </c>
      <c r="AS129" s="37">
        <f>'10.  JUNE'!W73</f>
        <v>0</v>
      </c>
      <c r="AT129" s="174">
        <f>'10.  JUNE'!X73</f>
        <v>0</v>
      </c>
      <c r="AU129" s="196"/>
      <c r="AV129" s="45">
        <f>'11.  JULY'!V73</f>
        <v>0</v>
      </c>
      <c r="AW129" s="37">
        <f>'11.  JULY'!W73</f>
        <v>0</v>
      </c>
      <c r="AX129" s="174">
        <f>'11.  JULY'!X73</f>
        <v>0</v>
      </c>
      <c r="AY129" s="196"/>
      <c r="AZ129" s="45">
        <f>'12.  AUGUST'!V73</f>
        <v>0</v>
      </c>
      <c r="BA129" s="37">
        <f>'12.  AUGUST'!W73</f>
        <v>0</v>
      </c>
      <c r="BB129" s="174">
        <f>'12.  AUGUST'!X73</f>
        <v>0</v>
      </c>
      <c r="BC129" s="196"/>
      <c r="BD129" s="180">
        <f t="shared" si="12"/>
        <v>0</v>
      </c>
      <c r="BE129" s="181">
        <f t="shared" si="13"/>
        <v>0</v>
      </c>
      <c r="BF129" s="182">
        <f t="shared" si="14"/>
        <v>0</v>
      </c>
      <c r="BG129" s="197">
        <f t="shared" si="15"/>
        <v>450</v>
      </c>
    </row>
    <row r="130" spans="2:59" s="8" customFormat="1" ht="15.95" customHeight="1" x14ac:dyDescent="0.25">
      <c r="B130" s="27">
        <v>113</v>
      </c>
      <c r="C130" s="44" t="str">
        <f>'1.  SEPTEMBER'!C74</f>
        <v>Gouws A</v>
      </c>
      <c r="D130" s="45">
        <f>'1.  SEPTEMBER'!V74</f>
        <v>0</v>
      </c>
      <c r="E130" s="37">
        <f>'1.  SEPTEMBER'!W74</f>
        <v>0</v>
      </c>
      <c r="F130" s="174">
        <f>'1.  SEPTEMBER'!X74</f>
        <v>0</v>
      </c>
      <c r="G130" s="188">
        <v>50</v>
      </c>
      <c r="H130" s="28">
        <f>'2.  OCTOBER'!V74</f>
        <v>0</v>
      </c>
      <c r="I130" s="37">
        <f>'2.  OCTOBER'!W74</f>
        <v>0</v>
      </c>
      <c r="J130" s="174">
        <f>'2.  OCTOBER'!X74</f>
        <v>0</v>
      </c>
      <c r="K130" s="192">
        <v>50</v>
      </c>
      <c r="L130" s="45">
        <f>'3.  NOVEMBER'!V74</f>
        <v>0</v>
      </c>
      <c r="M130" s="37">
        <f>'3.  NOVEMBER'!W74</f>
        <v>0</v>
      </c>
      <c r="N130" s="174">
        <f>'3.  NOVEMBER'!X74</f>
        <v>0</v>
      </c>
      <c r="O130" s="188">
        <v>50</v>
      </c>
      <c r="P130" s="28">
        <f>'4.  DECEMBER'!V74</f>
        <v>0</v>
      </c>
      <c r="Q130" s="37">
        <f>'4.  DECEMBER'!W74</f>
        <v>0</v>
      </c>
      <c r="R130" s="174">
        <f>'4.  DECEMBER'!X74</f>
        <v>0</v>
      </c>
      <c r="S130" s="192">
        <v>50</v>
      </c>
      <c r="T130" s="45">
        <f>'5.  JANUARY'!V74</f>
        <v>0</v>
      </c>
      <c r="U130" s="37">
        <f>'5.  JANUARY'!W74</f>
        <v>0</v>
      </c>
      <c r="V130" s="174">
        <f>'5.  JANUARY'!X74</f>
        <v>0</v>
      </c>
      <c r="W130" s="196">
        <v>50</v>
      </c>
      <c r="X130" s="45">
        <f>'6.  FEBRUARY'!V74</f>
        <v>0</v>
      </c>
      <c r="Y130" s="37">
        <f>'6.  FEBRUARY'!W74</f>
        <v>0</v>
      </c>
      <c r="Z130" s="174">
        <f>'6.  FEBRUARY'!X74</f>
        <v>0</v>
      </c>
      <c r="AA130" s="196">
        <v>50</v>
      </c>
      <c r="AB130" s="45">
        <f>'7.  MARCH'!V74</f>
        <v>0</v>
      </c>
      <c r="AC130" s="37">
        <f>'7.  MARCH'!W74</f>
        <v>0</v>
      </c>
      <c r="AD130" s="174">
        <f>'7.  MARCH'!X74</f>
        <v>0</v>
      </c>
      <c r="AE130" s="196">
        <v>50</v>
      </c>
      <c r="AF130" s="45">
        <f>'8.  APRIL'!V74</f>
        <v>0</v>
      </c>
      <c r="AG130" s="37">
        <f>'8.  APRIL'!W74</f>
        <v>0</v>
      </c>
      <c r="AH130" s="174">
        <f>'8.  APRIL'!X74</f>
        <v>0</v>
      </c>
      <c r="AI130" s="196">
        <v>50</v>
      </c>
      <c r="AJ130" s="339">
        <f>'8.  APRIL WEEKEND COMP'!V74</f>
        <v>0</v>
      </c>
      <c r="AK130" s="37">
        <f>'8.  APRIL WEEKEND COMP'!W74</f>
        <v>0</v>
      </c>
      <c r="AL130" s="341">
        <f>'8.  APRIL WEEKEND COMP'!X74</f>
        <v>0</v>
      </c>
      <c r="AM130" s="196">
        <v>50</v>
      </c>
      <c r="AN130" s="45">
        <f>'9.  MAY'!V74</f>
        <v>0</v>
      </c>
      <c r="AO130" s="37">
        <f>'9.  MAY'!W74</f>
        <v>0</v>
      </c>
      <c r="AP130" s="174">
        <f>'9.  MAY'!X74</f>
        <v>0</v>
      </c>
      <c r="AQ130" s="196"/>
      <c r="AR130" s="45">
        <f>'10.  JUNE'!V74</f>
        <v>0</v>
      </c>
      <c r="AS130" s="37">
        <f>'10.  JUNE'!W74</f>
        <v>0</v>
      </c>
      <c r="AT130" s="174">
        <f>'10.  JUNE'!X74</f>
        <v>0</v>
      </c>
      <c r="AU130" s="196"/>
      <c r="AV130" s="45">
        <f>'11.  JULY'!V74</f>
        <v>0</v>
      </c>
      <c r="AW130" s="37">
        <f>'11.  JULY'!W74</f>
        <v>0</v>
      </c>
      <c r="AX130" s="174">
        <f>'11.  JULY'!X74</f>
        <v>0</v>
      </c>
      <c r="AY130" s="196"/>
      <c r="AZ130" s="45">
        <f>'12.  AUGUST'!V74</f>
        <v>0</v>
      </c>
      <c r="BA130" s="37">
        <f>'12.  AUGUST'!W74</f>
        <v>0</v>
      </c>
      <c r="BB130" s="174">
        <f>'12.  AUGUST'!X74</f>
        <v>0</v>
      </c>
      <c r="BC130" s="196"/>
      <c r="BD130" s="180">
        <f t="shared" si="12"/>
        <v>0</v>
      </c>
      <c r="BE130" s="181">
        <f t="shared" si="13"/>
        <v>0</v>
      </c>
      <c r="BF130" s="182">
        <f t="shared" si="14"/>
        <v>0</v>
      </c>
      <c r="BG130" s="197">
        <f t="shared" si="15"/>
        <v>450</v>
      </c>
    </row>
    <row r="131" spans="2:59" s="8" customFormat="1" ht="15.95" customHeight="1" x14ac:dyDescent="0.25">
      <c r="B131" s="27">
        <v>114</v>
      </c>
      <c r="C131" s="44" t="str">
        <f>'1.  SEPTEMBER'!C75</f>
        <v>Haasbroek M</v>
      </c>
      <c r="D131" s="45">
        <f>'1.  SEPTEMBER'!V75</f>
        <v>0</v>
      </c>
      <c r="E131" s="37">
        <f>'1.  SEPTEMBER'!W75</f>
        <v>0</v>
      </c>
      <c r="F131" s="174">
        <f>'1.  SEPTEMBER'!X75</f>
        <v>0</v>
      </c>
      <c r="G131" s="188">
        <v>50</v>
      </c>
      <c r="H131" s="28">
        <f>'2.  OCTOBER'!V75</f>
        <v>0</v>
      </c>
      <c r="I131" s="37">
        <f>'2.  OCTOBER'!W75</f>
        <v>0</v>
      </c>
      <c r="J131" s="174">
        <f>'2.  OCTOBER'!X75</f>
        <v>0</v>
      </c>
      <c r="K131" s="192">
        <v>50</v>
      </c>
      <c r="L131" s="45">
        <f>'3.  NOVEMBER'!V75</f>
        <v>0</v>
      </c>
      <c r="M131" s="37">
        <f>'3.  NOVEMBER'!W75</f>
        <v>0</v>
      </c>
      <c r="N131" s="174">
        <f>'3.  NOVEMBER'!X75</f>
        <v>0</v>
      </c>
      <c r="O131" s="188">
        <v>50</v>
      </c>
      <c r="P131" s="28">
        <f>'4.  DECEMBER'!V75</f>
        <v>0</v>
      </c>
      <c r="Q131" s="37">
        <f>'4.  DECEMBER'!W75</f>
        <v>0</v>
      </c>
      <c r="R131" s="174">
        <f>'4.  DECEMBER'!X75</f>
        <v>0</v>
      </c>
      <c r="S131" s="192">
        <v>50</v>
      </c>
      <c r="T131" s="45">
        <f>'5.  JANUARY'!V75</f>
        <v>0</v>
      </c>
      <c r="U131" s="37">
        <f>'5.  JANUARY'!W75</f>
        <v>0</v>
      </c>
      <c r="V131" s="174">
        <f>'5.  JANUARY'!X75</f>
        <v>0</v>
      </c>
      <c r="W131" s="196">
        <v>50</v>
      </c>
      <c r="X131" s="45">
        <f>'6.  FEBRUARY'!V75</f>
        <v>0</v>
      </c>
      <c r="Y131" s="37">
        <f>'6.  FEBRUARY'!W75</f>
        <v>0</v>
      </c>
      <c r="Z131" s="174">
        <f>'6.  FEBRUARY'!X75</f>
        <v>0</v>
      </c>
      <c r="AA131" s="196">
        <v>50</v>
      </c>
      <c r="AB131" s="45">
        <f>'7.  MARCH'!V75</f>
        <v>0</v>
      </c>
      <c r="AC131" s="37">
        <f>'7.  MARCH'!W75</f>
        <v>0</v>
      </c>
      <c r="AD131" s="174">
        <f>'7.  MARCH'!X75</f>
        <v>0</v>
      </c>
      <c r="AE131" s="196">
        <v>50</v>
      </c>
      <c r="AF131" s="45">
        <f>'8.  APRIL'!V75</f>
        <v>0</v>
      </c>
      <c r="AG131" s="37">
        <f>'8.  APRIL'!W75</f>
        <v>0</v>
      </c>
      <c r="AH131" s="174">
        <f>'8.  APRIL'!X75</f>
        <v>0</v>
      </c>
      <c r="AI131" s="196">
        <v>50</v>
      </c>
      <c r="AJ131" s="339">
        <f>'8.  APRIL WEEKEND COMP'!V75</f>
        <v>0</v>
      </c>
      <c r="AK131" s="37">
        <f>'8.  APRIL WEEKEND COMP'!W75</f>
        <v>0</v>
      </c>
      <c r="AL131" s="341">
        <f>'8.  APRIL WEEKEND COMP'!X75</f>
        <v>0</v>
      </c>
      <c r="AM131" s="196">
        <v>50</v>
      </c>
      <c r="AN131" s="45">
        <f>'9.  MAY'!V75</f>
        <v>0</v>
      </c>
      <c r="AO131" s="37">
        <f>'9.  MAY'!W75</f>
        <v>0</v>
      </c>
      <c r="AP131" s="174">
        <f>'9.  MAY'!X75</f>
        <v>0</v>
      </c>
      <c r="AQ131" s="196"/>
      <c r="AR131" s="45">
        <f>'10.  JUNE'!V75</f>
        <v>0</v>
      </c>
      <c r="AS131" s="37">
        <f>'10.  JUNE'!W75</f>
        <v>0</v>
      </c>
      <c r="AT131" s="174">
        <f>'10.  JUNE'!X75</f>
        <v>0</v>
      </c>
      <c r="AU131" s="196"/>
      <c r="AV131" s="45">
        <f>'11.  JULY'!V75</f>
        <v>0</v>
      </c>
      <c r="AW131" s="37">
        <f>'11.  JULY'!W75</f>
        <v>0</v>
      </c>
      <c r="AX131" s="174">
        <f>'11.  JULY'!X75</f>
        <v>0</v>
      </c>
      <c r="AY131" s="196"/>
      <c r="AZ131" s="45">
        <f>'12.  AUGUST'!V75</f>
        <v>0</v>
      </c>
      <c r="BA131" s="37">
        <f>'12.  AUGUST'!W75</f>
        <v>0</v>
      </c>
      <c r="BB131" s="174">
        <f>'12.  AUGUST'!X75</f>
        <v>0</v>
      </c>
      <c r="BC131" s="196"/>
      <c r="BD131" s="180">
        <f t="shared" si="12"/>
        <v>0</v>
      </c>
      <c r="BE131" s="181">
        <f t="shared" si="13"/>
        <v>0</v>
      </c>
      <c r="BF131" s="182">
        <f t="shared" si="14"/>
        <v>0</v>
      </c>
      <c r="BG131" s="197">
        <f t="shared" si="15"/>
        <v>450</v>
      </c>
    </row>
    <row r="132" spans="2:59" s="8" customFormat="1" ht="15.95" customHeight="1" x14ac:dyDescent="0.25">
      <c r="B132" s="27">
        <v>115</v>
      </c>
      <c r="C132" s="44" t="str">
        <f>'1.  SEPTEMBER'!C78</f>
        <v>Janse van Rensburg R</v>
      </c>
      <c r="D132" s="45">
        <f>'1.  SEPTEMBER'!V78</f>
        <v>0</v>
      </c>
      <c r="E132" s="37">
        <f>'1.  SEPTEMBER'!W78</f>
        <v>0</v>
      </c>
      <c r="F132" s="174">
        <f>'1.  SEPTEMBER'!X78</f>
        <v>0</v>
      </c>
      <c r="G132" s="188">
        <v>50</v>
      </c>
      <c r="H132" s="28">
        <f>'2.  OCTOBER'!V78</f>
        <v>0</v>
      </c>
      <c r="I132" s="37">
        <f>'2.  OCTOBER'!W78</f>
        <v>0</v>
      </c>
      <c r="J132" s="174">
        <f>'2.  OCTOBER'!X78</f>
        <v>0</v>
      </c>
      <c r="K132" s="192">
        <v>50</v>
      </c>
      <c r="L132" s="45">
        <f>'3.  NOVEMBER'!V78</f>
        <v>0</v>
      </c>
      <c r="M132" s="37">
        <f>'3.  NOVEMBER'!W78</f>
        <v>0</v>
      </c>
      <c r="N132" s="174">
        <f>'3.  NOVEMBER'!X78</f>
        <v>0</v>
      </c>
      <c r="O132" s="188">
        <v>50</v>
      </c>
      <c r="P132" s="28">
        <f>'4.  DECEMBER'!V78</f>
        <v>0</v>
      </c>
      <c r="Q132" s="37">
        <f>'4.  DECEMBER'!W78</f>
        <v>0</v>
      </c>
      <c r="R132" s="174">
        <f>'4.  DECEMBER'!X78</f>
        <v>0</v>
      </c>
      <c r="S132" s="192">
        <v>50</v>
      </c>
      <c r="T132" s="45">
        <f>'5.  JANUARY'!V78</f>
        <v>0</v>
      </c>
      <c r="U132" s="37">
        <f>'5.  JANUARY'!W78</f>
        <v>0</v>
      </c>
      <c r="V132" s="174">
        <f>'5.  JANUARY'!X78</f>
        <v>0</v>
      </c>
      <c r="W132" s="196">
        <v>50</v>
      </c>
      <c r="X132" s="45">
        <f>'6.  FEBRUARY'!V78</f>
        <v>0</v>
      </c>
      <c r="Y132" s="37">
        <f>'6.  FEBRUARY'!W78</f>
        <v>0</v>
      </c>
      <c r="Z132" s="174">
        <f>'6.  FEBRUARY'!X78</f>
        <v>0</v>
      </c>
      <c r="AA132" s="196">
        <v>50</v>
      </c>
      <c r="AB132" s="45">
        <f>'7.  MARCH'!V78</f>
        <v>0</v>
      </c>
      <c r="AC132" s="37">
        <f>'7.  MARCH'!W78</f>
        <v>0</v>
      </c>
      <c r="AD132" s="174">
        <f>'7.  MARCH'!X78</f>
        <v>0</v>
      </c>
      <c r="AE132" s="196">
        <v>50</v>
      </c>
      <c r="AF132" s="45">
        <f>'8.  APRIL'!V78</f>
        <v>0</v>
      </c>
      <c r="AG132" s="37">
        <f>'8.  APRIL'!W78</f>
        <v>0</v>
      </c>
      <c r="AH132" s="174">
        <f>'8.  APRIL'!X78</f>
        <v>0</v>
      </c>
      <c r="AI132" s="196">
        <v>50</v>
      </c>
      <c r="AJ132" s="339">
        <f>'8.  APRIL WEEKEND COMP'!V78</f>
        <v>0</v>
      </c>
      <c r="AK132" s="37">
        <f>'8.  APRIL WEEKEND COMP'!W78</f>
        <v>0</v>
      </c>
      <c r="AL132" s="341">
        <f>'8.  APRIL WEEKEND COMP'!X78</f>
        <v>0</v>
      </c>
      <c r="AM132" s="196">
        <v>50</v>
      </c>
      <c r="AN132" s="45">
        <f>'9.  MAY'!V78</f>
        <v>0</v>
      </c>
      <c r="AO132" s="37">
        <f>'9.  MAY'!W78</f>
        <v>0</v>
      </c>
      <c r="AP132" s="174">
        <f>'9.  MAY'!X78</f>
        <v>0</v>
      </c>
      <c r="AQ132" s="196"/>
      <c r="AR132" s="45">
        <f>'10.  JUNE'!V78</f>
        <v>0</v>
      </c>
      <c r="AS132" s="37">
        <f>'10.  JUNE'!W78</f>
        <v>0</v>
      </c>
      <c r="AT132" s="174">
        <f>'10.  JUNE'!X78</f>
        <v>0</v>
      </c>
      <c r="AU132" s="196"/>
      <c r="AV132" s="45">
        <f>'11.  JULY'!V78</f>
        <v>0</v>
      </c>
      <c r="AW132" s="37">
        <f>'11.  JULY'!W78</f>
        <v>0</v>
      </c>
      <c r="AX132" s="174">
        <f>'11.  JULY'!X78</f>
        <v>0</v>
      </c>
      <c r="AY132" s="196"/>
      <c r="AZ132" s="45">
        <f>'12.  AUGUST'!V78</f>
        <v>0</v>
      </c>
      <c r="BA132" s="37">
        <f>'12.  AUGUST'!W78</f>
        <v>0</v>
      </c>
      <c r="BB132" s="174">
        <f>'12.  AUGUST'!X78</f>
        <v>0</v>
      </c>
      <c r="BC132" s="196"/>
      <c r="BD132" s="180">
        <f t="shared" si="12"/>
        <v>0</v>
      </c>
      <c r="BE132" s="181">
        <f t="shared" si="13"/>
        <v>0</v>
      </c>
      <c r="BF132" s="182">
        <f t="shared" si="14"/>
        <v>0</v>
      </c>
      <c r="BG132" s="197">
        <f t="shared" si="15"/>
        <v>450</v>
      </c>
    </row>
    <row r="133" spans="2:59" s="8" customFormat="1" ht="15.95" customHeight="1" x14ac:dyDescent="0.25">
      <c r="B133" s="27">
        <v>116</v>
      </c>
      <c r="C133" s="44" t="str">
        <f>'1.  SEPTEMBER'!C81</f>
        <v>le Roux J</v>
      </c>
      <c r="D133" s="45">
        <f>'1.  SEPTEMBER'!V81</f>
        <v>0</v>
      </c>
      <c r="E133" s="37">
        <f>'1.  SEPTEMBER'!W81</f>
        <v>0</v>
      </c>
      <c r="F133" s="174">
        <f>'1.  SEPTEMBER'!X81</f>
        <v>0</v>
      </c>
      <c r="G133" s="188">
        <v>50</v>
      </c>
      <c r="H133" s="28">
        <f>'2.  OCTOBER'!V81</f>
        <v>0</v>
      </c>
      <c r="I133" s="37">
        <f>'2.  OCTOBER'!W81</f>
        <v>0</v>
      </c>
      <c r="J133" s="174">
        <f>'2.  OCTOBER'!X81</f>
        <v>0</v>
      </c>
      <c r="K133" s="192">
        <v>50</v>
      </c>
      <c r="L133" s="45">
        <f>'3.  NOVEMBER'!V81</f>
        <v>0</v>
      </c>
      <c r="M133" s="37">
        <f>'3.  NOVEMBER'!W81</f>
        <v>0</v>
      </c>
      <c r="N133" s="174">
        <f>'3.  NOVEMBER'!X81</f>
        <v>0</v>
      </c>
      <c r="O133" s="188">
        <v>50</v>
      </c>
      <c r="P133" s="28">
        <f>'4.  DECEMBER'!V81</f>
        <v>0</v>
      </c>
      <c r="Q133" s="37">
        <f>'4.  DECEMBER'!W81</f>
        <v>0</v>
      </c>
      <c r="R133" s="174">
        <f>'4.  DECEMBER'!X81</f>
        <v>0</v>
      </c>
      <c r="S133" s="192">
        <v>50</v>
      </c>
      <c r="T133" s="45">
        <f>'5.  JANUARY'!V81</f>
        <v>0</v>
      </c>
      <c r="U133" s="37">
        <f>'5.  JANUARY'!W81</f>
        <v>0</v>
      </c>
      <c r="V133" s="174">
        <f>'5.  JANUARY'!X81</f>
        <v>0</v>
      </c>
      <c r="W133" s="196">
        <v>50</v>
      </c>
      <c r="X133" s="45">
        <f>'6.  FEBRUARY'!V81</f>
        <v>0</v>
      </c>
      <c r="Y133" s="37">
        <f>'6.  FEBRUARY'!W81</f>
        <v>0</v>
      </c>
      <c r="Z133" s="174">
        <f>'6.  FEBRUARY'!X81</f>
        <v>0</v>
      </c>
      <c r="AA133" s="196">
        <v>50</v>
      </c>
      <c r="AB133" s="45">
        <f>'7.  MARCH'!V81</f>
        <v>0</v>
      </c>
      <c r="AC133" s="37">
        <f>'7.  MARCH'!W81</f>
        <v>0</v>
      </c>
      <c r="AD133" s="174">
        <f>'7.  MARCH'!X81</f>
        <v>0</v>
      </c>
      <c r="AE133" s="196">
        <v>50</v>
      </c>
      <c r="AF133" s="45">
        <f>'8.  APRIL'!V81</f>
        <v>0</v>
      </c>
      <c r="AG133" s="37">
        <f>'8.  APRIL'!W81</f>
        <v>0</v>
      </c>
      <c r="AH133" s="174">
        <f>'8.  APRIL'!X81</f>
        <v>0</v>
      </c>
      <c r="AI133" s="196">
        <v>50</v>
      </c>
      <c r="AJ133" s="339">
        <f>'8.  APRIL WEEKEND COMP'!V81</f>
        <v>0</v>
      </c>
      <c r="AK133" s="37">
        <f>'8.  APRIL WEEKEND COMP'!W81</f>
        <v>0</v>
      </c>
      <c r="AL133" s="341">
        <f>'8.  APRIL WEEKEND COMP'!X81</f>
        <v>0</v>
      </c>
      <c r="AM133" s="196">
        <v>50</v>
      </c>
      <c r="AN133" s="45">
        <f>'9.  MAY'!V81</f>
        <v>0</v>
      </c>
      <c r="AO133" s="37">
        <f>'9.  MAY'!W81</f>
        <v>0</v>
      </c>
      <c r="AP133" s="174">
        <f>'9.  MAY'!X81</f>
        <v>0</v>
      </c>
      <c r="AQ133" s="196"/>
      <c r="AR133" s="45">
        <f>'10.  JUNE'!V81</f>
        <v>0</v>
      </c>
      <c r="AS133" s="37">
        <f>'10.  JUNE'!W81</f>
        <v>0</v>
      </c>
      <c r="AT133" s="174">
        <f>'10.  JUNE'!X81</f>
        <v>0</v>
      </c>
      <c r="AU133" s="196"/>
      <c r="AV133" s="45">
        <f>'11.  JULY'!V81</f>
        <v>0</v>
      </c>
      <c r="AW133" s="37">
        <f>'11.  JULY'!W81</f>
        <v>0</v>
      </c>
      <c r="AX133" s="174">
        <f>'11.  JULY'!X81</f>
        <v>0</v>
      </c>
      <c r="AY133" s="196"/>
      <c r="AZ133" s="45">
        <f>'12.  AUGUST'!V81</f>
        <v>0</v>
      </c>
      <c r="BA133" s="37">
        <f>'12.  AUGUST'!W81</f>
        <v>0</v>
      </c>
      <c r="BB133" s="174">
        <f>'12.  AUGUST'!X81</f>
        <v>0</v>
      </c>
      <c r="BC133" s="196"/>
      <c r="BD133" s="180">
        <f t="shared" si="12"/>
        <v>0</v>
      </c>
      <c r="BE133" s="181">
        <f t="shared" si="13"/>
        <v>0</v>
      </c>
      <c r="BF133" s="182">
        <f t="shared" si="14"/>
        <v>0</v>
      </c>
      <c r="BG133" s="197">
        <f t="shared" si="15"/>
        <v>450</v>
      </c>
    </row>
    <row r="134" spans="2:59" s="8" customFormat="1" ht="15.95" customHeight="1" x14ac:dyDescent="0.25">
      <c r="B134" s="27">
        <v>117</v>
      </c>
      <c r="C134" s="44" t="str">
        <f>'1.  SEPTEMBER'!C82</f>
        <v>le Roux JD</v>
      </c>
      <c r="D134" s="45">
        <f>'1.  SEPTEMBER'!V82</f>
        <v>0</v>
      </c>
      <c r="E134" s="37">
        <f>'1.  SEPTEMBER'!W82</f>
        <v>0</v>
      </c>
      <c r="F134" s="174">
        <f>'1.  SEPTEMBER'!X82</f>
        <v>0</v>
      </c>
      <c r="G134" s="188">
        <v>50</v>
      </c>
      <c r="H134" s="28">
        <f>'2.  OCTOBER'!V82</f>
        <v>0</v>
      </c>
      <c r="I134" s="37">
        <f>'2.  OCTOBER'!W82</f>
        <v>0</v>
      </c>
      <c r="J134" s="174">
        <f>'2.  OCTOBER'!X82</f>
        <v>0</v>
      </c>
      <c r="K134" s="192">
        <v>50</v>
      </c>
      <c r="L134" s="45">
        <f>'3.  NOVEMBER'!V82</f>
        <v>0</v>
      </c>
      <c r="M134" s="37">
        <f>'3.  NOVEMBER'!W82</f>
        <v>0</v>
      </c>
      <c r="N134" s="174">
        <f>'3.  NOVEMBER'!X82</f>
        <v>0</v>
      </c>
      <c r="O134" s="188">
        <v>50</v>
      </c>
      <c r="P134" s="28">
        <f>'4.  DECEMBER'!V82</f>
        <v>0</v>
      </c>
      <c r="Q134" s="37">
        <f>'4.  DECEMBER'!W82</f>
        <v>0</v>
      </c>
      <c r="R134" s="174">
        <f>'4.  DECEMBER'!X82</f>
        <v>0</v>
      </c>
      <c r="S134" s="192">
        <v>50</v>
      </c>
      <c r="T134" s="45">
        <f>'5.  JANUARY'!V82</f>
        <v>0</v>
      </c>
      <c r="U134" s="37">
        <f>'5.  JANUARY'!W82</f>
        <v>0</v>
      </c>
      <c r="V134" s="174">
        <f>'5.  JANUARY'!X82</f>
        <v>0</v>
      </c>
      <c r="W134" s="196">
        <v>50</v>
      </c>
      <c r="X134" s="45">
        <f>'6.  FEBRUARY'!V82</f>
        <v>0</v>
      </c>
      <c r="Y134" s="37">
        <f>'6.  FEBRUARY'!W82</f>
        <v>0</v>
      </c>
      <c r="Z134" s="174">
        <f>'6.  FEBRUARY'!X82</f>
        <v>0</v>
      </c>
      <c r="AA134" s="196">
        <v>50</v>
      </c>
      <c r="AB134" s="45">
        <f>'7.  MARCH'!V82</f>
        <v>0</v>
      </c>
      <c r="AC134" s="37">
        <f>'7.  MARCH'!W82</f>
        <v>0</v>
      </c>
      <c r="AD134" s="174">
        <f>'7.  MARCH'!X82</f>
        <v>0</v>
      </c>
      <c r="AE134" s="196">
        <v>50</v>
      </c>
      <c r="AF134" s="45">
        <f>'8.  APRIL'!V82</f>
        <v>0</v>
      </c>
      <c r="AG134" s="37">
        <f>'8.  APRIL'!W82</f>
        <v>0</v>
      </c>
      <c r="AH134" s="174">
        <f>'8.  APRIL'!X82</f>
        <v>0</v>
      </c>
      <c r="AI134" s="196">
        <v>50</v>
      </c>
      <c r="AJ134" s="339">
        <f>'8.  APRIL WEEKEND COMP'!V82</f>
        <v>0</v>
      </c>
      <c r="AK134" s="37">
        <f>'8.  APRIL WEEKEND COMP'!W82</f>
        <v>0</v>
      </c>
      <c r="AL134" s="341">
        <f>'8.  APRIL WEEKEND COMP'!X82</f>
        <v>0</v>
      </c>
      <c r="AM134" s="196">
        <v>50</v>
      </c>
      <c r="AN134" s="45">
        <f>'9.  MAY'!V82</f>
        <v>0</v>
      </c>
      <c r="AO134" s="37">
        <f>'9.  MAY'!W82</f>
        <v>0</v>
      </c>
      <c r="AP134" s="174">
        <f>'9.  MAY'!X82</f>
        <v>0</v>
      </c>
      <c r="AQ134" s="196"/>
      <c r="AR134" s="45">
        <f>'10.  JUNE'!V82</f>
        <v>0</v>
      </c>
      <c r="AS134" s="37">
        <f>'10.  JUNE'!W82</f>
        <v>0</v>
      </c>
      <c r="AT134" s="174">
        <f>'10.  JUNE'!X82</f>
        <v>0</v>
      </c>
      <c r="AU134" s="196"/>
      <c r="AV134" s="45">
        <f>'11.  JULY'!V82</f>
        <v>0</v>
      </c>
      <c r="AW134" s="37">
        <f>'11.  JULY'!W82</f>
        <v>0</v>
      </c>
      <c r="AX134" s="174">
        <f>'11.  JULY'!X82</f>
        <v>0</v>
      </c>
      <c r="AY134" s="196"/>
      <c r="AZ134" s="45">
        <f>'12.  AUGUST'!V82</f>
        <v>0</v>
      </c>
      <c r="BA134" s="37">
        <f>'12.  AUGUST'!W82</f>
        <v>0</v>
      </c>
      <c r="BB134" s="174">
        <f>'12.  AUGUST'!X82</f>
        <v>0</v>
      </c>
      <c r="BC134" s="196"/>
      <c r="BD134" s="180">
        <f t="shared" si="12"/>
        <v>0</v>
      </c>
      <c r="BE134" s="181">
        <f t="shared" si="13"/>
        <v>0</v>
      </c>
      <c r="BF134" s="182">
        <f t="shared" si="14"/>
        <v>0</v>
      </c>
      <c r="BG134" s="197">
        <f t="shared" si="15"/>
        <v>450</v>
      </c>
    </row>
    <row r="135" spans="2:59" s="8" customFormat="1" ht="15.95" customHeight="1" x14ac:dyDescent="0.25">
      <c r="B135" s="27">
        <v>118</v>
      </c>
      <c r="C135" s="44" t="str">
        <f>'1.  SEPTEMBER'!C83</f>
        <v>le Roux P</v>
      </c>
      <c r="D135" s="45">
        <f>'1.  SEPTEMBER'!V83</f>
        <v>0</v>
      </c>
      <c r="E135" s="37">
        <f>'1.  SEPTEMBER'!W83</f>
        <v>0</v>
      </c>
      <c r="F135" s="174">
        <f>'1.  SEPTEMBER'!X83</f>
        <v>0</v>
      </c>
      <c r="G135" s="188">
        <v>50</v>
      </c>
      <c r="H135" s="28">
        <f>'2.  OCTOBER'!V83</f>
        <v>0</v>
      </c>
      <c r="I135" s="37">
        <f>'2.  OCTOBER'!W83</f>
        <v>0</v>
      </c>
      <c r="J135" s="174">
        <f>'2.  OCTOBER'!X83</f>
        <v>0</v>
      </c>
      <c r="K135" s="192">
        <v>50</v>
      </c>
      <c r="L135" s="45">
        <f>'3.  NOVEMBER'!V83</f>
        <v>0</v>
      </c>
      <c r="M135" s="37">
        <f>'3.  NOVEMBER'!W83</f>
        <v>0</v>
      </c>
      <c r="N135" s="174">
        <f>'3.  NOVEMBER'!X83</f>
        <v>0</v>
      </c>
      <c r="O135" s="188">
        <v>50</v>
      </c>
      <c r="P135" s="28">
        <f>'4.  DECEMBER'!V83</f>
        <v>0</v>
      </c>
      <c r="Q135" s="37">
        <f>'4.  DECEMBER'!W83</f>
        <v>0</v>
      </c>
      <c r="R135" s="174">
        <f>'4.  DECEMBER'!X83</f>
        <v>0</v>
      </c>
      <c r="S135" s="192">
        <v>50</v>
      </c>
      <c r="T135" s="45">
        <f>'5.  JANUARY'!V83</f>
        <v>0</v>
      </c>
      <c r="U135" s="37">
        <f>'5.  JANUARY'!W83</f>
        <v>0</v>
      </c>
      <c r="V135" s="174">
        <f>'5.  JANUARY'!X83</f>
        <v>0</v>
      </c>
      <c r="W135" s="196">
        <v>50</v>
      </c>
      <c r="X135" s="45">
        <f>'6.  FEBRUARY'!V83</f>
        <v>0</v>
      </c>
      <c r="Y135" s="37">
        <f>'6.  FEBRUARY'!W83</f>
        <v>0</v>
      </c>
      <c r="Z135" s="174">
        <f>'6.  FEBRUARY'!X83</f>
        <v>0</v>
      </c>
      <c r="AA135" s="196">
        <v>50</v>
      </c>
      <c r="AB135" s="45">
        <f>'7.  MARCH'!V83</f>
        <v>0</v>
      </c>
      <c r="AC135" s="37">
        <f>'7.  MARCH'!W83</f>
        <v>0</v>
      </c>
      <c r="AD135" s="174">
        <f>'7.  MARCH'!X83</f>
        <v>0</v>
      </c>
      <c r="AE135" s="196">
        <v>50</v>
      </c>
      <c r="AF135" s="45">
        <f>'8.  APRIL'!V83</f>
        <v>0</v>
      </c>
      <c r="AG135" s="37">
        <f>'8.  APRIL'!W83</f>
        <v>0</v>
      </c>
      <c r="AH135" s="174">
        <f>'8.  APRIL'!X83</f>
        <v>0</v>
      </c>
      <c r="AI135" s="196">
        <v>50</v>
      </c>
      <c r="AJ135" s="339">
        <f>'8.  APRIL WEEKEND COMP'!V83</f>
        <v>0</v>
      </c>
      <c r="AK135" s="37">
        <f>'8.  APRIL WEEKEND COMP'!W83</f>
        <v>0</v>
      </c>
      <c r="AL135" s="341">
        <f>'8.  APRIL WEEKEND COMP'!X83</f>
        <v>0</v>
      </c>
      <c r="AM135" s="196">
        <v>50</v>
      </c>
      <c r="AN135" s="45">
        <f>'9.  MAY'!V83</f>
        <v>0</v>
      </c>
      <c r="AO135" s="37">
        <f>'9.  MAY'!W83</f>
        <v>0</v>
      </c>
      <c r="AP135" s="174">
        <f>'9.  MAY'!X83</f>
        <v>0</v>
      </c>
      <c r="AQ135" s="196"/>
      <c r="AR135" s="45">
        <f>'10.  JUNE'!V83</f>
        <v>0</v>
      </c>
      <c r="AS135" s="37">
        <f>'10.  JUNE'!W83</f>
        <v>0</v>
      </c>
      <c r="AT135" s="174">
        <f>'10.  JUNE'!X83</f>
        <v>0</v>
      </c>
      <c r="AU135" s="196"/>
      <c r="AV135" s="45">
        <f>'11.  JULY'!V83</f>
        <v>0</v>
      </c>
      <c r="AW135" s="37">
        <f>'11.  JULY'!W83</f>
        <v>0</v>
      </c>
      <c r="AX135" s="174">
        <f>'11.  JULY'!X83</f>
        <v>0</v>
      </c>
      <c r="AY135" s="196"/>
      <c r="AZ135" s="45">
        <f>'12.  AUGUST'!V83</f>
        <v>0</v>
      </c>
      <c r="BA135" s="37">
        <f>'12.  AUGUST'!W83</f>
        <v>0</v>
      </c>
      <c r="BB135" s="174">
        <f>'12.  AUGUST'!X83</f>
        <v>0</v>
      </c>
      <c r="BC135" s="196"/>
      <c r="BD135" s="180">
        <f t="shared" si="12"/>
        <v>0</v>
      </c>
      <c r="BE135" s="181">
        <f t="shared" si="13"/>
        <v>0</v>
      </c>
      <c r="BF135" s="182">
        <f t="shared" si="14"/>
        <v>0</v>
      </c>
      <c r="BG135" s="197">
        <f t="shared" si="15"/>
        <v>450</v>
      </c>
    </row>
    <row r="136" spans="2:59" s="8" customFormat="1" ht="15.95" customHeight="1" x14ac:dyDescent="0.25">
      <c r="B136" s="27">
        <v>119</v>
      </c>
      <c r="C136" s="44" t="str">
        <f>'1.  SEPTEMBER'!C85</f>
        <v>Lubbe C</v>
      </c>
      <c r="D136" s="45">
        <f>'1.  SEPTEMBER'!V85</f>
        <v>0</v>
      </c>
      <c r="E136" s="37">
        <f>'1.  SEPTEMBER'!W85</f>
        <v>0</v>
      </c>
      <c r="F136" s="174">
        <f>'1.  SEPTEMBER'!X85</f>
        <v>0</v>
      </c>
      <c r="G136" s="188">
        <v>50</v>
      </c>
      <c r="H136" s="28">
        <f>'2.  OCTOBER'!V85</f>
        <v>0</v>
      </c>
      <c r="I136" s="37">
        <f>'2.  OCTOBER'!W85</f>
        <v>0</v>
      </c>
      <c r="J136" s="174">
        <f>'2.  OCTOBER'!X85</f>
        <v>0</v>
      </c>
      <c r="K136" s="192">
        <v>50</v>
      </c>
      <c r="L136" s="45">
        <f>'3.  NOVEMBER'!V85</f>
        <v>0</v>
      </c>
      <c r="M136" s="37">
        <f>'3.  NOVEMBER'!W85</f>
        <v>0</v>
      </c>
      <c r="N136" s="174">
        <f>'3.  NOVEMBER'!X85</f>
        <v>0</v>
      </c>
      <c r="O136" s="188">
        <v>50</v>
      </c>
      <c r="P136" s="28">
        <f>'4.  DECEMBER'!V85</f>
        <v>0</v>
      </c>
      <c r="Q136" s="37">
        <f>'4.  DECEMBER'!W85</f>
        <v>0</v>
      </c>
      <c r="R136" s="174">
        <f>'4.  DECEMBER'!X85</f>
        <v>0</v>
      </c>
      <c r="S136" s="192">
        <v>50</v>
      </c>
      <c r="T136" s="45">
        <f>'5.  JANUARY'!V85</f>
        <v>0</v>
      </c>
      <c r="U136" s="37">
        <f>'5.  JANUARY'!W85</f>
        <v>0</v>
      </c>
      <c r="V136" s="174">
        <f>'5.  JANUARY'!X85</f>
        <v>0</v>
      </c>
      <c r="W136" s="196">
        <v>50</v>
      </c>
      <c r="X136" s="45">
        <f>'6.  FEBRUARY'!V85</f>
        <v>0</v>
      </c>
      <c r="Y136" s="37">
        <f>'6.  FEBRUARY'!W85</f>
        <v>0</v>
      </c>
      <c r="Z136" s="174">
        <f>'6.  FEBRUARY'!X85</f>
        <v>0</v>
      </c>
      <c r="AA136" s="196">
        <v>50</v>
      </c>
      <c r="AB136" s="45">
        <f>'7.  MARCH'!V85</f>
        <v>0</v>
      </c>
      <c r="AC136" s="37">
        <f>'7.  MARCH'!W85</f>
        <v>0</v>
      </c>
      <c r="AD136" s="174">
        <f>'7.  MARCH'!X85</f>
        <v>0</v>
      </c>
      <c r="AE136" s="196">
        <v>50</v>
      </c>
      <c r="AF136" s="45">
        <f>'8.  APRIL'!V85</f>
        <v>0</v>
      </c>
      <c r="AG136" s="37">
        <f>'8.  APRIL'!W85</f>
        <v>0</v>
      </c>
      <c r="AH136" s="174">
        <f>'8.  APRIL'!X85</f>
        <v>0</v>
      </c>
      <c r="AI136" s="196">
        <v>50</v>
      </c>
      <c r="AJ136" s="339">
        <f>'8.  APRIL WEEKEND COMP'!V85</f>
        <v>0</v>
      </c>
      <c r="AK136" s="37">
        <f>'8.  APRIL WEEKEND COMP'!W85</f>
        <v>0</v>
      </c>
      <c r="AL136" s="341">
        <f>'8.  APRIL WEEKEND COMP'!X85</f>
        <v>0</v>
      </c>
      <c r="AM136" s="196">
        <v>50</v>
      </c>
      <c r="AN136" s="45">
        <f>'9.  MAY'!V85</f>
        <v>0</v>
      </c>
      <c r="AO136" s="37">
        <f>'9.  MAY'!W85</f>
        <v>0</v>
      </c>
      <c r="AP136" s="174">
        <f>'9.  MAY'!X85</f>
        <v>0</v>
      </c>
      <c r="AQ136" s="196"/>
      <c r="AR136" s="45">
        <f>'10.  JUNE'!V85</f>
        <v>0</v>
      </c>
      <c r="AS136" s="37">
        <f>'10.  JUNE'!W85</f>
        <v>0</v>
      </c>
      <c r="AT136" s="174">
        <f>'10.  JUNE'!X85</f>
        <v>0</v>
      </c>
      <c r="AU136" s="196"/>
      <c r="AV136" s="45">
        <f>'11.  JULY'!V85</f>
        <v>0</v>
      </c>
      <c r="AW136" s="37">
        <f>'11.  JULY'!W85</f>
        <v>0</v>
      </c>
      <c r="AX136" s="174">
        <f>'11.  JULY'!X85</f>
        <v>0</v>
      </c>
      <c r="AY136" s="196"/>
      <c r="AZ136" s="45">
        <f>'12.  AUGUST'!V85</f>
        <v>0</v>
      </c>
      <c r="BA136" s="37">
        <f>'12.  AUGUST'!W85</f>
        <v>0</v>
      </c>
      <c r="BB136" s="174">
        <f>'12.  AUGUST'!X85</f>
        <v>0</v>
      </c>
      <c r="BC136" s="196"/>
      <c r="BD136" s="180">
        <f t="shared" si="12"/>
        <v>0</v>
      </c>
      <c r="BE136" s="181">
        <f t="shared" si="13"/>
        <v>0</v>
      </c>
      <c r="BF136" s="182">
        <f t="shared" si="14"/>
        <v>0</v>
      </c>
      <c r="BG136" s="197">
        <f t="shared" si="15"/>
        <v>450</v>
      </c>
    </row>
    <row r="137" spans="2:59" s="8" customFormat="1" ht="15.95" customHeight="1" x14ac:dyDescent="0.25">
      <c r="B137" s="27">
        <v>120</v>
      </c>
      <c r="C137" s="44" t="str">
        <f>'1.  SEPTEMBER'!C86</f>
        <v>Matthee P</v>
      </c>
      <c r="D137" s="45">
        <f>'1.  SEPTEMBER'!V86</f>
        <v>0</v>
      </c>
      <c r="E137" s="37">
        <f>'1.  SEPTEMBER'!W86</f>
        <v>0</v>
      </c>
      <c r="F137" s="174">
        <f>'1.  SEPTEMBER'!X86</f>
        <v>0</v>
      </c>
      <c r="G137" s="188">
        <v>50</v>
      </c>
      <c r="H137" s="28">
        <f>'2.  OCTOBER'!V86</f>
        <v>0</v>
      </c>
      <c r="I137" s="37">
        <f>'2.  OCTOBER'!W86</f>
        <v>0</v>
      </c>
      <c r="J137" s="174">
        <f>'2.  OCTOBER'!X86</f>
        <v>0</v>
      </c>
      <c r="K137" s="192">
        <v>50</v>
      </c>
      <c r="L137" s="45">
        <f>'3.  NOVEMBER'!V86</f>
        <v>0</v>
      </c>
      <c r="M137" s="37">
        <f>'3.  NOVEMBER'!W86</f>
        <v>0</v>
      </c>
      <c r="N137" s="174">
        <f>'3.  NOVEMBER'!X86</f>
        <v>0</v>
      </c>
      <c r="O137" s="188">
        <v>50</v>
      </c>
      <c r="P137" s="28">
        <f>'4.  DECEMBER'!V86</f>
        <v>0</v>
      </c>
      <c r="Q137" s="37">
        <f>'4.  DECEMBER'!W86</f>
        <v>0</v>
      </c>
      <c r="R137" s="174">
        <f>'4.  DECEMBER'!X86</f>
        <v>0</v>
      </c>
      <c r="S137" s="192">
        <v>50</v>
      </c>
      <c r="T137" s="45">
        <f>'5.  JANUARY'!V86</f>
        <v>0</v>
      </c>
      <c r="U137" s="37">
        <f>'5.  JANUARY'!W86</f>
        <v>0</v>
      </c>
      <c r="V137" s="174">
        <f>'5.  JANUARY'!X86</f>
        <v>0</v>
      </c>
      <c r="W137" s="196">
        <v>50</v>
      </c>
      <c r="X137" s="45">
        <f>'6.  FEBRUARY'!V86</f>
        <v>0</v>
      </c>
      <c r="Y137" s="37">
        <f>'6.  FEBRUARY'!W86</f>
        <v>0</v>
      </c>
      <c r="Z137" s="174">
        <f>'6.  FEBRUARY'!X86</f>
        <v>0</v>
      </c>
      <c r="AA137" s="196">
        <v>50</v>
      </c>
      <c r="AB137" s="45">
        <f>'7.  MARCH'!V86</f>
        <v>0</v>
      </c>
      <c r="AC137" s="37">
        <f>'7.  MARCH'!W86</f>
        <v>0</v>
      </c>
      <c r="AD137" s="174">
        <f>'7.  MARCH'!X86</f>
        <v>0</v>
      </c>
      <c r="AE137" s="196">
        <v>50</v>
      </c>
      <c r="AF137" s="45">
        <f>'8.  APRIL'!V86</f>
        <v>0</v>
      </c>
      <c r="AG137" s="37">
        <f>'8.  APRIL'!W86</f>
        <v>0</v>
      </c>
      <c r="AH137" s="174">
        <f>'8.  APRIL'!X86</f>
        <v>0</v>
      </c>
      <c r="AI137" s="196">
        <v>50</v>
      </c>
      <c r="AJ137" s="339">
        <f>'8.  APRIL WEEKEND COMP'!V86</f>
        <v>0</v>
      </c>
      <c r="AK137" s="37">
        <f>'8.  APRIL WEEKEND COMP'!W86</f>
        <v>0</v>
      </c>
      <c r="AL137" s="341">
        <f>'8.  APRIL WEEKEND COMP'!X86</f>
        <v>0</v>
      </c>
      <c r="AM137" s="196">
        <v>50</v>
      </c>
      <c r="AN137" s="45">
        <f>'9.  MAY'!V86</f>
        <v>0</v>
      </c>
      <c r="AO137" s="37">
        <f>'9.  MAY'!W86</f>
        <v>0</v>
      </c>
      <c r="AP137" s="174">
        <f>'9.  MAY'!X86</f>
        <v>0</v>
      </c>
      <c r="AQ137" s="196"/>
      <c r="AR137" s="45">
        <f>'10.  JUNE'!V86</f>
        <v>0</v>
      </c>
      <c r="AS137" s="37">
        <f>'10.  JUNE'!W86</f>
        <v>0</v>
      </c>
      <c r="AT137" s="174">
        <f>'10.  JUNE'!X86</f>
        <v>0</v>
      </c>
      <c r="AU137" s="196"/>
      <c r="AV137" s="45">
        <f>'11.  JULY'!V86</f>
        <v>0</v>
      </c>
      <c r="AW137" s="37">
        <f>'11.  JULY'!W86</f>
        <v>0</v>
      </c>
      <c r="AX137" s="174">
        <f>'11.  JULY'!X86</f>
        <v>0</v>
      </c>
      <c r="AY137" s="196"/>
      <c r="AZ137" s="45">
        <f>'12.  AUGUST'!V86</f>
        <v>0</v>
      </c>
      <c r="BA137" s="37">
        <f>'12.  AUGUST'!W86</f>
        <v>0</v>
      </c>
      <c r="BB137" s="174">
        <f>'12.  AUGUST'!X86</f>
        <v>0</v>
      </c>
      <c r="BC137" s="196"/>
      <c r="BD137" s="180">
        <f t="shared" si="12"/>
        <v>0</v>
      </c>
      <c r="BE137" s="181">
        <f t="shared" si="13"/>
        <v>0</v>
      </c>
      <c r="BF137" s="182">
        <f t="shared" si="14"/>
        <v>0</v>
      </c>
      <c r="BG137" s="197">
        <f t="shared" si="15"/>
        <v>450</v>
      </c>
    </row>
    <row r="138" spans="2:59" s="8" customFormat="1" ht="15.95" customHeight="1" x14ac:dyDescent="0.25">
      <c r="B138" s="27">
        <v>121</v>
      </c>
      <c r="C138" s="44" t="str">
        <f>'1.  SEPTEMBER'!C88</f>
        <v>Mulder C</v>
      </c>
      <c r="D138" s="45">
        <f>'1.  SEPTEMBER'!V88</f>
        <v>0</v>
      </c>
      <c r="E138" s="37">
        <f>'1.  SEPTEMBER'!W88</f>
        <v>0</v>
      </c>
      <c r="F138" s="174">
        <f>'1.  SEPTEMBER'!X88</f>
        <v>0</v>
      </c>
      <c r="G138" s="188">
        <v>50</v>
      </c>
      <c r="H138" s="28">
        <f>'2.  OCTOBER'!V88</f>
        <v>0</v>
      </c>
      <c r="I138" s="37">
        <f>'2.  OCTOBER'!W88</f>
        <v>0</v>
      </c>
      <c r="J138" s="174">
        <f>'2.  OCTOBER'!X88</f>
        <v>0</v>
      </c>
      <c r="K138" s="192">
        <v>50</v>
      </c>
      <c r="L138" s="45">
        <f>'3.  NOVEMBER'!V88</f>
        <v>0</v>
      </c>
      <c r="M138" s="37">
        <f>'3.  NOVEMBER'!W88</f>
        <v>0</v>
      </c>
      <c r="N138" s="174">
        <f>'3.  NOVEMBER'!X88</f>
        <v>0</v>
      </c>
      <c r="O138" s="188">
        <v>50</v>
      </c>
      <c r="P138" s="28">
        <f>'4.  DECEMBER'!V88</f>
        <v>0</v>
      </c>
      <c r="Q138" s="37">
        <f>'4.  DECEMBER'!W88</f>
        <v>0</v>
      </c>
      <c r="R138" s="174">
        <f>'4.  DECEMBER'!X88</f>
        <v>0</v>
      </c>
      <c r="S138" s="192">
        <v>50</v>
      </c>
      <c r="T138" s="45">
        <f>'5.  JANUARY'!V88</f>
        <v>0</v>
      </c>
      <c r="U138" s="37">
        <f>'5.  JANUARY'!W88</f>
        <v>0</v>
      </c>
      <c r="V138" s="174">
        <f>'5.  JANUARY'!X88</f>
        <v>0</v>
      </c>
      <c r="W138" s="196">
        <v>50</v>
      </c>
      <c r="X138" s="45">
        <f>'6.  FEBRUARY'!V88</f>
        <v>0</v>
      </c>
      <c r="Y138" s="37">
        <f>'6.  FEBRUARY'!W88</f>
        <v>0</v>
      </c>
      <c r="Z138" s="174">
        <f>'6.  FEBRUARY'!X88</f>
        <v>0</v>
      </c>
      <c r="AA138" s="196">
        <v>50</v>
      </c>
      <c r="AB138" s="45">
        <f>'7.  MARCH'!V88</f>
        <v>0</v>
      </c>
      <c r="AC138" s="37">
        <f>'7.  MARCH'!W88</f>
        <v>0</v>
      </c>
      <c r="AD138" s="174">
        <f>'7.  MARCH'!X88</f>
        <v>0</v>
      </c>
      <c r="AE138" s="196">
        <v>50</v>
      </c>
      <c r="AF138" s="45">
        <f>'8.  APRIL'!V88</f>
        <v>0</v>
      </c>
      <c r="AG138" s="37">
        <f>'8.  APRIL'!W88</f>
        <v>0</v>
      </c>
      <c r="AH138" s="174">
        <f>'8.  APRIL'!X88</f>
        <v>0</v>
      </c>
      <c r="AI138" s="196">
        <v>50</v>
      </c>
      <c r="AJ138" s="339">
        <f>'8.  APRIL WEEKEND COMP'!V88</f>
        <v>0</v>
      </c>
      <c r="AK138" s="37">
        <f>'8.  APRIL WEEKEND COMP'!W88</f>
        <v>0</v>
      </c>
      <c r="AL138" s="341">
        <f>'8.  APRIL WEEKEND COMP'!X88</f>
        <v>0</v>
      </c>
      <c r="AM138" s="196">
        <v>50</v>
      </c>
      <c r="AN138" s="45">
        <f>'9.  MAY'!V88</f>
        <v>0</v>
      </c>
      <c r="AO138" s="37">
        <f>'9.  MAY'!W88</f>
        <v>0</v>
      </c>
      <c r="AP138" s="174">
        <f>'9.  MAY'!X88</f>
        <v>0</v>
      </c>
      <c r="AQ138" s="196"/>
      <c r="AR138" s="45">
        <f>'10.  JUNE'!V88</f>
        <v>0</v>
      </c>
      <c r="AS138" s="37">
        <f>'10.  JUNE'!W88</f>
        <v>0</v>
      </c>
      <c r="AT138" s="174">
        <f>'10.  JUNE'!X88</f>
        <v>0</v>
      </c>
      <c r="AU138" s="196"/>
      <c r="AV138" s="45">
        <f>'11.  JULY'!V88</f>
        <v>0</v>
      </c>
      <c r="AW138" s="37">
        <f>'11.  JULY'!W88</f>
        <v>0</v>
      </c>
      <c r="AX138" s="174">
        <f>'11.  JULY'!X88</f>
        <v>0</v>
      </c>
      <c r="AY138" s="196"/>
      <c r="AZ138" s="45">
        <f>'12.  AUGUST'!V88</f>
        <v>0</v>
      </c>
      <c r="BA138" s="37">
        <f>'12.  AUGUST'!W88</f>
        <v>0</v>
      </c>
      <c r="BB138" s="174">
        <f>'12.  AUGUST'!X88</f>
        <v>0</v>
      </c>
      <c r="BC138" s="196"/>
      <c r="BD138" s="180">
        <f t="shared" si="12"/>
        <v>0</v>
      </c>
      <c r="BE138" s="181">
        <f t="shared" si="13"/>
        <v>0</v>
      </c>
      <c r="BF138" s="182">
        <f t="shared" si="14"/>
        <v>0</v>
      </c>
      <c r="BG138" s="197">
        <f t="shared" si="15"/>
        <v>450</v>
      </c>
    </row>
    <row r="139" spans="2:59" s="8" customFormat="1" ht="15.95" customHeight="1" x14ac:dyDescent="0.25">
      <c r="B139" s="27">
        <v>122</v>
      </c>
      <c r="C139" s="44" t="str">
        <f>'1.  SEPTEMBER'!C89</f>
        <v>Nell M (Morne)  (H-2)</v>
      </c>
      <c r="D139" s="45">
        <f>'1.  SEPTEMBER'!V89</f>
        <v>0</v>
      </c>
      <c r="E139" s="37">
        <f>'1.  SEPTEMBER'!W89</f>
        <v>0</v>
      </c>
      <c r="F139" s="174">
        <f>'1.  SEPTEMBER'!X89</f>
        <v>0</v>
      </c>
      <c r="G139" s="188">
        <v>50</v>
      </c>
      <c r="H139" s="28">
        <f>'2.  OCTOBER'!V89</f>
        <v>0</v>
      </c>
      <c r="I139" s="37">
        <f>'2.  OCTOBER'!W89</f>
        <v>0</v>
      </c>
      <c r="J139" s="174">
        <f>'2.  OCTOBER'!X89</f>
        <v>0</v>
      </c>
      <c r="K139" s="192">
        <v>50</v>
      </c>
      <c r="L139" s="45">
        <f>'3.  NOVEMBER'!V89</f>
        <v>0</v>
      </c>
      <c r="M139" s="37">
        <f>'3.  NOVEMBER'!W89</f>
        <v>0</v>
      </c>
      <c r="N139" s="174">
        <f>'3.  NOVEMBER'!X89</f>
        <v>0</v>
      </c>
      <c r="O139" s="188">
        <v>50</v>
      </c>
      <c r="P139" s="28">
        <f>'4.  DECEMBER'!V89</f>
        <v>0</v>
      </c>
      <c r="Q139" s="37">
        <f>'4.  DECEMBER'!W89</f>
        <v>0</v>
      </c>
      <c r="R139" s="174">
        <f>'4.  DECEMBER'!X89</f>
        <v>0</v>
      </c>
      <c r="S139" s="192">
        <v>50</v>
      </c>
      <c r="T139" s="45">
        <f>'5.  JANUARY'!V89</f>
        <v>0</v>
      </c>
      <c r="U139" s="37">
        <f>'5.  JANUARY'!W89</f>
        <v>0</v>
      </c>
      <c r="V139" s="174">
        <f>'5.  JANUARY'!X89</f>
        <v>0</v>
      </c>
      <c r="W139" s="196">
        <v>50</v>
      </c>
      <c r="X139" s="45">
        <f>'6.  FEBRUARY'!V89</f>
        <v>0</v>
      </c>
      <c r="Y139" s="37">
        <f>'6.  FEBRUARY'!W89</f>
        <v>0</v>
      </c>
      <c r="Z139" s="174">
        <f>'6.  FEBRUARY'!X89</f>
        <v>0</v>
      </c>
      <c r="AA139" s="196">
        <v>50</v>
      </c>
      <c r="AB139" s="45">
        <f>'7.  MARCH'!V89</f>
        <v>0</v>
      </c>
      <c r="AC139" s="37">
        <f>'7.  MARCH'!W89</f>
        <v>0</v>
      </c>
      <c r="AD139" s="174">
        <f>'7.  MARCH'!X89</f>
        <v>0</v>
      </c>
      <c r="AE139" s="196">
        <v>50</v>
      </c>
      <c r="AF139" s="45">
        <f>'8.  APRIL'!V89</f>
        <v>0</v>
      </c>
      <c r="AG139" s="37">
        <f>'8.  APRIL'!W89</f>
        <v>0</v>
      </c>
      <c r="AH139" s="174">
        <f>'8.  APRIL'!X89</f>
        <v>0</v>
      </c>
      <c r="AI139" s="196">
        <v>50</v>
      </c>
      <c r="AJ139" s="339">
        <f>'8.  APRIL WEEKEND COMP'!V89</f>
        <v>0</v>
      </c>
      <c r="AK139" s="37">
        <f>'8.  APRIL WEEKEND COMP'!W89</f>
        <v>0</v>
      </c>
      <c r="AL139" s="341">
        <f>'8.  APRIL WEEKEND COMP'!X89</f>
        <v>0</v>
      </c>
      <c r="AM139" s="196">
        <v>50</v>
      </c>
      <c r="AN139" s="45">
        <f>'9.  MAY'!V89</f>
        <v>0</v>
      </c>
      <c r="AO139" s="37">
        <f>'9.  MAY'!W89</f>
        <v>0</v>
      </c>
      <c r="AP139" s="174">
        <f>'9.  MAY'!X89</f>
        <v>0</v>
      </c>
      <c r="AQ139" s="196"/>
      <c r="AR139" s="45">
        <f>'10.  JUNE'!V89</f>
        <v>0</v>
      </c>
      <c r="AS139" s="37">
        <f>'10.  JUNE'!W89</f>
        <v>0</v>
      </c>
      <c r="AT139" s="174">
        <f>'10.  JUNE'!X89</f>
        <v>0</v>
      </c>
      <c r="AU139" s="196"/>
      <c r="AV139" s="45">
        <f>'11.  JULY'!V89</f>
        <v>0</v>
      </c>
      <c r="AW139" s="37">
        <f>'11.  JULY'!W89</f>
        <v>0</v>
      </c>
      <c r="AX139" s="174">
        <f>'11.  JULY'!X89</f>
        <v>0</v>
      </c>
      <c r="AY139" s="196"/>
      <c r="AZ139" s="45">
        <f>'12.  AUGUST'!V89</f>
        <v>0</v>
      </c>
      <c r="BA139" s="37">
        <f>'12.  AUGUST'!W89</f>
        <v>0</v>
      </c>
      <c r="BB139" s="174">
        <f>'12.  AUGUST'!X89</f>
        <v>0</v>
      </c>
      <c r="BC139" s="196"/>
      <c r="BD139" s="180">
        <f t="shared" si="12"/>
        <v>0</v>
      </c>
      <c r="BE139" s="181">
        <f t="shared" si="13"/>
        <v>0</v>
      </c>
      <c r="BF139" s="182">
        <f t="shared" si="14"/>
        <v>0</v>
      </c>
      <c r="BG139" s="197">
        <f t="shared" si="15"/>
        <v>450</v>
      </c>
    </row>
    <row r="140" spans="2:59" s="8" customFormat="1" ht="15.95" customHeight="1" x14ac:dyDescent="0.25">
      <c r="B140" s="27">
        <v>123</v>
      </c>
      <c r="C140" s="44" t="str">
        <f>'1.  SEPTEMBER'!C94</f>
        <v>Pelser P</v>
      </c>
      <c r="D140" s="45">
        <f>'1.  SEPTEMBER'!V94</f>
        <v>0</v>
      </c>
      <c r="E140" s="37">
        <f>'1.  SEPTEMBER'!W94</f>
        <v>0</v>
      </c>
      <c r="F140" s="174">
        <f>'1.  SEPTEMBER'!X94</f>
        <v>0</v>
      </c>
      <c r="G140" s="188">
        <v>50</v>
      </c>
      <c r="H140" s="28">
        <f>'2.  OCTOBER'!V94</f>
        <v>0</v>
      </c>
      <c r="I140" s="37">
        <f>'2.  OCTOBER'!W94</f>
        <v>0</v>
      </c>
      <c r="J140" s="174">
        <f>'2.  OCTOBER'!X94</f>
        <v>0</v>
      </c>
      <c r="K140" s="192">
        <v>50</v>
      </c>
      <c r="L140" s="45">
        <f>'3.  NOVEMBER'!V94</f>
        <v>0</v>
      </c>
      <c r="M140" s="37">
        <f>'3.  NOVEMBER'!W94</f>
        <v>0</v>
      </c>
      <c r="N140" s="174">
        <f>'3.  NOVEMBER'!X94</f>
        <v>0</v>
      </c>
      <c r="O140" s="188">
        <v>50</v>
      </c>
      <c r="P140" s="28">
        <f>'4.  DECEMBER'!V94</f>
        <v>0</v>
      </c>
      <c r="Q140" s="37">
        <f>'4.  DECEMBER'!W94</f>
        <v>0</v>
      </c>
      <c r="R140" s="174">
        <f>'4.  DECEMBER'!X94</f>
        <v>0</v>
      </c>
      <c r="S140" s="192">
        <v>50</v>
      </c>
      <c r="T140" s="45">
        <f>'5.  JANUARY'!V94</f>
        <v>0</v>
      </c>
      <c r="U140" s="37">
        <f>'5.  JANUARY'!W94</f>
        <v>0</v>
      </c>
      <c r="V140" s="174">
        <f>'5.  JANUARY'!X94</f>
        <v>0</v>
      </c>
      <c r="W140" s="196">
        <v>50</v>
      </c>
      <c r="X140" s="45">
        <f>'6.  FEBRUARY'!V94</f>
        <v>0</v>
      </c>
      <c r="Y140" s="37">
        <f>'6.  FEBRUARY'!W94</f>
        <v>0</v>
      </c>
      <c r="Z140" s="174">
        <f>'6.  FEBRUARY'!X94</f>
        <v>0</v>
      </c>
      <c r="AA140" s="196">
        <v>50</v>
      </c>
      <c r="AB140" s="45">
        <f>'7.  MARCH'!V94</f>
        <v>0</v>
      </c>
      <c r="AC140" s="37">
        <f>'7.  MARCH'!W94</f>
        <v>0</v>
      </c>
      <c r="AD140" s="174">
        <f>'7.  MARCH'!X94</f>
        <v>0</v>
      </c>
      <c r="AE140" s="196">
        <v>50</v>
      </c>
      <c r="AF140" s="45">
        <f>'8.  APRIL'!V94</f>
        <v>0</v>
      </c>
      <c r="AG140" s="37">
        <f>'8.  APRIL'!W94</f>
        <v>0</v>
      </c>
      <c r="AH140" s="174">
        <f>'8.  APRIL'!X94</f>
        <v>0</v>
      </c>
      <c r="AI140" s="196">
        <v>50</v>
      </c>
      <c r="AJ140" s="339">
        <f>'8.  APRIL WEEKEND COMP'!V94</f>
        <v>0</v>
      </c>
      <c r="AK140" s="37">
        <f>'8.  APRIL WEEKEND COMP'!W94</f>
        <v>0</v>
      </c>
      <c r="AL140" s="341">
        <f>'8.  APRIL WEEKEND COMP'!X94</f>
        <v>0</v>
      </c>
      <c r="AM140" s="196">
        <v>50</v>
      </c>
      <c r="AN140" s="45">
        <f>'9.  MAY'!V94</f>
        <v>0</v>
      </c>
      <c r="AO140" s="37">
        <f>'9.  MAY'!W94</f>
        <v>0</v>
      </c>
      <c r="AP140" s="174">
        <f>'9.  MAY'!X94</f>
        <v>0</v>
      </c>
      <c r="AQ140" s="196"/>
      <c r="AR140" s="45">
        <f>'10.  JUNE'!V94</f>
        <v>0</v>
      </c>
      <c r="AS140" s="37">
        <f>'10.  JUNE'!W94</f>
        <v>0</v>
      </c>
      <c r="AT140" s="174">
        <f>'10.  JUNE'!X94</f>
        <v>0</v>
      </c>
      <c r="AU140" s="196"/>
      <c r="AV140" s="45">
        <f>'11.  JULY'!V94</f>
        <v>0</v>
      </c>
      <c r="AW140" s="37">
        <f>'11.  JULY'!W94</f>
        <v>0</v>
      </c>
      <c r="AX140" s="174">
        <f>'11.  JULY'!X94</f>
        <v>0</v>
      </c>
      <c r="AY140" s="196"/>
      <c r="AZ140" s="45">
        <f>'12.  AUGUST'!V94</f>
        <v>0</v>
      </c>
      <c r="BA140" s="37">
        <f>'12.  AUGUST'!W94</f>
        <v>0</v>
      </c>
      <c r="BB140" s="174">
        <f>'12.  AUGUST'!X94</f>
        <v>0</v>
      </c>
      <c r="BC140" s="196"/>
      <c r="BD140" s="180">
        <f t="shared" si="12"/>
        <v>0</v>
      </c>
      <c r="BE140" s="181">
        <f t="shared" si="13"/>
        <v>0</v>
      </c>
      <c r="BF140" s="182">
        <f t="shared" si="14"/>
        <v>0</v>
      </c>
      <c r="BG140" s="197">
        <f t="shared" si="15"/>
        <v>450</v>
      </c>
    </row>
    <row r="141" spans="2:59" s="8" customFormat="1" ht="15.95" customHeight="1" x14ac:dyDescent="0.25">
      <c r="B141" s="27">
        <v>124</v>
      </c>
      <c r="C141" s="44" t="str">
        <f>'1.  SEPTEMBER'!C96</f>
        <v>Pieterse K (Kobus - Wiele)</v>
      </c>
      <c r="D141" s="45">
        <f>'1.  SEPTEMBER'!V96</f>
        <v>0</v>
      </c>
      <c r="E141" s="37">
        <f>'1.  SEPTEMBER'!W96</f>
        <v>0</v>
      </c>
      <c r="F141" s="174">
        <f>'1.  SEPTEMBER'!X96</f>
        <v>0</v>
      </c>
      <c r="G141" s="188">
        <v>50</v>
      </c>
      <c r="H141" s="28">
        <f>'2.  OCTOBER'!V96</f>
        <v>0</v>
      </c>
      <c r="I141" s="37">
        <f>'2.  OCTOBER'!W96</f>
        <v>0</v>
      </c>
      <c r="J141" s="174">
        <f>'2.  OCTOBER'!X96</f>
        <v>0</v>
      </c>
      <c r="K141" s="192">
        <v>50</v>
      </c>
      <c r="L141" s="45">
        <f>'3.  NOVEMBER'!V96</f>
        <v>0</v>
      </c>
      <c r="M141" s="37">
        <f>'3.  NOVEMBER'!W96</f>
        <v>0</v>
      </c>
      <c r="N141" s="174">
        <f>'3.  NOVEMBER'!X96</f>
        <v>0</v>
      </c>
      <c r="O141" s="188">
        <v>50</v>
      </c>
      <c r="P141" s="28">
        <f>'4.  DECEMBER'!V96</f>
        <v>0</v>
      </c>
      <c r="Q141" s="37">
        <f>'4.  DECEMBER'!W96</f>
        <v>0</v>
      </c>
      <c r="R141" s="174">
        <f>'4.  DECEMBER'!X96</f>
        <v>0</v>
      </c>
      <c r="S141" s="192">
        <v>50</v>
      </c>
      <c r="T141" s="45">
        <f>'5.  JANUARY'!V96</f>
        <v>0</v>
      </c>
      <c r="U141" s="37">
        <f>'5.  JANUARY'!W96</f>
        <v>0</v>
      </c>
      <c r="V141" s="174">
        <f>'5.  JANUARY'!X96</f>
        <v>0</v>
      </c>
      <c r="W141" s="196">
        <v>50</v>
      </c>
      <c r="X141" s="45">
        <f>'6.  FEBRUARY'!V96</f>
        <v>0</v>
      </c>
      <c r="Y141" s="37">
        <f>'6.  FEBRUARY'!W96</f>
        <v>0</v>
      </c>
      <c r="Z141" s="174">
        <f>'6.  FEBRUARY'!X96</f>
        <v>0</v>
      </c>
      <c r="AA141" s="196">
        <v>50</v>
      </c>
      <c r="AB141" s="45">
        <f>'7.  MARCH'!V96</f>
        <v>0</v>
      </c>
      <c r="AC141" s="37">
        <f>'7.  MARCH'!W96</f>
        <v>0</v>
      </c>
      <c r="AD141" s="174">
        <f>'7.  MARCH'!X96</f>
        <v>0</v>
      </c>
      <c r="AE141" s="196">
        <v>50</v>
      </c>
      <c r="AF141" s="45">
        <f>'8.  APRIL'!V96</f>
        <v>0</v>
      </c>
      <c r="AG141" s="37">
        <f>'8.  APRIL'!W96</f>
        <v>0</v>
      </c>
      <c r="AH141" s="174">
        <f>'8.  APRIL'!X96</f>
        <v>0</v>
      </c>
      <c r="AI141" s="196">
        <v>50</v>
      </c>
      <c r="AJ141" s="339">
        <f>'8.  APRIL WEEKEND COMP'!V96</f>
        <v>0</v>
      </c>
      <c r="AK141" s="37">
        <f>'8.  APRIL WEEKEND COMP'!W96</f>
        <v>0</v>
      </c>
      <c r="AL141" s="341">
        <f>'8.  APRIL WEEKEND COMP'!X96</f>
        <v>0</v>
      </c>
      <c r="AM141" s="196">
        <v>50</v>
      </c>
      <c r="AN141" s="45">
        <f>'9.  MAY'!V96</f>
        <v>0</v>
      </c>
      <c r="AO141" s="37">
        <f>'9.  MAY'!W96</f>
        <v>0</v>
      </c>
      <c r="AP141" s="174">
        <f>'9.  MAY'!X96</f>
        <v>0</v>
      </c>
      <c r="AQ141" s="196"/>
      <c r="AR141" s="45">
        <f>'10.  JUNE'!V96</f>
        <v>0</v>
      </c>
      <c r="AS141" s="37">
        <f>'10.  JUNE'!W96</f>
        <v>0</v>
      </c>
      <c r="AT141" s="174">
        <f>'10.  JUNE'!X96</f>
        <v>0</v>
      </c>
      <c r="AU141" s="196"/>
      <c r="AV141" s="45">
        <f>'11.  JULY'!V96</f>
        <v>0</v>
      </c>
      <c r="AW141" s="37">
        <f>'11.  JULY'!W96</f>
        <v>0</v>
      </c>
      <c r="AX141" s="174">
        <f>'11.  JULY'!X96</f>
        <v>0</v>
      </c>
      <c r="AY141" s="196"/>
      <c r="AZ141" s="45">
        <f>'12.  AUGUST'!V96</f>
        <v>0</v>
      </c>
      <c r="BA141" s="37">
        <f>'12.  AUGUST'!W96</f>
        <v>0</v>
      </c>
      <c r="BB141" s="174">
        <f>'12.  AUGUST'!X96</f>
        <v>0</v>
      </c>
      <c r="BC141" s="196"/>
      <c r="BD141" s="180">
        <f t="shared" si="12"/>
        <v>0</v>
      </c>
      <c r="BE141" s="181">
        <f t="shared" si="13"/>
        <v>0</v>
      </c>
      <c r="BF141" s="182">
        <f t="shared" si="14"/>
        <v>0</v>
      </c>
      <c r="BG141" s="197">
        <f t="shared" si="15"/>
        <v>450</v>
      </c>
    </row>
    <row r="142" spans="2:59" s="8" customFormat="1" ht="15.95" customHeight="1" x14ac:dyDescent="0.25">
      <c r="B142" s="27">
        <v>125</v>
      </c>
      <c r="C142" s="44" t="str">
        <f>'1.  SEPTEMBER'!C97</f>
        <v>Renier (Jnr)</v>
      </c>
      <c r="D142" s="45">
        <f>'1.  SEPTEMBER'!V97</f>
        <v>0</v>
      </c>
      <c r="E142" s="37">
        <f>'1.  SEPTEMBER'!W97</f>
        <v>0</v>
      </c>
      <c r="F142" s="174">
        <f>'1.  SEPTEMBER'!X97</f>
        <v>0</v>
      </c>
      <c r="G142" s="188">
        <v>50</v>
      </c>
      <c r="H142" s="28">
        <f>'2.  OCTOBER'!V97</f>
        <v>0</v>
      </c>
      <c r="I142" s="37">
        <f>'2.  OCTOBER'!W97</f>
        <v>0</v>
      </c>
      <c r="J142" s="174">
        <f>'2.  OCTOBER'!X97</f>
        <v>0</v>
      </c>
      <c r="K142" s="192">
        <v>50</v>
      </c>
      <c r="L142" s="45">
        <f>'3.  NOVEMBER'!V97</f>
        <v>0</v>
      </c>
      <c r="M142" s="37">
        <f>'3.  NOVEMBER'!W97</f>
        <v>0</v>
      </c>
      <c r="N142" s="174">
        <f>'3.  NOVEMBER'!X97</f>
        <v>0</v>
      </c>
      <c r="O142" s="188">
        <v>50</v>
      </c>
      <c r="P142" s="28">
        <f>'4.  DECEMBER'!V97</f>
        <v>0</v>
      </c>
      <c r="Q142" s="37">
        <f>'4.  DECEMBER'!W97</f>
        <v>0</v>
      </c>
      <c r="R142" s="174">
        <f>'4.  DECEMBER'!X97</f>
        <v>0</v>
      </c>
      <c r="S142" s="192">
        <v>50</v>
      </c>
      <c r="T142" s="45">
        <f>'5.  JANUARY'!V97</f>
        <v>0</v>
      </c>
      <c r="U142" s="37">
        <f>'5.  JANUARY'!W97</f>
        <v>0</v>
      </c>
      <c r="V142" s="174">
        <f>'5.  JANUARY'!X97</f>
        <v>0</v>
      </c>
      <c r="W142" s="196">
        <v>50</v>
      </c>
      <c r="X142" s="45">
        <f>'6.  FEBRUARY'!V97</f>
        <v>0</v>
      </c>
      <c r="Y142" s="37">
        <f>'6.  FEBRUARY'!W97</f>
        <v>0</v>
      </c>
      <c r="Z142" s="174">
        <f>'6.  FEBRUARY'!X97</f>
        <v>0</v>
      </c>
      <c r="AA142" s="196">
        <v>50</v>
      </c>
      <c r="AB142" s="45">
        <f>'7.  MARCH'!V97</f>
        <v>0</v>
      </c>
      <c r="AC142" s="37">
        <f>'7.  MARCH'!W97</f>
        <v>0</v>
      </c>
      <c r="AD142" s="174">
        <f>'7.  MARCH'!X97</f>
        <v>0</v>
      </c>
      <c r="AE142" s="196">
        <v>50</v>
      </c>
      <c r="AF142" s="45">
        <f>'8.  APRIL'!V97</f>
        <v>0</v>
      </c>
      <c r="AG142" s="37">
        <f>'8.  APRIL'!W97</f>
        <v>0</v>
      </c>
      <c r="AH142" s="174">
        <f>'8.  APRIL'!X97</f>
        <v>0</v>
      </c>
      <c r="AI142" s="196">
        <v>50</v>
      </c>
      <c r="AJ142" s="339">
        <f>'8.  APRIL WEEKEND COMP'!V97</f>
        <v>0</v>
      </c>
      <c r="AK142" s="37">
        <f>'8.  APRIL WEEKEND COMP'!W97</f>
        <v>0</v>
      </c>
      <c r="AL142" s="341">
        <f>'8.  APRIL WEEKEND COMP'!X97</f>
        <v>0</v>
      </c>
      <c r="AM142" s="196">
        <v>50</v>
      </c>
      <c r="AN142" s="45">
        <f>'9.  MAY'!V97</f>
        <v>0</v>
      </c>
      <c r="AO142" s="37">
        <f>'9.  MAY'!W97</f>
        <v>0</v>
      </c>
      <c r="AP142" s="174">
        <f>'9.  MAY'!X97</f>
        <v>0</v>
      </c>
      <c r="AQ142" s="196"/>
      <c r="AR142" s="45">
        <f>'10.  JUNE'!V97</f>
        <v>0</v>
      </c>
      <c r="AS142" s="37">
        <f>'10.  JUNE'!W97</f>
        <v>0</v>
      </c>
      <c r="AT142" s="174">
        <f>'10.  JUNE'!X97</f>
        <v>0</v>
      </c>
      <c r="AU142" s="196"/>
      <c r="AV142" s="45">
        <f>'11.  JULY'!V97</f>
        <v>0</v>
      </c>
      <c r="AW142" s="37">
        <f>'11.  JULY'!W97</f>
        <v>0</v>
      </c>
      <c r="AX142" s="174">
        <f>'11.  JULY'!X97</f>
        <v>0</v>
      </c>
      <c r="AY142" s="196"/>
      <c r="AZ142" s="45">
        <f>'12.  AUGUST'!V97</f>
        <v>0</v>
      </c>
      <c r="BA142" s="37">
        <f>'12.  AUGUST'!W97</f>
        <v>0</v>
      </c>
      <c r="BB142" s="174">
        <f>'12.  AUGUST'!X97</f>
        <v>0</v>
      </c>
      <c r="BC142" s="196"/>
      <c r="BD142" s="180">
        <f t="shared" si="12"/>
        <v>0</v>
      </c>
      <c r="BE142" s="181">
        <f t="shared" si="13"/>
        <v>0</v>
      </c>
      <c r="BF142" s="182">
        <f t="shared" si="14"/>
        <v>0</v>
      </c>
      <c r="BG142" s="197">
        <f t="shared" si="15"/>
        <v>450</v>
      </c>
    </row>
    <row r="143" spans="2:59" s="8" customFormat="1" ht="15.95" customHeight="1" x14ac:dyDescent="0.25">
      <c r="B143" s="27">
        <v>126</v>
      </c>
      <c r="C143" s="44" t="str">
        <f>'1.  SEPTEMBER'!C98</f>
        <v>Renier (Snr)</v>
      </c>
      <c r="D143" s="45">
        <f>'1.  SEPTEMBER'!V98</f>
        <v>0</v>
      </c>
      <c r="E143" s="37">
        <f>'1.  SEPTEMBER'!W98</f>
        <v>0</v>
      </c>
      <c r="F143" s="174">
        <f>'1.  SEPTEMBER'!X98</f>
        <v>0</v>
      </c>
      <c r="G143" s="188">
        <v>50</v>
      </c>
      <c r="H143" s="28">
        <f>'2.  OCTOBER'!V98</f>
        <v>0</v>
      </c>
      <c r="I143" s="37">
        <f>'2.  OCTOBER'!W98</f>
        <v>0</v>
      </c>
      <c r="J143" s="174">
        <f>'2.  OCTOBER'!X98</f>
        <v>0</v>
      </c>
      <c r="K143" s="192">
        <v>50</v>
      </c>
      <c r="L143" s="45">
        <f>'3.  NOVEMBER'!V98</f>
        <v>0</v>
      </c>
      <c r="M143" s="37">
        <f>'3.  NOVEMBER'!W98</f>
        <v>0</v>
      </c>
      <c r="N143" s="174">
        <f>'3.  NOVEMBER'!X98</f>
        <v>0</v>
      </c>
      <c r="O143" s="188">
        <v>50</v>
      </c>
      <c r="P143" s="28">
        <f>'4.  DECEMBER'!V98</f>
        <v>0</v>
      </c>
      <c r="Q143" s="37">
        <f>'4.  DECEMBER'!W98</f>
        <v>0</v>
      </c>
      <c r="R143" s="174">
        <f>'4.  DECEMBER'!X98</f>
        <v>0</v>
      </c>
      <c r="S143" s="192">
        <v>50</v>
      </c>
      <c r="T143" s="45">
        <f>'5.  JANUARY'!V98</f>
        <v>0</v>
      </c>
      <c r="U143" s="37">
        <f>'5.  JANUARY'!W98</f>
        <v>0</v>
      </c>
      <c r="V143" s="174">
        <f>'5.  JANUARY'!X98</f>
        <v>0</v>
      </c>
      <c r="W143" s="196">
        <v>50</v>
      </c>
      <c r="X143" s="45">
        <f>'6.  FEBRUARY'!V98</f>
        <v>0</v>
      </c>
      <c r="Y143" s="37">
        <f>'6.  FEBRUARY'!W98</f>
        <v>0</v>
      </c>
      <c r="Z143" s="174">
        <f>'6.  FEBRUARY'!X98</f>
        <v>0</v>
      </c>
      <c r="AA143" s="196">
        <v>50</v>
      </c>
      <c r="AB143" s="45">
        <f>'7.  MARCH'!V98</f>
        <v>0</v>
      </c>
      <c r="AC143" s="37">
        <f>'7.  MARCH'!W98</f>
        <v>0</v>
      </c>
      <c r="AD143" s="174">
        <f>'7.  MARCH'!X98</f>
        <v>0</v>
      </c>
      <c r="AE143" s="196">
        <v>50</v>
      </c>
      <c r="AF143" s="45">
        <f>'8.  APRIL'!V98</f>
        <v>0</v>
      </c>
      <c r="AG143" s="37">
        <f>'8.  APRIL'!W98</f>
        <v>0</v>
      </c>
      <c r="AH143" s="174">
        <f>'8.  APRIL'!X98</f>
        <v>0</v>
      </c>
      <c r="AI143" s="196">
        <v>50</v>
      </c>
      <c r="AJ143" s="339">
        <f>'8.  APRIL WEEKEND COMP'!V98</f>
        <v>0</v>
      </c>
      <c r="AK143" s="37">
        <f>'8.  APRIL WEEKEND COMP'!W98</f>
        <v>0</v>
      </c>
      <c r="AL143" s="341">
        <f>'8.  APRIL WEEKEND COMP'!X98</f>
        <v>0</v>
      </c>
      <c r="AM143" s="196">
        <v>50</v>
      </c>
      <c r="AN143" s="45">
        <f>'9.  MAY'!V98</f>
        <v>0</v>
      </c>
      <c r="AO143" s="37">
        <f>'9.  MAY'!W98</f>
        <v>0</v>
      </c>
      <c r="AP143" s="174">
        <f>'9.  MAY'!X98</f>
        <v>0</v>
      </c>
      <c r="AQ143" s="196"/>
      <c r="AR143" s="45">
        <f>'10.  JUNE'!V98</f>
        <v>0</v>
      </c>
      <c r="AS143" s="37">
        <f>'10.  JUNE'!W98</f>
        <v>0</v>
      </c>
      <c r="AT143" s="174">
        <f>'10.  JUNE'!X98</f>
        <v>0</v>
      </c>
      <c r="AU143" s="196"/>
      <c r="AV143" s="45">
        <f>'11.  JULY'!V98</f>
        <v>0</v>
      </c>
      <c r="AW143" s="37">
        <f>'11.  JULY'!W98</f>
        <v>0</v>
      </c>
      <c r="AX143" s="174">
        <f>'11.  JULY'!X98</f>
        <v>0</v>
      </c>
      <c r="AY143" s="196"/>
      <c r="AZ143" s="45">
        <f>'12.  AUGUST'!V98</f>
        <v>0</v>
      </c>
      <c r="BA143" s="37">
        <f>'12.  AUGUST'!W98</f>
        <v>0</v>
      </c>
      <c r="BB143" s="174">
        <f>'12.  AUGUST'!X98</f>
        <v>0</v>
      </c>
      <c r="BC143" s="196"/>
      <c r="BD143" s="180">
        <f t="shared" si="12"/>
        <v>0</v>
      </c>
      <c r="BE143" s="181">
        <f t="shared" si="13"/>
        <v>0</v>
      </c>
      <c r="BF143" s="182">
        <f t="shared" si="14"/>
        <v>0</v>
      </c>
      <c r="BG143" s="197">
        <f t="shared" si="15"/>
        <v>450</v>
      </c>
    </row>
    <row r="144" spans="2:59" s="8" customFormat="1" ht="15.95" customHeight="1" x14ac:dyDescent="0.25">
      <c r="B144" s="27">
        <v>127</v>
      </c>
      <c r="C144" s="44" t="str">
        <f>'1.  SEPTEMBER'!C99</f>
        <v>Schoeman H</v>
      </c>
      <c r="D144" s="45">
        <f>'1.  SEPTEMBER'!V99</f>
        <v>0</v>
      </c>
      <c r="E144" s="37">
        <f>'1.  SEPTEMBER'!W99</f>
        <v>0</v>
      </c>
      <c r="F144" s="174">
        <f>'1.  SEPTEMBER'!X99</f>
        <v>0</v>
      </c>
      <c r="G144" s="188">
        <v>50</v>
      </c>
      <c r="H144" s="28">
        <f>'2.  OCTOBER'!V99</f>
        <v>0</v>
      </c>
      <c r="I144" s="37">
        <f>'2.  OCTOBER'!W99</f>
        <v>0</v>
      </c>
      <c r="J144" s="174">
        <f>'2.  OCTOBER'!X99</f>
        <v>0</v>
      </c>
      <c r="K144" s="192">
        <v>50</v>
      </c>
      <c r="L144" s="45">
        <f>'3.  NOVEMBER'!V99</f>
        <v>0</v>
      </c>
      <c r="M144" s="37">
        <f>'3.  NOVEMBER'!W99</f>
        <v>0</v>
      </c>
      <c r="N144" s="174">
        <f>'3.  NOVEMBER'!X99</f>
        <v>0</v>
      </c>
      <c r="O144" s="188">
        <v>50</v>
      </c>
      <c r="P144" s="28">
        <f>'4.  DECEMBER'!V99</f>
        <v>0</v>
      </c>
      <c r="Q144" s="37">
        <f>'4.  DECEMBER'!W99</f>
        <v>0</v>
      </c>
      <c r="R144" s="174">
        <f>'4.  DECEMBER'!X99</f>
        <v>0</v>
      </c>
      <c r="S144" s="192">
        <v>50</v>
      </c>
      <c r="T144" s="45">
        <f>'5.  JANUARY'!V99</f>
        <v>0</v>
      </c>
      <c r="U144" s="37">
        <f>'5.  JANUARY'!W99</f>
        <v>0</v>
      </c>
      <c r="V144" s="174">
        <f>'5.  JANUARY'!X99</f>
        <v>0</v>
      </c>
      <c r="W144" s="196">
        <v>50</v>
      </c>
      <c r="X144" s="45">
        <f>'6.  FEBRUARY'!V99</f>
        <v>0</v>
      </c>
      <c r="Y144" s="37">
        <f>'6.  FEBRUARY'!W99</f>
        <v>0</v>
      </c>
      <c r="Z144" s="174">
        <f>'6.  FEBRUARY'!X99</f>
        <v>0</v>
      </c>
      <c r="AA144" s="196">
        <v>50</v>
      </c>
      <c r="AB144" s="45">
        <f>'7.  MARCH'!V99</f>
        <v>0</v>
      </c>
      <c r="AC144" s="37">
        <f>'7.  MARCH'!W99</f>
        <v>0</v>
      </c>
      <c r="AD144" s="174">
        <f>'7.  MARCH'!X99</f>
        <v>0</v>
      </c>
      <c r="AE144" s="196">
        <v>50</v>
      </c>
      <c r="AF144" s="45">
        <f>'8.  APRIL'!V99</f>
        <v>0</v>
      </c>
      <c r="AG144" s="37">
        <f>'8.  APRIL'!W99</f>
        <v>0</v>
      </c>
      <c r="AH144" s="174">
        <f>'8.  APRIL'!X99</f>
        <v>0</v>
      </c>
      <c r="AI144" s="196">
        <v>50</v>
      </c>
      <c r="AJ144" s="339">
        <f>'8.  APRIL WEEKEND COMP'!V99</f>
        <v>0</v>
      </c>
      <c r="AK144" s="37">
        <f>'8.  APRIL WEEKEND COMP'!W99</f>
        <v>0</v>
      </c>
      <c r="AL144" s="341">
        <f>'8.  APRIL WEEKEND COMP'!X99</f>
        <v>0</v>
      </c>
      <c r="AM144" s="196">
        <v>50</v>
      </c>
      <c r="AN144" s="45">
        <f>'9.  MAY'!V99</f>
        <v>0</v>
      </c>
      <c r="AO144" s="37">
        <f>'9.  MAY'!W99</f>
        <v>0</v>
      </c>
      <c r="AP144" s="174">
        <f>'9.  MAY'!X99</f>
        <v>0</v>
      </c>
      <c r="AQ144" s="196"/>
      <c r="AR144" s="45">
        <f>'10.  JUNE'!V99</f>
        <v>0</v>
      </c>
      <c r="AS144" s="37">
        <f>'10.  JUNE'!W99</f>
        <v>0</v>
      </c>
      <c r="AT144" s="174">
        <f>'10.  JUNE'!X99</f>
        <v>0</v>
      </c>
      <c r="AU144" s="196"/>
      <c r="AV144" s="45">
        <f>'11.  JULY'!V99</f>
        <v>0</v>
      </c>
      <c r="AW144" s="37">
        <f>'11.  JULY'!W99</f>
        <v>0</v>
      </c>
      <c r="AX144" s="174">
        <f>'11.  JULY'!X99</f>
        <v>0</v>
      </c>
      <c r="AY144" s="196"/>
      <c r="AZ144" s="45">
        <f>'12.  AUGUST'!V99</f>
        <v>0</v>
      </c>
      <c r="BA144" s="37">
        <f>'12.  AUGUST'!W99</f>
        <v>0</v>
      </c>
      <c r="BB144" s="174">
        <f>'12.  AUGUST'!X99</f>
        <v>0</v>
      </c>
      <c r="BC144" s="196"/>
      <c r="BD144" s="180">
        <f t="shared" si="12"/>
        <v>0</v>
      </c>
      <c r="BE144" s="181">
        <f t="shared" si="13"/>
        <v>0</v>
      </c>
      <c r="BF144" s="182">
        <f t="shared" si="14"/>
        <v>0</v>
      </c>
      <c r="BG144" s="197">
        <f t="shared" si="15"/>
        <v>450</v>
      </c>
    </row>
    <row r="145" spans="2:59" s="8" customFormat="1" ht="15.95" customHeight="1" x14ac:dyDescent="0.25">
      <c r="B145" s="27">
        <v>128</v>
      </c>
      <c r="C145" s="44" t="str">
        <f>'1.  SEPTEMBER'!C101</f>
        <v>Smit R</v>
      </c>
      <c r="D145" s="45">
        <f>'1.  SEPTEMBER'!V101</f>
        <v>0</v>
      </c>
      <c r="E145" s="37">
        <f>'1.  SEPTEMBER'!W101</f>
        <v>0</v>
      </c>
      <c r="F145" s="174">
        <f>'1.  SEPTEMBER'!X101</f>
        <v>0</v>
      </c>
      <c r="G145" s="188">
        <v>50</v>
      </c>
      <c r="H145" s="28">
        <f>'2.  OCTOBER'!V101</f>
        <v>0</v>
      </c>
      <c r="I145" s="37">
        <f>'2.  OCTOBER'!W101</f>
        <v>0</v>
      </c>
      <c r="J145" s="174">
        <f>'2.  OCTOBER'!X101</f>
        <v>0</v>
      </c>
      <c r="K145" s="192">
        <v>50</v>
      </c>
      <c r="L145" s="45">
        <f>'3.  NOVEMBER'!V101</f>
        <v>0</v>
      </c>
      <c r="M145" s="37">
        <f>'3.  NOVEMBER'!W101</f>
        <v>0</v>
      </c>
      <c r="N145" s="174">
        <f>'3.  NOVEMBER'!X101</f>
        <v>0</v>
      </c>
      <c r="O145" s="188">
        <v>50</v>
      </c>
      <c r="P145" s="28">
        <f>'4.  DECEMBER'!V101</f>
        <v>0</v>
      </c>
      <c r="Q145" s="37">
        <f>'4.  DECEMBER'!W101</f>
        <v>0</v>
      </c>
      <c r="R145" s="174">
        <f>'4.  DECEMBER'!X101</f>
        <v>0</v>
      </c>
      <c r="S145" s="192">
        <v>50</v>
      </c>
      <c r="T145" s="45">
        <f>'5.  JANUARY'!V101</f>
        <v>0</v>
      </c>
      <c r="U145" s="37">
        <f>'5.  JANUARY'!W101</f>
        <v>0</v>
      </c>
      <c r="V145" s="174">
        <f>'5.  JANUARY'!X101</f>
        <v>0</v>
      </c>
      <c r="W145" s="196">
        <v>50</v>
      </c>
      <c r="X145" s="45">
        <f>'6.  FEBRUARY'!V101</f>
        <v>0</v>
      </c>
      <c r="Y145" s="37">
        <f>'6.  FEBRUARY'!W101</f>
        <v>0</v>
      </c>
      <c r="Z145" s="174">
        <f>'6.  FEBRUARY'!X101</f>
        <v>0</v>
      </c>
      <c r="AA145" s="196">
        <v>50</v>
      </c>
      <c r="AB145" s="45">
        <f>'7.  MARCH'!V101</f>
        <v>0</v>
      </c>
      <c r="AC145" s="37">
        <f>'7.  MARCH'!W101</f>
        <v>0</v>
      </c>
      <c r="AD145" s="174">
        <f>'7.  MARCH'!X101</f>
        <v>0</v>
      </c>
      <c r="AE145" s="196">
        <v>50</v>
      </c>
      <c r="AF145" s="45">
        <f>'8.  APRIL'!V101</f>
        <v>0</v>
      </c>
      <c r="AG145" s="37">
        <f>'8.  APRIL'!W101</f>
        <v>0</v>
      </c>
      <c r="AH145" s="174">
        <f>'8.  APRIL'!X101</f>
        <v>0</v>
      </c>
      <c r="AI145" s="196">
        <v>50</v>
      </c>
      <c r="AJ145" s="339">
        <f>'8.  APRIL WEEKEND COMP'!V101</f>
        <v>0</v>
      </c>
      <c r="AK145" s="37">
        <f>'8.  APRIL WEEKEND COMP'!W101</f>
        <v>0</v>
      </c>
      <c r="AL145" s="341">
        <f>'8.  APRIL WEEKEND COMP'!X101</f>
        <v>0</v>
      </c>
      <c r="AM145" s="196">
        <v>50</v>
      </c>
      <c r="AN145" s="45">
        <f>'9.  MAY'!V101</f>
        <v>0</v>
      </c>
      <c r="AO145" s="37">
        <f>'9.  MAY'!W101</f>
        <v>0</v>
      </c>
      <c r="AP145" s="174">
        <f>'9.  MAY'!X101</f>
        <v>0</v>
      </c>
      <c r="AQ145" s="196"/>
      <c r="AR145" s="45">
        <f>'10.  JUNE'!V101</f>
        <v>0</v>
      </c>
      <c r="AS145" s="37">
        <f>'10.  JUNE'!W101</f>
        <v>0</v>
      </c>
      <c r="AT145" s="174">
        <f>'10.  JUNE'!X101</f>
        <v>0</v>
      </c>
      <c r="AU145" s="196"/>
      <c r="AV145" s="45">
        <f>'11.  JULY'!V101</f>
        <v>0</v>
      </c>
      <c r="AW145" s="37">
        <f>'11.  JULY'!W101</f>
        <v>0</v>
      </c>
      <c r="AX145" s="174">
        <f>'11.  JULY'!X101</f>
        <v>0</v>
      </c>
      <c r="AY145" s="196"/>
      <c r="AZ145" s="45">
        <f>'12.  AUGUST'!V101</f>
        <v>0</v>
      </c>
      <c r="BA145" s="37">
        <f>'12.  AUGUST'!W101</f>
        <v>0</v>
      </c>
      <c r="BB145" s="174">
        <f>'12.  AUGUST'!X101</f>
        <v>0</v>
      </c>
      <c r="BC145" s="196"/>
      <c r="BD145" s="180">
        <f t="shared" si="12"/>
        <v>0</v>
      </c>
      <c r="BE145" s="181">
        <f t="shared" si="13"/>
        <v>0</v>
      </c>
      <c r="BF145" s="182">
        <f t="shared" si="14"/>
        <v>0</v>
      </c>
      <c r="BG145" s="197">
        <f t="shared" si="15"/>
        <v>450</v>
      </c>
    </row>
    <row r="146" spans="2:59" s="8" customFormat="1" ht="15.95" customHeight="1" x14ac:dyDescent="0.25">
      <c r="B146" s="27">
        <v>129</v>
      </c>
      <c r="C146" s="44" t="str">
        <f>'1.  SEPTEMBER'!C102</f>
        <v>Smith CH (Jnr)</v>
      </c>
      <c r="D146" s="45">
        <f>'1.  SEPTEMBER'!V102</f>
        <v>0</v>
      </c>
      <c r="E146" s="37">
        <f>'1.  SEPTEMBER'!W102</f>
        <v>0</v>
      </c>
      <c r="F146" s="174">
        <f>'1.  SEPTEMBER'!X102</f>
        <v>0</v>
      </c>
      <c r="G146" s="188">
        <v>50</v>
      </c>
      <c r="H146" s="28">
        <f>'2.  OCTOBER'!V102</f>
        <v>0</v>
      </c>
      <c r="I146" s="37">
        <f>'2.  OCTOBER'!W102</f>
        <v>0</v>
      </c>
      <c r="J146" s="174">
        <f>'2.  OCTOBER'!X102</f>
        <v>0</v>
      </c>
      <c r="K146" s="192">
        <v>50</v>
      </c>
      <c r="L146" s="45">
        <f>'3.  NOVEMBER'!V102</f>
        <v>0</v>
      </c>
      <c r="M146" s="37">
        <f>'3.  NOVEMBER'!W102</f>
        <v>0</v>
      </c>
      <c r="N146" s="174">
        <f>'3.  NOVEMBER'!X102</f>
        <v>0</v>
      </c>
      <c r="O146" s="188">
        <v>50</v>
      </c>
      <c r="P146" s="28">
        <f>'4.  DECEMBER'!V102</f>
        <v>0</v>
      </c>
      <c r="Q146" s="37">
        <f>'4.  DECEMBER'!W102</f>
        <v>0</v>
      </c>
      <c r="R146" s="174">
        <f>'4.  DECEMBER'!X102</f>
        <v>0</v>
      </c>
      <c r="S146" s="192">
        <v>50</v>
      </c>
      <c r="T146" s="45">
        <f>'5.  JANUARY'!V102</f>
        <v>0</v>
      </c>
      <c r="U146" s="37">
        <f>'5.  JANUARY'!W102</f>
        <v>0</v>
      </c>
      <c r="V146" s="174">
        <f>'5.  JANUARY'!X102</f>
        <v>0</v>
      </c>
      <c r="W146" s="196">
        <v>50</v>
      </c>
      <c r="X146" s="45">
        <f>'6.  FEBRUARY'!V102</f>
        <v>0</v>
      </c>
      <c r="Y146" s="37">
        <f>'6.  FEBRUARY'!W102</f>
        <v>0</v>
      </c>
      <c r="Z146" s="174">
        <f>'6.  FEBRUARY'!X102</f>
        <v>0</v>
      </c>
      <c r="AA146" s="196">
        <v>50</v>
      </c>
      <c r="AB146" s="45">
        <f>'7.  MARCH'!V102</f>
        <v>0</v>
      </c>
      <c r="AC146" s="37">
        <f>'7.  MARCH'!W102</f>
        <v>0</v>
      </c>
      <c r="AD146" s="174">
        <f>'7.  MARCH'!X102</f>
        <v>0</v>
      </c>
      <c r="AE146" s="196">
        <v>50</v>
      </c>
      <c r="AF146" s="45">
        <f>'8.  APRIL'!V102</f>
        <v>0</v>
      </c>
      <c r="AG146" s="37">
        <f>'8.  APRIL'!W102</f>
        <v>0</v>
      </c>
      <c r="AH146" s="174">
        <f>'8.  APRIL'!X102</f>
        <v>0</v>
      </c>
      <c r="AI146" s="196">
        <v>50</v>
      </c>
      <c r="AJ146" s="339">
        <f>'8.  APRIL WEEKEND COMP'!V102</f>
        <v>0</v>
      </c>
      <c r="AK146" s="37">
        <f>'8.  APRIL WEEKEND COMP'!W102</f>
        <v>0</v>
      </c>
      <c r="AL146" s="341">
        <f>'8.  APRIL WEEKEND COMP'!X102</f>
        <v>0</v>
      </c>
      <c r="AM146" s="196">
        <v>50</v>
      </c>
      <c r="AN146" s="45">
        <f>'9.  MAY'!V102</f>
        <v>0</v>
      </c>
      <c r="AO146" s="37">
        <f>'9.  MAY'!W102</f>
        <v>0</v>
      </c>
      <c r="AP146" s="174">
        <f>'9.  MAY'!X102</f>
        <v>0</v>
      </c>
      <c r="AQ146" s="196"/>
      <c r="AR146" s="45">
        <f>'10.  JUNE'!V102</f>
        <v>0</v>
      </c>
      <c r="AS146" s="37">
        <f>'10.  JUNE'!W102</f>
        <v>0</v>
      </c>
      <c r="AT146" s="174">
        <f>'10.  JUNE'!X102</f>
        <v>0</v>
      </c>
      <c r="AU146" s="196"/>
      <c r="AV146" s="45">
        <f>'11.  JULY'!V102</f>
        <v>0</v>
      </c>
      <c r="AW146" s="37">
        <f>'11.  JULY'!W102</f>
        <v>0</v>
      </c>
      <c r="AX146" s="174">
        <f>'11.  JULY'!X102</f>
        <v>0</v>
      </c>
      <c r="AY146" s="196"/>
      <c r="AZ146" s="45">
        <f>'12.  AUGUST'!V102</f>
        <v>0</v>
      </c>
      <c r="BA146" s="37">
        <f>'12.  AUGUST'!W102</f>
        <v>0</v>
      </c>
      <c r="BB146" s="174">
        <f>'12.  AUGUST'!X102</f>
        <v>0</v>
      </c>
      <c r="BC146" s="196"/>
      <c r="BD146" s="180">
        <f t="shared" ref="BD146:BD177" si="16">D146+H146+L146+P146+T146+X146+AB146+AF146+AJ146+AN146+AR146+AV146+AZ146</f>
        <v>0</v>
      </c>
      <c r="BE146" s="181">
        <f t="shared" ref="BE146:BE177" si="17">E146+I146+M146+Q146+U146+Y146+AC146+AG146+AK146+AO146+AS146+AW146+BA146</f>
        <v>0</v>
      </c>
      <c r="BF146" s="182">
        <f t="shared" ref="BF146:BF177" si="18">F146+J146+N146+R146+V146+Z146+AD146+AH146+AL146+AP146+AT146+AX146+BB146</f>
        <v>0</v>
      </c>
      <c r="BG146" s="197">
        <f t="shared" ref="BG146:BG177" si="19">G146+K146+O146+S146+W146+AA146+AE146+AI146+AM146+AQ146+AU146+BC146</f>
        <v>450</v>
      </c>
    </row>
    <row r="147" spans="2:59" s="8" customFormat="1" ht="15.95" customHeight="1" x14ac:dyDescent="0.25">
      <c r="B147" s="27">
        <v>130</v>
      </c>
      <c r="C147" s="44" t="str">
        <f>'1.  SEPTEMBER'!C104</f>
        <v>Spyra JM</v>
      </c>
      <c r="D147" s="45">
        <f>'1.  SEPTEMBER'!V104</f>
        <v>0</v>
      </c>
      <c r="E147" s="37">
        <f>'1.  SEPTEMBER'!W104</f>
        <v>0</v>
      </c>
      <c r="F147" s="174">
        <f>'1.  SEPTEMBER'!X104</f>
        <v>0</v>
      </c>
      <c r="G147" s="188">
        <v>50</v>
      </c>
      <c r="H147" s="28">
        <f>'2.  OCTOBER'!V104</f>
        <v>0</v>
      </c>
      <c r="I147" s="37">
        <f>'2.  OCTOBER'!W104</f>
        <v>0</v>
      </c>
      <c r="J147" s="174">
        <f>'2.  OCTOBER'!X104</f>
        <v>0</v>
      </c>
      <c r="K147" s="192">
        <v>50</v>
      </c>
      <c r="L147" s="45">
        <f>'3.  NOVEMBER'!V104</f>
        <v>0</v>
      </c>
      <c r="M147" s="37">
        <f>'3.  NOVEMBER'!W104</f>
        <v>0</v>
      </c>
      <c r="N147" s="174">
        <f>'3.  NOVEMBER'!X104</f>
        <v>0</v>
      </c>
      <c r="O147" s="188">
        <v>50</v>
      </c>
      <c r="P147" s="28">
        <f>'4.  DECEMBER'!V104</f>
        <v>0</v>
      </c>
      <c r="Q147" s="37">
        <f>'4.  DECEMBER'!W104</f>
        <v>0</v>
      </c>
      <c r="R147" s="174">
        <f>'4.  DECEMBER'!X104</f>
        <v>0</v>
      </c>
      <c r="S147" s="192">
        <v>50</v>
      </c>
      <c r="T147" s="45">
        <f>'5.  JANUARY'!V104</f>
        <v>0</v>
      </c>
      <c r="U147" s="37">
        <f>'5.  JANUARY'!W104</f>
        <v>0</v>
      </c>
      <c r="V147" s="174">
        <f>'5.  JANUARY'!X104</f>
        <v>0</v>
      </c>
      <c r="W147" s="196">
        <v>50</v>
      </c>
      <c r="X147" s="45">
        <f>'6.  FEBRUARY'!V104</f>
        <v>0</v>
      </c>
      <c r="Y147" s="37">
        <f>'6.  FEBRUARY'!W104</f>
        <v>0</v>
      </c>
      <c r="Z147" s="174">
        <f>'6.  FEBRUARY'!X104</f>
        <v>0</v>
      </c>
      <c r="AA147" s="196">
        <v>50</v>
      </c>
      <c r="AB147" s="45">
        <f>'7.  MARCH'!V104</f>
        <v>0</v>
      </c>
      <c r="AC147" s="37">
        <f>'7.  MARCH'!W104</f>
        <v>0</v>
      </c>
      <c r="AD147" s="174">
        <f>'7.  MARCH'!X104</f>
        <v>0</v>
      </c>
      <c r="AE147" s="196">
        <v>50</v>
      </c>
      <c r="AF147" s="45">
        <f>'8.  APRIL'!V104</f>
        <v>0</v>
      </c>
      <c r="AG147" s="37">
        <f>'8.  APRIL'!W104</f>
        <v>0</v>
      </c>
      <c r="AH147" s="174">
        <f>'8.  APRIL'!X104</f>
        <v>0</v>
      </c>
      <c r="AI147" s="196">
        <v>50</v>
      </c>
      <c r="AJ147" s="339">
        <f>'8.  APRIL WEEKEND COMP'!V104</f>
        <v>0</v>
      </c>
      <c r="AK147" s="37">
        <f>'8.  APRIL WEEKEND COMP'!W104</f>
        <v>0</v>
      </c>
      <c r="AL147" s="341">
        <f>'8.  APRIL WEEKEND COMP'!X104</f>
        <v>0</v>
      </c>
      <c r="AM147" s="196">
        <v>50</v>
      </c>
      <c r="AN147" s="45">
        <f>'9.  MAY'!V104</f>
        <v>0</v>
      </c>
      <c r="AO147" s="37">
        <f>'9.  MAY'!W104</f>
        <v>0</v>
      </c>
      <c r="AP147" s="174">
        <f>'9.  MAY'!X104</f>
        <v>0</v>
      </c>
      <c r="AQ147" s="196"/>
      <c r="AR147" s="45">
        <f>'10.  JUNE'!V104</f>
        <v>0</v>
      </c>
      <c r="AS147" s="37">
        <f>'10.  JUNE'!W104</f>
        <v>0</v>
      </c>
      <c r="AT147" s="174">
        <f>'10.  JUNE'!X104</f>
        <v>0</v>
      </c>
      <c r="AU147" s="196"/>
      <c r="AV147" s="45">
        <f>'11.  JULY'!V104</f>
        <v>0</v>
      </c>
      <c r="AW147" s="37">
        <f>'11.  JULY'!W104</f>
        <v>0</v>
      </c>
      <c r="AX147" s="174">
        <f>'11.  JULY'!X104</f>
        <v>0</v>
      </c>
      <c r="AY147" s="196"/>
      <c r="AZ147" s="45">
        <f>'12.  AUGUST'!V104</f>
        <v>0</v>
      </c>
      <c r="BA147" s="37">
        <f>'12.  AUGUST'!W104</f>
        <v>0</v>
      </c>
      <c r="BB147" s="174">
        <f>'12.  AUGUST'!X104</f>
        <v>0</v>
      </c>
      <c r="BC147" s="196"/>
      <c r="BD147" s="180">
        <f t="shared" si="16"/>
        <v>0</v>
      </c>
      <c r="BE147" s="181">
        <f t="shared" si="17"/>
        <v>0</v>
      </c>
      <c r="BF147" s="182">
        <f t="shared" si="18"/>
        <v>0</v>
      </c>
      <c r="BG147" s="197">
        <f t="shared" si="19"/>
        <v>450</v>
      </c>
    </row>
    <row r="148" spans="2:59" s="8" customFormat="1" ht="15.95" customHeight="1" x14ac:dyDescent="0.25">
      <c r="B148" s="27">
        <v>131</v>
      </c>
      <c r="C148" s="44" t="str">
        <f>'1.  SEPTEMBER'!C107</f>
        <v>Swanepoel F</v>
      </c>
      <c r="D148" s="45">
        <f>'1.  SEPTEMBER'!V107</f>
        <v>0</v>
      </c>
      <c r="E148" s="37">
        <f>'1.  SEPTEMBER'!W107</f>
        <v>0</v>
      </c>
      <c r="F148" s="174">
        <f>'1.  SEPTEMBER'!X107</f>
        <v>0</v>
      </c>
      <c r="G148" s="188">
        <v>50</v>
      </c>
      <c r="H148" s="28">
        <f>'2.  OCTOBER'!V107</f>
        <v>0</v>
      </c>
      <c r="I148" s="37">
        <f>'2.  OCTOBER'!W107</f>
        <v>0</v>
      </c>
      <c r="J148" s="174">
        <f>'2.  OCTOBER'!X107</f>
        <v>0</v>
      </c>
      <c r="K148" s="192">
        <v>50</v>
      </c>
      <c r="L148" s="45">
        <f>'3.  NOVEMBER'!V107</f>
        <v>0</v>
      </c>
      <c r="M148" s="37">
        <f>'3.  NOVEMBER'!W107</f>
        <v>0</v>
      </c>
      <c r="N148" s="174">
        <f>'3.  NOVEMBER'!X107</f>
        <v>0</v>
      </c>
      <c r="O148" s="188">
        <v>50</v>
      </c>
      <c r="P148" s="28">
        <f>'4.  DECEMBER'!V107</f>
        <v>0</v>
      </c>
      <c r="Q148" s="37">
        <f>'4.  DECEMBER'!W107</f>
        <v>0</v>
      </c>
      <c r="R148" s="174">
        <f>'4.  DECEMBER'!X107</f>
        <v>0</v>
      </c>
      <c r="S148" s="192">
        <v>50</v>
      </c>
      <c r="T148" s="45">
        <f>'5.  JANUARY'!V107</f>
        <v>0</v>
      </c>
      <c r="U148" s="37">
        <f>'5.  JANUARY'!W107</f>
        <v>0</v>
      </c>
      <c r="V148" s="174">
        <f>'5.  JANUARY'!X107</f>
        <v>0</v>
      </c>
      <c r="W148" s="196">
        <v>50</v>
      </c>
      <c r="X148" s="45">
        <f>'6.  FEBRUARY'!V107</f>
        <v>0</v>
      </c>
      <c r="Y148" s="37">
        <f>'6.  FEBRUARY'!W107</f>
        <v>0</v>
      </c>
      <c r="Z148" s="174">
        <f>'6.  FEBRUARY'!X107</f>
        <v>0</v>
      </c>
      <c r="AA148" s="196">
        <v>50</v>
      </c>
      <c r="AB148" s="45">
        <f>'7.  MARCH'!V107</f>
        <v>0</v>
      </c>
      <c r="AC148" s="37">
        <f>'7.  MARCH'!W107</f>
        <v>0</v>
      </c>
      <c r="AD148" s="174">
        <f>'7.  MARCH'!X107</f>
        <v>0</v>
      </c>
      <c r="AE148" s="196">
        <v>50</v>
      </c>
      <c r="AF148" s="45">
        <f>'8.  APRIL'!V107</f>
        <v>0</v>
      </c>
      <c r="AG148" s="37">
        <f>'8.  APRIL'!W107</f>
        <v>0</v>
      </c>
      <c r="AH148" s="174">
        <f>'8.  APRIL'!X107</f>
        <v>0</v>
      </c>
      <c r="AI148" s="196">
        <v>50</v>
      </c>
      <c r="AJ148" s="339">
        <f>'8.  APRIL WEEKEND COMP'!V107</f>
        <v>0</v>
      </c>
      <c r="AK148" s="37">
        <f>'8.  APRIL WEEKEND COMP'!W107</f>
        <v>0</v>
      </c>
      <c r="AL148" s="341">
        <f>'8.  APRIL WEEKEND COMP'!X107</f>
        <v>0</v>
      </c>
      <c r="AM148" s="196">
        <v>50</v>
      </c>
      <c r="AN148" s="45">
        <f>'9.  MAY'!V107</f>
        <v>0</v>
      </c>
      <c r="AO148" s="37">
        <f>'9.  MAY'!W107</f>
        <v>0</v>
      </c>
      <c r="AP148" s="174">
        <f>'9.  MAY'!X107</f>
        <v>0</v>
      </c>
      <c r="AQ148" s="196"/>
      <c r="AR148" s="45">
        <f>'10.  JUNE'!V107</f>
        <v>0</v>
      </c>
      <c r="AS148" s="37">
        <f>'10.  JUNE'!W107</f>
        <v>0</v>
      </c>
      <c r="AT148" s="174">
        <f>'10.  JUNE'!X107</f>
        <v>0</v>
      </c>
      <c r="AU148" s="196"/>
      <c r="AV148" s="45">
        <f>'11.  JULY'!V107</f>
        <v>0</v>
      </c>
      <c r="AW148" s="37">
        <f>'11.  JULY'!W107</f>
        <v>0</v>
      </c>
      <c r="AX148" s="174">
        <f>'11.  JULY'!X107</f>
        <v>0</v>
      </c>
      <c r="AY148" s="196"/>
      <c r="AZ148" s="45">
        <f>'12.  AUGUST'!V107</f>
        <v>0</v>
      </c>
      <c r="BA148" s="37">
        <f>'12.  AUGUST'!W107</f>
        <v>0</v>
      </c>
      <c r="BB148" s="174">
        <f>'12.  AUGUST'!X107</f>
        <v>0</v>
      </c>
      <c r="BC148" s="196"/>
      <c r="BD148" s="180">
        <f t="shared" si="16"/>
        <v>0</v>
      </c>
      <c r="BE148" s="181">
        <f t="shared" si="17"/>
        <v>0</v>
      </c>
      <c r="BF148" s="182">
        <f t="shared" si="18"/>
        <v>0</v>
      </c>
      <c r="BG148" s="197">
        <f t="shared" si="19"/>
        <v>450</v>
      </c>
    </row>
    <row r="149" spans="2:59" s="8" customFormat="1" ht="15.95" customHeight="1" x14ac:dyDescent="0.25">
      <c r="B149" s="27">
        <v>132</v>
      </c>
      <c r="C149" s="44" t="str">
        <f>'1.  SEPTEMBER'!C108</f>
        <v>Theron T</v>
      </c>
      <c r="D149" s="45">
        <f>'1.  SEPTEMBER'!V108</f>
        <v>0</v>
      </c>
      <c r="E149" s="37">
        <f>'1.  SEPTEMBER'!W108</f>
        <v>0</v>
      </c>
      <c r="F149" s="174">
        <f>'1.  SEPTEMBER'!X108</f>
        <v>0</v>
      </c>
      <c r="G149" s="188">
        <v>50</v>
      </c>
      <c r="H149" s="28">
        <f>'2.  OCTOBER'!V108</f>
        <v>0</v>
      </c>
      <c r="I149" s="37">
        <f>'2.  OCTOBER'!W108</f>
        <v>0</v>
      </c>
      <c r="J149" s="174">
        <f>'2.  OCTOBER'!X108</f>
        <v>0</v>
      </c>
      <c r="K149" s="192">
        <v>50</v>
      </c>
      <c r="L149" s="45">
        <f>'3.  NOVEMBER'!V108</f>
        <v>0</v>
      </c>
      <c r="M149" s="37">
        <f>'3.  NOVEMBER'!W108</f>
        <v>0</v>
      </c>
      <c r="N149" s="174">
        <f>'3.  NOVEMBER'!X108</f>
        <v>0</v>
      </c>
      <c r="O149" s="188">
        <v>50</v>
      </c>
      <c r="P149" s="28">
        <f>'4.  DECEMBER'!V108</f>
        <v>0</v>
      </c>
      <c r="Q149" s="37">
        <f>'4.  DECEMBER'!W108</f>
        <v>0</v>
      </c>
      <c r="R149" s="174">
        <f>'4.  DECEMBER'!X108</f>
        <v>0</v>
      </c>
      <c r="S149" s="192">
        <v>50</v>
      </c>
      <c r="T149" s="45">
        <f>'5.  JANUARY'!V108</f>
        <v>0</v>
      </c>
      <c r="U149" s="37">
        <f>'5.  JANUARY'!W108</f>
        <v>0</v>
      </c>
      <c r="V149" s="174">
        <f>'5.  JANUARY'!X108</f>
        <v>0</v>
      </c>
      <c r="W149" s="196">
        <v>50</v>
      </c>
      <c r="X149" s="45">
        <f>'6.  FEBRUARY'!V108</f>
        <v>0</v>
      </c>
      <c r="Y149" s="37">
        <f>'6.  FEBRUARY'!W108</f>
        <v>0</v>
      </c>
      <c r="Z149" s="174">
        <f>'6.  FEBRUARY'!X108</f>
        <v>0</v>
      </c>
      <c r="AA149" s="196">
        <v>50</v>
      </c>
      <c r="AB149" s="45">
        <f>'7.  MARCH'!V108</f>
        <v>0</v>
      </c>
      <c r="AC149" s="37">
        <f>'7.  MARCH'!W108</f>
        <v>0</v>
      </c>
      <c r="AD149" s="174">
        <f>'7.  MARCH'!X108</f>
        <v>0</v>
      </c>
      <c r="AE149" s="196">
        <v>50</v>
      </c>
      <c r="AF149" s="45">
        <f>'8.  APRIL'!V108</f>
        <v>0</v>
      </c>
      <c r="AG149" s="37">
        <f>'8.  APRIL'!W108</f>
        <v>0</v>
      </c>
      <c r="AH149" s="174">
        <f>'8.  APRIL'!X108</f>
        <v>0</v>
      </c>
      <c r="AI149" s="196">
        <v>50</v>
      </c>
      <c r="AJ149" s="339">
        <f>'8.  APRIL WEEKEND COMP'!V108</f>
        <v>0</v>
      </c>
      <c r="AK149" s="37">
        <f>'8.  APRIL WEEKEND COMP'!W108</f>
        <v>0</v>
      </c>
      <c r="AL149" s="341">
        <f>'8.  APRIL WEEKEND COMP'!X108</f>
        <v>0</v>
      </c>
      <c r="AM149" s="196">
        <v>50</v>
      </c>
      <c r="AN149" s="45">
        <f>'9.  MAY'!V108</f>
        <v>0</v>
      </c>
      <c r="AO149" s="37">
        <f>'9.  MAY'!W108</f>
        <v>0</v>
      </c>
      <c r="AP149" s="174">
        <f>'9.  MAY'!X108</f>
        <v>0</v>
      </c>
      <c r="AQ149" s="196"/>
      <c r="AR149" s="45">
        <f>'10.  JUNE'!V108</f>
        <v>0</v>
      </c>
      <c r="AS149" s="37">
        <f>'10.  JUNE'!W108</f>
        <v>0</v>
      </c>
      <c r="AT149" s="174">
        <f>'10.  JUNE'!X108</f>
        <v>0</v>
      </c>
      <c r="AU149" s="196"/>
      <c r="AV149" s="45">
        <f>'11.  JULY'!V108</f>
        <v>0</v>
      </c>
      <c r="AW149" s="37">
        <f>'11.  JULY'!W108</f>
        <v>0</v>
      </c>
      <c r="AX149" s="174">
        <f>'11.  JULY'!X108</f>
        <v>0</v>
      </c>
      <c r="AY149" s="196"/>
      <c r="AZ149" s="45">
        <f>'12.  AUGUST'!V108</f>
        <v>0</v>
      </c>
      <c r="BA149" s="37">
        <f>'12.  AUGUST'!W108</f>
        <v>0</v>
      </c>
      <c r="BB149" s="174">
        <f>'12.  AUGUST'!X108</f>
        <v>0</v>
      </c>
      <c r="BC149" s="196"/>
      <c r="BD149" s="180">
        <f t="shared" si="16"/>
        <v>0</v>
      </c>
      <c r="BE149" s="181">
        <f t="shared" si="17"/>
        <v>0</v>
      </c>
      <c r="BF149" s="182">
        <f t="shared" si="18"/>
        <v>0</v>
      </c>
      <c r="BG149" s="197">
        <f t="shared" si="19"/>
        <v>450</v>
      </c>
    </row>
    <row r="150" spans="2:59" s="8" customFormat="1" ht="15.95" customHeight="1" x14ac:dyDescent="0.25">
      <c r="B150" s="27">
        <v>133</v>
      </c>
      <c r="C150" s="44" t="str">
        <f>'1.  SEPTEMBER'!C110</f>
        <v>Venter J</v>
      </c>
      <c r="D150" s="45">
        <f>'1.  SEPTEMBER'!V110</f>
        <v>0</v>
      </c>
      <c r="E150" s="37">
        <f>'1.  SEPTEMBER'!W110</f>
        <v>0</v>
      </c>
      <c r="F150" s="174">
        <f>'1.  SEPTEMBER'!X110</f>
        <v>0</v>
      </c>
      <c r="G150" s="188">
        <v>50</v>
      </c>
      <c r="H150" s="28">
        <f>'2.  OCTOBER'!V110</f>
        <v>0</v>
      </c>
      <c r="I150" s="37">
        <f>'2.  OCTOBER'!W110</f>
        <v>0</v>
      </c>
      <c r="J150" s="174">
        <f>'2.  OCTOBER'!X110</f>
        <v>0</v>
      </c>
      <c r="K150" s="192">
        <v>50</v>
      </c>
      <c r="L150" s="45">
        <f>'3.  NOVEMBER'!V110</f>
        <v>0</v>
      </c>
      <c r="M150" s="37">
        <f>'3.  NOVEMBER'!W110</f>
        <v>0</v>
      </c>
      <c r="N150" s="174">
        <f>'3.  NOVEMBER'!X110</f>
        <v>0</v>
      </c>
      <c r="O150" s="188">
        <v>50</v>
      </c>
      <c r="P150" s="28">
        <f>'4.  DECEMBER'!V110</f>
        <v>0</v>
      </c>
      <c r="Q150" s="37">
        <f>'4.  DECEMBER'!W110</f>
        <v>0</v>
      </c>
      <c r="R150" s="174">
        <f>'4.  DECEMBER'!X110</f>
        <v>0</v>
      </c>
      <c r="S150" s="192">
        <v>50</v>
      </c>
      <c r="T150" s="45">
        <f>'5.  JANUARY'!V110</f>
        <v>0</v>
      </c>
      <c r="U150" s="37">
        <f>'5.  JANUARY'!W110</f>
        <v>0</v>
      </c>
      <c r="V150" s="174">
        <f>'5.  JANUARY'!X110</f>
        <v>0</v>
      </c>
      <c r="W150" s="196">
        <v>50</v>
      </c>
      <c r="X150" s="45">
        <f>'6.  FEBRUARY'!V110</f>
        <v>0</v>
      </c>
      <c r="Y150" s="37">
        <f>'6.  FEBRUARY'!W110</f>
        <v>0</v>
      </c>
      <c r="Z150" s="174">
        <f>'6.  FEBRUARY'!X110</f>
        <v>0</v>
      </c>
      <c r="AA150" s="196">
        <v>50</v>
      </c>
      <c r="AB150" s="45">
        <f>'7.  MARCH'!V110</f>
        <v>0</v>
      </c>
      <c r="AC150" s="37">
        <f>'7.  MARCH'!W110</f>
        <v>0</v>
      </c>
      <c r="AD150" s="174">
        <f>'7.  MARCH'!X110</f>
        <v>0</v>
      </c>
      <c r="AE150" s="196">
        <v>50</v>
      </c>
      <c r="AF150" s="45">
        <f>'8.  APRIL'!V110</f>
        <v>0</v>
      </c>
      <c r="AG150" s="37">
        <f>'8.  APRIL'!W110</f>
        <v>0</v>
      </c>
      <c r="AH150" s="174">
        <f>'8.  APRIL'!X110</f>
        <v>0</v>
      </c>
      <c r="AI150" s="196">
        <v>50</v>
      </c>
      <c r="AJ150" s="339">
        <f>'8.  APRIL WEEKEND COMP'!V110</f>
        <v>0</v>
      </c>
      <c r="AK150" s="37">
        <f>'8.  APRIL WEEKEND COMP'!W110</f>
        <v>0</v>
      </c>
      <c r="AL150" s="341">
        <f>'8.  APRIL WEEKEND COMP'!X110</f>
        <v>0</v>
      </c>
      <c r="AM150" s="196">
        <v>50</v>
      </c>
      <c r="AN150" s="45">
        <f>'9.  MAY'!V110</f>
        <v>0</v>
      </c>
      <c r="AO150" s="37">
        <f>'9.  MAY'!W110</f>
        <v>0</v>
      </c>
      <c r="AP150" s="174">
        <f>'9.  MAY'!X110</f>
        <v>0</v>
      </c>
      <c r="AQ150" s="196"/>
      <c r="AR150" s="45">
        <f>'10.  JUNE'!V110</f>
        <v>0</v>
      </c>
      <c r="AS150" s="37">
        <f>'10.  JUNE'!W110</f>
        <v>0</v>
      </c>
      <c r="AT150" s="174">
        <f>'10.  JUNE'!X110</f>
        <v>0</v>
      </c>
      <c r="AU150" s="196"/>
      <c r="AV150" s="45">
        <f>'11.  JULY'!V110</f>
        <v>0</v>
      </c>
      <c r="AW150" s="37">
        <f>'11.  JULY'!W110</f>
        <v>0</v>
      </c>
      <c r="AX150" s="174">
        <f>'11.  JULY'!X110</f>
        <v>0</v>
      </c>
      <c r="AY150" s="196"/>
      <c r="AZ150" s="45">
        <f>'12.  AUGUST'!V110</f>
        <v>0</v>
      </c>
      <c r="BA150" s="37">
        <f>'12.  AUGUST'!W110</f>
        <v>0</v>
      </c>
      <c r="BB150" s="174">
        <f>'12.  AUGUST'!X110</f>
        <v>0</v>
      </c>
      <c r="BC150" s="196"/>
      <c r="BD150" s="180">
        <f t="shared" si="16"/>
        <v>0</v>
      </c>
      <c r="BE150" s="181">
        <f t="shared" si="17"/>
        <v>0</v>
      </c>
      <c r="BF150" s="182">
        <f t="shared" si="18"/>
        <v>0</v>
      </c>
      <c r="BG150" s="197">
        <f t="shared" si="19"/>
        <v>450</v>
      </c>
    </row>
    <row r="151" spans="2:59" s="8" customFormat="1" ht="15.95" customHeight="1" x14ac:dyDescent="0.25">
      <c r="B151" s="27">
        <v>134</v>
      </c>
      <c r="C151" s="44" t="str">
        <f>'1.  SEPTEMBER'!C111</f>
        <v>Wales J</v>
      </c>
      <c r="D151" s="45">
        <f>'1.  SEPTEMBER'!V111</f>
        <v>0</v>
      </c>
      <c r="E151" s="37">
        <f>'1.  SEPTEMBER'!W111</f>
        <v>0</v>
      </c>
      <c r="F151" s="174">
        <f>'1.  SEPTEMBER'!X111</f>
        <v>0</v>
      </c>
      <c r="G151" s="188">
        <v>50</v>
      </c>
      <c r="H151" s="28">
        <f>'2.  OCTOBER'!V111</f>
        <v>0</v>
      </c>
      <c r="I151" s="37">
        <f>'2.  OCTOBER'!W111</f>
        <v>0</v>
      </c>
      <c r="J151" s="174">
        <f>'2.  OCTOBER'!X111</f>
        <v>0</v>
      </c>
      <c r="K151" s="192">
        <v>50</v>
      </c>
      <c r="L151" s="45">
        <f>'3.  NOVEMBER'!V111</f>
        <v>0</v>
      </c>
      <c r="M151" s="37">
        <f>'3.  NOVEMBER'!W111</f>
        <v>0</v>
      </c>
      <c r="N151" s="174">
        <f>'3.  NOVEMBER'!X111</f>
        <v>0</v>
      </c>
      <c r="O151" s="188">
        <v>50</v>
      </c>
      <c r="P151" s="28">
        <f>'4.  DECEMBER'!V111</f>
        <v>0</v>
      </c>
      <c r="Q151" s="37">
        <f>'4.  DECEMBER'!W111</f>
        <v>0</v>
      </c>
      <c r="R151" s="174">
        <f>'4.  DECEMBER'!X111</f>
        <v>0</v>
      </c>
      <c r="S151" s="192">
        <v>50</v>
      </c>
      <c r="T151" s="45">
        <f>'5.  JANUARY'!V111</f>
        <v>0</v>
      </c>
      <c r="U151" s="37">
        <f>'5.  JANUARY'!W111</f>
        <v>0</v>
      </c>
      <c r="V151" s="174">
        <f>'5.  JANUARY'!X111</f>
        <v>0</v>
      </c>
      <c r="W151" s="196">
        <v>50</v>
      </c>
      <c r="X151" s="45">
        <f>'6.  FEBRUARY'!V111</f>
        <v>0</v>
      </c>
      <c r="Y151" s="37">
        <f>'6.  FEBRUARY'!W111</f>
        <v>0</v>
      </c>
      <c r="Z151" s="174">
        <f>'6.  FEBRUARY'!X111</f>
        <v>0</v>
      </c>
      <c r="AA151" s="196">
        <v>50</v>
      </c>
      <c r="AB151" s="45">
        <f>'7.  MARCH'!V111</f>
        <v>0</v>
      </c>
      <c r="AC151" s="37">
        <f>'7.  MARCH'!W111</f>
        <v>0</v>
      </c>
      <c r="AD151" s="174">
        <f>'7.  MARCH'!X111</f>
        <v>0</v>
      </c>
      <c r="AE151" s="196">
        <v>50</v>
      </c>
      <c r="AF151" s="45">
        <f>'8.  APRIL'!V111</f>
        <v>0</v>
      </c>
      <c r="AG151" s="37">
        <f>'8.  APRIL'!W111</f>
        <v>0</v>
      </c>
      <c r="AH151" s="174">
        <f>'8.  APRIL'!X111</f>
        <v>0</v>
      </c>
      <c r="AI151" s="196">
        <v>50</v>
      </c>
      <c r="AJ151" s="339">
        <f>'8.  APRIL WEEKEND COMP'!V111</f>
        <v>0</v>
      </c>
      <c r="AK151" s="37">
        <f>'8.  APRIL WEEKEND COMP'!W111</f>
        <v>0</v>
      </c>
      <c r="AL151" s="341">
        <f>'8.  APRIL WEEKEND COMP'!X111</f>
        <v>0</v>
      </c>
      <c r="AM151" s="196">
        <v>50</v>
      </c>
      <c r="AN151" s="45">
        <f>'9.  MAY'!V111</f>
        <v>0</v>
      </c>
      <c r="AO151" s="37">
        <f>'9.  MAY'!W111</f>
        <v>0</v>
      </c>
      <c r="AP151" s="174">
        <f>'9.  MAY'!X111</f>
        <v>0</v>
      </c>
      <c r="AQ151" s="196"/>
      <c r="AR151" s="45">
        <f>'10.  JUNE'!V111</f>
        <v>0</v>
      </c>
      <c r="AS151" s="37">
        <f>'10.  JUNE'!W111</f>
        <v>0</v>
      </c>
      <c r="AT151" s="174">
        <f>'10.  JUNE'!X111</f>
        <v>0</v>
      </c>
      <c r="AU151" s="196"/>
      <c r="AV151" s="45">
        <f>'11.  JULY'!V111</f>
        <v>0</v>
      </c>
      <c r="AW151" s="37">
        <f>'11.  JULY'!W111</f>
        <v>0</v>
      </c>
      <c r="AX151" s="174">
        <f>'11.  JULY'!X111</f>
        <v>0</v>
      </c>
      <c r="AY151" s="196"/>
      <c r="AZ151" s="45">
        <f>'12.  AUGUST'!V111</f>
        <v>0</v>
      </c>
      <c r="BA151" s="37">
        <f>'12.  AUGUST'!W111</f>
        <v>0</v>
      </c>
      <c r="BB151" s="174">
        <f>'12.  AUGUST'!X111</f>
        <v>0</v>
      </c>
      <c r="BC151" s="196"/>
      <c r="BD151" s="180">
        <f t="shared" si="16"/>
        <v>0</v>
      </c>
      <c r="BE151" s="181">
        <f t="shared" si="17"/>
        <v>0</v>
      </c>
      <c r="BF151" s="182">
        <f t="shared" si="18"/>
        <v>0</v>
      </c>
      <c r="BG151" s="197">
        <f t="shared" si="19"/>
        <v>450</v>
      </c>
    </row>
    <row r="152" spans="2:59" s="8" customFormat="1" ht="15.95" customHeight="1" x14ac:dyDescent="0.25">
      <c r="B152" s="27">
        <v>135</v>
      </c>
      <c r="C152" s="44" t="str">
        <f>'1.  SEPTEMBER'!C126</f>
        <v>Barnard J</v>
      </c>
      <c r="D152" s="45">
        <f>'1.  SEPTEMBER'!V126</f>
        <v>0</v>
      </c>
      <c r="E152" s="37">
        <f>'1.  SEPTEMBER'!W126</f>
        <v>0</v>
      </c>
      <c r="F152" s="174">
        <f>'1.  SEPTEMBER'!X126</f>
        <v>0</v>
      </c>
      <c r="G152" s="188">
        <v>50</v>
      </c>
      <c r="H152" s="28">
        <f>'2.  OCTOBER'!V126</f>
        <v>0</v>
      </c>
      <c r="I152" s="37">
        <f>'2.  OCTOBER'!W126</f>
        <v>0</v>
      </c>
      <c r="J152" s="174">
        <f>'2.  OCTOBER'!X126</f>
        <v>0</v>
      </c>
      <c r="K152" s="192">
        <v>50</v>
      </c>
      <c r="L152" s="45">
        <f>'3.  NOVEMBER'!V126</f>
        <v>0</v>
      </c>
      <c r="M152" s="37">
        <f>'3.  NOVEMBER'!W126</f>
        <v>0</v>
      </c>
      <c r="N152" s="174">
        <f>'3.  NOVEMBER'!X126</f>
        <v>0</v>
      </c>
      <c r="O152" s="188">
        <v>50</v>
      </c>
      <c r="P152" s="28">
        <f>'4.  DECEMBER'!V126</f>
        <v>0</v>
      </c>
      <c r="Q152" s="37">
        <f>'4.  DECEMBER'!W126</f>
        <v>0</v>
      </c>
      <c r="R152" s="174">
        <f>'4.  DECEMBER'!X126</f>
        <v>0</v>
      </c>
      <c r="S152" s="192">
        <v>50</v>
      </c>
      <c r="T152" s="45">
        <f>'5.  JANUARY'!V126</f>
        <v>0</v>
      </c>
      <c r="U152" s="37">
        <f>'5.  JANUARY'!W126</f>
        <v>0</v>
      </c>
      <c r="V152" s="174">
        <f>'5.  JANUARY'!X126</f>
        <v>0</v>
      </c>
      <c r="W152" s="196">
        <v>50</v>
      </c>
      <c r="X152" s="45">
        <f>'6.  FEBRUARY'!V126</f>
        <v>0</v>
      </c>
      <c r="Y152" s="37">
        <f>'6.  FEBRUARY'!W126</f>
        <v>0</v>
      </c>
      <c r="Z152" s="174">
        <f>'6.  FEBRUARY'!X126</f>
        <v>0</v>
      </c>
      <c r="AA152" s="196">
        <v>50</v>
      </c>
      <c r="AB152" s="45">
        <f>'7.  MARCH'!V126</f>
        <v>0</v>
      </c>
      <c r="AC152" s="37">
        <f>'7.  MARCH'!W126</f>
        <v>0</v>
      </c>
      <c r="AD152" s="174">
        <f>'7.  MARCH'!X126</f>
        <v>0</v>
      </c>
      <c r="AE152" s="196">
        <v>50</v>
      </c>
      <c r="AF152" s="45">
        <f>'8.  APRIL'!V126</f>
        <v>0</v>
      </c>
      <c r="AG152" s="37">
        <f>'8.  APRIL'!W126</f>
        <v>0</v>
      </c>
      <c r="AH152" s="174">
        <f>'8.  APRIL'!X126</f>
        <v>0</v>
      </c>
      <c r="AI152" s="196">
        <v>50</v>
      </c>
      <c r="AJ152" s="339">
        <f>'8.  APRIL WEEKEND COMP'!V126</f>
        <v>0</v>
      </c>
      <c r="AK152" s="37">
        <f>'8.  APRIL WEEKEND COMP'!W126</f>
        <v>0</v>
      </c>
      <c r="AL152" s="341">
        <f>'8.  APRIL WEEKEND COMP'!X126</f>
        <v>0</v>
      </c>
      <c r="AM152" s="196">
        <v>50</v>
      </c>
      <c r="AN152" s="45">
        <f>'9.  MAY'!V126</f>
        <v>0</v>
      </c>
      <c r="AO152" s="37">
        <f>'9.  MAY'!W126</f>
        <v>0</v>
      </c>
      <c r="AP152" s="174">
        <f>'9.  MAY'!X126</f>
        <v>0</v>
      </c>
      <c r="AQ152" s="196"/>
      <c r="AR152" s="45">
        <f>'10.  JUNE'!V126</f>
        <v>0</v>
      </c>
      <c r="AS152" s="37">
        <f>'10.  JUNE'!W126</f>
        <v>0</v>
      </c>
      <c r="AT152" s="174">
        <f>'10.  JUNE'!X126</f>
        <v>0</v>
      </c>
      <c r="AU152" s="196"/>
      <c r="AV152" s="45">
        <f>'11.  JULY'!V126</f>
        <v>0</v>
      </c>
      <c r="AW152" s="37">
        <f>'11.  JULY'!W126</f>
        <v>0</v>
      </c>
      <c r="AX152" s="174">
        <f>'11.  JULY'!X126</f>
        <v>0</v>
      </c>
      <c r="AY152" s="196"/>
      <c r="AZ152" s="45">
        <f>'12.  AUGUST'!V126</f>
        <v>0</v>
      </c>
      <c r="BA152" s="37">
        <f>'12.  AUGUST'!W126</f>
        <v>0</v>
      </c>
      <c r="BB152" s="174">
        <f>'12.  AUGUST'!X126</f>
        <v>0</v>
      </c>
      <c r="BC152" s="196"/>
      <c r="BD152" s="180">
        <f t="shared" si="16"/>
        <v>0</v>
      </c>
      <c r="BE152" s="181">
        <f t="shared" si="17"/>
        <v>0</v>
      </c>
      <c r="BF152" s="182">
        <f t="shared" si="18"/>
        <v>0</v>
      </c>
      <c r="BG152" s="197">
        <f t="shared" si="19"/>
        <v>450</v>
      </c>
    </row>
    <row r="153" spans="2:59" s="8" customFormat="1" ht="15.95" customHeight="1" x14ac:dyDescent="0.25">
      <c r="B153" s="27">
        <v>136</v>
      </c>
      <c r="C153" s="44" t="str">
        <f>'1.  SEPTEMBER'!C127</f>
        <v>Bezuidenhout BC</v>
      </c>
      <c r="D153" s="45">
        <f>'1.  SEPTEMBER'!V127</f>
        <v>0</v>
      </c>
      <c r="E153" s="37">
        <f>'1.  SEPTEMBER'!W127</f>
        <v>0</v>
      </c>
      <c r="F153" s="174">
        <f>'1.  SEPTEMBER'!X127</f>
        <v>0</v>
      </c>
      <c r="G153" s="188">
        <v>50</v>
      </c>
      <c r="H153" s="28">
        <f>'2.  OCTOBER'!V127</f>
        <v>0</v>
      </c>
      <c r="I153" s="37">
        <f>'2.  OCTOBER'!W127</f>
        <v>0</v>
      </c>
      <c r="J153" s="174">
        <f>'2.  OCTOBER'!X127</f>
        <v>0</v>
      </c>
      <c r="K153" s="192">
        <v>50</v>
      </c>
      <c r="L153" s="45">
        <f>'3.  NOVEMBER'!V127</f>
        <v>0</v>
      </c>
      <c r="M153" s="37">
        <f>'3.  NOVEMBER'!W127</f>
        <v>0</v>
      </c>
      <c r="N153" s="174">
        <f>'3.  NOVEMBER'!X127</f>
        <v>0</v>
      </c>
      <c r="O153" s="188">
        <v>50</v>
      </c>
      <c r="P153" s="28">
        <f>'4.  DECEMBER'!V127</f>
        <v>0</v>
      </c>
      <c r="Q153" s="37">
        <f>'4.  DECEMBER'!W127</f>
        <v>0</v>
      </c>
      <c r="R153" s="174">
        <f>'4.  DECEMBER'!X127</f>
        <v>0</v>
      </c>
      <c r="S153" s="192">
        <v>50</v>
      </c>
      <c r="T153" s="45">
        <f>'5.  JANUARY'!V127</f>
        <v>0</v>
      </c>
      <c r="U153" s="37">
        <f>'5.  JANUARY'!W127</f>
        <v>0</v>
      </c>
      <c r="V153" s="174">
        <f>'5.  JANUARY'!X127</f>
        <v>0</v>
      </c>
      <c r="W153" s="196">
        <v>50</v>
      </c>
      <c r="X153" s="45">
        <f>'6.  FEBRUARY'!V127</f>
        <v>0</v>
      </c>
      <c r="Y153" s="37">
        <f>'6.  FEBRUARY'!W127</f>
        <v>0</v>
      </c>
      <c r="Z153" s="174">
        <f>'6.  FEBRUARY'!X127</f>
        <v>0</v>
      </c>
      <c r="AA153" s="196">
        <v>50</v>
      </c>
      <c r="AB153" s="45">
        <f>'7.  MARCH'!V127</f>
        <v>0</v>
      </c>
      <c r="AC153" s="37">
        <f>'7.  MARCH'!W127</f>
        <v>0</v>
      </c>
      <c r="AD153" s="174">
        <f>'7.  MARCH'!X127</f>
        <v>0</v>
      </c>
      <c r="AE153" s="196">
        <v>50</v>
      </c>
      <c r="AF153" s="45">
        <f>'8.  APRIL'!V127</f>
        <v>0</v>
      </c>
      <c r="AG153" s="37">
        <f>'8.  APRIL'!W127</f>
        <v>0</v>
      </c>
      <c r="AH153" s="174">
        <f>'8.  APRIL'!X127</f>
        <v>0</v>
      </c>
      <c r="AI153" s="196">
        <v>50</v>
      </c>
      <c r="AJ153" s="339">
        <f>'8.  APRIL WEEKEND COMP'!V127</f>
        <v>0</v>
      </c>
      <c r="AK153" s="37">
        <f>'8.  APRIL WEEKEND COMP'!W127</f>
        <v>0</v>
      </c>
      <c r="AL153" s="341">
        <f>'8.  APRIL WEEKEND COMP'!X127</f>
        <v>0</v>
      </c>
      <c r="AM153" s="196">
        <v>50</v>
      </c>
      <c r="AN153" s="45">
        <f>'9.  MAY'!V127</f>
        <v>0</v>
      </c>
      <c r="AO153" s="37">
        <f>'9.  MAY'!W127</f>
        <v>0</v>
      </c>
      <c r="AP153" s="174">
        <f>'9.  MAY'!X127</f>
        <v>0</v>
      </c>
      <c r="AQ153" s="196"/>
      <c r="AR153" s="45">
        <f>'10.  JUNE'!V127</f>
        <v>0</v>
      </c>
      <c r="AS153" s="37">
        <f>'10.  JUNE'!W127</f>
        <v>0</v>
      </c>
      <c r="AT153" s="174">
        <f>'10.  JUNE'!X127</f>
        <v>0</v>
      </c>
      <c r="AU153" s="196"/>
      <c r="AV153" s="45">
        <f>'11.  JULY'!V127</f>
        <v>0</v>
      </c>
      <c r="AW153" s="37">
        <f>'11.  JULY'!W127</f>
        <v>0</v>
      </c>
      <c r="AX153" s="174">
        <f>'11.  JULY'!X127</f>
        <v>0</v>
      </c>
      <c r="AY153" s="196"/>
      <c r="AZ153" s="45">
        <f>'12.  AUGUST'!V127</f>
        <v>0</v>
      </c>
      <c r="BA153" s="37">
        <f>'12.  AUGUST'!W127</f>
        <v>0</v>
      </c>
      <c r="BB153" s="174">
        <f>'12.  AUGUST'!X127</f>
        <v>0</v>
      </c>
      <c r="BC153" s="196"/>
      <c r="BD153" s="180">
        <f t="shared" si="16"/>
        <v>0</v>
      </c>
      <c r="BE153" s="181">
        <f t="shared" si="17"/>
        <v>0</v>
      </c>
      <c r="BF153" s="182">
        <f t="shared" si="18"/>
        <v>0</v>
      </c>
      <c r="BG153" s="197">
        <f t="shared" si="19"/>
        <v>450</v>
      </c>
    </row>
    <row r="154" spans="2:59" s="8" customFormat="1" ht="15.95" customHeight="1" x14ac:dyDescent="0.25">
      <c r="B154" s="27">
        <v>137</v>
      </c>
      <c r="C154" s="44" t="str">
        <f>'1.  SEPTEMBER'!C129</f>
        <v>Botha T</v>
      </c>
      <c r="D154" s="45">
        <f>'1.  SEPTEMBER'!V129</f>
        <v>0</v>
      </c>
      <c r="E154" s="37">
        <f>'1.  SEPTEMBER'!W129</f>
        <v>0</v>
      </c>
      <c r="F154" s="174">
        <f>'1.  SEPTEMBER'!X129</f>
        <v>0</v>
      </c>
      <c r="G154" s="188">
        <v>50</v>
      </c>
      <c r="H154" s="28">
        <f>'2.  OCTOBER'!V129</f>
        <v>0</v>
      </c>
      <c r="I154" s="37">
        <f>'2.  OCTOBER'!W129</f>
        <v>0</v>
      </c>
      <c r="J154" s="174">
        <f>'2.  OCTOBER'!X129</f>
        <v>0</v>
      </c>
      <c r="K154" s="192">
        <v>50</v>
      </c>
      <c r="L154" s="45">
        <f>'3.  NOVEMBER'!V129</f>
        <v>0</v>
      </c>
      <c r="M154" s="37">
        <f>'3.  NOVEMBER'!W129</f>
        <v>0</v>
      </c>
      <c r="N154" s="174">
        <f>'3.  NOVEMBER'!X129</f>
        <v>0</v>
      </c>
      <c r="O154" s="188">
        <v>50</v>
      </c>
      <c r="P154" s="28">
        <f>'4.  DECEMBER'!V129</f>
        <v>0</v>
      </c>
      <c r="Q154" s="37">
        <f>'4.  DECEMBER'!W129</f>
        <v>0</v>
      </c>
      <c r="R154" s="174">
        <f>'4.  DECEMBER'!X129</f>
        <v>0</v>
      </c>
      <c r="S154" s="192">
        <v>50</v>
      </c>
      <c r="T154" s="45">
        <f>'5.  JANUARY'!V129</f>
        <v>0</v>
      </c>
      <c r="U154" s="37">
        <f>'5.  JANUARY'!W129</f>
        <v>0</v>
      </c>
      <c r="V154" s="174">
        <f>'5.  JANUARY'!X129</f>
        <v>0</v>
      </c>
      <c r="W154" s="196">
        <v>50</v>
      </c>
      <c r="X154" s="45">
        <f>'6.  FEBRUARY'!V129</f>
        <v>0</v>
      </c>
      <c r="Y154" s="37">
        <f>'6.  FEBRUARY'!W129</f>
        <v>0</v>
      </c>
      <c r="Z154" s="174">
        <f>'6.  FEBRUARY'!X129</f>
        <v>0</v>
      </c>
      <c r="AA154" s="196">
        <v>50</v>
      </c>
      <c r="AB154" s="45">
        <f>'7.  MARCH'!V129</f>
        <v>0</v>
      </c>
      <c r="AC154" s="37">
        <f>'7.  MARCH'!W129</f>
        <v>0</v>
      </c>
      <c r="AD154" s="174">
        <f>'7.  MARCH'!X129</f>
        <v>0</v>
      </c>
      <c r="AE154" s="196">
        <v>50</v>
      </c>
      <c r="AF154" s="45">
        <f>'8.  APRIL'!V129</f>
        <v>0</v>
      </c>
      <c r="AG154" s="37">
        <f>'8.  APRIL'!W129</f>
        <v>0</v>
      </c>
      <c r="AH154" s="174">
        <f>'8.  APRIL'!X129</f>
        <v>0</v>
      </c>
      <c r="AI154" s="196">
        <v>50</v>
      </c>
      <c r="AJ154" s="339">
        <f>'8.  APRIL WEEKEND COMP'!V129</f>
        <v>0</v>
      </c>
      <c r="AK154" s="37">
        <f>'8.  APRIL WEEKEND COMP'!W129</f>
        <v>0</v>
      </c>
      <c r="AL154" s="341">
        <f>'8.  APRIL WEEKEND COMP'!X129</f>
        <v>0</v>
      </c>
      <c r="AM154" s="196">
        <v>50</v>
      </c>
      <c r="AN154" s="45">
        <f>'9.  MAY'!V129</f>
        <v>0</v>
      </c>
      <c r="AO154" s="37">
        <f>'9.  MAY'!W129</f>
        <v>0</v>
      </c>
      <c r="AP154" s="174">
        <f>'9.  MAY'!X129</f>
        <v>0</v>
      </c>
      <c r="AQ154" s="196"/>
      <c r="AR154" s="45">
        <f>'10.  JUNE'!V129</f>
        <v>0</v>
      </c>
      <c r="AS154" s="37">
        <f>'10.  JUNE'!W129</f>
        <v>0</v>
      </c>
      <c r="AT154" s="174">
        <f>'10.  JUNE'!X129</f>
        <v>0</v>
      </c>
      <c r="AU154" s="196"/>
      <c r="AV154" s="45">
        <f>'11.  JULY'!V129</f>
        <v>0</v>
      </c>
      <c r="AW154" s="37">
        <f>'11.  JULY'!W129</f>
        <v>0</v>
      </c>
      <c r="AX154" s="174">
        <f>'11.  JULY'!X129</f>
        <v>0</v>
      </c>
      <c r="AY154" s="196"/>
      <c r="AZ154" s="45">
        <f>'12.  AUGUST'!V129</f>
        <v>0</v>
      </c>
      <c r="BA154" s="37">
        <f>'12.  AUGUST'!W129</f>
        <v>0</v>
      </c>
      <c r="BB154" s="174">
        <f>'12.  AUGUST'!X129</f>
        <v>0</v>
      </c>
      <c r="BC154" s="196"/>
      <c r="BD154" s="180">
        <f t="shared" si="16"/>
        <v>0</v>
      </c>
      <c r="BE154" s="181">
        <f t="shared" si="17"/>
        <v>0</v>
      </c>
      <c r="BF154" s="182">
        <f t="shared" si="18"/>
        <v>0</v>
      </c>
      <c r="BG154" s="197">
        <f t="shared" si="19"/>
        <v>450</v>
      </c>
    </row>
    <row r="155" spans="2:59" s="8" customFormat="1" ht="15.95" customHeight="1" x14ac:dyDescent="0.25">
      <c r="B155" s="27">
        <v>138</v>
      </c>
      <c r="C155" s="44" t="str">
        <f>'1.  SEPTEMBER'!C130</f>
        <v>Botma P</v>
      </c>
      <c r="D155" s="45">
        <f>'1.  SEPTEMBER'!V130</f>
        <v>0</v>
      </c>
      <c r="E155" s="37">
        <f>'1.  SEPTEMBER'!W130</f>
        <v>0</v>
      </c>
      <c r="F155" s="174">
        <f>'1.  SEPTEMBER'!X130</f>
        <v>0</v>
      </c>
      <c r="G155" s="188">
        <v>50</v>
      </c>
      <c r="H155" s="28">
        <f>'2.  OCTOBER'!V130</f>
        <v>0</v>
      </c>
      <c r="I155" s="37">
        <f>'2.  OCTOBER'!W130</f>
        <v>0</v>
      </c>
      <c r="J155" s="174">
        <f>'2.  OCTOBER'!X130</f>
        <v>0</v>
      </c>
      <c r="K155" s="192">
        <v>50</v>
      </c>
      <c r="L155" s="45">
        <f>'3.  NOVEMBER'!V130</f>
        <v>0</v>
      </c>
      <c r="M155" s="37">
        <f>'3.  NOVEMBER'!W130</f>
        <v>0</v>
      </c>
      <c r="N155" s="174">
        <f>'3.  NOVEMBER'!X130</f>
        <v>0</v>
      </c>
      <c r="O155" s="188">
        <v>50</v>
      </c>
      <c r="P155" s="28">
        <f>'4.  DECEMBER'!V130</f>
        <v>0</v>
      </c>
      <c r="Q155" s="37">
        <f>'4.  DECEMBER'!W130</f>
        <v>0</v>
      </c>
      <c r="R155" s="174">
        <f>'4.  DECEMBER'!X130</f>
        <v>0</v>
      </c>
      <c r="S155" s="192">
        <v>50</v>
      </c>
      <c r="T155" s="45">
        <f>'5.  JANUARY'!V130</f>
        <v>0</v>
      </c>
      <c r="U155" s="37">
        <f>'5.  JANUARY'!W130</f>
        <v>0</v>
      </c>
      <c r="V155" s="174">
        <f>'5.  JANUARY'!X130</f>
        <v>0</v>
      </c>
      <c r="W155" s="196">
        <v>50</v>
      </c>
      <c r="X155" s="45">
        <f>'6.  FEBRUARY'!V130</f>
        <v>0</v>
      </c>
      <c r="Y155" s="37">
        <f>'6.  FEBRUARY'!W130</f>
        <v>0</v>
      </c>
      <c r="Z155" s="174">
        <f>'6.  FEBRUARY'!X130</f>
        <v>0</v>
      </c>
      <c r="AA155" s="196">
        <v>50</v>
      </c>
      <c r="AB155" s="45">
        <f>'7.  MARCH'!V130</f>
        <v>0</v>
      </c>
      <c r="AC155" s="37">
        <f>'7.  MARCH'!W130</f>
        <v>0</v>
      </c>
      <c r="AD155" s="174">
        <f>'7.  MARCH'!X130</f>
        <v>0</v>
      </c>
      <c r="AE155" s="196">
        <v>50</v>
      </c>
      <c r="AF155" s="45">
        <f>'8.  APRIL'!V130</f>
        <v>0</v>
      </c>
      <c r="AG155" s="37">
        <f>'8.  APRIL'!W130</f>
        <v>0</v>
      </c>
      <c r="AH155" s="174">
        <f>'8.  APRIL'!X130</f>
        <v>0</v>
      </c>
      <c r="AI155" s="196">
        <v>50</v>
      </c>
      <c r="AJ155" s="339">
        <f>'8.  APRIL WEEKEND COMP'!V130</f>
        <v>0</v>
      </c>
      <c r="AK155" s="37">
        <f>'8.  APRIL WEEKEND COMP'!W130</f>
        <v>0</v>
      </c>
      <c r="AL155" s="341">
        <f>'8.  APRIL WEEKEND COMP'!X130</f>
        <v>0</v>
      </c>
      <c r="AM155" s="196">
        <v>50</v>
      </c>
      <c r="AN155" s="45">
        <f>'9.  MAY'!V130</f>
        <v>0</v>
      </c>
      <c r="AO155" s="37">
        <f>'9.  MAY'!W130</f>
        <v>0</v>
      </c>
      <c r="AP155" s="174">
        <f>'9.  MAY'!X130</f>
        <v>0</v>
      </c>
      <c r="AQ155" s="196"/>
      <c r="AR155" s="45">
        <f>'10.  JUNE'!V130</f>
        <v>0</v>
      </c>
      <c r="AS155" s="37">
        <f>'10.  JUNE'!W130</f>
        <v>0</v>
      </c>
      <c r="AT155" s="174">
        <f>'10.  JUNE'!X130</f>
        <v>0</v>
      </c>
      <c r="AU155" s="196"/>
      <c r="AV155" s="45">
        <f>'11.  JULY'!V130</f>
        <v>0</v>
      </c>
      <c r="AW155" s="37">
        <f>'11.  JULY'!W130</f>
        <v>0</v>
      </c>
      <c r="AX155" s="174">
        <f>'11.  JULY'!X130</f>
        <v>0</v>
      </c>
      <c r="AY155" s="196"/>
      <c r="AZ155" s="45">
        <f>'12.  AUGUST'!V130</f>
        <v>0</v>
      </c>
      <c r="BA155" s="37">
        <f>'12.  AUGUST'!W130</f>
        <v>0</v>
      </c>
      <c r="BB155" s="174">
        <f>'12.  AUGUST'!X130</f>
        <v>0</v>
      </c>
      <c r="BC155" s="196"/>
      <c r="BD155" s="180">
        <f t="shared" si="16"/>
        <v>0</v>
      </c>
      <c r="BE155" s="181">
        <f t="shared" si="17"/>
        <v>0</v>
      </c>
      <c r="BF155" s="182">
        <f t="shared" si="18"/>
        <v>0</v>
      </c>
      <c r="BG155" s="197">
        <f t="shared" si="19"/>
        <v>450</v>
      </c>
    </row>
    <row r="156" spans="2:59" s="8" customFormat="1" ht="15.95" customHeight="1" x14ac:dyDescent="0.25">
      <c r="B156" s="27">
        <v>139</v>
      </c>
      <c r="C156" s="44" t="str">
        <f>'1.  SEPTEMBER'!C131</f>
        <v>Botma PM  (H-27)</v>
      </c>
      <c r="D156" s="45">
        <f>'1.  SEPTEMBER'!V131</f>
        <v>0</v>
      </c>
      <c r="E156" s="37">
        <f>'1.  SEPTEMBER'!W131</f>
        <v>0</v>
      </c>
      <c r="F156" s="174">
        <f>'1.  SEPTEMBER'!X131</f>
        <v>0</v>
      </c>
      <c r="G156" s="188">
        <v>50</v>
      </c>
      <c r="H156" s="28">
        <f>'2.  OCTOBER'!V131</f>
        <v>0</v>
      </c>
      <c r="I156" s="37">
        <f>'2.  OCTOBER'!W131</f>
        <v>0</v>
      </c>
      <c r="J156" s="174">
        <f>'2.  OCTOBER'!X131</f>
        <v>0</v>
      </c>
      <c r="K156" s="192">
        <v>50</v>
      </c>
      <c r="L156" s="45">
        <f>'3.  NOVEMBER'!V131</f>
        <v>0</v>
      </c>
      <c r="M156" s="37">
        <f>'3.  NOVEMBER'!W131</f>
        <v>0</v>
      </c>
      <c r="N156" s="174">
        <f>'3.  NOVEMBER'!X131</f>
        <v>0</v>
      </c>
      <c r="O156" s="188">
        <v>50</v>
      </c>
      <c r="P156" s="28">
        <f>'4.  DECEMBER'!V131</f>
        <v>0</v>
      </c>
      <c r="Q156" s="37">
        <f>'4.  DECEMBER'!W131</f>
        <v>0</v>
      </c>
      <c r="R156" s="174">
        <f>'4.  DECEMBER'!X131</f>
        <v>0</v>
      </c>
      <c r="S156" s="192">
        <v>50</v>
      </c>
      <c r="T156" s="45">
        <f>'5.  JANUARY'!V131</f>
        <v>0</v>
      </c>
      <c r="U156" s="37">
        <f>'5.  JANUARY'!W131</f>
        <v>0</v>
      </c>
      <c r="V156" s="174">
        <f>'5.  JANUARY'!X131</f>
        <v>0</v>
      </c>
      <c r="W156" s="196">
        <v>50</v>
      </c>
      <c r="X156" s="45">
        <f>'6.  FEBRUARY'!V131</f>
        <v>0</v>
      </c>
      <c r="Y156" s="37">
        <f>'6.  FEBRUARY'!W131</f>
        <v>0</v>
      </c>
      <c r="Z156" s="174">
        <f>'6.  FEBRUARY'!X131</f>
        <v>0</v>
      </c>
      <c r="AA156" s="196">
        <v>50</v>
      </c>
      <c r="AB156" s="45">
        <f>'7.  MARCH'!V131</f>
        <v>0</v>
      </c>
      <c r="AC156" s="37">
        <f>'7.  MARCH'!W131</f>
        <v>0</v>
      </c>
      <c r="AD156" s="174">
        <f>'7.  MARCH'!X131</f>
        <v>0</v>
      </c>
      <c r="AE156" s="196">
        <v>50</v>
      </c>
      <c r="AF156" s="45">
        <f>'8.  APRIL'!V131</f>
        <v>0</v>
      </c>
      <c r="AG156" s="37">
        <f>'8.  APRIL'!W131</f>
        <v>0</v>
      </c>
      <c r="AH156" s="174">
        <f>'8.  APRIL'!X131</f>
        <v>0</v>
      </c>
      <c r="AI156" s="196">
        <v>50</v>
      </c>
      <c r="AJ156" s="339">
        <f>'8.  APRIL WEEKEND COMP'!V131</f>
        <v>0</v>
      </c>
      <c r="AK156" s="37">
        <f>'8.  APRIL WEEKEND COMP'!W131</f>
        <v>0</v>
      </c>
      <c r="AL156" s="341">
        <f>'8.  APRIL WEEKEND COMP'!X131</f>
        <v>0</v>
      </c>
      <c r="AM156" s="196">
        <v>50</v>
      </c>
      <c r="AN156" s="45">
        <f>'9.  MAY'!V131</f>
        <v>0</v>
      </c>
      <c r="AO156" s="37">
        <f>'9.  MAY'!W131</f>
        <v>0</v>
      </c>
      <c r="AP156" s="174">
        <f>'9.  MAY'!X131</f>
        <v>0</v>
      </c>
      <c r="AQ156" s="196"/>
      <c r="AR156" s="45">
        <f>'10.  JUNE'!V131</f>
        <v>0</v>
      </c>
      <c r="AS156" s="37">
        <f>'10.  JUNE'!W131</f>
        <v>0</v>
      </c>
      <c r="AT156" s="174">
        <f>'10.  JUNE'!X131</f>
        <v>0</v>
      </c>
      <c r="AU156" s="196"/>
      <c r="AV156" s="45">
        <f>'11.  JULY'!V131</f>
        <v>0</v>
      </c>
      <c r="AW156" s="37">
        <f>'11.  JULY'!W131</f>
        <v>0</v>
      </c>
      <c r="AX156" s="174">
        <f>'11.  JULY'!X131</f>
        <v>0</v>
      </c>
      <c r="AY156" s="196"/>
      <c r="AZ156" s="45">
        <f>'12.  AUGUST'!V131</f>
        <v>0</v>
      </c>
      <c r="BA156" s="37">
        <f>'12.  AUGUST'!W131</f>
        <v>0</v>
      </c>
      <c r="BB156" s="174">
        <f>'12.  AUGUST'!X131</f>
        <v>0</v>
      </c>
      <c r="BC156" s="196"/>
      <c r="BD156" s="180">
        <f t="shared" si="16"/>
        <v>0</v>
      </c>
      <c r="BE156" s="181">
        <f t="shared" si="17"/>
        <v>0</v>
      </c>
      <c r="BF156" s="182">
        <f t="shared" si="18"/>
        <v>0</v>
      </c>
      <c r="BG156" s="197">
        <f t="shared" si="19"/>
        <v>450</v>
      </c>
    </row>
    <row r="157" spans="2:59" s="8" customFormat="1" ht="15.95" customHeight="1" x14ac:dyDescent="0.25">
      <c r="B157" s="27">
        <v>140</v>
      </c>
      <c r="C157" s="44" t="str">
        <f>'1.  SEPTEMBER'!C132</f>
        <v>Breedt M</v>
      </c>
      <c r="D157" s="45">
        <f>'1.  SEPTEMBER'!V132</f>
        <v>0</v>
      </c>
      <c r="E157" s="37">
        <f>'1.  SEPTEMBER'!W132</f>
        <v>0</v>
      </c>
      <c r="F157" s="174">
        <f>'1.  SEPTEMBER'!X132</f>
        <v>0</v>
      </c>
      <c r="G157" s="188">
        <v>50</v>
      </c>
      <c r="H157" s="28">
        <f>'2.  OCTOBER'!V132</f>
        <v>0</v>
      </c>
      <c r="I157" s="37">
        <f>'2.  OCTOBER'!W132</f>
        <v>0</v>
      </c>
      <c r="J157" s="174">
        <f>'2.  OCTOBER'!X132</f>
        <v>0</v>
      </c>
      <c r="K157" s="192">
        <v>50</v>
      </c>
      <c r="L157" s="45">
        <f>'3.  NOVEMBER'!V132</f>
        <v>0</v>
      </c>
      <c r="M157" s="37">
        <f>'3.  NOVEMBER'!W132</f>
        <v>0</v>
      </c>
      <c r="N157" s="174">
        <f>'3.  NOVEMBER'!X132</f>
        <v>0</v>
      </c>
      <c r="O157" s="188">
        <v>50</v>
      </c>
      <c r="P157" s="28">
        <f>'4.  DECEMBER'!V132</f>
        <v>0</v>
      </c>
      <c r="Q157" s="37">
        <f>'4.  DECEMBER'!W132</f>
        <v>0</v>
      </c>
      <c r="R157" s="174">
        <f>'4.  DECEMBER'!X132</f>
        <v>0</v>
      </c>
      <c r="S157" s="192">
        <v>50</v>
      </c>
      <c r="T157" s="45">
        <f>'5.  JANUARY'!V132</f>
        <v>0</v>
      </c>
      <c r="U157" s="37">
        <f>'5.  JANUARY'!W132</f>
        <v>0</v>
      </c>
      <c r="V157" s="174">
        <f>'5.  JANUARY'!X132</f>
        <v>0</v>
      </c>
      <c r="W157" s="196">
        <v>50</v>
      </c>
      <c r="X157" s="45">
        <f>'6.  FEBRUARY'!V132</f>
        <v>0</v>
      </c>
      <c r="Y157" s="37">
        <f>'6.  FEBRUARY'!W132</f>
        <v>0</v>
      </c>
      <c r="Z157" s="174">
        <f>'6.  FEBRUARY'!X132</f>
        <v>0</v>
      </c>
      <c r="AA157" s="196">
        <v>50</v>
      </c>
      <c r="AB157" s="45">
        <f>'7.  MARCH'!V132</f>
        <v>0</v>
      </c>
      <c r="AC157" s="37">
        <f>'7.  MARCH'!W132</f>
        <v>0</v>
      </c>
      <c r="AD157" s="174">
        <f>'7.  MARCH'!X132</f>
        <v>0</v>
      </c>
      <c r="AE157" s="196">
        <v>50</v>
      </c>
      <c r="AF157" s="45">
        <f>'8.  APRIL'!V132</f>
        <v>0</v>
      </c>
      <c r="AG157" s="37">
        <f>'8.  APRIL'!W132</f>
        <v>0</v>
      </c>
      <c r="AH157" s="174">
        <f>'8.  APRIL'!X132</f>
        <v>0</v>
      </c>
      <c r="AI157" s="196">
        <v>50</v>
      </c>
      <c r="AJ157" s="339">
        <f>'8.  APRIL WEEKEND COMP'!V132</f>
        <v>0</v>
      </c>
      <c r="AK157" s="37">
        <f>'8.  APRIL WEEKEND COMP'!W132</f>
        <v>0</v>
      </c>
      <c r="AL157" s="341">
        <f>'8.  APRIL WEEKEND COMP'!X132</f>
        <v>0</v>
      </c>
      <c r="AM157" s="196">
        <v>50</v>
      </c>
      <c r="AN157" s="45">
        <f>'9.  MAY'!V132</f>
        <v>0</v>
      </c>
      <c r="AO157" s="37">
        <f>'9.  MAY'!W132</f>
        <v>0</v>
      </c>
      <c r="AP157" s="174">
        <f>'9.  MAY'!X132</f>
        <v>0</v>
      </c>
      <c r="AQ157" s="196"/>
      <c r="AR157" s="45">
        <f>'10.  JUNE'!V132</f>
        <v>0</v>
      </c>
      <c r="AS157" s="37">
        <f>'10.  JUNE'!W132</f>
        <v>0</v>
      </c>
      <c r="AT157" s="174">
        <f>'10.  JUNE'!X132</f>
        <v>0</v>
      </c>
      <c r="AU157" s="196"/>
      <c r="AV157" s="45">
        <f>'11.  JULY'!V132</f>
        <v>0</v>
      </c>
      <c r="AW157" s="37">
        <f>'11.  JULY'!W132</f>
        <v>0</v>
      </c>
      <c r="AX157" s="174">
        <f>'11.  JULY'!X132</f>
        <v>0</v>
      </c>
      <c r="AY157" s="196"/>
      <c r="AZ157" s="45">
        <f>'12.  AUGUST'!V132</f>
        <v>0</v>
      </c>
      <c r="BA157" s="37">
        <f>'12.  AUGUST'!W132</f>
        <v>0</v>
      </c>
      <c r="BB157" s="174">
        <f>'12.  AUGUST'!X132</f>
        <v>0</v>
      </c>
      <c r="BC157" s="196"/>
      <c r="BD157" s="180">
        <f t="shared" si="16"/>
        <v>0</v>
      </c>
      <c r="BE157" s="181">
        <f t="shared" si="17"/>
        <v>0</v>
      </c>
      <c r="BF157" s="182">
        <f t="shared" si="18"/>
        <v>0</v>
      </c>
      <c r="BG157" s="197">
        <f t="shared" si="19"/>
        <v>450</v>
      </c>
    </row>
    <row r="158" spans="2:59" s="8" customFormat="1" ht="15.95" customHeight="1" x14ac:dyDescent="0.25">
      <c r="B158" s="27">
        <v>141</v>
      </c>
      <c r="C158" s="44" t="str">
        <f>'1.  SEPTEMBER'!C137</f>
        <v>de Bruin HJC - (Jaco) (H-7)</v>
      </c>
      <c r="D158" s="45">
        <f>'1.  SEPTEMBER'!V137</f>
        <v>0</v>
      </c>
      <c r="E158" s="37">
        <f>'1.  SEPTEMBER'!W137</f>
        <v>0</v>
      </c>
      <c r="F158" s="174">
        <f>'1.  SEPTEMBER'!X137</f>
        <v>0</v>
      </c>
      <c r="G158" s="188">
        <v>50</v>
      </c>
      <c r="H158" s="28">
        <f>'2.  OCTOBER'!V137</f>
        <v>0</v>
      </c>
      <c r="I158" s="37">
        <f>'2.  OCTOBER'!W137</f>
        <v>0</v>
      </c>
      <c r="J158" s="174">
        <f>'2.  OCTOBER'!X137</f>
        <v>0</v>
      </c>
      <c r="K158" s="192">
        <v>50</v>
      </c>
      <c r="L158" s="45">
        <f>'3.  NOVEMBER'!V137</f>
        <v>0</v>
      </c>
      <c r="M158" s="37">
        <f>'3.  NOVEMBER'!W137</f>
        <v>0</v>
      </c>
      <c r="N158" s="174">
        <f>'3.  NOVEMBER'!X137</f>
        <v>0</v>
      </c>
      <c r="O158" s="188">
        <v>50</v>
      </c>
      <c r="P158" s="28">
        <f>'4.  DECEMBER'!V137</f>
        <v>0</v>
      </c>
      <c r="Q158" s="37">
        <f>'4.  DECEMBER'!W137</f>
        <v>0</v>
      </c>
      <c r="R158" s="174">
        <f>'4.  DECEMBER'!X137</f>
        <v>0</v>
      </c>
      <c r="S158" s="192">
        <v>50</v>
      </c>
      <c r="T158" s="45">
        <f>'5.  JANUARY'!V137</f>
        <v>0</v>
      </c>
      <c r="U158" s="37">
        <f>'5.  JANUARY'!W137</f>
        <v>0</v>
      </c>
      <c r="V158" s="174">
        <f>'5.  JANUARY'!X137</f>
        <v>0</v>
      </c>
      <c r="W158" s="196">
        <v>50</v>
      </c>
      <c r="X158" s="45">
        <f>'6.  FEBRUARY'!V137</f>
        <v>0</v>
      </c>
      <c r="Y158" s="37">
        <f>'6.  FEBRUARY'!W137</f>
        <v>0</v>
      </c>
      <c r="Z158" s="174">
        <f>'6.  FEBRUARY'!X137</f>
        <v>0</v>
      </c>
      <c r="AA158" s="196">
        <v>50</v>
      </c>
      <c r="AB158" s="45">
        <f>'7.  MARCH'!V137</f>
        <v>0</v>
      </c>
      <c r="AC158" s="37">
        <f>'7.  MARCH'!W137</f>
        <v>0</v>
      </c>
      <c r="AD158" s="174">
        <f>'7.  MARCH'!X137</f>
        <v>0</v>
      </c>
      <c r="AE158" s="196">
        <v>50</v>
      </c>
      <c r="AF158" s="45">
        <f>'8.  APRIL'!V137</f>
        <v>0</v>
      </c>
      <c r="AG158" s="37">
        <f>'8.  APRIL'!W137</f>
        <v>0</v>
      </c>
      <c r="AH158" s="174">
        <f>'8.  APRIL'!X137</f>
        <v>0</v>
      </c>
      <c r="AI158" s="196">
        <v>50</v>
      </c>
      <c r="AJ158" s="339">
        <f>'8.  APRIL WEEKEND COMP'!V137</f>
        <v>0</v>
      </c>
      <c r="AK158" s="37">
        <f>'8.  APRIL WEEKEND COMP'!W137</f>
        <v>0</v>
      </c>
      <c r="AL158" s="341">
        <f>'8.  APRIL WEEKEND COMP'!X137</f>
        <v>0</v>
      </c>
      <c r="AM158" s="196">
        <v>50</v>
      </c>
      <c r="AN158" s="45">
        <f>'9.  MAY'!V137</f>
        <v>0</v>
      </c>
      <c r="AO158" s="37">
        <f>'9.  MAY'!W137</f>
        <v>0</v>
      </c>
      <c r="AP158" s="174">
        <f>'9.  MAY'!X137</f>
        <v>0</v>
      </c>
      <c r="AQ158" s="196"/>
      <c r="AR158" s="45">
        <f>'10.  JUNE'!V137</f>
        <v>0</v>
      </c>
      <c r="AS158" s="37">
        <f>'10.  JUNE'!W137</f>
        <v>0</v>
      </c>
      <c r="AT158" s="174">
        <f>'10.  JUNE'!X137</f>
        <v>0</v>
      </c>
      <c r="AU158" s="196"/>
      <c r="AV158" s="45">
        <f>'11.  JULY'!V137</f>
        <v>0</v>
      </c>
      <c r="AW158" s="37">
        <f>'11.  JULY'!W137</f>
        <v>0</v>
      </c>
      <c r="AX158" s="174">
        <f>'11.  JULY'!X137</f>
        <v>0</v>
      </c>
      <c r="AY158" s="196"/>
      <c r="AZ158" s="45">
        <f>'12.  AUGUST'!V137</f>
        <v>0</v>
      </c>
      <c r="BA158" s="37">
        <f>'12.  AUGUST'!W137</f>
        <v>0</v>
      </c>
      <c r="BB158" s="174">
        <f>'12.  AUGUST'!X137</f>
        <v>0</v>
      </c>
      <c r="BC158" s="196"/>
      <c r="BD158" s="180">
        <f t="shared" si="16"/>
        <v>0</v>
      </c>
      <c r="BE158" s="181">
        <f t="shared" si="17"/>
        <v>0</v>
      </c>
      <c r="BF158" s="182">
        <f t="shared" si="18"/>
        <v>0</v>
      </c>
      <c r="BG158" s="197">
        <f t="shared" si="19"/>
        <v>450</v>
      </c>
    </row>
    <row r="159" spans="2:59" s="8" customFormat="1" ht="15.95" customHeight="1" x14ac:dyDescent="0.25">
      <c r="B159" s="27">
        <v>142</v>
      </c>
      <c r="C159" s="44" t="str">
        <f>'1.  SEPTEMBER'!C140</f>
        <v>Dippenaar HO  (H-14)</v>
      </c>
      <c r="D159" s="45">
        <f>'1.  SEPTEMBER'!V140</f>
        <v>0</v>
      </c>
      <c r="E159" s="37">
        <f>'1.  SEPTEMBER'!W140</f>
        <v>0</v>
      </c>
      <c r="F159" s="174">
        <f>'1.  SEPTEMBER'!X140</f>
        <v>0</v>
      </c>
      <c r="G159" s="188">
        <v>50</v>
      </c>
      <c r="H159" s="28">
        <f>'2.  OCTOBER'!V140</f>
        <v>0</v>
      </c>
      <c r="I159" s="37">
        <f>'2.  OCTOBER'!W140</f>
        <v>0</v>
      </c>
      <c r="J159" s="174">
        <f>'2.  OCTOBER'!X140</f>
        <v>0</v>
      </c>
      <c r="K159" s="192">
        <v>50</v>
      </c>
      <c r="L159" s="45">
        <f>'3.  NOVEMBER'!V140</f>
        <v>0</v>
      </c>
      <c r="M159" s="37">
        <f>'3.  NOVEMBER'!W140</f>
        <v>0</v>
      </c>
      <c r="N159" s="174">
        <f>'3.  NOVEMBER'!X140</f>
        <v>0</v>
      </c>
      <c r="O159" s="188">
        <v>50</v>
      </c>
      <c r="P159" s="28">
        <f>'4.  DECEMBER'!V140</f>
        <v>0</v>
      </c>
      <c r="Q159" s="37">
        <f>'4.  DECEMBER'!W140</f>
        <v>0</v>
      </c>
      <c r="R159" s="174">
        <f>'4.  DECEMBER'!X140</f>
        <v>0</v>
      </c>
      <c r="S159" s="192">
        <v>50</v>
      </c>
      <c r="T159" s="45">
        <f>'5.  JANUARY'!V140</f>
        <v>0</v>
      </c>
      <c r="U159" s="37">
        <f>'5.  JANUARY'!W140</f>
        <v>0</v>
      </c>
      <c r="V159" s="174">
        <f>'5.  JANUARY'!X140</f>
        <v>0</v>
      </c>
      <c r="W159" s="196">
        <v>50</v>
      </c>
      <c r="X159" s="45">
        <f>'6.  FEBRUARY'!V140</f>
        <v>0</v>
      </c>
      <c r="Y159" s="37">
        <f>'6.  FEBRUARY'!W140</f>
        <v>0</v>
      </c>
      <c r="Z159" s="174">
        <f>'6.  FEBRUARY'!X140</f>
        <v>0</v>
      </c>
      <c r="AA159" s="196">
        <v>50</v>
      </c>
      <c r="AB159" s="45">
        <f>'7.  MARCH'!V140</f>
        <v>0</v>
      </c>
      <c r="AC159" s="37">
        <f>'7.  MARCH'!W140</f>
        <v>0</v>
      </c>
      <c r="AD159" s="174">
        <f>'7.  MARCH'!X140</f>
        <v>0</v>
      </c>
      <c r="AE159" s="196">
        <v>50</v>
      </c>
      <c r="AF159" s="45">
        <f>'8.  APRIL'!V140</f>
        <v>0</v>
      </c>
      <c r="AG159" s="37">
        <f>'8.  APRIL'!W140</f>
        <v>0</v>
      </c>
      <c r="AH159" s="174">
        <f>'8.  APRIL'!X140</f>
        <v>0</v>
      </c>
      <c r="AI159" s="196">
        <v>50</v>
      </c>
      <c r="AJ159" s="339">
        <f>'8.  APRIL WEEKEND COMP'!V140</f>
        <v>0</v>
      </c>
      <c r="AK159" s="37">
        <f>'8.  APRIL WEEKEND COMP'!W140</f>
        <v>0</v>
      </c>
      <c r="AL159" s="341">
        <f>'8.  APRIL WEEKEND COMP'!X140</f>
        <v>0</v>
      </c>
      <c r="AM159" s="196">
        <v>50</v>
      </c>
      <c r="AN159" s="45">
        <f>'9.  MAY'!V140</f>
        <v>0</v>
      </c>
      <c r="AO159" s="37">
        <f>'9.  MAY'!W140</f>
        <v>0</v>
      </c>
      <c r="AP159" s="174">
        <f>'9.  MAY'!X140</f>
        <v>0</v>
      </c>
      <c r="AQ159" s="196"/>
      <c r="AR159" s="45">
        <f>'10.  JUNE'!V140</f>
        <v>0</v>
      </c>
      <c r="AS159" s="37">
        <f>'10.  JUNE'!W140</f>
        <v>0</v>
      </c>
      <c r="AT159" s="174">
        <f>'10.  JUNE'!X140</f>
        <v>0</v>
      </c>
      <c r="AU159" s="196"/>
      <c r="AV159" s="45">
        <f>'11.  JULY'!V140</f>
        <v>0</v>
      </c>
      <c r="AW159" s="37">
        <f>'11.  JULY'!W140</f>
        <v>0</v>
      </c>
      <c r="AX159" s="174">
        <f>'11.  JULY'!X140</f>
        <v>0</v>
      </c>
      <c r="AY159" s="196"/>
      <c r="AZ159" s="45">
        <f>'12.  AUGUST'!V140</f>
        <v>0</v>
      </c>
      <c r="BA159" s="37">
        <f>'12.  AUGUST'!W140</f>
        <v>0</v>
      </c>
      <c r="BB159" s="174">
        <f>'12.  AUGUST'!X140</f>
        <v>0</v>
      </c>
      <c r="BC159" s="196"/>
      <c r="BD159" s="180">
        <f t="shared" si="16"/>
        <v>0</v>
      </c>
      <c r="BE159" s="181">
        <f t="shared" si="17"/>
        <v>0</v>
      </c>
      <c r="BF159" s="182">
        <f t="shared" si="18"/>
        <v>0</v>
      </c>
      <c r="BG159" s="197">
        <f t="shared" si="19"/>
        <v>450</v>
      </c>
    </row>
    <row r="160" spans="2:59" s="8" customFormat="1" ht="15.95" customHeight="1" x14ac:dyDescent="0.25">
      <c r="B160" s="27">
        <v>143</v>
      </c>
      <c r="C160" s="44" t="str">
        <f>'1.  SEPTEMBER'!C141</f>
        <v>Donald LJ</v>
      </c>
      <c r="D160" s="45">
        <f>'1.  SEPTEMBER'!V141</f>
        <v>0</v>
      </c>
      <c r="E160" s="37">
        <f>'1.  SEPTEMBER'!W141</f>
        <v>0</v>
      </c>
      <c r="F160" s="174">
        <f>'1.  SEPTEMBER'!X141</f>
        <v>0</v>
      </c>
      <c r="G160" s="188">
        <v>50</v>
      </c>
      <c r="H160" s="28">
        <f>'2.  OCTOBER'!V141</f>
        <v>0</v>
      </c>
      <c r="I160" s="37">
        <f>'2.  OCTOBER'!W141</f>
        <v>0</v>
      </c>
      <c r="J160" s="174">
        <f>'2.  OCTOBER'!X141</f>
        <v>0</v>
      </c>
      <c r="K160" s="192">
        <v>50</v>
      </c>
      <c r="L160" s="45">
        <f>'3.  NOVEMBER'!V141</f>
        <v>0</v>
      </c>
      <c r="M160" s="37">
        <f>'3.  NOVEMBER'!W141</f>
        <v>0</v>
      </c>
      <c r="N160" s="174">
        <f>'3.  NOVEMBER'!X141</f>
        <v>0</v>
      </c>
      <c r="O160" s="188">
        <v>50</v>
      </c>
      <c r="P160" s="28">
        <f>'4.  DECEMBER'!V141</f>
        <v>0</v>
      </c>
      <c r="Q160" s="37">
        <f>'4.  DECEMBER'!W141</f>
        <v>0</v>
      </c>
      <c r="R160" s="174">
        <f>'4.  DECEMBER'!X141</f>
        <v>0</v>
      </c>
      <c r="S160" s="192">
        <v>50</v>
      </c>
      <c r="T160" s="45">
        <f>'5.  JANUARY'!V141</f>
        <v>0</v>
      </c>
      <c r="U160" s="37">
        <f>'5.  JANUARY'!W141</f>
        <v>0</v>
      </c>
      <c r="V160" s="174">
        <f>'5.  JANUARY'!X141</f>
        <v>0</v>
      </c>
      <c r="W160" s="196">
        <v>50</v>
      </c>
      <c r="X160" s="45">
        <f>'6.  FEBRUARY'!V141</f>
        <v>0</v>
      </c>
      <c r="Y160" s="37">
        <f>'6.  FEBRUARY'!W141</f>
        <v>0</v>
      </c>
      <c r="Z160" s="174">
        <f>'6.  FEBRUARY'!X141</f>
        <v>0</v>
      </c>
      <c r="AA160" s="196">
        <v>50</v>
      </c>
      <c r="AB160" s="45">
        <f>'7.  MARCH'!V141</f>
        <v>0</v>
      </c>
      <c r="AC160" s="37">
        <f>'7.  MARCH'!W141</f>
        <v>0</v>
      </c>
      <c r="AD160" s="174">
        <f>'7.  MARCH'!X141</f>
        <v>0</v>
      </c>
      <c r="AE160" s="196">
        <v>50</v>
      </c>
      <c r="AF160" s="45">
        <f>'8.  APRIL'!V141</f>
        <v>0</v>
      </c>
      <c r="AG160" s="37">
        <f>'8.  APRIL'!W141</f>
        <v>0</v>
      </c>
      <c r="AH160" s="174">
        <f>'8.  APRIL'!X141</f>
        <v>0</v>
      </c>
      <c r="AI160" s="196">
        <v>50</v>
      </c>
      <c r="AJ160" s="339">
        <f>'8.  APRIL WEEKEND COMP'!V141</f>
        <v>0</v>
      </c>
      <c r="AK160" s="37">
        <f>'8.  APRIL WEEKEND COMP'!W141</f>
        <v>0</v>
      </c>
      <c r="AL160" s="341">
        <f>'8.  APRIL WEEKEND COMP'!X141</f>
        <v>0</v>
      </c>
      <c r="AM160" s="196">
        <v>50</v>
      </c>
      <c r="AN160" s="45">
        <f>'9.  MAY'!V141</f>
        <v>0</v>
      </c>
      <c r="AO160" s="37">
        <f>'9.  MAY'!W141</f>
        <v>0</v>
      </c>
      <c r="AP160" s="174">
        <f>'9.  MAY'!X141</f>
        <v>0</v>
      </c>
      <c r="AQ160" s="196"/>
      <c r="AR160" s="45">
        <f>'10.  JUNE'!V141</f>
        <v>0</v>
      </c>
      <c r="AS160" s="37">
        <f>'10.  JUNE'!W141</f>
        <v>0</v>
      </c>
      <c r="AT160" s="174">
        <f>'10.  JUNE'!X141</f>
        <v>0</v>
      </c>
      <c r="AU160" s="196"/>
      <c r="AV160" s="45">
        <f>'11.  JULY'!V141</f>
        <v>0</v>
      </c>
      <c r="AW160" s="37">
        <f>'11.  JULY'!W141</f>
        <v>0</v>
      </c>
      <c r="AX160" s="174">
        <f>'11.  JULY'!X141</f>
        <v>0</v>
      </c>
      <c r="AY160" s="196"/>
      <c r="AZ160" s="45">
        <f>'12.  AUGUST'!V141</f>
        <v>0</v>
      </c>
      <c r="BA160" s="37">
        <f>'12.  AUGUST'!W141</f>
        <v>0</v>
      </c>
      <c r="BB160" s="174">
        <f>'12.  AUGUST'!X141</f>
        <v>0</v>
      </c>
      <c r="BC160" s="196"/>
      <c r="BD160" s="180">
        <f t="shared" si="16"/>
        <v>0</v>
      </c>
      <c r="BE160" s="181">
        <f t="shared" si="17"/>
        <v>0</v>
      </c>
      <c r="BF160" s="182">
        <f t="shared" si="18"/>
        <v>0</v>
      </c>
      <c r="BG160" s="197">
        <f t="shared" si="19"/>
        <v>450</v>
      </c>
    </row>
    <row r="161" spans="2:59" s="8" customFormat="1" ht="15.95" customHeight="1" x14ac:dyDescent="0.25">
      <c r="B161" s="27">
        <v>144</v>
      </c>
      <c r="C161" s="44" t="str">
        <f>'1.  SEPTEMBER'!C144</f>
        <v>du Rand W  (H-28)</v>
      </c>
      <c r="D161" s="45">
        <f>'1.  SEPTEMBER'!V144</f>
        <v>0</v>
      </c>
      <c r="E161" s="37">
        <f>'1.  SEPTEMBER'!W144</f>
        <v>0</v>
      </c>
      <c r="F161" s="174">
        <f>'1.  SEPTEMBER'!X144</f>
        <v>0</v>
      </c>
      <c r="G161" s="188">
        <v>50</v>
      </c>
      <c r="H161" s="28">
        <f>'2.  OCTOBER'!V144</f>
        <v>0</v>
      </c>
      <c r="I161" s="37">
        <f>'2.  OCTOBER'!W144</f>
        <v>0</v>
      </c>
      <c r="J161" s="174">
        <f>'2.  OCTOBER'!X144</f>
        <v>0</v>
      </c>
      <c r="K161" s="192">
        <v>50</v>
      </c>
      <c r="L161" s="45">
        <f>'3.  NOVEMBER'!V144</f>
        <v>0</v>
      </c>
      <c r="M161" s="37">
        <f>'3.  NOVEMBER'!W144</f>
        <v>0</v>
      </c>
      <c r="N161" s="174">
        <f>'3.  NOVEMBER'!X144</f>
        <v>0</v>
      </c>
      <c r="O161" s="188">
        <v>50</v>
      </c>
      <c r="P161" s="28">
        <f>'4.  DECEMBER'!V144</f>
        <v>0</v>
      </c>
      <c r="Q161" s="37">
        <f>'4.  DECEMBER'!W144</f>
        <v>0</v>
      </c>
      <c r="R161" s="174">
        <f>'4.  DECEMBER'!X144</f>
        <v>0</v>
      </c>
      <c r="S161" s="192">
        <v>50</v>
      </c>
      <c r="T161" s="45">
        <f>'5.  JANUARY'!V144</f>
        <v>0</v>
      </c>
      <c r="U161" s="37">
        <f>'5.  JANUARY'!W144</f>
        <v>0</v>
      </c>
      <c r="V161" s="174">
        <f>'5.  JANUARY'!X144</f>
        <v>0</v>
      </c>
      <c r="W161" s="196">
        <v>50</v>
      </c>
      <c r="X161" s="45">
        <f>'6.  FEBRUARY'!V144</f>
        <v>0</v>
      </c>
      <c r="Y161" s="37">
        <f>'6.  FEBRUARY'!W144</f>
        <v>0</v>
      </c>
      <c r="Z161" s="174">
        <f>'6.  FEBRUARY'!X144</f>
        <v>0</v>
      </c>
      <c r="AA161" s="196">
        <v>50</v>
      </c>
      <c r="AB161" s="45">
        <f>'7.  MARCH'!V144</f>
        <v>0</v>
      </c>
      <c r="AC161" s="37">
        <f>'7.  MARCH'!W144</f>
        <v>0</v>
      </c>
      <c r="AD161" s="174">
        <f>'7.  MARCH'!X144</f>
        <v>0</v>
      </c>
      <c r="AE161" s="196">
        <v>50</v>
      </c>
      <c r="AF161" s="45">
        <f>'8.  APRIL'!V144</f>
        <v>0</v>
      </c>
      <c r="AG161" s="37">
        <f>'8.  APRIL'!W144</f>
        <v>0</v>
      </c>
      <c r="AH161" s="174">
        <f>'8.  APRIL'!X144</f>
        <v>0</v>
      </c>
      <c r="AI161" s="196">
        <v>50</v>
      </c>
      <c r="AJ161" s="339">
        <f>'8.  APRIL WEEKEND COMP'!V144</f>
        <v>0</v>
      </c>
      <c r="AK161" s="37">
        <f>'8.  APRIL WEEKEND COMP'!W144</f>
        <v>0</v>
      </c>
      <c r="AL161" s="341">
        <f>'8.  APRIL WEEKEND COMP'!X144</f>
        <v>0</v>
      </c>
      <c r="AM161" s="196">
        <v>50</v>
      </c>
      <c r="AN161" s="45">
        <f>'9.  MAY'!V144</f>
        <v>0</v>
      </c>
      <c r="AO161" s="37">
        <f>'9.  MAY'!W144</f>
        <v>0</v>
      </c>
      <c r="AP161" s="174">
        <f>'9.  MAY'!X144</f>
        <v>0</v>
      </c>
      <c r="AQ161" s="196"/>
      <c r="AR161" s="45">
        <f>'10.  JUNE'!V144</f>
        <v>0</v>
      </c>
      <c r="AS161" s="37">
        <f>'10.  JUNE'!W144</f>
        <v>0</v>
      </c>
      <c r="AT161" s="174">
        <f>'10.  JUNE'!X144</f>
        <v>0</v>
      </c>
      <c r="AU161" s="196"/>
      <c r="AV161" s="45">
        <f>'11.  JULY'!V144</f>
        <v>0</v>
      </c>
      <c r="AW161" s="37">
        <f>'11.  JULY'!W144</f>
        <v>0</v>
      </c>
      <c r="AX161" s="174">
        <f>'11.  JULY'!X144</f>
        <v>0</v>
      </c>
      <c r="AY161" s="196"/>
      <c r="AZ161" s="45">
        <f>'12.  AUGUST'!V144</f>
        <v>0</v>
      </c>
      <c r="BA161" s="37">
        <f>'12.  AUGUST'!W144</f>
        <v>0</v>
      </c>
      <c r="BB161" s="174">
        <f>'12.  AUGUST'!X144</f>
        <v>0</v>
      </c>
      <c r="BC161" s="196"/>
      <c r="BD161" s="180">
        <f t="shared" si="16"/>
        <v>0</v>
      </c>
      <c r="BE161" s="181">
        <f t="shared" si="17"/>
        <v>0</v>
      </c>
      <c r="BF161" s="182">
        <f t="shared" si="18"/>
        <v>0</v>
      </c>
      <c r="BG161" s="197">
        <f t="shared" si="19"/>
        <v>450</v>
      </c>
    </row>
    <row r="162" spans="2:59" s="8" customFormat="1" ht="15.95" customHeight="1" x14ac:dyDescent="0.25">
      <c r="B162" s="27">
        <v>145</v>
      </c>
      <c r="C162" s="44" t="str">
        <f>'1.  SEPTEMBER'!C145</f>
        <v>Erasmus CF</v>
      </c>
      <c r="D162" s="45">
        <f>'1.  SEPTEMBER'!V145</f>
        <v>0</v>
      </c>
      <c r="E162" s="37">
        <f>'1.  SEPTEMBER'!W145</f>
        <v>0</v>
      </c>
      <c r="F162" s="174">
        <f>'1.  SEPTEMBER'!X145</f>
        <v>0</v>
      </c>
      <c r="G162" s="188">
        <v>50</v>
      </c>
      <c r="H162" s="28">
        <f>'2.  OCTOBER'!V145</f>
        <v>0</v>
      </c>
      <c r="I162" s="37">
        <f>'2.  OCTOBER'!W145</f>
        <v>0</v>
      </c>
      <c r="J162" s="174">
        <f>'2.  OCTOBER'!X145</f>
        <v>0</v>
      </c>
      <c r="K162" s="192">
        <v>50</v>
      </c>
      <c r="L162" s="45">
        <f>'3.  NOVEMBER'!V145</f>
        <v>0</v>
      </c>
      <c r="M162" s="37">
        <f>'3.  NOVEMBER'!W145</f>
        <v>0</v>
      </c>
      <c r="N162" s="174">
        <f>'3.  NOVEMBER'!X145</f>
        <v>0</v>
      </c>
      <c r="O162" s="188">
        <v>50</v>
      </c>
      <c r="P162" s="28">
        <f>'4.  DECEMBER'!V145</f>
        <v>0</v>
      </c>
      <c r="Q162" s="37">
        <f>'4.  DECEMBER'!W145</f>
        <v>0</v>
      </c>
      <c r="R162" s="174">
        <f>'4.  DECEMBER'!X145</f>
        <v>0</v>
      </c>
      <c r="S162" s="192">
        <v>50</v>
      </c>
      <c r="T162" s="45">
        <f>'5.  JANUARY'!V145</f>
        <v>0</v>
      </c>
      <c r="U162" s="37">
        <f>'5.  JANUARY'!W145</f>
        <v>0</v>
      </c>
      <c r="V162" s="174">
        <f>'5.  JANUARY'!X145</f>
        <v>0</v>
      </c>
      <c r="W162" s="196">
        <v>50</v>
      </c>
      <c r="X162" s="45">
        <f>'6.  FEBRUARY'!V145</f>
        <v>0</v>
      </c>
      <c r="Y162" s="37">
        <f>'6.  FEBRUARY'!W145</f>
        <v>0</v>
      </c>
      <c r="Z162" s="174">
        <f>'6.  FEBRUARY'!X145</f>
        <v>0</v>
      </c>
      <c r="AA162" s="196">
        <v>50</v>
      </c>
      <c r="AB162" s="45">
        <f>'7.  MARCH'!V145</f>
        <v>0</v>
      </c>
      <c r="AC162" s="37">
        <f>'7.  MARCH'!W145</f>
        <v>0</v>
      </c>
      <c r="AD162" s="174">
        <f>'7.  MARCH'!X145</f>
        <v>0</v>
      </c>
      <c r="AE162" s="196">
        <v>50</v>
      </c>
      <c r="AF162" s="45">
        <f>'8.  APRIL'!V145</f>
        <v>0</v>
      </c>
      <c r="AG162" s="37">
        <f>'8.  APRIL'!W145</f>
        <v>0</v>
      </c>
      <c r="AH162" s="174">
        <f>'8.  APRIL'!X145</f>
        <v>0</v>
      </c>
      <c r="AI162" s="196">
        <v>50</v>
      </c>
      <c r="AJ162" s="339">
        <f>'8.  APRIL WEEKEND COMP'!V145</f>
        <v>0</v>
      </c>
      <c r="AK162" s="37">
        <f>'8.  APRIL WEEKEND COMP'!W145</f>
        <v>0</v>
      </c>
      <c r="AL162" s="341">
        <f>'8.  APRIL WEEKEND COMP'!X145</f>
        <v>0</v>
      </c>
      <c r="AM162" s="196">
        <v>50</v>
      </c>
      <c r="AN162" s="45">
        <f>'9.  MAY'!V145</f>
        <v>0</v>
      </c>
      <c r="AO162" s="37">
        <f>'9.  MAY'!W145</f>
        <v>0</v>
      </c>
      <c r="AP162" s="174">
        <f>'9.  MAY'!X145</f>
        <v>0</v>
      </c>
      <c r="AQ162" s="196"/>
      <c r="AR162" s="45">
        <f>'10.  JUNE'!V145</f>
        <v>0</v>
      </c>
      <c r="AS162" s="37">
        <f>'10.  JUNE'!W145</f>
        <v>0</v>
      </c>
      <c r="AT162" s="174">
        <f>'10.  JUNE'!X145</f>
        <v>0</v>
      </c>
      <c r="AU162" s="196"/>
      <c r="AV162" s="45">
        <f>'11.  JULY'!V145</f>
        <v>0</v>
      </c>
      <c r="AW162" s="37">
        <f>'11.  JULY'!W145</f>
        <v>0</v>
      </c>
      <c r="AX162" s="174">
        <f>'11.  JULY'!X145</f>
        <v>0</v>
      </c>
      <c r="AY162" s="196"/>
      <c r="AZ162" s="45">
        <f>'12.  AUGUST'!V145</f>
        <v>0</v>
      </c>
      <c r="BA162" s="37">
        <f>'12.  AUGUST'!W145</f>
        <v>0</v>
      </c>
      <c r="BB162" s="174">
        <f>'12.  AUGUST'!X145</f>
        <v>0</v>
      </c>
      <c r="BC162" s="196"/>
      <c r="BD162" s="180">
        <f t="shared" si="16"/>
        <v>0</v>
      </c>
      <c r="BE162" s="181">
        <f t="shared" si="17"/>
        <v>0</v>
      </c>
      <c r="BF162" s="182">
        <f t="shared" si="18"/>
        <v>0</v>
      </c>
      <c r="BG162" s="197">
        <f t="shared" si="19"/>
        <v>450</v>
      </c>
    </row>
    <row r="163" spans="2:59" s="8" customFormat="1" ht="15.95" customHeight="1" x14ac:dyDescent="0.25">
      <c r="B163" s="27">
        <v>146</v>
      </c>
      <c r="C163" s="44" t="str">
        <f>'1.  SEPTEMBER'!C147</f>
        <v>Erasmus JDN</v>
      </c>
      <c r="D163" s="45">
        <f>'1.  SEPTEMBER'!V147</f>
        <v>0</v>
      </c>
      <c r="E163" s="37">
        <f>'1.  SEPTEMBER'!W147</f>
        <v>0</v>
      </c>
      <c r="F163" s="174">
        <f>'1.  SEPTEMBER'!X147</f>
        <v>0</v>
      </c>
      <c r="G163" s="188">
        <v>50</v>
      </c>
      <c r="H163" s="28">
        <f>'2.  OCTOBER'!V147</f>
        <v>0</v>
      </c>
      <c r="I163" s="37">
        <f>'2.  OCTOBER'!W147</f>
        <v>0</v>
      </c>
      <c r="J163" s="174">
        <f>'2.  OCTOBER'!X147</f>
        <v>0</v>
      </c>
      <c r="K163" s="192">
        <v>50</v>
      </c>
      <c r="L163" s="45">
        <f>'3.  NOVEMBER'!V147</f>
        <v>0</v>
      </c>
      <c r="M163" s="37">
        <f>'3.  NOVEMBER'!W147</f>
        <v>0</v>
      </c>
      <c r="N163" s="174">
        <f>'3.  NOVEMBER'!X147</f>
        <v>0</v>
      </c>
      <c r="O163" s="188">
        <v>50</v>
      </c>
      <c r="P163" s="28">
        <f>'4.  DECEMBER'!V147</f>
        <v>0</v>
      </c>
      <c r="Q163" s="37">
        <f>'4.  DECEMBER'!W147</f>
        <v>0</v>
      </c>
      <c r="R163" s="174">
        <f>'4.  DECEMBER'!X147</f>
        <v>0</v>
      </c>
      <c r="S163" s="192">
        <v>50</v>
      </c>
      <c r="T163" s="45">
        <f>'5.  JANUARY'!V147</f>
        <v>0</v>
      </c>
      <c r="U163" s="37">
        <f>'5.  JANUARY'!W147</f>
        <v>0</v>
      </c>
      <c r="V163" s="174">
        <f>'5.  JANUARY'!X147</f>
        <v>0</v>
      </c>
      <c r="W163" s="196">
        <v>50</v>
      </c>
      <c r="X163" s="45">
        <f>'6.  FEBRUARY'!V147</f>
        <v>0</v>
      </c>
      <c r="Y163" s="37">
        <f>'6.  FEBRUARY'!W147</f>
        <v>0</v>
      </c>
      <c r="Z163" s="174">
        <f>'6.  FEBRUARY'!X147</f>
        <v>0</v>
      </c>
      <c r="AA163" s="196">
        <v>50</v>
      </c>
      <c r="AB163" s="45">
        <f>'7.  MARCH'!V147</f>
        <v>0</v>
      </c>
      <c r="AC163" s="37">
        <f>'7.  MARCH'!W147</f>
        <v>0</v>
      </c>
      <c r="AD163" s="174">
        <f>'7.  MARCH'!X147</f>
        <v>0</v>
      </c>
      <c r="AE163" s="196">
        <v>50</v>
      </c>
      <c r="AF163" s="45">
        <f>'8.  APRIL'!V147</f>
        <v>0</v>
      </c>
      <c r="AG163" s="37">
        <f>'8.  APRIL'!W147</f>
        <v>0</v>
      </c>
      <c r="AH163" s="174">
        <f>'8.  APRIL'!X147</f>
        <v>0</v>
      </c>
      <c r="AI163" s="196">
        <v>50</v>
      </c>
      <c r="AJ163" s="339">
        <f>'8.  APRIL WEEKEND COMP'!V147</f>
        <v>0</v>
      </c>
      <c r="AK163" s="37">
        <f>'8.  APRIL WEEKEND COMP'!W147</f>
        <v>0</v>
      </c>
      <c r="AL163" s="341">
        <f>'8.  APRIL WEEKEND COMP'!X147</f>
        <v>0</v>
      </c>
      <c r="AM163" s="196">
        <v>50</v>
      </c>
      <c r="AN163" s="45">
        <f>'9.  MAY'!V147</f>
        <v>0</v>
      </c>
      <c r="AO163" s="37">
        <f>'9.  MAY'!W147</f>
        <v>0</v>
      </c>
      <c r="AP163" s="174">
        <f>'9.  MAY'!X147</f>
        <v>0</v>
      </c>
      <c r="AQ163" s="196"/>
      <c r="AR163" s="45">
        <f>'10.  JUNE'!V147</f>
        <v>0</v>
      </c>
      <c r="AS163" s="37">
        <f>'10.  JUNE'!W147</f>
        <v>0</v>
      </c>
      <c r="AT163" s="174">
        <f>'10.  JUNE'!X147</f>
        <v>0</v>
      </c>
      <c r="AU163" s="196"/>
      <c r="AV163" s="45">
        <f>'11.  JULY'!V147</f>
        <v>0</v>
      </c>
      <c r="AW163" s="37">
        <f>'11.  JULY'!W147</f>
        <v>0</v>
      </c>
      <c r="AX163" s="174">
        <f>'11.  JULY'!X147</f>
        <v>0</v>
      </c>
      <c r="AY163" s="196"/>
      <c r="AZ163" s="45">
        <f>'12.  AUGUST'!V147</f>
        <v>0</v>
      </c>
      <c r="BA163" s="37">
        <f>'12.  AUGUST'!W147</f>
        <v>0</v>
      </c>
      <c r="BB163" s="174">
        <f>'12.  AUGUST'!X147</f>
        <v>0</v>
      </c>
      <c r="BC163" s="196"/>
      <c r="BD163" s="180">
        <f t="shared" si="16"/>
        <v>0</v>
      </c>
      <c r="BE163" s="181">
        <f t="shared" si="17"/>
        <v>0</v>
      </c>
      <c r="BF163" s="182">
        <f t="shared" si="18"/>
        <v>0</v>
      </c>
      <c r="BG163" s="197">
        <f t="shared" si="19"/>
        <v>450</v>
      </c>
    </row>
    <row r="164" spans="2:59" s="8" customFormat="1" ht="15.95" customHeight="1" x14ac:dyDescent="0.25">
      <c r="B164" s="27">
        <v>147</v>
      </c>
      <c r="C164" s="44" t="str">
        <f>'1.  SEPTEMBER'!C151</f>
        <v>Harmse</v>
      </c>
      <c r="D164" s="45">
        <f>'1.  SEPTEMBER'!V151</f>
        <v>0</v>
      </c>
      <c r="E164" s="37">
        <f>'1.  SEPTEMBER'!W151</f>
        <v>0</v>
      </c>
      <c r="F164" s="174">
        <f>'1.  SEPTEMBER'!X151</f>
        <v>0</v>
      </c>
      <c r="G164" s="188">
        <v>50</v>
      </c>
      <c r="H164" s="28">
        <f>'2.  OCTOBER'!V151</f>
        <v>0</v>
      </c>
      <c r="I164" s="37">
        <f>'2.  OCTOBER'!W151</f>
        <v>0</v>
      </c>
      <c r="J164" s="174">
        <f>'2.  OCTOBER'!X151</f>
        <v>0</v>
      </c>
      <c r="K164" s="192">
        <v>50</v>
      </c>
      <c r="L164" s="45">
        <f>'3.  NOVEMBER'!V151</f>
        <v>0</v>
      </c>
      <c r="M164" s="37">
        <f>'3.  NOVEMBER'!W151</f>
        <v>0</v>
      </c>
      <c r="N164" s="174">
        <f>'3.  NOVEMBER'!X151</f>
        <v>0</v>
      </c>
      <c r="O164" s="188">
        <v>50</v>
      </c>
      <c r="P164" s="28">
        <f>'4.  DECEMBER'!V151</f>
        <v>0</v>
      </c>
      <c r="Q164" s="37">
        <f>'4.  DECEMBER'!W151</f>
        <v>0</v>
      </c>
      <c r="R164" s="174">
        <f>'4.  DECEMBER'!X151</f>
        <v>0</v>
      </c>
      <c r="S164" s="192">
        <v>50</v>
      </c>
      <c r="T164" s="45">
        <f>'5.  JANUARY'!V151</f>
        <v>0</v>
      </c>
      <c r="U164" s="37">
        <f>'5.  JANUARY'!W151</f>
        <v>0</v>
      </c>
      <c r="V164" s="174">
        <f>'5.  JANUARY'!X151</f>
        <v>0</v>
      </c>
      <c r="W164" s="196">
        <v>50</v>
      </c>
      <c r="X164" s="45">
        <f>'6.  FEBRUARY'!V151</f>
        <v>0</v>
      </c>
      <c r="Y164" s="37">
        <f>'6.  FEBRUARY'!W151</f>
        <v>0</v>
      </c>
      <c r="Z164" s="174">
        <f>'6.  FEBRUARY'!X151</f>
        <v>0</v>
      </c>
      <c r="AA164" s="196">
        <v>50</v>
      </c>
      <c r="AB164" s="45">
        <f>'7.  MARCH'!V151</f>
        <v>0</v>
      </c>
      <c r="AC164" s="37">
        <f>'7.  MARCH'!W151</f>
        <v>0</v>
      </c>
      <c r="AD164" s="174">
        <f>'7.  MARCH'!X151</f>
        <v>0</v>
      </c>
      <c r="AE164" s="196">
        <v>50</v>
      </c>
      <c r="AF164" s="45">
        <f>'8.  APRIL'!V151</f>
        <v>0</v>
      </c>
      <c r="AG164" s="37">
        <f>'8.  APRIL'!W151</f>
        <v>0</v>
      </c>
      <c r="AH164" s="174">
        <f>'8.  APRIL'!X151</f>
        <v>0</v>
      </c>
      <c r="AI164" s="196">
        <v>50</v>
      </c>
      <c r="AJ164" s="339">
        <f>'8.  APRIL WEEKEND COMP'!V151</f>
        <v>0</v>
      </c>
      <c r="AK164" s="37">
        <f>'8.  APRIL WEEKEND COMP'!W151</f>
        <v>0</v>
      </c>
      <c r="AL164" s="341">
        <f>'8.  APRIL WEEKEND COMP'!X151</f>
        <v>0</v>
      </c>
      <c r="AM164" s="196">
        <v>50</v>
      </c>
      <c r="AN164" s="45">
        <f>'9.  MAY'!V151</f>
        <v>0</v>
      </c>
      <c r="AO164" s="37">
        <f>'9.  MAY'!W151</f>
        <v>0</v>
      </c>
      <c r="AP164" s="174">
        <f>'9.  MAY'!X151</f>
        <v>0</v>
      </c>
      <c r="AQ164" s="196"/>
      <c r="AR164" s="45">
        <f>'10.  JUNE'!V151</f>
        <v>0</v>
      </c>
      <c r="AS164" s="37">
        <f>'10.  JUNE'!W151</f>
        <v>0</v>
      </c>
      <c r="AT164" s="174">
        <f>'10.  JUNE'!X151</f>
        <v>0</v>
      </c>
      <c r="AU164" s="196"/>
      <c r="AV164" s="45">
        <f>'11.  JULY'!V151</f>
        <v>0</v>
      </c>
      <c r="AW164" s="37">
        <f>'11.  JULY'!W151</f>
        <v>0</v>
      </c>
      <c r="AX164" s="174">
        <f>'11.  JULY'!X151</f>
        <v>0</v>
      </c>
      <c r="AY164" s="196"/>
      <c r="AZ164" s="45">
        <f>'12.  AUGUST'!V151</f>
        <v>0</v>
      </c>
      <c r="BA164" s="37">
        <f>'12.  AUGUST'!W151</f>
        <v>0</v>
      </c>
      <c r="BB164" s="174">
        <f>'12.  AUGUST'!X151</f>
        <v>0</v>
      </c>
      <c r="BC164" s="196"/>
      <c r="BD164" s="180">
        <f t="shared" si="16"/>
        <v>0</v>
      </c>
      <c r="BE164" s="181">
        <f t="shared" si="17"/>
        <v>0</v>
      </c>
      <c r="BF164" s="182">
        <f t="shared" si="18"/>
        <v>0</v>
      </c>
      <c r="BG164" s="197">
        <f t="shared" si="19"/>
        <v>450</v>
      </c>
    </row>
    <row r="165" spans="2:59" s="8" customFormat="1" ht="15.95" customHeight="1" x14ac:dyDescent="0.25">
      <c r="B165" s="27">
        <v>148</v>
      </c>
      <c r="C165" s="44" t="str">
        <f>'1.  SEPTEMBER'!C152</f>
        <v>Jordaan J</v>
      </c>
      <c r="D165" s="45">
        <f>'1.  SEPTEMBER'!V152</f>
        <v>0</v>
      </c>
      <c r="E165" s="37">
        <f>'1.  SEPTEMBER'!W152</f>
        <v>0</v>
      </c>
      <c r="F165" s="174">
        <f>'1.  SEPTEMBER'!X152</f>
        <v>0</v>
      </c>
      <c r="G165" s="188">
        <v>50</v>
      </c>
      <c r="H165" s="28">
        <f>'2.  OCTOBER'!V152</f>
        <v>0</v>
      </c>
      <c r="I165" s="37">
        <f>'2.  OCTOBER'!W152</f>
        <v>0</v>
      </c>
      <c r="J165" s="174">
        <f>'2.  OCTOBER'!X152</f>
        <v>0</v>
      </c>
      <c r="K165" s="192">
        <v>50</v>
      </c>
      <c r="L165" s="45">
        <f>'3.  NOVEMBER'!V152</f>
        <v>0</v>
      </c>
      <c r="M165" s="37">
        <f>'3.  NOVEMBER'!W152</f>
        <v>0</v>
      </c>
      <c r="N165" s="174">
        <f>'3.  NOVEMBER'!X152</f>
        <v>0</v>
      </c>
      <c r="O165" s="188">
        <v>50</v>
      </c>
      <c r="P165" s="28">
        <f>'4.  DECEMBER'!V152</f>
        <v>0</v>
      </c>
      <c r="Q165" s="37">
        <f>'4.  DECEMBER'!W152</f>
        <v>0</v>
      </c>
      <c r="R165" s="174">
        <f>'4.  DECEMBER'!X152</f>
        <v>0</v>
      </c>
      <c r="S165" s="192">
        <v>50</v>
      </c>
      <c r="T165" s="45">
        <f>'5.  JANUARY'!V152</f>
        <v>0</v>
      </c>
      <c r="U165" s="37">
        <f>'5.  JANUARY'!W152</f>
        <v>0</v>
      </c>
      <c r="V165" s="174">
        <f>'5.  JANUARY'!X152</f>
        <v>0</v>
      </c>
      <c r="W165" s="196">
        <v>50</v>
      </c>
      <c r="X165" s="45">
        <f>'6.  FEBRUARY'!V152</f>
        <v>0</v>
      </c>
      <c r="Y165" s="37">
        <f>'6.  FEBRUARY'!W152</f>
        <v>0</v>
      </c>
      <c r="Z165" s="174">
        <f>'6.  FEBRUARY'!X152</f>
        <v>0</v>
      </c>
      <c r="AA165" s="196">
        <v>50</v>
      </c>
      <c r="AB165" s="45">
        <f>'7.  MARCH'!V152</f>
        <v>0</v>
      </c>
      <c r="AC165" s="37">
        <f>'7.  MARCH'!W152</f>
        <v>0</v>
      </c>
      <c r="AD165" s="174">
        <f>'7.  MARCH'!X152</f>
        <v>0</v>
      </c>
      <c r="AE165" s="196">
        <v>50</v>
      </c>
      <c r="AF165" s="45">
        <f>'8.  APRIL'!V152</f>
        <v>0</v>
      </c>
      <c r="AG165" s="37">
        <f>'8.  APRIL'!W152</f>
        <v>0</v>
      </c>
      <c r="AH165" s="174">
        <f>'8.  APRIL'!X152</f>
        <v>0</v>
      </c>
      <c r="AI165" s="196">
        <v>50</v>
      </c>
      <c r="AJ165" s="339">
        <f>'8.  APRIL WEEKEND COMP'!V152</f>
        <v>0</v>
      </c>
      <c r="AK165" s="37">
        <f>'8.  APRIL WEEKEND COMP'!W152</f>
        <v>0</v>
      </c>
      <c r="AL165" s="341">
        <f>'8.  APRIL WEEKEND COMP'!X152</f>
        <v>0</v>
      </c>
      <c r="AM165" s="196">
        <v>50</v>
      </c>
      <c r="AN165" s="45">
        <f>'9.  MAY'!V152</f>
        <v>0</v>
      </c>
      <c r="AO165" s="37">
        <f>'9.  MAY'!W152</f>
        <v>0</v>
      </c>
      <c r="AP165" s="174">
        <f>'9.  MAY'!X152</f>
        <v>0</v>
      </c>
      <c r="AQ165" s="196"/>
      <c r="AR165" s="45">
        <f>'10.  JUNE'!V152</f>
        <v>0</v>
      </c>
      <c r="AS165" s="37">
        <f>'10.  JUNE'!W152</f>
        <v>0</v>
      </c>
      <c r="AT165" s="174">
        <f>'10.  JUNE'!X152</f>
        <v>0</v>
      </c>
      <c r="AU165" s="196"/>
      <c r="AV165" s="45">
        <f>'11.  JULY'!V152</f>
        <v>0</v>
      </c>
      <c r="AW165" s="37">
        <f>'11.  JULY'!W152</f>
        <v>0</v>
      </c>
      <c r="AX165" s="174">
        <f>'11.  JULY'!X152</f>
        <v>0</v>
      </c>
      <c r="AY165" s="196"/>
      <c r="AZ165" s="45">
        <f>'12.  AUGUST'!V152</f>
        <v>0</v>
      </c>
      <c r="BA165" s="37">
        <f>'12.  AUGUST'!W152</f>
        <v>0</v>
      </c>
      <c r="BB165" s="174">
        <f>'12.  AUGUST'!X152</f>
        <v>0</v>
      </c>
      <c r="BC165" s="196"/>
      <c r="BD165" s="180">
        <f t="shared" si="16"/>
        <v>0</v>
      </c>
      <c r="BE165" s="181">
        <f t="shared" si="17"/>
        <v>0</v>
      </c>
      <c r="BF165" s="182">
        <f t="shared" si="18"/>
        <v>0</v>
      </c>
      <c r="BG165" s="197">
        <f t="shared" si="19"/>
        <v>450</v>
      </c>
    </row>
    <row r="166" spans="2:59" s="8" customFormat="1" ht="15.95" customHeight="1" x14ac:dyDescent="0.25">
      <c r="B166" s="27">
        <v>149</v>
      </c>
      <c r="C166" s="44" t="str">
        <f>'1.  SEPTEMBER'!C155</f>
        <v>Liebenberg RC</v>
      </c>
      <c r="D166" s="45">
        <f>'1.  SEPTEMBER'!V155</f>
        <v>0</v>
      </c>
      <c r="E166" s="37">
        <f>'1.  SEPTEMBER'!W155</f>
        <v>0</v>
      </c>
      <c r="F166" s="174">
        <f>'1.  SEPTEMBER'!X155</f>
        <v>0</v>
      </c>
      <c r="G166" s="188">
        <v>50</v>
      </c>
      <c r="H166" s="28">
        <f>'2.  OCTOBER'!V155</f>
        <v>0</v>
      </c>
      <c r="I166" s="37">
        <f>'2.  OCTOBER'!W155</f>
        <v>0</v>
      </c>
      <c r="J166" s="174">
        <f>'2.  OCTOBER'!X155</f>
        <v>0</v>
      </c>
      <c r="K166" s="192">
        <v>50</v>
      </c>
      <c r="L166" s="45">
        <f>'3.  NOVEMBER'!V155</f>
        <v>0</v>
      </c>
      <c r="M166" s="37">
        <f>'3.  NOVEMBER'!W155</f>
        <v>0</v>
      </c>
      <c r="N166" s="174">
        <f>'3.  NOVEMBER'!X155</f>
        <v>0</v>
      </c>
      <c r="O166" s="188">
        <v>50</v>
      </c>
      <c r="P166" s="28">
        <f>'4.  DECEMBER'!V155</f>
        <v>0</v>
      </c>
      <c r="Q166" s="37">
        <f>'4.  DECEMBER'!W155</f>
        <v>0</v>
      </c>
      <c r="R166" s="174">
        <f>'4.  DECEMBER'!X155</f>
        <v>0</v>
      </c>
      <c r="S166" s="192">
        <v>50</v>
      </c>
      <c r="T166" s="45">
        <f>'5.  JANUARY'!V155</f>
        <v>0</v>
      </c>
      <c r="U166" s="37">
        <f>'5.  JANUARY'!W155</f>
        <v>0</v>
      </c>
      <c r="V166" s="174">
        <f>'5.  JANUARY'!X155</f>
        <v>0</v>
      </c>
      <c r="W166" s="196">
        <v>50</v>
      </c>
      <c r="X166" s="45">
        <f>'6.  FEBRUARY'!V155</f>
        <v>0</v>
      </c>
      <c r="Y166" s="37">
        <f>'6.  FEBRUARY'!W155</f>
        <v>0</v>
      </c>
      <c r="Z166" s="174">
        <f>'6.  FEBRUARY'!X155</f>
        <v>0</v>
      </c>
      <c r="AA166" s="196">
        <v>50</v>
      </c>
      <c r="AB166" s="45">
        <f>'7.  MARCH'!V155</f>
        <v>0</v>
      </c>
      <c r="AC166" s="37">
        <f>'7.  MARCH'!W155</f>
        <v>0</v>
      </c>
      <c r="AD166" s="174">
        <f>'7.  MARCH'!X155</f>
        <v>0</v>
      </c>
      <c r="AE166" s="196">
        <v>50</v>
      </c>
      <c r="AF166" s="45">
        <f>'8.  APRIL'!V155</f>
        <v>0</v>
      </c>
      <c r="AG166" s="37">
        <f>'8.  APRIL'!W155</f>
        <v>0</v>
      </c>
      <c r="AH166" s="174">
        <f>'8.  APRIL'!X155</f>
        <v>0</v>
      </c>
      <c r="AI166" s="196">
        <v>50</v>
      </c>
      <c r="AJ166" s="339">
        <f>'8.  APRIL WEEKEND COMP'!V155</f>
        <v>0</v>
      </c>
      <c r="AK166" s="37">
        <f>'8.  APRIL WEEKEND COMP'!W155</f>
        <v>0</v>
      </c>
      <c r="AL166" s="341">
        <f>'8.  APRIL WEEKEND COMP'!X155</f>
        <v>0</v>
      </c>
      <c r="AM166" s="196">
        <v>50</v>
      </c>
      <c r="AN166" s="45">
        <f>'9.  MAY'!V155</f>
        <v>0</v>
      </c>
      <c r="AO166" s="37">
        <f>'9.  MAY'!W155</f>
        <v>0</v>
      </c>
      <c r="AP166" s="174">
        <f>'9.  MAY'!X155</f>
        <v>0</v>
      </c>
      <c r="AQ166" s="196"/>
      <c r="AR166" s="45">
        <f>'10.  JUNE'!V155</f>
        <v>0</v>
      </c>
      <c r="AS166" s="37">
        <f>'10.  JUNE'!W155</f>
        <v>0</v>
      </c>
      <c r="AT166" s="174">
        <f>'10.  JUNE'!X155</f>
        <v>0</v>
      </c>
      <c r="AU166" s="196"/>
      <c r="AV166" s="45">
        <f>'11.  JULY'!V155</f>
        <v>0</v>
      </c>
      <c r="AW166" s="37">
        <f>'11.  JULY'!W155</f>
        <v>0</v>
      </c>
      <c r="AX166" s="174">
        <f>'11.  JULY'!X155</f>
        <v>0</v>
      </c>
      <c r="AY166" s="196"/>
      <c r="AZ166" s="45">
        <f>'12.  AUGUST'!V155</f>
        <v>0</v>
      </c>
      <c r="BA166" s="37">
        <f>'12.  AUGUST'!W155</f>
        <v>0</v>
      </c>
      <c r="BB166" s="174">
        <f>'12.  AUGUST'!X155</f>
        <v>0</v>
      </c>
      <c r="BC166" s="196"/>
      <c r="BD166" s="180">
        <f t="shared" si="16"/>
        <v>0</v>
      </c>
      <c r="BE166" s="181">
        <f t="shared" si="17"/>
        <v>0</v>
      </c>
      <c r="BF166" s="182">
        <f t="shared" si="18"/>
        <v>0</v>
      </c>
      <c r="BG166" s="197">
        <f t="shared" si="19"/>
        <v>450</v>
      </c>
    </row>
    <row r="167" spans="2:59" s="8" customFormat="1" ht="15.95" customHeight="1" x14ac:dyDescent="0.25">
      <c r="B167" s="27">
        <v>150</v>
      </c>
      <c r="C167" s="44" t="str">
        <f>'1.  SEPTEMBER'!C156</f>
        <v>Lyell GH  (H-32)</v>
      </c>
      <c r="D167" s="45">
        <f>'1.  SEPTEMBER'!V156</f>
        <v>0</v>
      </c>
      <c r="E167" s="37">
        <f>'1.  SEPTEMBER'!W156</f>
        <v>0</v>
      </c>
      <c r="F167" s="174">
        <f>'1.  SEPTEMBER'!X156</f>
        <v>0</v>
      </c>
      <c r="G167" s="188">
        <v>50</v>
      </c>
      <c r="H167" s="28">
        <f>'2.  OCTOBER'!V156</f>
        <v>0</v>
      </c>
      <c r="I167" s="37">
        <f>'2.  OCTOBER'!W156</f>
        <v>0</v>
      </c>
      <c r="J167" s="174">
        <f>'2.  OCTOBER'!X156</f>
        <v>0</v>
      </c>
      <c r="K167" s="192">
        <v>50</v>
      </c>
      <c r="L167" s="45">
        <f>'3.  NOVEMBER'!V156</f>
        <v>0</v>
      </c>
      <c r="M167" s="37">
        <f>'3.  NOVEMBER'!W156</f>
        <v>0</v>
      </c>
      <c r="N167" s="174">
        <f>'3.  NOVEMBER'!X156</f>
        <v>0</v>
      </c>
      <c r="O167" s="188">
        <v>50</v>
      </c>
      <c r="P167" s="28">
        <f>'4.  DECEMBER'!V156</f>
        <v>0</v>
      </c>
      <c r="Q167" s="37">
        <f>'4.  DECEMBER'!W156</f>
        <v>0</v>
      </c>
      <c r="R167" s="174">
        <f>'4.  DECEMBER'!X156</f>
        <v>0</v>
      </c>
      <c r="S167" s="192">
        <v>50</v>
      </c>
      <c r="T167" s="45">
        <f>'5.  JANUARY'!V156</f>
        <v>0</v>
      </c>
      <c r="U167" s="37">
        <f>'5.  JANUARY'!W156</f>
        <v>0</v>
      </c>
      <c r="V167" s="174">
        <f>'5.  JANUARY'!X156</f>
        <v>0</v>
      </c>
      <c r="W167" s="196">
        <v>50</v>
      </c>
      <c r="X167" s="45">
        <f>'6.  FEBRUARY'!V156</f>
        <v>0</v>
      </c>
      <c r="Y167" s="37">
        <f>'6.  FEBRUARY'!W156</f>
        <v>0</v>
      </c>
      <c r="Z167" s="174">
        <f>'6.  FEBRUARY'!X156</f>
        <v>0</v>
      </c>
      <c r="AA167" s="196">
        <v>50</v>
      </c>
      <c r="AB167" s="45">
        <f>'7.  MARCH'!V156</f>
        <v>0</v>
      </c>
      <c r="AC167" s="37">
        <f>'7.  MARCH'!W156</f>
        <v>0</v>
      </c>
      <c r="AD167" s="174">
        <f>'7.  MARCH'!X156</f>
        <v>0</v>
      </c>
      <c r="AE167" s="196">
        <v>50</v>
      </c>
      <c r="AF167" s="45">
        <f>'8.  APRIL'!V156</f>
        <v>0</v>
      </c>
      <c r="AG167" s="37">
        <f>'8.  APRIL'!W156</f>
        <v>0</v>
      </c>
      <c r="AH167" s="174">
        <f>'8.  APRIL'!X156</f>
        <v>0</v>
      </c>
      <c r="AI167" s="196">
        <v>50</v>
      </c>
      <c r="AJ167" s="339">
        <f>'8.  APRIL WEEKEND COMP'!V156</f>
        <v>0</v>
      </c>
      <c r="AK167" s="37">
        <f>'8.  APRIL WEEKEND COMP'!W156</f>
        <v>0</v>
      </c>
      <c r="AL167" s="341">
        <f>'8.  APRIL WEEKEND COMP'!X156</f>
        <v>0</v>
      </c>
      <c r="AM167" s="196">
        <v>50</v>
      </c>
      <c r="AN167" s="45">
        <f>'9.  MAY'!V156</f>
        <v>0</v>
      </c>
      <c r="AO167" s="37">
        <f>'9.  MAY'!W156</f>
        <v>0</v>
      </c>
      <c r="AP167" s="174">
        <f>'9.  MAY'!X156</f>
        <v>0</v>
      </c>
      <c r="AQ167" s="196"/>
      <c r="AR167" s="45">
        <f>'10.  JUNE'!V156</f>
        <v>0</v>
      </c>
      <c r="AS167" s="37">
        <f>'10.  JUNE'!W156</f>
        <v>0</v>
      </c>
      <c r="AT167" s="174">
        <f>'10.  JUNE'!X156</f>
        <v>0</v>
      </c>
      <c r="AU167" s="196"/>
      <c r="AV167" s="45">
        <f>'11.  JULY'!V156</f>
        <v>0</v>
      </c>
      <c r="AW167" s="37">
        <f>'11.  JULY'!W156</f>
        <v>0</v>
      </c>
      <c r="AX167" s="174">
        <f>'11.  JULY'!X156</f>
        <v>0</v>
      </c>
      <c r="AY167" s="196"/>
      <c r="AZ167" s="45">
        <f>'12.  AUGUST'!V156</f>
        <v>0</v>
      </c>
      <c r="BA167" s="37">
        <f>'12.  AUGUST'!W156</f>
        <v>0</v>
      </c>
      <c r="BB167" s="174">
        <f>'12.  AUGUST'!X156</f>
        <v>0</v>
      </c>
      <c r="BC167" s="196"/>
      <c r="BD167" s="180">
        <f t="shared" si="16"/>
        <v>0</v>
      </c>
      <c r="BE167" s="181">
        <f t="shared" si="17"/>
        <v>0</v>
      </c>
      <c r="BF167" s="182">
        <f t="shared" si="18"/>
        <v>0</v>
      </c>
      <c r="BG167" s="197">
        <f t="shared" si="19"/>
        <v>450</v>
      </c>
    </row>
    <row r="168" spans="2:59" s="8" customFormat="1" ht="15.95" customHeight="1" x14ac:dyDescent="0.25">
      <c r="B168" s="27">
        <v>151</v>
      </c>
      <c r="C168" s="44" t="str">
        <f>'1.  SEPTEMBER'!C157</f>
        <v>Oosthuizen CS  (H-11)</v>
      </c>
      <c r="D168" s="45">
        <f>'1.  SEPTEMBER'!V157</f>
        <v>0</v>
      </c>
      <c r="E168" s="37">
        <f>'1.  SEPTEMBER'!W157</f>
        <v>0</v>
      </c>
      <c r="F168" s="174">
        <f>'1.  SEPTEMBER'!X157</f>
        <v>0</v>
      </c>
      <c r="G168" s="188">
        <v>50</v>
      </c>
      <c r="H168" s="28">
        <f>'2.  OCTOBER'!V157</f>
        <v>0</v>
      </c>
      <c r="I168" s="37">
        <f>'2.  OCTOBER'!W157</f>
        <v>0</v>
      </c>
      <c r="J168" s="174">
        <f>'2.  OCTOBER'!X157</f>
        <v>0</v>
      </c>
      <c r="K168" s="192">
        <v>50</v>
      </c>
      <c r="L168" s="45">
        <f>'3.  NOVEMBER'!V157</f>
        <v>0</v>
      </c>
      <c r="M168" s="37">
        <f>'3.  NOVEMBER'!W157</f>
        <v>0</v>
      </c>
      <c r="N168" s="174">
        <f>'3.  NOVEMBER'!X157</f>
        <v>0</v>
      </c>
      <c r="O168" s="188">
        <v>50</v>
      </c>
      <c r="P168" s="28">
        <f>'4.  DECEMBER'!V157</f>
        <v>0</v>
      </c>
      <c r="Q168" s="37">
        <f>'4.  DECEMBER'!W157</f>
        <v>0</v>
      </c>
      <c r="R168" s="174">
        <f>'4.  DECEMBER'!X157</f>
        <v>0</v>
      </c>
      <c r="S168" s="192">
        <v>50</v>
      </c>
      <c r="T168" s="45">
        <f>'5.  JANUARY'!V157</f>
        <v>0</v>
      </c>
      <c r="U168" s="37">
        <f>'5.  JANUARY'!W157</f>
        <v>0</v>
      </c>
      <c r="V168" s="174">
        <f>'5.  JANUARY'!X157</f>
        <v>0</v>
      </c>
      <c r="W168" s="196">
        <v>50</v>
      </c>
      <c r="X168" s="45">
        <f>'6.  FEBRUARY'!V157</f>
        <v>0</v>
      </c>
      <c r="Y168" s="37">
        <f>'6.  FEBRUARY'!W157</f>
        <v>0</v>
      </c>
      <c r="Z168" s="174">
        <f>'6.  FEBRUARY'!X157</f>
        <v>0</v>
      </c>
      <c r="AA168" s="196">
        <v>50</v>
      </c>
      <c r="AB168" s="45">
        <f>'7.  MARCH'!V157</f>
        <v>0</v>
      </c>
      <c r="AC168" s="37">
        <f>'7.  MARCH'!W157</f>
        <v>0</v>
      </c>
      <c r="AD168" s="174">
        <f>'7.  MARCH'!X157</f>
        <v>0</v>
      </c>
      <c r="AE168" s="196">
        <v>50</v>
      </c>
      <c r="AF168" s="45">
        <f>'8.  APRIL'!V157</f>
        <v>0</v>
      </c>
      <c r="AG168" s="37">
        <f>'8.  APRIL'!W157</f>
        <v>0</v>
      </c>
      <c r="AH168" s="174">
        <f>'8.  APRIL'!X157</f>
        <v>0</v>
      </c>
      <c r="AI168" s="196">
        <v>50</v>
      </c>
      <c r="AJ168" s="339">
        <f>'8.  APRIL WEEKEND COMP'!V157</f>
        <v>0</v>
      </c>
      <c r="AK168" s="37">
        <f>'8.  APRIL WEEKEND COMP'!W157</f>
        <v>0</v>
      </c>
      <c r="AL168" s="341">
        <f>'8.  APRIL WEEKEND COMP'!X157</f>
        <v>0</v>
      </c>
      <c r="AM168" s="196">
        <v>50</v>
      </c>
      <c r="AN168" s="45">
        <f>'9.  MAY'!V157</f>
        <v>0</v>
      </c>
      <c r="AO168" s="37">
        <f>'9.  MAY'!W157</f>
        <v>0</v>
      </c>
      <c r="AP168" s="174">
        <f>'9.  MAY'!X157</f>
        <v>0</v>
      </c>
      <c r="AQ168" s="196"/>
      <c r="AR168" s="45">
        <f>'10.  JUNE'!V157</f>
        <v>0</v>
      </c>
      <c r="AS168" s="37">
        <f>'10.  JUNE'!W157</f>
        <v>0</v>
      </c>
      <c r="AT168" s="174">
        <f>'10.  JUNE'!X157</f>
        <v>0</v>
      </c>
      <c r="AU168" s="196"/>
      <c r="AV168" s="45">
        <f>'11.  JULY'!V157</f>
        <v>0</v>
      </c>
      <c r="AW168" s="37">
        <f>'11.  JULY'!W157</f>
        <v>0</v>
      </c>
      <c r="AX168" s="174">
        <f>'11.  JULY'!X157</f>
        <v>0</v>
      </c>
      <c r="AY168" s="196"/>
      <c r="AZ168" s="45">
        <f>'12.  AUGUST'!V157</f>
        <v>0</v>
      </c>
      <c r="BA168" s="37">
        <f>'12.  AUGUST'!W157</f>
        <v>0</v>
      </c>
      <c r="BB168" s="174">
        <f>'12.  AUGUST'!X157</f>
        <v>0</v>
      </c>
      <c r="BC168" s="196"/>
      <c r="BD168" s="180">
        <f t="shared" si="16"/>
        <v>0</v>
      </c>
      <c r="BE168" s="181">
        <f t="shared" si="17"/>
        <v>0</v>
      </c>
      <c r="BF168" s="182">
        <f t="shared" si="18"/>
        <v>0</v>
      </c>
      <c r="BG168" s="197">
        <f t="shared" si="19"/>
        <v>450</v>
      </c>
    </row>
    <row r="169" spans="2:59" s="8" customFormat="1" ht="15.95" customHeight="1" x14ac:dyDescent="0.25">
      <c r="B169" s="27">
        <v>152</v>
      </c>
      <c r="C169" s="44" t="str">
        <f>'1.  SEPTEMBER'!C161</f>
        <v>Scheepers A  (H-30)</v>
      </c>
      <c r="D169" s="45">
        <f>'1.  SEPTEMBER'!V161</f>
        <v>0</v>
      </c>
      <c r="E169" s="37">
        <f>'1.  SEPTEMBER'!W161</f>
        <v>0</v>
      </c>
      <c r="F169" s="174">
        <f>'1.  SEPTEMBER'!X161</f>
        <v>0</v>
      </c>
      <c r="G169" s="188">
        <v>50</v>
      </c>
      <c r="H169" s="28">
        <f>'2.  OCTOBER'!V161</f>
        <v>0</v>
      </c>
      <c r="I169" s="37">
        <f>'2.  OCTOBER'!W161</f>
        <v>0</v>
      </c>
      <c r="J169" s="174">
        <f>'2.  OCTOBER'!X161</f>
        <v>0</v>
      </c>
      <c r="K169" s="192">
        <v>50</v>
      </c>
      <c r="L169" s="45">
        <f>'3.  NOVEMBER'!V161</f>
        <v>0</v>
      </c>
      <c r="M169" s="37">
        <f>'3.  NOVEMBER'!W161</f>
        <v>0</v>
      </c>
      <c r="N169" s="174">
        <f>'3.  NOVEMBER'!X161</f>
        <v>0</v>
      </c>
      <c r="O169" s="188">
        <v>50</v>
      </c>
      <c r="P169" s="28">
        <f>'4.  DECEMBER'!V161</f>
        <v>0</v>
      </c>
      <c r="Q169" s="37">
        <f>'4.  DECEMBER'!W161</f>
        <v>0</v>
      </c>
      <c r="R169" s="174">
        <f>'4.  DECEMBER'!X161</f>
        <v>0</v>
      </c>
      <c r="S169" s="192">
        <v>50</v>
      </c>
      <c r="T169" s="45">
        <f>'5.  JANUARY'!V161</f>
        <v>0</v>
      </c>
      <c r="U169" s="37">
        <f>'5.  JANUARY'!W161</f>
        <v>0</v>
      </c>
      <c r="V169" s="174">
        <f>'5.  JANUARY'!X161</f>
        <v>0</v>
      </c>
      <c r="W169" s="196">
        <v>50</v>
      </c>
      <c r="X169" s="45">
        <f>'6.  FEBRUARY'!V161</f>
        <v>0</v>
      </c>
      <c r="Y169" s="37">
        <f>'6.  FEBRUARY'!W161</f>
        <v>0</v>
      </c>
      <c r="Z169" s="174">
        <f>'6.  FEBRUARY'!X161</f>
        <v>0</v>
      </c>
      <c r="AA169" s="196">
        <v>50</v>
      </c>
      <c r="AB169" s="45">
        <f>'7.  MARCH'!V161</f>
        <v>0</v>
      </c>
      <c r="AC169" s="37">
        <f>'7.  MARCH'!W161</f>
        <v>0</v>
      </c>
      <c r="AD169" s="174">
        <f>'7.  MARCH'!X161</f>
        <v>0</v>
      </c>
      <c r="AE169" s="196">
        <v>50</v>
      </c>
      <c r="AF169" s="45">
        <f>'8.  APRIL'!V161</f>
        <v>0</v>
      </c>
      <c r="AG169" s="37">
        <f>'8.  APRIL'!W161</f>
        <v>0</v>
      </c>
      <c r="AH169" s="174">
        <f>'8.  APRIL'!X161</f>
        <v>0</v>
      </c>
      <c r="AI169" s="196">
        <v>50</v>
      </c>
      <c r="AJ169" s="339">
        <f>'8.  APRIL WEEKEND COMP'!V161</f>
        <v>0</v>
      </c>
      <c r="AK169" s="37">
        <f>'8.  APRIL WEEKEND COMP'!W161</f>
        <v>0</v>
      </c>
      <c r="AL169" s="341">
        <f>'8.  APRIL WEEKEND COMP'!X161</f>
        <v>0</v>
      </c>
      <c r="AM169" s="196">
        <v>50</v>
      </c>
      <c r="AN169" s="45">
        <f>'9.  MAY'!V161</f>
        <v>0</v>
      </c>
      <c r="AO169" s="37">
        <f>'9.  MAY'!W161</f>
        <v>0</v>
      </c>
      <c r="AP169" s="174">
        <f>'9.  MAY'!X161</f>
        <v>0</v>
      </c>
      <c r="AQ169" s="196"/>
      <c r="AR169" s="45">
        <f>'10.  JUNE'!V161</f>
        <v>0</v>
      </c>
      <c r="AS169" s="37">
        <f>'10.  JUNE'!W161</f>
        <v>0</v>
      </c>
      <c r="AT169" s="174">
        <f>'10.  JUNE'!X161</f>
        <v>0</v>
      </c>
      <c r="AU169" s="196"/>
      <c r="AV169" s="45">
        <f>'11.  JULY'!V161</f>
        <v>0</v>
      </c>
      <c r="AW169" s="37">
        <f>'11.  JULY'!W161</f>
        <v>0</v>
      </c>
      <c r="AX169" s="174">
        <f>'11.  JULY'!X161</f>
        <v>0</v>
      </c>
      <c r="AY169" s="196"/>
      <c r="AZ169" s="45">
        <f>'12.  AUGUST'!V161</f>
        <v>0</v>
      </c>
      <c r="BA169" s="37">
        <f>'12.  AUGUST'!W161</f>
        <v>0</v>
      </c>
      <c r="BB169" s="174">
        <f>'12.  AUGUST'!X161</f>
        <v>0</v>
      </c>
      <c r="BC169" s="196"/>
      <c r="BD169" s="180">
        <f t="shared" si="16"/>
        <v>0</v>
      </c>
      <c r="BE169" s="181">
        <f t="shared" si="17"/>
        <v>0</v>
      </c>
      <c r="BF169" s="182">
        <f t="shared" si="18"/>
        <v>0</v>
      </c>
      <c r="BG169" s="197">
        <f t="shared" si="19"/>
        <v>450</v>
      </c>
    </row>
    <row r="170" spans="2:59" s="8" customFormat="1" ht="15.95" customHeight="1" x14ac:dyDescent="0.25">
      <c r="B170" s="27">
        <v>153</v>
      </c>
      <c r="C170" s="44" t="str">
        <f>'1.  SEPTEMBER'!C163</f>
        <v>Smit CH</v>
      </c>
      <c r="D170" s="45">
        <f>'1.  SEPTEMBER'!V163</f>
        <v>0</v>
      </c>
      <c r="E170" s="37">
        <f>'1.  SEPTEMBER'!W163</f>
        <v>0</v>
      </c>
      <c r="F170" s="174">
        <f>'1.  SEPTEMBER'!X163</f>
        <v>0</v>
      </c>
      <c r="G170" s="188">
        <v>50</v>
      </c>
      <c r="H170" s="28">
        <f>'2.  OCTOBER'!V163</f>
        <v>0</v>
      </c>
      <c r="I170" s="37">
        <f>'2.  OCTOBER'!W163</f>
        <v>0</v>
      </c>
      <c r="J170" s="174">
        <f>'2.  OCTOBER'!X163</f>
        <v>0</v>
      </c>
      <c r="K170" s="192">
        <v>50</v>
      </c>
      <c r="L170" s="45">
        <f>'3.  NOVEMBER'!V163</f>
        <v>0</v>
      </c>
      <c r="M170" s="37">
        <f>'3.  NOVEMBER'!W163</f>
        <v>0</v>
      </c>
      <c r="N170" s="174">
        <f>'3.  NOVEMBER'!X163</f>
        <v>0</v>
      </c>
      <c r="O170" s="188">
        <v>50</v>
      </c>
      <c r="P170" s="28">
        <f>'4.  DECEMBER'!V163</f>
        <v>0</v>
      </c>
      <c r="Q170" s="37">
        <f>'4.  DECEMBER'!W163</f>
        <v>0</v>
      </c>
      <c r="R170" s="174">
        <f>'4.  DECEMBER'!X163</f>
        <v>0</v>
      </c>
      <c r="S170" s="192">
        <v>50</v>
      </c>
      <c r="T170" s="45">
        <f>'5.  JANUARY'!V163</f>
        <v>0</v>
      </c>
      <c r="U170" s="37">
        <f>'5.  JANUARY'!W163</f>
        <v>0</v>
      </c>
      <c r="V170" s="174">
        <f>'5.  JANUARY'!X163</f>
        <v>0</v>
      </c>
      <c r="W170" s="196">
        <v>50</v>
      </c>
      <c r="X170" s="45">
        <f>'6.  FEBRUARY'!V163</f>
        <v>0</v>
      </c>
      <c r="Y170" s="37">
        <f>'6.  FEBRUARY'!W163</f>
        <v>0</v>
      </c>
      <c r="Z170" s="174">
        <f>'6.  FEBRUARY'!X163</f>
        <v>0</v>
      </c>
      <c r="AA170" s="196">
        <v>50</v>
      </c>
      <c r="AB170" s="45">
        <f>'7.  MARCH'!V163</f>
        <v>0</v>
      </c>
      <c r="AC170" s="37">
        <f>'7.  MARCH'!W163</f>
        <v>0</v>
      </c>
      <c r="AD170" s="174">
        <f>'7.  MARCH'!X163</f>
        <v>0</v>
      </c>
      <c r="AE170" s="196">
        <v>50</v>
      </c>
      <c r="AF170" s="45">
        <f>'8.  APRIL'!V163</f>
        <v>0</v>
      </c>
      <c r="AG170" s="37">
        <f>'8.  APRIL'!W163</f>
        <v>0</v>
      </c>
      <c r="AH170" s="174">
        <f>'8.  APRIL'!X163</f>
        <v>0</v>
      </c>
      <c r="AI170" s="196">
        <v>50</v>
      </c>
      <c r="AJ170" s="339">
        <f>'8.  APRIL WEEKEND COMP'!V163</f>
        <v>0</v>
      </c>
      <c r="AK170" s="37">
        <f>'8.  APRIL WEEKEND COMP'!W163</f>
        <v>0</v>
      </c>
      <c r="AL170" s="341">
        <f>'8.  APRIL WEEKEND COMP'!X163</f>
        <v>0</v>
      </c>
      <c r="AM170" s="196">
        <v>50</v>
      </c>
      <c r="AN170" s="45">
        <f>'9.  MAY'!V163</f>
        <v>0</v>
      </c>
      <c r="AO170" s="37">
        <f>'9.  MAY'!W163</f>
        <v>0</v>
      </c>
      <c r="AP170" s="174">
        <f>'9.  MAY'!X163</f>
        <v>0</v>
      </c>
      <c r="AQ170" s="196"/>
      <c r="AR170" s="45">
        <f>'10.  JUNE'!V163</f>
        <v>0</v>
      </c>
      <c r="AS170" s="37">
        <f>'10.  JUNE'!W163</f>
        <v>0</v>
      </c>
      <c r="AT170" s="174">
        <f>'10.  JUNE'!X163</f>
        <v>0</v>
      </c>
      <c r="AU170" s="196"/>
      <c r="AV170" s="45">
        <f>'11.  JULY'!V163</f>
        <v>0</v>
      </c>
      <c r="AW170" s="37">
        <f>'11.  JULY'!W163</f>
        <v>0</v>
      </c>
      <c r="AX170" s="174">
        <f>'11.  JULY'!X163</f>
        <v>0</v>
      </c>
      <c r="AY170" s="196"/>
      <c r="AZ170" s="45">
        <f>'12.  AUGUST'!V163</f>
        <v>0</v>
      </c>
      <c r="BA170" s="37">
        <f>'12.  AUGUST'!W163</f>
        <v>0</v>
      </c>
      <c r="BB170" s="174">
        <f>'12.  AUGUST'!X163</f>
        <v>0</v>
      </c>
      <c r="BC170" s="196"/>
      <c r="BD170" s="180">
        <f t="shared" si="16"/>
        <v>0</v>
      </c>
      <c r="BE170" s="181">
        <f t="shared" si="17"/>
        <v>0</v>
      </c>
      <c r="BF170" s="182">
        <f t="shared" si="18"/>
        <v>0</v>
      </c>
      <c r="BG170" s="197">
        <f t="shared" si="19"/>
        <v>450</v>
      </c>
    </row>
    <row r="171" spans="2:59" s="8" customFormat="1" ht="15.95" customHeight="1" x14ac:dyDescent="0.25">
      <c r="B171" s="27">
        <v>154</v>
      </c>
      <c r="C171" s="44" t="str">
        <f>'1.  SEPTEMBER'!C170</f>
        <v>van der Schyff C  (H-35)</v>
      </c>
      <c r="D171" s="45">
        <f>'1.  SEPTEMBER'!V170</f>
        <v>0</v>
      </c>
      <c r="E171" s="37">
        <f>'1.  SEPTEMBER'!W170</f>
        <v>0</v>
      </c>
      <c r="F171" s="174">
        <f>'1.  SEPTEMBER'!X170</f>
        <v>0</v>
      </c>
      <c r="G171" s="188">
        <v>50</v>
      </c>
      <c r="H171" s="28">
        <f>'2.  OCTOBER'!V170</f>
        <v>0</v>
      </c>
      <c r="I171" s="37">
        <f>'2.  OCTOBER'!W170</f>
        <v>0</v>
      </c>
      <c r="J171" s="174">
        <f>'2.  OCTOBER'!X170</f>
        <v>0</v>
      </c>
      <c r="K171" s="192">
        <v>50</v>
      </c>
      <c r="L171" s="45">
        <f>'3.  NOVEMBER'!V170</f>
        <v>0</v>
      </c>
      <c r="M171" s="37">
        <f>'3.  NOVEMBER'!W170</f>
        <v>0</v>
      </c>
      <c r="N171" s="174">
        <f>'3.  NOVEMBER'!X170</f>
        <v>0</v>
      </c>
      <c r="O171" s="188">
        <v>50</v>
      </c>
      <c r="P171" s="28">
        <f>'4.  DECEMBER'!V170</f>
        <v>0</v>
      </c>
      <c r="Q171" s="37">
        <f>'4.  DECEMBER'!W170</f>
        <v>0</v>
      </c>
      <c r="R171" s="174">
        <f>'4.  DECEMBER'!X170</f>
        <v>0</v>
      </c>
      <c r="S171" s="192">
        <v>50</v>
      </c>
      <c r="T171" s="45">
        <f>'5.  JANUARY'!V170</f>
        <v>0</v>
      </c>
      <c r="U171" s="37">
        <f>'5.  JANUARY'!W170</f>
        <v>0</v>
      </c>
      <c r="V171" s="174">
        <f>'5.  JANUARY'!X170</f>
        <v>0</v>
      </c>
      <c r="W171" s="196">
        <v>50</v>
      </c>
      <c r="X171" s="45">
        <f>'6.  FEBRUARY'!V170</f>
        <v>0</v>
      </c>
      <c r="Y171" s="37">
        <f>'6.  FEBRUARY'!W170</f>
        <v>0</v>
      </c>
      <c r="Z171" s="174">
        <f>'6.  FEBRUARY'!X170</f>
        <v>0</v>
      </c>
      <c r="AA171" s="196">
        <v>50</v>
      </c>
      <c r="AB171" s="45">
        <f>'7.  MARCH'!V170</f>
        <v>0</v>
      </c>
      <c r="AC171" s="37">
        <f>'7.  MARCH'!W170</f>
        <v>0</v>
      </c>
      <c r="AD171" s="174">
        <f>'7.  MARCH'!X170</f>
        <v>0</v>
      </c>
      <c r="AE171" s="196">
        <v>50</v>
      </c>
      <c r="AF171" s="45">
        <f>'8.  APRIL'!V170</f>
        <v>0</v>
      </c>
      <c r="AG171" s="37">
        <f>'8.  APRIL'!W170</f>
        <v>0</v>
      </c>
      <c r="AH171" s="174">
        <f>'8.  APRIL'!X170</f>
        <v>0</v>
      </c>
      <c r="AI171" s="196">
        <v>50</v>
      </c>
      <c r="AJ171" s="339">
        <f>'8.  APRIL WEEKEND COMP'!V170</f>
        <v>0</v>
      </c>
      <c r="AK171" s="37">
        <f>'8.  APRIL WEEKEND COMP'!W170</f>
        <v>0</v>
      </c>
      <c r="AL171" s="341">
        <f>'8.  APRIL WEEKEND COMP'!X170</f>
        <v>0</v>
      </c>
      <c r="AM171" s="196">
        <v>50</v>
      </c>
      <c r="AN171" s="45">
        <f>'9.  MAY'!V170</f>
        <v>0</v>
      </c>
      <c r="AO171" s="37">
        <f>'9.  MAY'!W170</f>
        <v>0</v>
      </c>
      <c r="AP171" s="174">
        <f>'9.  MAY'!X170</f>
        <v>0</v>
      </c>
      <c r="AQ171" s="196"/>
      <c r="AR171" s="45">
        <f>'10.  JUNE'!V170</f>
        <v>0</v>
      </c>
      <c r="AS171" s="37">
        <f>'10.  JUNE'!W170</f>
        <v>0</v>
      </c>
      <c r="AT171" s="174">
        <f>'10.  JUNE'!X170</f>
        <v>0</v>
      </c>
      <c r="AU171" s="196"/>
      <c r="AV171" s="45">
        <f>'11.  JULY'!V170</f>
        <v>0</v>
      </c>
      <c r="AW171" s="37">
        <f>'11.  JULY'!W170</f>
        <v>0</v>
      </c>
      <c r="AX171" s="174">
        <f>'11.  JULY'!X170</f>
        <v>0</v>
      </c>
      <c r="AY171" s="196"/>
      <c r="AZ171" s="45">
        <f>'12.  AUGUST'!V170</f>
        <v>0</v>
      </c>
      <c r="BA171" s="37">
        <f>'12.  AUGUST'!W170</f>
        <v>0</v>
      </c>
      <c r="BB171" s="174">
        <f>'12.  AUGUST'!X170</f>
        <v>0</v>
      </c>
      <c r="BC171" s="196"/>
      <c r="BD171" s="180">
        <f t="shared" si="16"/>
        <v>0</v>
      </c>
      <c r="BE171" s="181">
        <f t="shared" si="17"/>
        <v>0</v>
      </c>
      <c r="BF171" s="182">
        <f t="shared" si="18"/>
        <v>0</v>
      </c>
      <c r="BG171" s="197">
        <f t="shared" si="19"/>
        <v>450</v>
      </c>
    </row>
    <row r="172" spans="2:59" s="8" customFormat="1" ht="15.95" customHeight="1" x14ac:dyDescent="0.25">
      <c r="B172" s="27">
        <v>155</v>
      </c>
      <c r="C172" s="44" t="str">
        <f>'1.  SEPTEMBER'!C171</f>
        <v>van der Schyff H  (H-31)</v>
      </c>
      <c r="D172" s="45">
        <f>'1.  SEPTEMBER'!V171</f>
        <v>0</v>
      </c>
      <c r="E172" s="37">
        <f>'1.  SEPTEMBER'!W171</f>
        <v>0</v>
      </c>
      <c r="F172" s="174">
        <f>'1.  SEPTEMBER'!X171</f>
        <v>0</v>
      </c>
      <c r="G172" s="188">
        <v>50</v>
      </c>
      <c r="H172" s="28">
        <f>'2.  OCTOBER'!V171</f>
        <v>0</v>
      </c>
      <c r="I172" s="37">
        <f>'2.  OCTOBER'!W171</f>
        <v>0</v>
      </c>
      <c r="J172" s="174">
        <f>'2.  OCTOBER'!X171</f>
        <v>0</v>
      </c>
      <c r="K172" s="192">
        <v>50</v>
      </c>
      <c r="L172" s="45">
        <f>'3.  NOVEMBER'!V171</f>
        <v>0</v>
      </c>
      <c r="M172" s="37">
        <f>'3.  NOVEMBER'!W171</f>
        <v>0</v>
      </c>
      <c r="N172" s="174">
        <f>'3.  NOVEMBER'!X171</f>
        <v>0</v>
      </c>
      <c r="O172" s="188">
        <v>50</v>
      </c>
      <c r="P172" s="28">
        <f>'4.  DECEMBER'!V171</f>
        <v>0</v>
      </c>
      <c r="Q172" s="37">
        <f>'4.  DECEMBER'!W171</f>
        <v>0</v>
      </c>
      <c r="R172" s="174">
        <f>'4.  DECEMBER'!X171</f>
        <v>0</v>
      </c>
      <c r="S172" s="192">
        <v>50</v>
      </c>
      <c r="T172" s="45">
        <f>'5.  JANUARY'!V171</f>
        <v>0</v>
      </c>
      <c r="U172" s="37">
        <f>'5.  JANUARY'!W171</f>
        <v>0</v>
      </c>
      <c r="V172" s="174">
        <f>'5.  JANUARY'!X171</f>
        <v>0</v>
      </c>
      <c r="W172" s="196">
        <v>50</v>
      </c>
      <c r="X172" s="45">
        <f>'6.  FEBRUARY'!V171</f>
        <v>0</v>
      </c>
      <c r="Y172" s="37">
        <f>'6.  FEBRUARY'!W171</f>
        <v>0</v>
      </c>
      <c r="Z172" s="174">
        <f>'6.  FEBRUARY'!X171</f>
        <v>0</v>
      </c>
      <c r="AA172" s="196">
        <v>50</v>
      </c>
      <c r="AB172" s="45">
        <f>'7.  MARCH'!V171</f>
        <v>0</v>
      </c>
      <c r="AC172" s="37">
        <f>'7.  MARCH'!W171</f>
        <v>0</v>
      </c>
      <c r="AD172" s="174">
        <f>'7.  MARCH'!X171</f>
        <v>0</v>
      </c>
      <c r="AE172" s="196">
        <v>50</v>
      </c>
      <c r="AF172" s="45">
        <f>'8.  APRIL'!V171</f>
        <v>0</v>
      </c>
      <c r="AG172" s="37">
        <f>'8.  APRIL'!W171</f>
        <v>0</v>
      </c>
      <c r="AH172" s="174">
        <f>'8.  APRIL'!X171</f>
        <v>0</v>
      </c>
      <c r="AI172" s="196">
        <v>50</v>
      </c>
      <c r="AJ172" s="339">
        <f>'8.  APRIL WEEKEND COMP'!V171</f>
        <v>0</v>
      </c>
      <c r="AK172" s="37">
        <f>'8.  APRIL WEEKEND COMP'!W171</f>
        <v>0</v>
      </c>
      <c r="AL172" s="341">
        <f>'8.  APRIL WEEKEND COMP'!X171</f>
        <v>0</v>
      </c>
      <c r="AM172" s="196">
        <v>50</v>
      </c>
      <c r="AN172" s="45">
        <f>'9.  MAY'!V171</f>
        <v>0</v>
      </c>
      <c r="AO172" s="37">
        <f>'9.  MAY'!W171</f>
        <v>0</v>
      </c>
      <c r="AP172" s="174">
        <f>'9.  MAY'!X171</f>
        <v>0</v>
      </c>
      <c r="AQ172" s="196"/>
      <c r="AR172" s="45">
        <f>'10.  JUNE'!V171</f>
        <v>0</v>
      </c>
      <c r="AS172" s="37">
        <f>'10.  JUNE'!W171</f>
        <v>0</v>
      </c>
      <c r="AT172" s="174">
        <f>'10.  JUNE'!X171</f>
        <v>0</v>
      </c>
      <c r="AU172" s="196"/>
      <c r="AV172" s="45">
        <f>'11.  JULY'!V171</f>
        <v>0</v>
      </c>
      <c r="AW172" s="37">
        <f>'11.  JULY'!W171</f>
        <v>0</v>
      </c>
      <c r="AX172" s="174">
        <f>'11.  JULY'!X171</f>
        <v>0</v>
      </c>
      <c r="AY172" s="196"/>
      <c r="AZ172" s="45">
        <f>'12.  AUGUST'!V171</f>
        <v>0</v>
      </c>
      <c r="BA172" s="37">
        <f>'12.  AUGUST'!W171</f>
        <v>0</v>
      </c>
      <c r="BB172" s="174">
        <f>'12.  AUGUST'!X171</f>
        <v>0</v>
      </c>
      <c r="BC172" s="196"/>
      <c r="BD172" s="180">
        <f t="shared" si="16"/>
        <v>0</v>
      </c>
      <c r="BE172" s="181">
        <f t="shared" si="17"/>
        <v>0</v>
      </c>
      <c r="BF172" s="182">
        <f t="shared" si="18"/>
        <v>0</v>
      </c>
      <c r="BG172" s="197">
        <f t="shared" si="19"/>
        <v>450</v>
      </c>
    </row>
    <row r="173" spans="2:59" s="8" customFormat="1" ht="15.95" customHeight="1" x14ac:dyDescent="0.25">
      <c r="B173" s="27">
        <v>156</v>
      </c>
      <c r="C173" s="44" t="str">
        <f>'1.  SEPTEMBER'!C172</f>
        <v>van der Walt P</v>
      </c>
      <c r="D173" s="45">
        <f>'1.  SEPTEMBER'!V172</f>
        <v>0</v>
      </c>
      <c r="E173" s="37">
        <f>'1.  SEPTEMBER'!W172</f>
        <v>0</v>
      </c>
      <c r="F173" s="174">
        <f>'1.  SEPTEMBER'!X172</f>
        <v>0</v>
      </c>
      <c r="G173" s="188">
        <v>50</v>
      </c>
      <c r="H173" s="28">
        <f>'2.  OCTOBER'!V172</f>
        <v>0</v>
      </c>
      <c r="I173" s="37">
        <f>'2.  OCTOBER'!W172</f>
        <v>0</v>
      </c>
      <c r="J173" s="174">
        <f>'2.  OCTOBER'!X172</f>
        <v>0</v>
      </c>
      <c r="K173" s="192">
        <v>50</v>
      </c>
      <c r="L173" s="45">
        <f>'3.  NOVEMBER'!V172</f>
        <v>0</v>
      </c>
      <c r="M173" s="37">
        <f>'3.  NOVEMBER'!W172</f>
        <v>0</v>
      </c>
      <c r="N173" s="174">
        <f>'3.  NOVEMBER'!X172</f>
        <v>0</v>
      </c>
      <c r="O173" s="188">
        <v>50</v>
      </c>
      <c r="P173" s="28">
        <f>'4.  DECEMBER'!V172</f>
        <v>0</v>
      </c>
      <c r="Q173" s="37">
        <f>'4.  DECEMBER'!W172</f>
        <v>0</v>
      </c>
      <c r="R173" s="174">
        <f>'4.  DECEMBER'!X172</f>
        <v>0</v>
      </c>
      <c r="S173" s="192">
        <v>50</v>
      </c>
      <c r="T173" s="45">
        <f>'5.  JANUARY'!V172</f>
        <v>0</v>
      </c>
      <c r="U173" s="37">
        <f>'5.  JANUARY'!W172</f>
        <v>0</v>
      </c>
      <c r="V173" s="174">
        <f>'5.  JANUARY'!X172</f>
        <v>0</v>
      </c>
      <c r="W173" s="196">
        <v>50</v>
      </c>
      <c r="X173" s="45">
        <f>'6.  FEBRUARY'!V172</f>
        <v>0</v>
      </c>
      <c r="Y173" s="37">
        <f>'6.  FEBRUARY'!W172</f>
        <v>0</v>
      </c>
      <c r="Z173" s="174">
        <f>'6.  FEBRUARY'!X172</f>
        <v>0</v>
      </c>
      <c r="AA173" s="196">
        <v>50</v>
      </c>
      <c r="AB173" s="45">
        <f>'7.  MARCH'!V172</f>
        <v>0</v>
      </c>
      <c r="AC173" s="37">
        <f>'7.  MARCH'!W172</f>
        <v>0</v>
      </c>
      <c r="AD173" s="174">
        <f>'7.  MARCH'!X172</f>
        <v>0</v>
      </c>
      <c r="AE173" s="196">
        <v>50</v>
      </c>
      <c r="AF173" s="45">
        <f>'8.  APRIL'!V172</f>
        <v>0</v>
      </c>
      <c r="AG173" s="37">
        <f>'8.  APRIL'!W172</f>
        <v>0</v>
      </c>
      <c r="AH173" s="174">
        <f>'8.  APRIL'!X172</f>
        <v>0</v>
      </c>
      <c r="AI173" s="196">
        <v>50</v>
      </c>
      <c r="AJ173" s="339">
        <f>'8.  APRIL WEEKEND COMP'!V172</f>
        <v>0</v>
      </c>
      <c r="AK173" s="37">
        <f>'8.  APRIL WEEKEND COMP'!W172</f>
        <v>0</v>
      </c>
      <c r="AL173" s="341">
        <f>'8.  APRIL WEEKEND COMP'!X172</f>
        <v>0</v>
      </c>
      <c r="AM173" s="196">
        <v>50</v>
      </c>
      <c r="AN173" s="45">
        <f>'9.  MAY'!V172</f>
        <v>0</v>
      </c>
      <c r="AO173" s="37">
        <f>'9.  MAY'!W172</f>
        <v>0</v>
      </c>
      <c r="AP173" s="174">
        <f>'9.  MAY'!X172</f>
        <v>0</v>
      </c>
      <c r="AQ173" s="196"/>
      <c r="AR173" s="45">
        <f>'10.  JUNE'!V172</f>
        <v>0</v>
      </c>
      <c r="AS173" s="37">
        <f>'10.  JUNE'!W172</f>
        <v>0</v>
      </c>
      <c r="AT173" s="174">
        <f>'10.  JUNE'!X172</f>
        <v>0</v>
      </c>
      <c r="AU173" s="196"/>
      <c r="AV173" s="45">
        <f>'11.  JULY'!V172</f>
        <v>0</v>
      </c>
      <c r="AW173" s="37">
        <f>'11.  JULY'!W172</f>
        <v>0</v>
      </c>
      <c r="AX173" s="174">
        <f>'11.  JULY'!X172</f>
        <v>0</v>
      </c>
      <c r="AY173" s="196"/>
      <c r="AZ173" s="45">
        <f>'12.  AUGUST'!V172</f>
        <v>0</v>
      </c>
      <c r="BA173" s="37">
        <f>'12.  AUGUST'!W172</f>
        <v>0</v>
      </c>
      <c r="BB173" s="174">
        <f>'12.  AUGUST'!X172</f>
        <v>0</v>
      </c>
      <c r="BC173" s="196"/>
      <c r="BD173" s="180">
        <f t="shared" si="16"/>
        <v>0</v>
      </c>
      <c r="BE173" s="181">
        <f t="shared" si="17"/>
        <v>0</v>
      </c>
      <c r="BF173" s="182">
        <f t="shared" si="18"/>
        <v>0</v>
      </c>
      <c r="BG173" s="197">
        <f t="shared" si="19"/>
        <v>450</v>
      </c>
    </row>
    <row r="174" spans="2:59" s="8" customFormat="1" ht="15.95" customHeight="1" x14ac:dyDescent="0.25">
      <c r="B174" s="27">
        <v>157</v>
      </c>
      <c r="C174" s="44" t="str">
        <f>'1.  SEPTEMBER'!C174</f>
        <v>Visagie HN  (H40)</v>
      </c>
      <c r="D174" s="45">
        <f>'1.  SEPTEMBER'!V174</f>
        <v>0</v>
      </c>
      <c r="E174" s="37">
        <f>'1.  SEPTEMBER'!W174</f>
        <v>0</v>
      </c>
      <c r="F174" s="174">
        <f>'1.  SEPTEMBER'!X174</f>
        <v>0</v>
      </c>
      <c r="G174" s="188">
        <v>50</v>
      </c>
      <c r="H174" s="28">
        <f>'2.  OCTOBER'!V174</f>
        <v>0</v>
      </c>
      <c r="I174" s="37">
        <f>'2.  OCTOBER'!W174</f>
        <v>0</v>
      </c>
      <c r="J174" s="174">
        <f>'2.  OCTOBER'!X174</f>
        <v>0</v>
      </c>
      <c r="K174" s="192">
        <v>50</v>
      </c>
      <c r="L174" s="45">
        <f>'3.  NOVEMBER'!V174</f>
        <v>0</v>
      </c>
      <c r="M174" s="37">
        <f>'3.  NOVEMBER'!W174</f>
        <v>0</v>
      </c>
      <c r="N174" s="174">
        <f>'3.  NOVEMBER'!X174</f>
        <v>0</v>
      </c>
      <c r="O174" s="188">
        <v>50</v>
      </c>
      <c r="P174" s="28">
        <f>'4.  DECEMBER'!V174</f>
        <v>0</v>
      </c>
      <c r="Q174" s="37">
        <f>'4.  DECEMBER'!W174</f>
        <v>0</v>
      </c>
      <c r="R174" s="174">
        <f>'4.  DECEMBER'!X174</f>
        <v>0</v>
      </c>
      <c r="S174" s="192">
        <v>50</v>
      </c>
      <c r="T174" s="45">
        <f>'5.  JANUARY'!V174</f>
        <v>0</v>
      </c>
      <c r="U174" s="37">
        <f>'5.  JANUARY'!W174</f>
        <v>0</v>
      </c>
      <c r="V174" s="174">
        <f>'5.  JANUARY'!X174</f>
        <v>0</v>
      </c>
      <c r="W174" s="196">
        <v>50</v>
      </c>
      <c r="X174" s="45">
        <f>'6.  FEBRUARY'!V174</f>
        <v>0</v>
      </c>
      <c r="Y174" s="37">
        <f>'6.  FEBRUARY'!W174</f>
        <v>0</v>
      </c>
      <c r="Z174" s="174">
        <f>'6.  FEBRUARY'!X174</f>
        <v>0</v>
      </c>
      <c r="AA174" s="196">
        <v>50</v>
      </c>
      <c r="AB174" s="45">
        <f>'7.  MARCH'!V174</f>
        <v>0</v>
      </c>
      <c r="AC174" s="37">
        <f>'7.  MARCH'!W174</f>
        <v>0</v>
      </c>
      <c r="AD174" s="174">
        <f>'7.  MARCH'!X174</f>
        <v>0</v>
      </c>
      <c r="AE174" s="196">
        <v>50</v>
      </c>
      <c r="AF174" s="45">
        <f>'8.  APRIL'!V174</f>
        <v>0</v>
      </c>
      <c r="AG174" s="37">
        <f>'8.  APRIL'!W174</f>
        <v>0</v>
      </c>
      <c r="AH174" s="174">
        <f>'8.  APRIL'!X174</f>
        <v>0</v>
      </c>
      <c r="AI174" s="196">
        <v>50</v>
      </c>
      <c r="AJ174" s="339">
        <f>'8.  APRIL WEEKEND COMP'!V174</f>
        <v>0</v>
      </c>
      <c r="AK174" s="37">
        <f>'8.  APRIL WEEKEND COMP'!W174</f>
        <v>0</v>
      </c>
      <c r="AL174" s="341">
        <f>'8.  APRIL WEEKEND COMP'!X174</f>
        <v>0</v>
      </c>
      <c r="AM174" s="196">
        <v>50</v>
      </c>
      <c r="AN174" s="45">
        <f>'9.  MAY'!V174</f>
        <v>0</v>
      </c>
      <c r="AO174" s="37">
        <f>'9.  MAY'!W174</f>
        <v>0</v>
      </c>
      <c r="AP174" s="174">
        <f>'9.  MAY'!X174</f>
        <v>0</v>
      </c>
      <c r="AQ174" s="196"/>
      <c r="AR174" s="45">
        <f>'10.  JUNE'!V174</f>
        <v>0</v>
      </c>
      <c r="AS174" s="37">
        <f>'10.  JUNE'!W174</f>
        <v>0</v>
      </c>
      <c r="AT174" s="174">
        <f>'10.  JUNE'!X174</f>
        <v>0</v>
      </c>
      <c r="AU174" s="196"/>
      <c r="AV174" s="45">
        <f>'11.  JULY'!V174</f>
        <v>0</v>
      </c>
      <c r="AW174" s="37">
        <f>'11.  JULY'!W174</f>
        <v>0</v>
      </c>
      <c r="AX174" s="174">
        <f>'11.  JULY'!X174</f>
        <v>0</v>
      </c>
      <c r="AY174" s="196"/>
      <c r="AZ174" s="45">
        <f>'12.  AUGUST'!V174</f>
        <v>0</v>
      </c>
      <c r="BA174" s="37">
        <f>'12.  AUGUST'!W174</f>
        <v>0</v>
      </c>
      <c r="BB174" s="174">
        <f>'12.  AUGUST'!X174</f>
        <v>0</v>
      </c>
      <c r="BC174" s="196"/>
      <c r="BD174" s="180">
        <f t="shared" si="16"/>
        <v>0</v>
      </c>
      <c r="BE174" s="181">
        <f t="shared" si="17"/>
        <v>0</v>
      </c>
      <c r="BF174" s="182">
        <f t="shared" si="18"/>
        <v>0</v>
      </c>
      <c r="BG174" s="197">
        <f t="shared" si="19"/>
        <v>450</v>
      </c>
    </row>
    <row r="175" spans="2:59" s="8" customFormat="1" ht="15.95" customHeight="1" x14ac:dyDescent="0.25">
      <c r="B175" s="27">
        <v>158</v>
      </c>
      <c r="C175" s="44" t="str">
        <f>'1.  SEPTEMBER'!C188</f>
        <v>Abrie B</v>
      </c>
      <c r="D175" s="45">
        <f>'1.  SEPTEMBER'!V188</f>
        <v>0</v>
      </c>
      <c r="E175" s="37">
        <f>'1.  SEPTEMBER'!W188</f>
        <v>0</v>
      </c>
      <c r="F175" s="174">
        <f>'1.  SEPTEMBER'!X188</f>
        <v>0</v>
      </c>
      <c r="G175" s="188">
        <v>50</v>
      </c>
      <c r="H175" s="28">
        <f>'2.  OCTOBER'!V188</f>
        <v>0</v>
      </c>
      <c r="I175" s="37">
        <f>'2.  OCTOBER'!W188</f>
        <v>0</v>
      </c>
      <c r="J175" s="174">
        <f>'2.  OCTOBER'!X188</f>
        <v>0</v>
      </c>
      <c r="K175" s="192">
        <v>50</v>
      </c>
      <c r="L175" s="45">
        <f>'3.  NOVEMBER'!V188</f>
        <v>0</v>
      </c>
      <c r="M175" s="37">
        <f>'3.  NOVEMBER'!W188</f>
        <v>0</v>
      </c>
      <c r="N175" s="174">
        <f>'3.  NOVEMBER'!X188</f>
        <v>0</v>
      </c>
      <c r="O175" s="188">
        <v>50</v>
      </c>
      <c r="P175" s="28">
        <f>'4.  DECEMBER'!V188</f>
        <v>0</v>
      </c>
      <c r="Q175" s="37">
        <f>'4.  DECEMBER'!W188</f>
        <v>0</v>
      </c>
      <c r="R175" s="174">
        <f>'4.  DECEMBER'!X188</f>
        <v>0</v>
      </c>
      <c r="S175" s="192">
        <v>50</v>
      </c>
      <c r="T175" s="45">
        <f>'5.  JANUARY'!V188</f>
        <v>0</v>
      </c>
      <c r="U175" s="37">
        <f>'5.  JANUARY'!W188</f>
        <v>0</v>
      </c>
      <c r="V175" s="174">
        <f>'5.  JANUARY'!X188</f>
        <v>0</v>
      </c>
      <c r="W175" s="196">
        <v>50</v>
      </c>
      <c r="X175" s="45">
        <f>'6.  FEBRUARY'!V188</f>
        <v>0</v>
      </c>
      <c r="Y175" s="37">
        <f>'6.  FEBRUARY'!W188</f>
        <v>0</v>
      </c>
      <c r="Z175" s="174">
        <f>'6.  FEBRUARY'!X188</f>
        <v>0</v>
      </c>
      <c r="AA175" s="196">
        <v>50</v>
      </c>
      <c r="AB175" s="45">
        <f>'7.  MARCH'!V189</f>
        <v>0</v>
      </c>
      <c r="AC175" s="37">
        <f>'7.  MARCH'!W188</f>
        <v>0</v>
      </c>
      <c r="AD175" s="174">
        <f>'7.  MARCH'!X188</f>
        <v>0</v>
      </c>
      <c r="AE175" s="196">
        <v>50</v>
      </c>
      <c r="AF175" s="45">
        <f>'8.  APRIL'!V188</f>
        <v>0</v>
      </c>
      <c r="AG175" s="37">
        <f>'8.  APRIL'!W188</f>
        <v>0</v>
      </c>
      <c r="AH175" s="174">
        <f>'8.  APRIL'!X188</f>
        <v>0</v>
      </c>
      <c r="AI175" s="196">
        <v>50</v>
      </c>
      <c r="AJ175" s="339">
        <f>'8.  APRIL WEEKEND COMP'!V188</f>
        <v>0</v>
      </c>
      <c r="AK175" s="37">
        <f>'8.  APRIL WEEKEND COMP'!W188</f>
        <v>0</v>
      </c>
      <c r="AL175" s="341">
        <f>'8.  APRIL WEEKEND COMP'!X188</f>
        <v>0</v>
      </c>
      <c r="AM175" s="196">
        <v>50</v>
      </c>
      <c r="AN175" s="45">
        <f>'9.  MAY'!V188</f>
        <v>0</v>
      </c>
      <c r="AO175" s="37">
        <f>'9.  MAY'!W188</f>
        <v>0</v>
      </c>
      <c r="AP175" s="174">
        <f>'9.  MAY'!X188</f>
        <v>0</v>
      </c>
      <c r="AQ175" s="196"/>
      <c r="AR175" s="45">
        <f>'10.  JUNE'!V188</f>
        <v>0</v>
      </c>
      <c r="AS175" s="37">
        <f>'10.  JUNE'!W188</f>
        <v>0</v>
      </c>
      <c r="AT175" s="174">
        <f>'10.  JUNE'!X188</f>
        <v>0</v>
      </c>
      <c r="AU175" s="196"/>
      <c r="AV175" s="45">
        <f>'11.  JULY'!V188</f>
        <v>0</v>
      </c>
      <c r="AW175" s="37">
        <f>'11.  JULY'!W188</f>
        <v>0</v>
      </c>
      <c r="AX175" s="174">
        <f>'11.  JULY'!X188</f>
        <v>0</v>
      </c>
      <c r="AY175" s="196"/>
      <c r="AZ175" s="45">
        <f>'12.  AUGUST'!V188</f>
        <v>0</v>
      </c>
      <c r="BA175" s="37">
        <f>'12.  AUGUST'!W188</f>
        <v>0</v>
      </c>
      <c r="BB175" s="174">
        <f>'12.  AUGUST'!X188</f>
        <v>0</v>
      </c>
      <c r="BC175" s="196"/>
      <c r="BD175" s="180">
        <f t="shared" si="16"/>
        <v>0</v>
      </c>
      <c r="BE175" s="181">
        <f t="shared" si="17"/>
        <v>0</v>
      </c>
      <c r="BF175" s="182">
        <f t="shared" si="18"/>
        <v>0</v>
      </c>
      <c r="BG175" s="197">
        <f t="shared" si="19"/>
        <v>450</v>
      </c>
    </row>
    <row r="176" spans="2:59" s="8" customFormat="1" ht="15.95" customHeight="1" x14ac:dyDescent="0.25">
      <c r="B176" s="27">
        <v>159</v>
      </c>
      <c r="C176" s="44" t="str">
        <f>'1.  SEPTEMBER'!C189</f>
        <v>Abrie D</v>
      </c>
      <c r="D176" s="45">
        <f>'1.  SEPTEMBER'!V189</f>
        <v>0</v>
      </c>
      <c r="E176" s="37">
        <f>'1.  SEPTEMBER'!W189</f>
        <v>0</v>
      </c>
      <c r="F176" s="174">
        <f>'1.  SEPTEMBER'!X189</f>
        <v>0</v>
      </c>
      <c r="G176" s="188">
        <v>50</v>
      </c>
      <c r="H176" s="28">
        <f>'2.  OCTOBER'!V189</f>
        <v>0</v>
      </c>
      <c r="I176" s="37">
        <f>'2.  OCTOBER'!W189</f>
        <v>0</v>
      </c>
      <c r="J176" s="174">
        <f>'2.  OCTOBER'!X189</f>
        <v>0</v>
      </c>
      <c r="K176" s="192">
        <v>50</v>
      </c>
      <c r="L176" s="45">
        <f>'3.  NOVEMBER'!V189</f>
        <v>0</v>
      </c>
      <c r="M176" s="37">
        <f>'3.  NOVEMBER'!W189</f>
        <v>0</v>
      </c>
      <c r="N176" s="174">
        <f>'3.  NOVEMBER'!X189</f>
        <v>0</v>
      </c>
      <c r="O176" s="188">
        <v>50</v>
      </c>
      <c r="P176" s="28">
        <f>'4.  DECEMBER'!V189</f>
        <v>0</v>
      </c>
      <c r="Q176" s="37">
        <f>'4.  DECEMBER'!W189</f>
        <v>0</v>
      </c>
      <c r="R176" s="174">
        <f>'4.  DECEMBER'!X189</f>
        <v>0</v>
      </c>
      <c r="S176" s="192">
        <v>50</v>
      </c>
      <c r="T176" s="45">
        <f>'5.  JANUARY'!V189</f>
        <v>0</v>
      </c>
      <c r="U176" s="37">
        <f>'5.  JANUARY'!W189</f>
        <v>0</v>
      </c>
      <c r="V176" s="174">
        <f>'5.  JANUARY'!X189</f>
        <v>0</v>
      </c>
      <c r="W176" s="196">
        <v>50</v>
      </c>
      <c r="X176" s="45">
        <f>'6.  FEBRUARY'!V189</f>
        <v>0</v>
      </c>
      <c r="Y176" s="37">
        <f>'6.  FEBRUARY'!W189</f>
        <v>0</v>
      </c>
      <c r="Z176" s="174">
        <f>'6.  FEBRUARY'!X189</f>
        <v>0</v>
      </c>
      <c r="AA176" s="196">
        <v>50</v>
      </c>
      <c r="AB176" s="45">
        <f>'7.  MARCH'!V190</f>
        <v>0</v>
      </c>
      <c r="AC176" s="37">
        <f>'7.  MARCH'!W189</f>
        <v>0</v>
      </c>
      <c r="AD176" s="174">
        <f>'7.  MARCH'!X189</f>
        <v>0</v>
      </c>
      <c r="AE176" s="196">
        <v>50</v>
      </c>
      <c r="AF176" s="45">
        <f>'8.  APRIL'!V189</f>
        <v>0</v>
      </c>
      <c r="AG176" s="37">
        <f>'8.  APRIL'!W189</f>
        <v>0</v>
      </c>
      <c r="AH176" s="174">
        <f>'8.  APRIL'!X189</f>
        <v>0</v>
      </c>
      <c r="AI176" s="196">
        <v>50</v>
      </c>
      <c r="AJ176" s="339">
        <f>'8.  APRIL WEEKEND COMP'!V189</f>
        <v>0</v>
      </c>
      <c r="AK176" s="37">
        <f>'8.  APRIL WEEKEND COMP'!W189</f>
        <v>0</v>
      </c>
      <c r="AL176" s="341">
        <f>'8.  APRIL WEEKEND COMP'!X189</f>
        <v>0</v>
      </c>
      <c r="AM176" s="196">
        <v>50</v>
      </c>
      <c r="AN176" s="45">
        <f>'9.  MAY'!V189</f>
        <v>0</v>
      </c>
      <c r="AO176" s="37">
        <f>'9.  MAY'!W189</f>
        <v>0</v>
      </c>
      <c r="AP176" s="174">
        <f>'9.  MAY'!X189</f>
        <v>0</v>
      </c>
      <c r="AQ176" s="196"/>
      <c r="AR176" s="45">
        <f>'10.  JUNE'!V189</f>
        <v>0</v>
      </c>
      <c r="AS176" s="37">
        <f>'10.  JUNE'!W189</f>
        <v>0</v>
      </c>
      <c r="AT176" s="174">
        <f>'10.  JUNE'!X189</f>
        <v>0</v>
      </c>
      <c r="AU176" s="196"/>
      <c r="AV176" s="45">
        <f>'11.  JULY'!V189</f>
        <v>0</v>
      </c>
      <c r="AW176" s="37">
        <f>'11.  JULY'!W189</f>
        <v>0</v>
      </c>
      <c r="AX176" s="174">
        <f>'11.  JULY'!X189</f>
        <v>0</v>
      </c>
      <c r="AY176" s="196"/>
      <c r="AZ176" s="45">
        <f>'12.  AUGUST'!V189</f>
        <v>0</v>
      </c>
      <c r="BA176" s="37">
        <f>'12.  AUGUST'!W189</f>
        <v>0</v>
      </c>
      <c r="BB176" s="174">
        <f>'12.  AUGUST'!X189</f>
        <v>0</v>
      </c>
      <c r="BC176" s="196"/>
      <c r="BD176" s="180">
        <f t="shared" si="16"/>
        <v>0</v>
      </c>
      <c r="BE176" s="181">
        <f t="shared" si="17"/>
        <v>0</v>
      </c>
      <c r="BF176" s="182">
        <f t="shared" si="18"/>
        <v>0</v>
      </c>
      <c r="BG176" s="197">
        <f t="shared" si="19"/>
        <v>450</v>
      </c>
    </row>
    <row r="177" spans="2:59" s="8" customFormat="1" ht="15.95" customHeight="1" x14ac:dyDescent="0.25">
      <c r="B177" s="27">
        <v>160</v>
      </c>
      <c r="C177" s="44" t="str">
        <f>'1.  SEPTEMBER'!C194</f>
        <v>Boshoff I (Inez)  (H-40)</v>
      </c>
      <c r="D177" s="45">
        <f>'1.  SEPTEMBER'!V194</f>
        <v>0</v>
      </c>
      <c r="E177" s="37">
        <f>'1.  SEPTEMBER'!W194</f>
        <v>0</v>
      </c>
      <c r="F177" s="174">
        <f>'1.  SEPTEMBER'!X194</f>
        <v>0</v>
      </c>
      <c r="G177" s="188">
        <v>50</v>
      </c>
      <c r="H177" s="28">
        <f>'2.  OCTOBER'!V194</f>
        <v>0</v>
      </c>
      <c r="I177" s="37">
        <f>'2.  OCTOBER'!W194</f>
        <v>0</v>
      </c>
      <c r="J177" s="174">
        <f>'2.  OCTOBER'!X194</f>
        <v>0</v>
      </c>
      <c r="K177" s="192">
        <v>50</v>
      </c>
      <c r="L177" s="45">
        <f>'3.  NOVEMBER'!V194</f>
        <v>0</v>
      </c>
      <c r="M177" s="37">
        <f>'3.  NOVEMBER'!W194</f>
        <v>0</v>
      </c>
      <c r="N177" s="174">
        <f>'3.  NOVEMBER'!X194</f>
        <v>0</v>
      </c>
      <c r="O177" s="188">
        <v>50</v>
      </c>
      <c r="P177" s="28">
        <f>'4.  DECEMBER'!V194</f>
        <v>0</v>
      </c>
      <c r="Q177" s="37">
        <f>'4.  DECEMBER'!W194</f>
        <v>0</v>
      </c>
      <c r="R177" s="174">
        <f>'4.  DECEMBER'!X194</f>
        <v>0</v>
      </c>
      <c r="S177" s="192">
        <v>50</v>
      </c>
      <c r="T177" s="45">
        <f>'5.  JANUARY'!V194</f>
        <v>0</v>
      </c>
      <c r="U177" s="37">
        <f>'5.  JANUARY'!W194</f>
        <v>0</v>
      </c>
      <c r="V177" s="174">
        <f>'5.  JANUARY'!X194</f>
        <v>0</v>
      </c>
      <c r="W177" s="196">
        <v>50</v>
      </c>
      <c r="X177" s="45">
        <f>'6.  FEBRUARY'!V194</f>
        <v>0</v>
      </c>
      <c r="Y177" s="37">
        <f>'6.  FEBRUARY'!W194</f>
        <v>0</v>
      </c>
      <c r="Z177" s="174">
        <f>'6.  FEBRUARY'!X194</f>
        <v>0</v>
      </c>
      <c r="AA177" s="196">
        <v>50</v>
      </c>
      <c r="AB177" s="45">
        <f>'7.  MARCH'!V196</f>
        <v>0</v>
      </c>
      <c r="AC177" s="37">
        <f>'7.  MARCH'!W194</f>
        <v>0</v>
      </c>
      <c r="AD177" s="174">
        <f>'7.  MARCH'!X194</f>
        <v>0</v>
      </c>
      <c r="AE177" s="196">
        <v>50</v>
      </c>
      <c r="AF177" s="45">
        <f>'8.  APRIL'!V194</f>
        <v>0</v>
      </c>
      <c r="AG177" s="37">
        <f>'8.  APRIL'!W194</f>
        <v>0</v>
      </c>
      <c r="AH177" s="174">
        <f>'8.  APRIL'!X194</f>
        <v>0</v>
      </c>
      <c r="AI177" s="196">
        <v>50</v>
      </c>
      <c r="AJ177" s="339">
        <f>'8.  APRIL WEEKEND COMP'!V194</f>
        <v>0</v>
      </c>
      <c r="AK177" s="37">
        <f>'8.  APRIL WEEKEND COMP'!W194</f>
        <v>0</v>
      </c>
      <c r="AL177" s="341">
        <f>'8.  APRIL WEEKEND COMP'!X194</f>
        <v>0</v>
      </c>
      <c r="AM177" s="196">
        <v>50</v>
      </c>
      <c r="AN177" s="45">
        <f>'9.  MAY'!V194</f>
        <v>0</v>
      </c>
      <c r="AO177" s="37">
        <f>'9.  MAY'!W194</f>
        <v>0</v>
      </c>
      <c r="AP177" s="174">
        <f>'9.  MAY'!X194</f>
        <v>0</v>
      </c>
      <c r="AQ177" s="196"/>
      <c r="AR177" s="45">
        <f>'10.  JUNE'!V194</f>
        <v>0</v>
      </c>
      <c r="AS177" s="37">
        <f>'10.  JUNE'!W194</f>
        <v>0</v>
      </c>
      <c r="AT177" s="174">
        <f>'10.  JUNE'!X194</f>
        <v>0</v>
      </c>
      <c r="AU177" s="196"/>
      <c r="AV177" s="45">
        <f>'11.  JULY'!V194</f>
        <v>0</v>
      </c>
      <c r="AW177" s="37">
        <f>'11.  JULY'!W194</f>
        <v>0</v>
      </c>
      <c r="AX177" s="174">
        <f>'11.  JULY'!X194</f>
        <v>0</v>
      </c>
      <c r="AY177" s="196"/>
      <c r="AZ177" s="45">
        <f>'12.  AUGUST'!V194</f>
        <v>0</v>
      </c>
      <c r="BA177" s="37">
        <f>'12.  AUGUST'!W194</f>
        <v>0</v>
      </c>
      <c r="BB177" s="174">
        <f>'12.  AUGUST'!X194</f>
        <v>0</v>
      </c>
      <c r="BC177" s="196"/>
      <c r="BD177" s="180">
        <f t="shared" si="16"/>
        <v>0</v>
      </c>
      <c r="BE177" s="181">
        <f t="shared" si="17"/>
        <v>0</v>
      </c>
      <c r="BF177" s="182">
        <f t="shared" si="18"/>
        <v>0</v>
      </c>
      <c r="BG177" s="197">
        <f t="shared" si="19"/>
        <v>450</v>
      </c>
    </row>
    <row r="178" spans="2:59" s="8" customFormat="1" ht="15.95" customHeight="1" x14ac:dyDescent="0.25">
      <c r="B178" s="27">
        <v>161</v>
      </c>
      <c r="C178" s="44" t="str">
        <f>'1.  SEPTEMBER'!C200</f>
        <v>Janse van Vuuren A</v>
      </c>
      <c r="D178" s="45">
        <f>'1.  SEPTEMBER'!V200</f>
        <v>0</v>
      </c>
      <c r="E178" s="37">
        <f>'1.  SEPTEMBER'!W200</f>
        <v>0</v>
      </c>
      <c r="F178" s="174">
        <f>'1.  SEPTEMBER'!X200</f>
        <v>0</v>
      </c>
      <c r="G178" s="188">
        <v>50</v>
      </c>
      <c r="H178" s="28">
        <f>'2.  OCTOBER'!V200</f>
        <v>0</v>
      </c>
      <c r="I178" s="37">
        <f>'2.  OCTOBER'!W200</f>
        <v>0</v>
      </c>
      <c r="J178" s="174">
        <f>'2.  OCTOBER'!X200</f>
        <v>0</v>
      </c>
      <c r="K178" s="192">
        <v>50</v>
      </c>
      <c r="L178" s="45">
        <f>'3.  NOVEMBER'!V200</f>
        <v>0</v>
      </c>
      <c r="M178" s="37">
        <f>'3.  NOVEMBER'!W200</f>
        <v>0</v>
      </c>
      <c r="N178" s="174">
        <f>'3.  NOVEMBER'!X200</f>
        <v>0</v>
      </c>
      <c r="O178" s="188">
        <v>50</v>
      </c>
      <c r="P178" s="28">
        <f>'4.  DECEMBER'!V200</f>
        <v>0</v>
      </c>
      <c r="Q178" s="37">
        <f>'4.  DECEMBER'!W200</f>
        <v>0</v>
      </c>
      <c r="R178" s="174">
        <f>'4.  DECEMBER'!X200</f>
        <v>0</v>
      </c>
      <c r="S178" s="192">
        <v>50</v>
      </c>
      <c r="T178" s="45">
        <f>'5.  JANUARY'!V200</f>
        <v>0</v>
      </c>
      <c r="U178" s="37">
        <f>'5.  JANUARY'!W200</f>
        <v>0</v>
      </c>
      <c r="V178" s="174">
        <f>'5.  JANUARY'!X200</f>
        <v>0</v>
      </c>
      <c r="W178" s="196">
        <v>50</v>
      </c>
      <c r="X178" s="45">
        <f>'6.  FEBRUARY'!V200</f>
        <v>0</v>
      </c>
      <c r="Y178" s="37">
        <f>'6.  FEBRUARY'!W200</f>
        <v>0</v>
      </c>
      <c r="Z178" s="174">
        <f>'6.  FEBRUARY'!X200</f>
        <v>0</v>
      </c>
      <c r="AA178" s="196">
        <v>50</v>
      </c>
      <c r="AB178" s="45">
        <f>'7.  MARCH'!V201</f>
        <v>0</v>
      </c>
      <c r="AC178" s="37">
        <f>'7.  MARCH'!W200</f>
        <v>0</v>
      </c>
      <c r="AD178" s="174">
        <f>'7.  MARCH'!X200</f>
        <v>0</v>
      </c>
      <c r="AE178" s="196">
        <v>50</v>
      </c>
      <c r="AF178" s="45">
        <f>'8.  APRIL'!V200</f>
        <v>0</v>
      </c>
      <c r="AG178" s="37">
        <f>'8.  APRIL'!W200</f>
        <v>0</v>
      </c>
      <c r="AH178" s="174">
        <f>'8.  APRIL'!X200</f>
        <v>0</v>
      </c>
      <c r="AI178" s="196">
        <v>50</v>
      </c>
      <c r="AJ178" s="339">
        <f>'8.  APRIL WEEKEND COMP'!V200</f>
        <v>0</v>
      </c>
      <c r="AK178" s="37">
        <f>'8.  APRIL WEEKEND COMP'!W200</f>
        <v>0</v>
      </c>
      <c r="AL178" s="341">
        <f>'8.  APRIL WEEKEND COMP'!X200</f>
        <v>0</v>
      </c>
      <c r="AM178" s="196">
        <v>50</v>
      </c>
      <c r="AN178" s="45">
        <f>'9.  MAY'!V200</f>
        <v>0</v>
      </c>
      <c r="AO178" s="37">
        <f>'9.  MAY'!W200</f>
        <v>0</v>
      </c>
      <c r="AP178" s="174">
        <f>'9.  MAY'!X200</f>
        <v>0</v>
      </c>
      <c r="AQ178" s="196"/>
      <c r="AR178" s="45">
        <f>'10.  JUNE'!V200</f>
        <v>0</v>
      </c>
      <c r="AS178" s="37">
        <f>'10.  JUNE'!W200</f>
        <v>0</v>
      </c>
      <c r="AT178" s="174">
        <f>'10.  JUNE'!X200</f>
        <v>0</v>
      </c>
      <c r="AU178" s="196"/>
      <c r="AV178" s="45">
        <f>'11.  JULY'!V200</f>
        <v>0</v>
      </c>
      <c r="AW178" s="37">
        <f>'11.  JULY'!W200</f>
        <v>0</v>
      </c>
      <c r="AX178" s="174">
        <f>'11.  JULY'!X200</f>
        <v>0</v>
      </c>
      <c r="AY178" s="196"/>
      <c r="AZ178" s="45">
        <f>'12.  AUGUST'!V200</f>
        <v>0</v>
      </c>
      <c r="BA178" s="37">
        <f>'12.  AUGUST'!W200</f>
        <v>0</v>
      </c>
      <c r="BB178" s="174">
        <f>'12.  AUGUST'!X200</f>
        <v>0</v>
      </c>
      <c r="BC178" s="196"/>
      <c r="BD178" s="180">
        <f t="shared" ref="BD178:BD197" si="20">D178+H178+L178+P178+T178+X178+AB178+AF178+AJ178+AN178+AR178+AV178+AZ178</f>
        <v>0</v>
      </c>
      <c r="BE178" s="181">
        <f t="shared" ref="BE178:BE197" si="21">E178+I178+M178+Q178+U178+Y178+AC178+AG178+AK178+AO178+AS178+AW178+BA178</f>
        <v>0</v>
      </c>
      <c r="BF178" s="182">
        <f t="shared" ref="BF178:BF197" si="22">F178+J178+N178+R178+V178+Z178+AD178+AH178+AL178+AP178+AT178+AX178+BB178</f>
        <v>0</v>
      </c>
      <c r="BG178" s="197">
        <f t="shared" ref="BG178:BG197" si="23">G178+K178+O178+S178+W178+AA178+AE178+AI178+AM178+AQ178+AU178+BC178</f>
        <v>450</v>
      </c>
    </row>
    <row r="179" spans="2:59" s="8" customFormat="1" ht="15.95" customHeight="1" x14ac:dyDescent="0.25">
      <c r="B179" s="27">
        <v>162</v>
      </c>
      <c r="C179" s="44" t="str">
        <f>'1.  SEPTEMBER'!C201</f>
        <v>Janse van Vuuren M</v>
      </c>
      <c r="D179" s="45">
        <f>'1.  SEPTEMBER'!V201</f>
        <v>0</v>
      </c>
      <c r="E179" s="37">
        <f>'1.  SEPTEMBER'!W201</f>
        <v>0</v>
      </c>
      <c r="F179" s="174">
        <f>'1.  SEPTEMBER'!X201</f>
        <v>0</v>
      </c>
      <c r="G179" s="188">
        <v>50</v>
      </c>
      <c r="H179" s="28">
        <f>'2.  OCTOBER'!V201</f>
        <v>0</v>
      </c>
      <c r="I179" s="37">
        <f>'2.  OCTOBER'!W201</f>
        <v>0</v>
      </c>
      <c r="J179" s="174">
        <f>'2.  OCTOBER'!X201</f>
        <v>0</v>
      </c>
      <c r="K179" s="192">
        <v>50</v>
      </c>
      <c r="L179" s="45">
        <f>'3.  NOVEMBER'!V201</f>
        <v>0</v>
      </c>
      <c r="M179" s="37">
        <f>'3.  NOVEMBER'!W201</f>
        <v>0</v>
      </c>
      <c r="N179" s="174">
        <f>'3.  NOVEMBER'!X201</f>
        <v>0</v>
      </c>
      <c r="O179" s="188">
        <v>50</v>
      </c>
      <c r="P179" s="28">
        <f>'4.  DECEMBER'!V201</f>
        <v>0</v>
      </c>
      <c r="Q179" s="37">
        <f>'4.  DECEMBER'!W201</f>
        <v>0</v>
      </c>
      <c r="R179" s="174">
        <f>'4.  DECEMBER'!X201</f>
        <v>0</v>
      </c>
      <c r="S179" s="192">
        <v>50</v>
      </c>
      <c r="T179" s="45">
        <f>'5.  JANUARY'!V201</f>
        <v>0</v>
      </c>
      <c r="U179" s="37">
        <f>'5.  JANUARY'!W201</f>
        <v>0</v>
      </c>
      <c r="V179" s="174">
        <f>'5.  JANUARY'!X201</f>
        <v>0</v>
      </c>
      <c r="W179" s="196">
        <v>50</v>
      </c>
      <c r="X179" s="45">
        <f>'6.  FEBRUARY'!V201</f>
        <v>0</v>
      </c>
      <c r="Y179" s="37">
        <f>'6.  FEBRUARY'!W201</f>
        <v>0</v>
      </c>
      <c r="Z179" s="174">
        <f>'6.  FEBRUARY'!X201</f>
        <v>0</v>
      </c>
      <c r="AA179" s="196">
        <v>50</v>
      </c>
      <c r="AB179" s="45">
        <f>'7.  MARCH'!V201</f>
        <v>0</v>
      </c>
      <c r="AC179" s="37">
        <f>'7.  MARCH'!W201</f>
        <v>0</v>
      </c>
      <c r="AD179" s="174">
        <f>'7.  MARCH'!X201</f>
        <v>0</v>
      </c>
      <c r="AE179" s="196">
        <v>50</v>
      </c>
      <c r="AF179" s="45">
        <f>'8.  APRIL'!V201</f>
        <v>0</v>
      </c>
      <c r="AG179" s="37">
        <f>'8.  APRIL'!W201</f>
        <v>0</v>
      </c>
      <c r="AH179" s="174">
        <f>'8.  APRIL'!X201</f>
        <v>0</v>
      </c>
      <c r="AI179" s="196">
        <v>50</v>
      </c>
      <c r="AJ179" s="339">
        <f>'8.  APRIL WEEKEND COMP'!V201</f>
        <v>0</v>
      </c>
      <c r="AK179" s="37">
        <f>'8.  APRIL WEEKEND COMP'!W201</f>
        <v>0</v>
      </c>
      <c r="AL179" s="341">
        <f>'8.  APRIL WEEKEND COMP'!X201</f>
        <v>0</v>
      </c>
      <c r="AM179" s="196">
        <v>50</v>
      </c>
      <c r="AN179" s="45">
        <f>'9.  MAY'!V201</f>
        <v>0</v>
      </c>
      <c r="AO179" s="37">
        <f>'9.  MAY'!W201</f>
        <v>0</v>
      </c>
      <c r="AP179" s="174">
        <f>'9.  MAY'!X201</f>
        <v>0</v>
      </c>
      <c r="AQ179" s="196"/>
      <c r="AR179" s="45">
        <f>'10.  JUNE'!V201</f>
        <v>0</v>
      </c>
      <c r="AS179" s="37">
        <f>'10.  JUNE'!W201</f>
        <v>0</v>
      </c>
      <c r="AT179" s="174">
        <f>'10.  JUNE'!X201</f>
        <v>0</v>
      </c>
      <c r="AU179" s="196"/>
      <c r="AV179" s="45">
        <f>'11.  JULY'!V201</f>
        <v>0</v>
      </c>
      <c r="AW179" s="37">
        <f>'11.  JULY'!W201</f>
        <v>0</v>
      </c>
      <c r="AX179" s="174">
        <f>'11.  JULY'!X201</f>
        <v>0</v>
      </c>
      <c r="AY179" s="196"/>
      <c r="AZ179" s="45">
        <f>'12.  AUGUST'!V201</f>
        <v>0</v>
      </c>
      <c r="BA179" s="37">
        <f>'12.  AUGUST'!W201</f>
        <v>0</v>
      </c>
      <c r="BB179" s="174">
        <f>'12.  AUGUST'!X201</f>
        <v>0</v>
      </c>
      <c r="BC179" s="196"/>
      <c r="BD179" s="180">
        <f t="shared" si="20"/>
        <v>0</v>
      </c>
      <c r="BE179" s="181">
        <f t="shared" si="21"/>
        <v>0</v>
      </c>
      <c r="BF179" s="182">
        <f t="shared" si="22"/>
        <v>0</v>
      </c>
      <c r="BG179" s="197">
        <f t="shared" si="23"/>
        <v>450</v>
      </c>
    </row>
    <row r="180" spans="2:59" s="8" customFormat="1" ht="15.95" customHeight="1" x14ac:dyDescent="0.25">
      <c r="B180" s="27">
        <v>163</v>
      </c>
      <c r="C180" s="44" t="str">
        <f>'1.  SEPTEMBER'!C203</f>
        <v>Krause R</v>
      </c>
      <c r="D180" s="45">
        <f>'1.  SEPTEMBER'!V203</f>
        <v>0</v>
      </c>
      <c r="E180" s="37">
        <f>'1.  SEPTEMBER'!W203</f>
        <v>0</v>
      </c>
      <c r="F180" s="174">
        <f>'1.  SEPTEMBER'!X203</f>
        <v>0</v>
      </c>
      <c r="G180" s="188">
        <v>50</v>
      </c>
      <c r="H180" s="28">
        <f>'2.  OCTOBER'!V203</f>
        <v>0</v>
      </c>
      <c r="I180" s="37">
        <f>'2.  OCTOBER'!W203</f>
        <v>0</v>
      </c>
      <c r="J180" s="174">
        <f>'2.  OCTOBER'!X203</f>
        <v>0</v>
      </c>
      <c r="K180" s="192">
        <v>50</v>
      </c>
      <c r="L180" s="45">
        <f>'3.  NOVEMBER'!V203</f>
        <v>0</v>
      </c>
      <c r="M180" s="37">
        <f>'3.  NOVEMBER'!W203</f>
        <v>0</v>
      </c>
      <c r="N180" s="174">
        <f>'3.  NOVEMBER'!X203</f>
        <v>0</v>
      </c>
      <c r="O180" s="188">
        <v>50</v>
      </c>
      <c r="P180" s="28">
        <f>'4.  DECEMBER'!V203</f>
        <v>0</v>
      </c>
      <c r="Q180" s="37">
        <f>'4.  DECEMBER'!W203</f>
        <v>0</v>
      </c>
      <c r="R180" s="174">
        <f>'4.  DECEMBER'!X203</f>
        <v>0</v>
      </c>
      <c r="S180" s="192">
        <v>50</v>
      </c>
      <c r="T180" s="45">
        <f>'5.  JANUARY'!V203</f>
        <v>0</v>
      </c>
      <c r="U180" s="37">
        <f>'5.  JANUARY'!W203</f>
        <v>0</v>
      </c>
      <c r="V180" s="174">
        <f>'5.  JANUARY'!X203</f>
        <v>0</v>
      </c>
      <c r="W180" s="196">
        <v>50</v>
      </c>
      <c r="X180" s="45">
        <f>'6.  FEBRUARY'!V203</f>
        <v>0</v>
      </c>
      <c r="Y180" s="37">
        <f>'6.  FEBRUARY'!W203</f>
        <v>0</v>
      </c>
      <c r="Z180" s="174">
        <f>'6.  FEBRUARY'!X203</f>
        <v>0</v>
      </c>
      <c r="AA180" s="196">
        <v>50</v>
      </c>
      <c r="AB180" s="45">
        <f>'7.  MARCH'!V203</f>
        <v>0</v>
      </c>
      <c r="AC180" s="37">
        <f>'7.  MARCH'!W203</f>
        <v>0</v>
      </c>
      <c r="AD180" s="174">
        <f>'7.  MARCH'!X203</f>
        <v>0</v>
      </c>
      <c r="AE180" s="196">
        <v>50</v>
      </c>
      <c r="AF180" s="45">
        <f>'8.  APRIL'!V203</f>
        <v>0</v>
      </c>
      <c r="AG180" s="37">
        <f>'8.  APRIL'!W203</f>
        <v>0</v>
      </c>
      <c r="AH180" s="174">
        <f>'8.  APRIL'!X203</f>
        <v>0</v>
      </c>
      <c r="AI180" s="196">
        <v>50</v>
      </c>
      <c r="AJ180" s="339">
        <f>'8.  APRIL WEEKEND COMP'!V203</f>
        <v>0</v>
      </c>
      <c r="AK180" s="37">
        <f>'8.  APRIL WEEKEND COMP'!W203</f>
        <v>0</v>
      </c>
      <c r="AL180" s="341">
        <f>'8.  APRIL WEEKEND COMP'!X203</f>
        <v>0</v>
      </c>
      <c r="AM180" s="196">
        <v>50</v>
      </c>
      <c r="AN180" s="45">
        <f>'9.  MAY'!V203</f>
        <v>0</v>
      </c>
      <c r="AO180" s="37">
        <f>'9.  MAY'!W203</f>
        <v>0</v>
      </c>
      <c r="AP180" s="174">
        <f>'9.  MAY'!X203</f>
        <v>0</v>
      </c>
      <c r="AQ180" s="196"/>
      <c r="AR180" s="45">
        <f>'10.  JUNE'!V203</f>
        <v>0</v>
      </c>
      <c r="AS180" s="37">
        <f>'10.  JUNE'!W203</f>
        <v>0</v>
      </c>
      <c r="AT180" s="174">
        <f>'10.  JUNE'!X203</f>
        <v>0</v>
      </c>
      <c r="AU180" s="196"/>
      <c r="AV180" s="45">
        <f>'11.  JULY'!V203</f>
        <v>0</v>
      </c>
      <c r="AW180" s="37">
        <f>'11.  JULY'!W203</f>
        <v>0</v>
      </c>
      <c r="AX180" s="174">
        <f>'11.  JULY'!X203</f>
        <v>0</v>
      </c>
      <c r="AY180" s="196"/>
      <c r="AZ180" s="45">
        <f>'12.  AUGUST'!V203</f>
        <v>0</v>
      </c>
      <c r="BA180" s="37">
        <f>'12.  AUGUST'!W203</f>
        <v>0</v>
      </c>
      <c r="BB180" s="174">
        <f>'12.  AUGUST'!X203</f>
        <v>0</v>
      </c>
      <c r="BC180" s="196"/>
      <c r="BD180" s="180">
        <f t="shared" si="20"/>
        <v>0</v>
      </c>
      <c r="BE180" s="181">
        <f t="shared" si="21"/>
        <v>0</v>
      </c>
      <c r="BF180" s="182">
        <f t="shared" si="22"/>
        <v>0</v>
      </c>
      <c r="BG180" s="197">
        <f t="shared" si="23"/>
        <v>450</v>
      </c>
    </row>
    <row r="181" spans="2:59" s="8" customFormat="1" ht="15.95" customHeight="1" x14ac:dyDescent="0.25">
      <c r="B181" s="27">
        <v>164</v>
      </c>
      <c r="C181" s="44" t="str">
        <f>'1.  SEPTEMBER'!C205</f>
        <v>Liebenberg A</v>
      </c>
      <c r="D181" s="45">
        <f>'1.  SEPTEMBER'!V205</f>
        <v>0</v>
      </c>
      <c r="E181" s="37">
        <f>'1.  SEPTEMBER'!W205</f>
        <v>0</v>
      </c>
      <c r="F181" s="174">
        <f>'1.  SEPTEMBER'!X205</f>
        <v>0</v>
      </c>
      <c r="G181" s="188">
        <v>50</v>
      </c>
      <c r="H181" s="28">
        <f>'2.  OCTOBER'!V205</f>
        <v>0</v>
      </c>
      <c r="I181" s="37">
        <f>'2.  OCTOBER'!W205</f>
        <v>0</v>
      </c>
      <c r="J181" s="174">
        <f>'2.  OCTOBER'!X205</f>
        <v>0</v>
      </c>
      <c r="K181" s="192">
        <v>50</v>
      </c>
      <c r="L181" s="45">
        <f>'3.  NOVEMBER'!V205</f>
        <v>0</v>
      </c>
      <c r="M181" s="37">
        <f>'3.  NOVEMBER'!W205</f>
        <v>0</v>
      </c>
      <c r="N181" s="174">
        <f>'3.  NOVEMBER'!X205</f>
        <v>0</v>
      </c>
      <c r="O181" s="188">
        <v>50</v>
      </c>
      <c r="P181" s="28">
        <f>'4.  DECEMBER'!V205</f>
        <v>0</v>
      </c>
      <c r="Q181" s="37">
        <f>'4.  DECEMBER'!W205</f>
        <v>0</v>
      </c>
      <c r="R181" s="174">
        <f>'4.  DECEMBER'!X205</f>
        <v>0</v>
      </c>
      <c r="S181" s="192">
        <v>50</v>
      </c>
      <c r="T181" s="45">
        <f>'5.  JANUARY'!V205</f>
        <v>0</v>
      </c>
      <c r="U181" s="37">
        <f>'5.  JANUARY'!W205</f>
        <v>0</v>
      </c>
      <c r="V181" s="174">
        <f>'5.  JANUARY'!X205</f>
        <v>0</v>
      </c>
      <c r="W181" s="196">
        <v>50</v>
      </c>
      <c r="X181" s="45">
        <f>'6.  FEBRUARY'!V205</f>
        <v>0</v>
      </c>
      <c r="Y181" s="37">
        <f>'6.  FEBRUARY'!W205</f>
        <v>0</v>
      </c>
      <c r="Z181" s="174">
        <f>'6.  FEBRUARY'!X205</f>
        <v>0</v>
      </c>
      <c r="AA181" s="196">
        <v>50</v>
      </c>
      <c r="AB181" s="45">
        <f>'7.  MARCH'!V205</f>
        <v>0</v>
      </c>
      <c r="AC181" s="37">
        <f>'7.  MARCH'!W205</f>
        <v>0</v>
      </c>
      <c r="AD181" s="174">
        <f>'7.  MARCH'!X205</f>
        <v>0</v>
      </c>
      <c r="AE181" s="196">
        <v>50</v>
      </c>
      <c r="AF181" s="45">
        <f>'8.  APRIL'!V205</f>
        <v>0</v>
      </c>
      <c r="AG181" s="37">
        <f>'8.  APRIL'!W205</f>
        <v>0</v>
      </c>
      <c r="AH181" s="174">
        <f>'8.  APRIL'!X205</f>
        <v>0</v>
      </c>
      <c r="AI181" s="196">
        <v>50</v>
      </c>
      <c r="AJ181" s="339">
        <f>'8.  APRIL WEEKEND COMP'!V205</f>
        <v>0</v>
      </c>
      <c r="AK181" s="37">
        <f>'8.  APRIL WEEKEND COMP'!W205</f>
        <v>0</v>
      </c>
      <c r="AL181" s="341">
        <f>'8.  APRIL WEEKEND COMP'!X205</f>
        <v>0</v>
      </c>
      <c r="AM181" s="196">
        <v>50</v>
      </c>
      <c r="AN181" s="45">
        <f>'9.  MAY'!V205</f>
        <v>0</v>
      </c>
      <c r="AO181" s="37">
        <f>'9.  MAY'!W205</f>
        <v>0</v>
      </c>
      <c r="AP181" s="174">
        <f>'9.  MAY'!X205</f>
        <v>0</v>
      </c>
      <c r="AQ181" s="196"/>
      <c r="AR181" s="45">
        <f>'10.  JUNE'!V205</f>
        <v>0</v>
      </c>
      <c r="AS181" s="37">
        <f>'10.  JUNE'!W205</f>
        <v>0</v>
      </c>
      <c r="AT181" s="174">
        <f>'10.  JUNE'!X205</f>
        <v>0</v>
      </c>
      <c r="AU181" s="196"/>
      <c r="AV181" s="45">
        <f>'11.  JULY'!V205</f>
        <v>0</v>
      </c>
      <c r="AW181" s="37">
        <f>'11.  JULY'!W205</f>
        <v>0</v>
      </c>
      <c r="AX181" s="174">
        <f>'11.  JULY'!X205</f>
        <v>0</v>
      </c>
      <c r="AY181" s="196"/>
      <c r="AZ181" s="45">
        <f>'12.  AUGUST'!V205</f>
        <v>0</v>
      </c>
      <c r="BA181" s="37">
        <f>'12.  AUGUST'!W205</f>
        <v>0</v>
      </c>
      <c r="BB181" s="174">
        <f>'12.  AUGUST'!X205</f>
        <v>0</v>
      </c>
      <c r="BC181" s="196"/>
      <c r="BD181" s="180">
        <f t="shared" si="20"/>
        <v>0</v>
      </c>
      <c r="BE181" s="181">
        <f t="shared" si="21"/>
        <v>0</v>
      </c>
      <c r="BF181" s="182">
        <f t="shared" si="22"/>
        <v>0</v>
      </c>
      <c r="BG181" s="197">
        <f t="shared" si="23"/>
        <v>450</v>
      </c>
    </row>
    <row r="182" spans="2:59" s="8" customFormat="1" ht="15.95" customHeight="1" x14ac:dyDescent="0.25">
      <c r="B182" s="27">
        <v>165</v>
      </c>
      <c r="C182" s="44" t="str">
        <f>'1.  SEPTEMBER'!C209</f>
        <v>van der Merwe G  (H-21)</v>
      </c>
      <c r="D182" s="45">
        <f>'1.  SEPTEMBER'!V209</f>
        <v>0</v>
      </c>
      <c r="E182" s="37">
        <f>'1.  SEPTEMBER'!W209</f>
        <v>0</v>
      </c>
      <c r="F182" s="174">
        <f>'1.  SEPTEMBER'!X209</f>
        <v>0</v>
      </c>
      <c r="G182" s="188">
        <v>50</v>
      </c>
      <c r="H182" s="28">
        <f>'2.  OCTOBER'!V209</f>
        <v>0</v>
      </c>
      <c r="I182" s="37">
        <f>'2.  OCTOBER'!W209</f>
        <v>0</v>
      </c>
      <c r="J182" s="174">
        <f>'2.  OCTOBER'!X209</f>
        <v>0</v>
      </c>
      <c r="K182" s="192">
        <v>50</v>
      </c>
      <c r="L182" s="45">
        <f>'3.  NOVEMBER'!V209</f>
        <v>0</v>
      </c>
      <c r="M182" s="37">
        <f>'3.  NOVEMBER'!W209</f>
        <v>0</v>
      </c>
      <c r="N182" s="174">
        <f>'3.  NOVEMBER'!X209</f>
        <v>0</v>
      </c>
      <c r="O182" s="188">
        <v>50</v>
      </c>
      <c r="P182" s="28">
        <f>'4.  DECEMBER'!V209</f>
        <v>0</v>
      </c>
      <c r="Q182" s="37">
        <f>'4.  DECEMBER'!W209</f>
        <v>0</v>
      </c>
      <c r="R182" s="174">
        <f>'4.  DECEMBER'!X209</f>
        <v>0</v>
      </c>
      <c r="S182" s="192">
        <v>50</v>
      </c>
      <c r="T182" s="45">
        <f>'5.  JANUARY'!V209</f>
        <v>0</v>
      </c>
      <c r="U182" s="37">
        <f>'5.  JANUARY'!W209</f>
        <v>0</v>
      </c>
      <c r="V182" s="174">
        <f>'5.  JANUARY'!X209</f>
        <v>0</v>
      </c>
      <c r="W182" s="196">
        <v>50</v>
      </c>
      <c r="X182" s="45">
        <f>'6.  FEBRUARY'!V209</f>
        <v>0</v>
      </c>
      <c r="Y182" s="37">
        <f>'6.  FEBRUARY'!W209</f>
        <v>0</v>
      </c>
      <c r="Z182" s="174">
        <f>'6.  FEBRUARY'!X209</f>
        <v>0</v>
      </c>
      <c r="AA182" s="196">
        <v>50</v>
      </c>
      <c r="AB182" s="45">
        <f>'7.  MARCH'!V209</f>
        <v>0</v>
      </c>
      <c r="AC182" s="37">
        <f>'7.  MARCH'!W209</f>
        <v>0</v>
      </c>
      <c r="AD182" s="174">
        <f>'7.  MARCH'!X209</f>
        <v>0</v>
      </c>
      <c r="AE182" s="196">
        <v>50</v>
      </c>
      <c r="AF182" s="45">
        <f>'8.  APRIL'!V209</f>
        <v>0</v>
      </c>
      <c r="AG182" s="37">
        <f>'8.  APRIL'!W209</f>
        <v>0</v>
      </c>
      <c r="AH182" s="174">
        <f>'8.  APRIL'!X209</f>
        <v>0</v>
      </c>
      <c r="AI182" s="196">
        <v>50</v>
      </c>
      <c r="AJ182" s="339">
        <f>'8.  APRIL WEEKEND COMP'!V209</f>
        <v>0</v>
      </c>
      <c r="AK182" s="37">
        <f>'8.  APRIL WEEKEND COMP'!W209</f>
        <v>0</v>
      </c>
      <c r="AL182" s="341">
        <f>'8.  APRIL WEEKEND COMP'!X209</f>
        <v>0</v>
      </c>
      <c r="AM182" s="196">
        <v>50</v>
      </c>
      <c r="AN182" s="45">
        <f>'9.  MAY'!V209</f>
        <v>0</v>
      </c>
      <c r="AO182" s="37">
        <f>'9.  MAY'!W209</f>
        <v>0</v>
      </c>
      <c r="AP182" s="174">
        <f>'9.  MAY'!X209</f>
        <v>0</v>
      </c>
      <c r="AQ182" s="196"/>
      <c r="AR182" s="45">
        <f>'10.  JUNE'!V209</f>
        <v>0</v>
      </c>
      <c r="AS182" s="37">
        <f>'10.  JUNE'!W209</f>
        <v>0</v>
      </c>
      <c r="AT182" s="174">
        <f>'10.  JUNE'!X209</f>
        <v>0</v>
      </c>
      <c r="AU182" s="196"/>
      <c r="AV182" s="45">
        <f>'11.  JULY'!V209</f>
        <v>0</v>
      </c>
      <c r="AW182" s="37">
        <f>'11.  JULY'!W209</f>
        <v>0</v>
      </c>
      <c r="AX182" s="174">
        <f>'11.  JULY'!X209</f>
        <v>0</v>
      </c>
      <c r="AY182" s="196"/>
      <c r="AZ182" s="45">
        <f>'12.  AUGUST'!V209</f>
        <v>0</v>
      </c>
      <c r="BA182" s="37">
        <f>'12.  AUGUST'!W209</f>
        <v>0</v>
      </c>
      <c r="BB182" s="174">
        <f>'12.  AUGUST'!X209</f>
        <v>0</v>
      </c>
      <c r="BC182" s="196"/>
      <c r="BD182" s="180">
        <f t="shared" si="20"/>
        <v>0</v>
      </c>
      <c r="BE182" s="181">
        <f t="shared" si="21"/>
        <v>0</v>
      </c>
      <c r="BF182" s="182">
        <f t="shared" si="22"/>
        <v>0</v>
      </c>
      <c r="BG182" s="197">
        <f t="shared" si="23"/>
        <v>450</v>
      </c>
    </row>
    <row r="183" spans="2:59" s="8" customFormat="1" ht="15.95" customHeight="1" x14ac:dyDescent="0.25">
      <c r="B183" s="27">
        <v>166</v>
      </c>
      <c r="C183" s="44" t="str">
        <f>'1.  SEPTEMBER'!C225</f>
        <v>Fouche E</v>
      </c>
      <c r="D183" s="45">
        <f>'1.  SEPTEMBER'!V225</f>
        <v>0</v>
      </c>
      <c r="E183" s="37">
        <f>'1.  SEPTEMBER'!W225</f>
        <v>0</v>
      </c>
      <c r="F183" s="174">
        <f>'1.  SEPTEMBER'!X225</f>
        <v>0</v>
      </c>
      <c r="G183" s="188">
        <v>50</v>
      </c>
      <c r="H183" s="28">
        <f>'2.  OCTOBER'!V225</f>
        <v>0</v>
      </c>
      <c r="I183" s="37">
        <f>'2.  OCTOBER'!W225</f>
        <v>0</v>
      </c>
      <c r="J183" s="174">
        <f>'2.  OCTOBER'!X225</f>
        <v>0</v>
      </c>
      <c r="K183" s="192">
        <v>50</v>
      </c>
      <c r="L183" s="45">
        <f>'3.  NOVEMBER'!V225</f>
        <v>0</v>
      </c>
      <c r="M183" s="37">
        <f>'3.  NOVEMBER'!W225</f>
        <v>0</v>
      </c>
      <c r="N183" s="174">
        <f>'3.  NOVEMBER'!X225</f>
        <v>0</v>
      </c>
      <c r="O183" s="188">
        <v>50</v>
      </c>
      <c r="P183" s="28">
        <f>'4.  DECEMBER'!V225</f>
        <v>0</v>
      </c>
      <c r="Q183" s="37">
        <f>'4.  DECEMBER'!W225</f>
        <v>0</v>
      </c>
      <c r="R183" s="174">
        <f>'4.  DECEMBER'!X225</f>
        <v>0</v>
      </c>
      <c r="S183" s="192">
        <v>50</v>
      </c>
      <c r="T183" s="45">
        <f>'5.  JANUARY'!V225</f>
        <v>0</v>
      </c>
      <c r="U183" s="37">
        <f>'5.  JANUARY'!W225</f>
        <v>0</v>
      </c>
      <c r="V183" s="174">
        <f>'5.  JANUARY'!X225</f>
        <v>0</v>
      </c>
      <c r="W183" s="196">
        <v>50</v>
      </c>
      <c r="X183" s="45">
        <f>'6.  FEBRUARY'!V225</f>
        <v>0</v>
      </c>
      <c r="Y183" s="37">
        <f>'6.  FEBRUARY'!W225</f>
        <v>0</v>
      </c>
      <c r="Z183" s="174">
        <f>'6.  FEBRUARY'!X225</f>
        <v>0</v>
      </c>
      <c r="AA183" s="196">
        <v>50</v>
      </c>
      <c r="AB183" s="45">
        <f>'7.  MARCH'!V225</f>
        <v>0</v>
      </c>
      <c r="AC183" s="37">
        <f>'7.  MARCH'!W225</f>
        <v>0</v>
      </c>
      <c r="AD183" s="174">
        <f>'7.  MARCH'!X225</f>
        <v>0</v>
      </c>
      <c r="AE183" s="196">
        <v>50</v>
      </c>
      <c r="AF183" s="45">
        <f>'8.  APRIL'!V225</f>
        <v>0</v>
      </c>
      <c r="AG183" s="37">
        <f>'8.  APRIL'!W225</f>
        <v>0</v>
      </c>
      <c r="AH183" s="174">
        <f>'8.  APRIL'!X225</f>
        <v>0</v>
      </c>
      <c r="AI183" s="196">
        <v>50</v>
      </c>
      <c r="AJ183" s="339">
        <f>'8.  APRIL WEEKEND COMP'!V225</f>
        <v>0</v>
      </c>
      <c r="AK183" s="37">
        <f>'8.  APRIL WEEKEND COMP'!W225</f>
        <v>0</v>
      </c>
      <c r="AL183" s="341">
        <f>'8.  APRIL WEEKEND COMP'!X225</f>
        <v>0</v>
      </c>
      <c r="AM183" s="196">
        <v>50</v>
      </c>
      <c r="AN183" s="45">
        <f>'9.  MAY'!V225</f>
        <v>0</v>
      </c>
      <c r="AO183" s="37">
        <f>'9.  MAY'!W225</f>
        <v>0</v>
      </c>
      <c r="AP183" s="174">
        <f>'9.  MAY'!X225</f>
        <v>0</v>
      </c>
      <c r="AQ183" s="196"/>
      <c r="AR183" s="45">
        <f>'10.  JUNE'!V225</f>
        <v>0</v>
      </c>
      <c r="AS183" s="37">
        <f>'10.  JUNE'!W225</f>
        <v>0</v>
      </c>
      <c r="AT183" s="174">
        <f>'10.  JUNE'!X225</f>
        <v>0</v>
      </c>
      <c r="AU183" s="196"/>
      <c r="AV183" s="45">
        <f>'11.  JULY'!V225</f>
        <v>0</v>
      </c>
      <c r="AW183" s="37">
        <f>'11.  JULY'!W225</f>
        <v>0</v>
      </c>
      <c r="AX183" s="174">
        <f>'11.  JULY'!X225</f>
        <v>0</v>
      </c>
      <c r="AY183" s="196"/>
      <c r="AZ183" s="45">
        <f>'12.  AUGUST'!V225</f>
        <v>0</v>
      </c>
      <c r="BA183" s="37">
        <f>'12.  AUGUST'!W225</f>
        <v>0</v>
      </c>
      <c r="BB183" s="174">
        <f>'12.  AUGUST'!X225</f>
        <v>0</v>
      </c>
      <c r="BC183" s="196"/>
      <c r="BD183" s="180">
        <f t="shared" si="20"/>
        <v>0</v>
      </c>
      <c r="BE183" s="181">
        <f t="shared" si="21"/>
        <v>0</v>
      </c>
      <c r="BF183" s="182">
        <f t="shared" si="22"/>
        <v>0</v>
      </c>
      <c r="BG183" s="197">
        <f t="shared" si="23"/>
        <v>450</v>
      </c>
    </row>
    <row r="184" spans="2:59" s="8" customFormat="1" ht="15.95" customHeight="1" x14ac:dyDescent="0.25">
      <c r="B184" s="27">
        <v>167</v>
      </c>
      <c r="C184" s="44" t="str">
        <f>'1.  SEPTEMBER'!C226</f>
        <v>Fouche R</v>
      </c>
      <c r="D184" s="45">
        <f>'1.  SEPTEMBER'!V226</f>
        <v>0</v>
      </c>
      <c r="E184" s="37">
        <f>'1.  SEPTEMBER'!W226</f>
        <v>0</v>
      </c>
      <c r="F184" s="174">
        <f>'1.  SEPTEMBER'!X226</f>
        <v>0</v>
      </c>
      <c r="G184" s="188">
        <v>50</v>
      </c>
      <c r="H184" s="28">
        <f>'2.  OCTOBER'!V226</f>
        <v>0</v>
      </c>
      <c r="I184" s="37">
        <f>'2.  OCTOBER'!W226</f>
        <v>0</v>
      </c>
      <c r="J184" s="174">
        <f>'2.  OCTOBER'!X226</f>
        <v>0</v>
      </c>
      <c r="K184" s="192">
        <v>50</v>
      </c>
      <c r="L184" s="45">
        <f>'3.  NOVEMBER'!V226</f>
        <v>0</v>
      </c>
      <c r="M184" s="37">
        <f>'3.  NOVEMBER'!W226</f>
        <v>0</v>
      </c>
      <c r="N184" s="174">
        <f>'3.  NOVEMBER'!X226</f>
        <v>0</v>
      </c>
      <c r="O184" s="188">
        <v>50</v>
      </c>
      <c r="P184" s="28">
        <f>'4.  DECEMBER'!V226</f>
        <v>0</v>
      </c>
      <c r="Q184" s="37">
        <f>'4.  DECEMBER'!W226</f>
        <v>0</v>
      </c>
      <c r="R184" s="174">
        <f>'4.  DECEMBER'!X226</f>
        <v>0</v>
      </c>
      <c r="S184" s="192">
        <v>50</v>
      </c>
      <c r="T184" s="45">
        <f>'5.  JANUARY'!V226</f>
        <v>0</v>
      </c>
      <c r="U184" s="37">
        <f>'5.  JANUARY'!W226</f>
        <v>0</v>
      </c>
      <c r="V184" s="174">
        <f>'5.  JANUARY'!X226</f>
        <v>0</v>
      </c>
      <c r="W184" s="196">
        <v>50</v>
      </c>
      <c r="X184" s="45">
        <f>'6.  FEBRUARY'!V226</f>
        <v>0</v>
      </c>
      <c r="Y184" s="37">
        <f>'6.  FEBRUARY'!W226</f>
        <v>0</v>
      </c>
      <c r="Z184" s="174">
        <f>'6.  FEBRUARY'!X226</f>
        <v>0</v>
      </c>
      <c r="AA184" s="196">
        <v>50</v>
      </c>
      <c r="AB184" s="45">
        <f>'7.  MARCH'!V226</f>
        <v>0</v>
      </c>
      <c r="AC184" s="37">
        <f>'7.  MARCH'!W226</f>
        <v>0</v>
      </c>
      <c r="AD184" s="174">
        <f>'7.  MARCH'!X226</f>
        <v>0</v>
      </c>
      <c r="AE184" s="196">
        <v>50</v>
      </c>
      <c r="AF184" s="45">
        <f>'8.  APRIL'!V226</f>
        <v>0</v>
      </c>
      <c r="AG184" s="37">
        <f>'8.  APRIL'!W226</f>
        <v>0</v>
      </c>
      <c r="AH184" s="174">
        <f>'8.  APRIL'!X226</f>
        <v>0</v>
      </c>
      <c r="AI184" s="196">
        <v>50</v>
      </c>
      <c r="AJ184" s="339">
        <f>'8.  APRIL WEEKEND COMP'!V226</f>
        <v>0</v>
      </c>
      <c r="AK184" s="37">
        <f>'8.  APRIL WEEKEND COMP'!W226</f>
        <v>0</v>
      </c>
      <c r="AL184" s="341">
        <f>'8.  APRIL WEEKEND COMP'!X226</f>
        <v>0</v>
      </c>
      <c r="AM184" s="196">
        <v>50</v>
      </c>
      <c r="AN184" s="45">
        <f>'9.  MAY'!V226</f>
        <v>0</v>
      </c>
      <c r="AO184" s="37">
        <f>'9.  MAY'!W226</f>
        <v>0</v>
      </c>
      <c r="AP184" s="174">
        <f>'9.  MAY'!X226</f>
        <v>0</v>
      </c>
      <c r="AQ184" s="196"/>
      <c r="AR184" s="45">
        <f>'10.  JUNE'!V226</f>
        <v>0</v>
      </c>
      <c r="AS184" s="37">
        <f>'10.  JUNE'!W226</f>
        <v>0</v>
      </c>
      <c r="AT184" s="174">
        <f>'10.  JUNE'!X226</f>
        <v>0</v>
      </c>
      <c r="AU184" s="196"/>
      <c r="AV184" s="45">
        <f>'11.  JULY'!V226</f>
        <v>0</v>
      </c>
      <c r="AW184" s="37">
        <f>'11.  JULY'!W226</f>
        <v>0</v>
      </c>
      <c r="AX184" s="174">
        <f>'11.  JULY'!X226</f>
        <v>0</v>
      </c>
      <c r="AY184" s="196"/>
      <c r="AZ184" s="45">
        <f>'12.  AUGUST'!V226</f>
        <v>0</v>
      </c>
      <c r="BA184" s="37">
        <f>'12.  AUGUST'!W226</f>
        <v>0</v>
      </c>
      <c r="BB184" s="174">
        <f>'12.  AUGUST'!X226</f>
        <v>0</v>
      </c>
      <c r="BC184" s="196"/>
      <c r="BD184" s="180">
        <f t="shared" si="20"/>
        <v>0</v>
      </c>
      <c r="BE184" s="181">
        <f t="shared" si="21"/>
        <v>0</v>
      </c>
      <c r="BF184" s="182">
        <f t="shared" si="22"/>
        <v>0</v>
      </c>
      <c r="BG184" s="197">
        <f t="shared" si="23"/>
        <v>450</v>
      </c>
    </row>
    <row r="185" spans="2:59" s="8" customFormat="1" ht="15.95" customHeight="1" x14ac:dyDescent="0.25">
      <c r="B185" s="27">
        <v>168</v>
      </c>
      <c r="C185" s="44" t="str">
        <f>'1.  SEPTEMBER'!C229</f>
        <v>Luke</v>
      </c>
      <c r="D185" s="45">
        <f>'1.  SEPTEMBER'!V229</f>
        <v>0</v>
      </c>
      <c r="E185" s="37">
        <f>'1.  SEPTEMBER'!W229</f>
        <v>0</v>
      </c>
      <c r="F185" s="174">
        <f>'1.  SEPTEMBER'!X229</f>
        <v>0</v>
      </c>
      <c r="G185" s="188">
        <v>50</v>
      </c>
      <c r="H185" s="28">
        <f>'2.  OCTOBER'!V229</f>
        <v>0</v>
      </c>
      <c r="I185" s="37">
        <f>'2.  OCTOBER'!W229</f>
        <v>0</v>
      </c>
      <c r="J185" s="174">
        <f>'2.  OCTOBER'!X229</f>
        <v>0</v>
      </c>
      <c r="K185" s="192">
        <v>50</v>
      </c>
      <c r="L185" s="45">
        <f>'3.  NOVEMBER'!V229</f>
        <v>0</v>
      </c>
      <c r="M185" s="37">
        <f>'3.  NOVEMBER'!W229</f>
        <v>0</v>
      </c>
      <c r="N185" s="174">
        <f>'3.  NOVEMBER'!X229</f>
        <v>0</v>
      </c>
      <c r="O185" s="188">
        <v>50</v>
      </c>
      <c r="P185" s="28">
        <f>'4.  DECEMBER'!V229</f>
        <v>0</v>
      </c>
      <c r="Q185" s="37">
        <f>'4.  DECEMBER'!W229</f>
        <v>0</v>
      </c>
      <c r="R185" s="174">
        <f>'4.  DECEMBER'!X229</f>
        <v>0</v>
      </c>
      <c r="S185" s="192">
        <v>50</v>
      </c>
      <c r="T185" s="45">
        <f>'5.  JANUARY'!V229</f>
        <v>0</v>
      </c>
      <c r="U185" s="37">
        <f>'5.  JANUARY'!W229</f>
        <v>0</v>
      </c>
      <c r="V185" s="174">
        <f>'5.  JANUARY'!X229</f>
        <v>0</v>
      </c>
      <c r="W185" s="196">
        <v>50</v>
      </c>
      <c r="X185" s="45">
        <f>'6.  FEBRUARY'!V229</f>
        <v>0</v>
      </c>
      <c r="Y185" s="37">
        <f>'6.  FEBRUARY'!W229</f>
        <v>0</v>
      </c>
      <c r="Z185" s="174">
        <f>'6.  FEBRUARY'!X229</f>
        <v>0</v>
      </c>
      <c r="AA185" s="196">
        <v>50</v>
      </c>
      <c r="AB185" s="45">
        <f>'7.  MARCH'!V229</f>
        <v>0</v>
      </c>
      <c r="AC185" s="37">
        <f>'7.  MARCH'!W229</f>
        <v>0</v>
      </c>
      <c r="AD185" s="174">
        <f>'7.  MARCH'!X229</f>
        <v>0</v>
      </c>
      <c r="AE185" s="196">
        <v>50</v>
      </c>
      <c r="AF185" s="45">
        <f>'8.  APRIL'!V229</f>
        <v>0</v>
      </c>
      <c r="AG185" s="37">
        <f>'8.  APRIL'!W229</f>
        <v>0</v>
      </c>
      <c r="AH185" s="174">
        <f>'8.  APRIL'!X229</f>
        <v>0</v>
      </c>
      <c r="AI185" s="196">
        <v>50</v>
      </c>
      <c r="AJ185" s="339">
        <f>'8.  APRIL WEEKEND COMP'!V229</f>
        <v>0</v>
      </c>
      <c r="AK185" s="37">
        <f>'8.  APRIL WEEKEND COMP'!W229</f>
        <v>0</v>
      </c>
      <c r="AL185" s="341">
        <f>'8.  APRIL WEEKEND COMP'!X229</f>
        <v>0</v>
      </c>
      <c r="AM185" s="196">
        <v>50</v>
      </c>
      <c r="AN185" s="45">
        <f>'9.  MAY'!V229</f>
        <v>0</v>
      </c>
      <c r="AO185" s="37">
        <f>'9.  MAY'!W229</f>
        <v>0</v>
      </c>
      <c r="AP185" s="174">
        <f>'9.  MAY'!X229</f>
        <v>0</v>
      </c>
      <c r="AQ185" s="196"/>
      <c r="AR185" s="45">
        <f>'10.  JUNE'!V229</f>
        <v>0</v>
      </c>
      <c r="AS185" s="37">
        <f>'10.  JUNE'!W229</f>
        <v>0</v>
      </c>
      <c r="AT185" s="174">
        <f>'10.  JUNE'!X229</f>
        <v>0</v>
      </c>
      <c r="AU185" s="196"/>
      <c r="AV185" s="45">
        <f>'11.  JULY'!V229</f>
        <v>0</v>
      </c>
      <c r="AW185" s="37">
        <f>'11.  JULY'!W229</f>
        <v>0</v>
      </c>
      <c r="AX185" s="174">
        <f>'11.  JULY'!X229</f>
        <v>0</v>
      </c>
      <c r="AY185" s="196"/>
      <c r="AZ185" s="45">
        <f>'12.  AUGUST'!V229</f>
        <v>0</v>
      </c>
      <c r="BA185" s="37">
        <f>'12.  AUGUST'!W229</f>
        <v>0</v>
      </c>
      <c r="BB185" s="174">
        <f>'12.  AUGUST'!X229</f>
        <v>0</v>
      </c>
      <c r="BC185" s="196"/>
      <c r="BD185" s="180">
        <f t="shared" si="20"/>
        <v>0</v>
      </c>
      <c r="BE185" s="181">
        <f t="shared" si="21"/>
        <v>0</v>
      </c>
      <c r="BF185" s="182">
        <f t="shared" si="22"/>
        <v>0</v>
      </c>
      <c r="BG185" s="197">
        <f t="shared" si="23"/>
        <v>450</v>
      </c>
    </row>
    <row r="186" spans="2:59" s="8" customFormat="1" ht="15.95" customHeight="1" x14ac:dyDescent="0.25">
      <c r="B186" s="27">
        <v>169</v>
      </c>
      <c r="C186" s="44" t="str">
        <f>'1.  SEPTEMBER'!C231</f>
        <v>Roets E</v>
      </c>
      <c r="D186" s="45">
        <f>'1.  SEPTEMBER'!V231</f>
        <v>0</v>
      </c>
      <c r="E186" s="37">
        <f>'1.  SEPTEMBER'!W231</f>
        <v>0</v>
      </c>
      <c r="F186" s="174">
        <f>'1.  SEPTEMBER'!X231</f>
        <v>0</v>
      </c>
      <c r="G186" s="188">
        <v>50</v>
      </c>
      <c r="H186" s="28">
        <f>'2.  OCTOBER'!V231</f>
        <v>0</v>
      </c>
      <c r="I186" s="37">
        <f>'2.  OCTOBER'!W231</f>
        <v>0</v>
      </c>
      <c r="J186" s="174">
        <f>'2.  OCTOBER'!X231</f>
        <v>0</v>
      </c>
      <c r="K186" s="192">
        <v>50</v>
      </c>
      <c r="L186" s="45">
        <f>'3.  NOVEMBER'!V231</f>
        <v>0</v>
      </c>
      <c r="M186" s="37">
        <f>'3.  NOVEMBER'!W231</f>
        <v>0</v>
      </c>
      <c r="N186" s="174">
        <f>'3.  NOVEMBER'!X231</f>
        <v>0</v>
      </c>
      <c r="O186" s="188">
        <v>50</v>
      </c>
      <c r="P186" s="28">
        <f>'4.  DECEMBER'!V231</f>
        <v>0</v>
      </c>
      <c r="Q186" s="37">
        <f>'4.  DECEMBER'!W231</f>
        <v>0</v>
      </c>
      <c r="R186" s="174">
        <f>'4.  DECEMBER'!X231</f>
        <v>0</v>
      </c>
      <c r="S186" s="192">
        <v>50</v>
      </c>
      <c r="T186" s="45">
        <f>'5.  JANUARY'!V231</f>
        <v>0</v>
      </c>
      <c r="U186" s="37">
        <f>'5.  JANUARY'!W231</f>
        <v>0</v>
      </c>
      <c r="V186" s="174">
        <f>'5.  JANUARY'!X231</f>
        <v>0</v>
      </c>
      <c r="W186" s="196">
        <v>50</v>
      </c>
      <c r="X186" s="45">
        <f>'6.  FEBRUARY'!V231</f>
        <v>0</v>
      </c>
      <c r="Y186" s="37">
        <f>'6.  FEBRUARY'!W231</f>
        <v>0</v>
      </c>
      <c r="Z186" s="174">
        <f>'6.  FEBRUARY'!X231</f>
        <v>0</v>
      </c>
      <c r="AA186" s="196">
        <v>50</v>
      </c>
      <c r="AB186" s="45">
        <f>'7.  MARCH'!V231</f>
        <v>0</v>
      </c>
      <c r="AC186" s="37">
        <f>'7.  MARCH'!W231</f>
        <v>0</v>
      </c>
      <c r="AD186" s="174">
        <f>'7.  MARCH'!X231</f>
        <v>0</v>
      </c>
      <c r="AE186" s="196">
        <v>50</v>
      </c>
      <c r="AF186" s="45">
        <f>'8.  APRIL'!V231</f>
        <v>0</v>
      </c>
      <c r="AG186" s="37">
        <f>'8.  APRIL'!W231</f>
        <v>0</v>
      </c>
      <c r="AH186" s="174">
        <f>'8.  APRIL'!X231</f>
        <v>0</v>
      </c>
      <c r="AI186" s="196">
        <v>50</v>
      </c>
      <c r="AJ186" s="339">
        <f>'8.  APRIL WEEKEND COMP'!V231</f>
        <v>0</v>
      </c>
      <c r="AK186" s="37">
        <f>'8.  APRIL WEEKEND COMP'!W231</f>
        <v>0</v>
      </c>
      <c r="AL186" s="341">
        <f>'8.  APRIL WEEKEND COMP'!X231</f>
        <v>0</v>
      </c>
      <c r="AM186" s="196">
        <v>50</v>
      </c>
      <c r="AN186" s="45">
        <f>'9.  MAY'!V231</f>
        <v>0</v>
      </c>
      <c r="AO186" s="37">
        <f>'9.  MAY'!W231</f>
        <v>0</v>
      </c>
      <c r="AP186" s="174">
        <f>'9.  MAY'!X231</f>
        <v>0</v>
      </c>
      <c r="AQ186" s="196"/>
      <c r="AR186" s="45">
        <f>'10.  JUNE'!V231</f>
        <v>0</v>
      </c>
      <c r="AS186" s="37">
        <f>'10.  JUNE'!W231</f>
        <v>0</v>
      </c>
      <c r="AT186" s="174">
        <f>'10.  JUNE'!X231</f>
        <v>0</v>
      </c>
      <c r="AU186" s="196"/>
      <c r="AV186" s="45">
        <f>'11.  JULY'!V231</f>
        <v>0</v>
      </c>
      <c r="AW186" s="37">
        <f>'11.  JULY'!W231</f>
        <v>0</v>
      </c>
      <c r="AX186" s="174">
        <f>'11.  JULY'!X231</f>
        <v>0</v>
      </c>
      <c r="AY186" s="196"/>
      <c r="AZ186" s="45">
        <f>'12.  AUGUST'!V231</f>
        <v>0</v>
      </c>
      <c r="BA186" s="37">
        <f>'12.  AUGUST'!W231</f>
        <v>0</v>
      </c>
      <c r="BB186" s="174">
        <f>'12.  AUGUST'!X231</f>
        <v>0</v>
      </c>
      <c r="BC186" s="196"/>
      <c r="BD186" s="180">
        <f t="shared" si="20"/>
        <v>0</v>
      </c>
      <c r="BE186" s="181">
        <f t="shared" si="21"/>
        <v>0</v>
      </c>
      <c r="BF186" s="182">
        <f t="shared" si="22"/>
        <v>0</v>
      </c>
      <c r="BG186" s="197">
        <f t="shared" si="23"/>
        <v>450</v>
      </c>
    </row>
    <row r="187" spans="2:59" s="8" customFormat="1" ht="15.95" customHeight="1" x14ac:dyDescent="0.25">
      <c r="B187" s="27">
        <v>170</v>
      </c>
      <c r="C187" s="44" t="str">
        <f>'1.  SEPTEMBER'!C234</f>
        <v>Venter S</v>
      </c>
      <c r="D187" s="45">
        <f>'1.  SEPTEMBER'!V234</f>
        <v>0</v>
      </c>
      <c r="E187" s="37">
        <f>'1.  SEPTEMBER'!W234</f>
        <v>0</v>
      </c>
      <c r="F187" s="174">
        <f>'1.  SEPTEMBER'!X234</f>
        <v>0</v>
      </c>
      <c r="G187" s="188">
        <v>50</v>
      </c>
      <c r="H187" s="28">
        <f>'2.  OCTOBER'!V234</f>
        <v>0</v>
      </c>
      <c r="I187" s="37">
        <f>'2.  OCTOBER'!W234</f>
        <v>0</v>
      </c>
      <c r="J187" s="174">
        <f>'2.  OCTOBER'!X234</f>
        <v>0</v>
      </c>
      <c r="K187" s="192">
        <v>50</v>
      </c>
      <c r="L187" s="45">
        <f>'3.  NOVEMBER'!V234</f>
        <v>0</v>
      </c>
      <c r="M187" s="37">
        <f>'3.  NOVEMBER'!W234</f>
        <v>0</v>
      </c>
      <c r="N187" s="174">
        <f>'3.  NOVEMBER'!X234</f>
        <v>0</v>
      </c>
      <c r="O187" s="188">
        <v>50</v>
      </c>
      <c r="P187" s="28">
        <f>'4.  DECEMBER'!V234</f>
        <v>0</v>
      </c>
      <c r="Q187" s="37">
        <f>'4.  DECEMBER'!W234</f>
        <v>0</v>
      </c>
      <c r="R187" s="174">
        <f>'4.  DECEMBER'!X234</f>
        <v>0</v>
      </c>
      <c r="S187" s="192">
        <v>50</v>
      </c>
      <c r="T187" s="45">
        <f>'5.  JANUARY'!V234</f>
        <v>0</v>
      </c>
      <c r="U187" s="37">
        <f>'5.  JANUARY'!W234</f>
        <v>0</v>
      </c>
      <c r="V187" s="174">
        <f>'5.  JANUARY'!X234</f>
        <v>0</v>
      </c>
      <c r="W187" s="196">
        <v>50</v>
      </c>
      <c r="X187" s="45">
        <f>'6.  FEBRUARY'!V234</f>
        <v>0</v>
      </c>
      <c r="Y187" s="37">
        <f>'6.  FEBRUARY'!W234</f>
        <v>0</v>
      </c>
      <c r="Z187" s="174">
        <f>'6.  FEBRUARY'!X234</f>
        <v>0</v>
      </c>
      <c r="AA187" s="196">
        <v>50</v>
      </c>
      <c r="AB187" s="45">
        <f>'7.  MARCH'!V234</f>
        <v>0</v>
      </c>
      <c r="AC187" s="37">
        <f>'7.  MARCH'!W234</f>
        <v>0</v>
      </c>
      <c r="AD187" s="174">
        <f>'7.  MARCH'!X234</f>
        <v>0</v>
      </c>
      <c r="AE187" s="196">
        <v>50</v>
      </c>
      <c r="AF187" s="45">
        <f>'8.  APRIL'!V234</f>
        <v>0</v>
      </c>
      <c r="AG187" s="37">
        <f>'8.  APRIL'!W234</f>
        <v>0</v>
      </c>
      <c r="AH187" s="174">
        <f>'8.  APRIL'!X234</f>
        <v>0</v>
      </c>
      <c r="AI187" s="196">
        <v>50</v>
      </c>
      <c r="AJ187" s="339">
        <f>'8.  APRIL WEEKEND COMP'!V234</f>
        <v>0</v>
      </c>
      <c r="AK187" s="37">
        <f>'8.  APRIL WEEKEND COMP'!W234</f>
        <v>0</v>
      </c>
      <c r="AL187" s="341">
        <f>'8.  APRIL WEEKEND COMP'!X234</f>
        <v>0</v>
      </c>
      <c r="AM187" s="196">
        <v>50</v>
      </c>
      <c r="AN187" s="45">
        <f>'9.  MAY'!V234</f>
        <v>0</v>
      </c>
      <c r="AO187" s="37">
        <f>'9.  MAY'!W234</f>
        <v>0</v>
      </c>
      <c r="AP187" s="174">
        <f>'9.  MAY'!X234</f>
        <v>0</v>
      </c>
      <c r="AQ187" s="196"/>
      <c r="AR187" s="45">
        <f>'10.  JUNE'!V234</f>
        <v>0</v>
      </c>
      <c r="AS187" s="37">
        <f>'10.  JUNE'!W234</f>
        <v>0</v>
      </c>
      <c r="AT187" s="174">
        <f>'10.  JUNE'!X234</f>
        <v>0</v>
      </c>
      <c r="AU187" s="196"/>
      <c r="AV187" s="45">
        <f>'11.  JULY'!V234</f>
        <v>0</v>
      </c>
      <c r="AW187" s="37">
        <f>'11.  JULY'!W234</f>
        <v>0</v>
      </c>
      <c r="AX187" s="174">
        <f>'11.  JULY'!X234</f>
        <v>0</v>
      </c>
      <c r="AY187" s="196"/>
      <c r="AZ187" s="45">
        <f>'12.  AUGUST'!V234</f>
        <v>0</v>
      </c>
      <c r="BA187" s="37">
        <f>'12.  AUGUST'!W234</f>
        <v>0</v>
      </c>
      <c r="BB187" s="174">
        <f>'12.  AUGUST'!X234</f>
        <v>0</v>
      </c>
      <c r="BC187" s="196"/>
      <c r="BD187" s="180">
        <f t="shared" si="20"/>
        <v>0</v>
      </c>
      <c r="BE187" s="181">
        <f t="shared" si="21"/>
        <v>0</v>
      </c>
      <c r="BF187" s="182">
        <f t="shared" si="22"/>
        <v>0</v>
      </c>
      <c r="BG187" s="197">
        <f t="shared" si="23"/>
        <v>450</v>
      </c>
    </row>
    <row r="188" spans="2:59" s="8" customFormat="1" ht="15.95" customHeight="1" x14ac:dyDescent="0.25">
      <c r="B188" s="27">
        <v>171</v>
      </c>
      <c r="C188" s="44" t="str">
        <f>'1.  SEPTEMBER'!C223</f>
        <v>Appelcryn E</v>
      </c>
      <c r="D188" s="45">
        <f>'1.  SEPTEMBER'!V223</f>
        <v>0</v>
      </c>
      <c r="E188" s="37">
        <f>'1.  SEPTEMBER'!W223</f>
        <v>0</v>
      </c>
      <c r="F188" s="174">
        <f>'1.  SEPTEMBER'!X223</f>
        <v>0</v>
      </c>
      <c r="G188" s="188">
        <v>50</v>
      </c>
      <c r="H188" s="28">
        <f>'2.  OCTOBER'!V223</f>
        <v>0</v>
      </c>
      <c r="I188" s="37">
        <f>'2.  OCTOBER'!W223</f>
        <v>0</v>
      </c>
      <c r="J188" s="174">
        <f>'2.  OCTOBER'!X223</f>
        <v>0</v>
      </c>
      <c r="K188" s="192">
        <v>50</v>
      </c>
      <c r="L188" s="45">
        <f>'3.  NOVEMBER'!V223</f>
        <v>0</v>
      </c>
      <c r="M188" s="37">
        <f>'3.  NOVEMBER'!W223</f>
        <v>0</v>
      </c>
      <c r="N188" s="174">
        <f>'3.  NOVEMBER'!X223</f>
        <v>0</v>
      </c>
      <c r="O188" s="188">
        <v>50</v>
      </c>
      <c r="P188" s="28">
        <f>'4.  DECEMBER'!V223</f>
        <v>0</v>
      </c>
      <c r="Q188" s="37">
        <f>'4.  DECEMBER'!W223</f>
        <v>0</v>
      </c>
      <c r="R188" s="174">
        <f>'4.  DECEMBER'!X223</f>
        <v>0</v>
      </c>
      <c r="S188" s="192">
        <v>50</v>
      </c>
      <c r="T188" s="45">
        <f>'5.  JANUARY'!V223</f>
        <v>0</v>
      </c>
      <c r="U188" s="37">
        <f>'5.  JANUARY'!W223</f>
        <v>0</v>
      </c>
      <c r="V188" s="174">
        <f>'5.  JANUARY'!X223</f>
        <v>0</v>
      </c>
      <c r="W188" s="196">
        <v>50</v>
      </c>
      <c r="X188" s="45">
        <f>'6.  FEBRUARY'!V223</f>
        <v>0</v>
      </c>
      <c r="Y188" s="37">
        <f>'6.  FEBRUARY'!W223</f>
        <v>0</v>
      </c>
      <c r="Z188" s="174">
        <f>'6.  FEBRUARY'!X223</f>
        <v>0</v>
      </c>
      <c r="AA188" s="196">
        <v>50</v>
      </c>
      <c r="AB188" s="45">
        <f>'7.  MARCH'!V223</f>
        <v>0</v>
      </c>
      <c r="AC188" s="37">
        <f>'7.  MARCH'!W223</f>
        <v>0</v>
      </c>
      <c r="AD188" s="174">
        <f>'7.  MARCH'!X223</f>
        <v>0</v>
      </c>
      <c r="AE188" s="196">
        <v>50</v>
      </c>
      <c r="AF188" s="45">
        <f>'8.  APRIL'!V223</f>
        <v>0</v>
      </c>
      <c r="AG188" s="37">
        <f>'8.  APRIL'!W223</f>
        <v>0</v>
      </c>
      <c r="AH188" s="174">
        <f>'8.  APRIL'!X223</f>
        <v>0</v>
      </c>
      <c r="AI188" s="196">
        <v>50</v>
      </c>
      <c r="AJ188" s="339">
        <f>'8.  APRIL WEEKEND COMP'!V223</f>
        <v>0</v>
      </c>
      <c r="AK188" s="37">
        <f>'8.  APRIL WEEKEND COMP'!W223</f>
        <v>0</v>
      </c>
      <c r="AL188" s="341">
        <f>'8.  APRIL WEEKEND COMP'!X223</f>
        <v>0</v>
      </c>
      <c r="AM188" s="196">
        <v>50</v>
      </c>
      <c r="AN188" s="45">
        <f>'9.  MAY'!V223</f>
        <v>0</v>
      </c>
      <c r="AO188" s="37">
        <f>'9.  MAY'!W223</f>
        <v>0</v>
      </c>
      <c r="AP188" s="174">
        <f>'9.  MAY'!X223</f>
        <v>0</v>
      </c>
      <c r="AQ188" s="196"/>
      <c r="AR188" s="45">
        <f>'10.  JUNE'!V223</f>
        <v>0</v>
      </c>
      <c r="AS188" s="37">
        <f>'10.  JUNE'!W223</f>
        <v>0</v>
      </c>
      <c r="AT188" s="174">
        <f>'10.  JUNE'!X223</f>
        <v>0</v>
      </c>
      <c r="AU188" s="196"/>
      <c r="AV188" s="45">
        <f>'11.  JULY'!V223</f>
        <v>0</v>
      </c>
      <c r="AW188" s="37">
        <f>'11.  JULY'!W223</f>
        <v>0</v>
      </c>
      <c r="AX188" s="174">
        <f>'11.  JULY'!X223</f>
        <v>0</v>
      </c>
      <c r="AY188" s="196"/>
      <c r="AZ188" s="45">
        <f>'12.  AUGUST'!V223</f>
        <v>0</v>
      </c>
      <c r="BA188" s="37">
        <f>'12.  AUGUST'!W223</f>
        <v>0</v>
      </c>
      <c r="BB188" s="174">
        <f>'12.  AUGUST'!X223</f>
        <v>0</v>
      </c>
      <c r="BC188" s="196"/>
      <c r="BD188" s="180">
        <f t="shared" si="20"/>
        <v>0</v>
      </c>
      <c r="BE188" s="181">
        <f t="shared" si="21"/>
        <v>0</v>
      </c>
      <c r="BF188" s="182">
        <f t="shared" si="22"/>
        <v>0</v>
      </c>
      <c r="BG188" s="197">
        <f t="shared" si="23"/>
        <v>450</v>
      </c>
    </row>
    <row r="189" spans="2:59" s="8" customFormat="1" ht="15.95" customHeight="1" x14ac:dyDescent="0.25">
      <c r="B189" s="27">
        <v>172</v>
      </c>
      <c r="C189" s="44" t="str">
        <f>'1.  SEPTEMBER'!C251</f>
        <v>le Roux K</v>
      </c>
      <c r="D189" s="45">
        <f>'1.  SEPTEMBER'!V251</f>
        <v>0</v>
      </c>
      <c r="E189" s="37">
        <f>'1.  SEPTEMBER'!W251</f>
        <v>0</v>
      </c>
      <c r="F189" s="174">
        <f>'1.  SEPTEMBER'!X251</f>
        <v>0</v>
      </c>
      <c r="G189" s="188">
        <v>50</v>
      </c>
      <c r="H189" s="28">
        <f>'2.  OCTOBER'!V251</f>
        <v>0</v>
      </c>
      <c r="I189" s="37">
        <f>'2.  OCTOBER'!W251</f>
        <v>0</v>
      </c>
      <c r="J189" s="174">
        <f>'2.  OCTOBER'!X251</f>
        <v>0</v>
      </c>
      <c r="K189" s="192">
        <v>50</v>
      </c>
      <c r="L189" s="45">
        <f>'3.  NOVEMBER'!V251</f>
        <v>0</v>
      </c>
      <c r="M189" s="37">
        <f>'3.  NOVEMBER'!W251</f>
        <v>0</v>
      </c>
      <c r="N189" s="174">
        <f>'3.  NOVEMBER'!X251</f>
        <v>0</v>
      </c>
      <c r="O189" s="188">
        <v>50</v>
      </c>
      <c r="P189" s="28">
        <f>'4.  DECEMBER'!V251</f>
        <v>0</v>
      </c>
      <c r="Q189" s="37">
        <f>'4.  DECEMBER'!W251</f>
        <v>0</v>
      </c>
      <c r="R189" s="174">
        <f>'4.  DECEMBER'!X251</f>
        <v>0</v>
      </c>
      <c r="S189" s="192">
        <v>50</v>
      </c>
      <c r="T189" s="45">
        <f>'5.  JANUARY'!V251</f>
        <v>0</v>
      </c>
      <c r="U189" s="37">
        <f>'5.  JANUARY'!W251</f>
        <v>0</v>
      </c>
      <c r="V189" s="174">
        <f>'5.  JANUARY'!X251</f>
        <v>0</v>
      </c>
      <c r="W189" s="196">
        <v>50</v>
      </c>
      <c r="X189" s="45">
        <f>'6.  FEBRUARY'!V251</f>
        <v>0</v>
      </c>
      <c r="Y189" s="37">
        <f>'6.  FEBRUARY'!W251</f>
        <v>0</v>
      </c>
      <c r="Z189" s="174">
        <f>'6.  FEBRUARY'!X251</f>
        <v>0</v>
      </c>
      <c r="AA189" s="196">
        <v>50</v>
      </c>
      <c r="AB189" s="45">
        <f>'7.  MARCH'!V251</f>
        <v>0</v>
      </c>
      <c r="AC189" s="37">
        <f>'7.  MARCH'!W251</f>
        <v>0</v>
      </c>
      <c r="AD189" s="174">
        <f>'7.  MARCH'!X251</f>
        <v>0</v>
      </c>
      <c r="AE189" s="196">
        <v>50</v>
      </c>
      <c r="AF189" s="45">
        <f>'8.  APRIL'!V251</f>
        <v>0</v>
      </c>
      <c r="AG189" s="37">
        <f>'8.  APRIL'!W251</f>
        <v>0</v>
      </c>
      <c r="AH189" s="174">
        <f>'8.  APRIL'!X251</f>
        <v>0</v>
      </c>
      <c r="AI189" s="196">
        <v>50</v>
      </c>
      <c r="AJ189" s="339">
        <f>'8.  APRIL WEEKEND COMP'!V251</f>
        <v>0</v>
      </c>
      <c r="AK189" s="37">
        <f>'8.  APRIL WEEKEND COMP'!W251</f>
        <v>0</v>
      </c>
      <c r="AL189" s="341">
        <f>'8.  APRIL WEEKEND COMP'!X251</f>
        <v>0</v>
      </c>
      <c r="AM189" s="196">
        <v>50</v>
      </c>
      <c r="AN189" s="45">
        <f>'9.  MAY'!V251</f>
        <v>0</v>
      </c>
      <c r="AO189" s="37">
        <f>'9.  MAY'!W251</f>
        <v>0</v>
      </c>
      <c r="AP189" s="174">
        <f>'9.  MAY'!X251</f>
        <v>0</v>
      </c>
      <c r="AQ189" s="196"/>
      <c r="AR189" s="45">
        <f>'10.  JUNE'!V251</f>
        <v>0</v>
      </c>
      <c r="AS189" s="37">
        <f>'10.  JUNE'!W251</f>
        <v>0</v>
      </c>
      <c r="AT189" s="174">
        <f>'10.  JUNE'!X251</f>
        <v>0</v>
      </c>
      <c r="AU189" s="196"/>
      <c r="AV189" s="45">
        <f>'11.  JULY'!V251</f>
        <v>0</v>
      </c>
      <c r="AW189" s="37">
        <f>'11.  JULY'!W251</f>
        <v>0</v>
      </c>
      <c r="AX189" s="174">
        <f>'11.  JULY'!X251</f>
        <v>0</v>
      </c>
      <c r="AY189" s="196"/>
      <c r="AZ189" s="45">
        <f>'12.  AUGUST'!V251</f>
        <v>0</v>
      </c>
      <c r="BA189" s="37">
        <f>'12.  AUGUST'!W251</f>
        <v>0</v>
      </c>
      <c r="BB189" s="174">
        <f>'12.  AUGUST'!X251</f>
        <v>0</v>
      </c>
      <c r="BC189" s="196"/>
      <c r="BD189" s="180">
        <f t="shared" si="20"/>
        <v>0</v>
      </c>
      <c r="BE189" s="181">
        <f t="shared" si="21"/>
        <v>0</v>
      </c>
      <c r="BF189" s="182">
        <f t="shared" si="22"/>
        <v>0</v>
      </c>
      <c r="BG189" s="197">
        <f t="shared" si="23"/>
        <v>450</v>
      </c>
    </row>
    <row r="190" spans="2:59" s="8" customFormat="1" ht="15.95" customHeight="1" x14ac:dyDescent="0.25">
      <c r="B190" s="27">
        <v>173</v>
      </c>
      <c r="C190" s="44" t="str">
        <f>'1.  SEPTEMBER'!C257</f>
        <v>Roberts JP</v>
      </c>
      <c r="D190" s="45">
        <f>'1.  SEPTEMBER'!V257</f>
        <v>0</v>
      </c>
      <c r="E190" s="37">
        <f>'1.  SEPTEMBER'!W257</f>
        <v>0</v>
      </c>
      <c r="F190" s="174">
        <f>'1.  SEPTEMBER'!X257</f>
        <v>0</v>
      </c>
      <c r="G190" s="188">
        <v>50</v>
      </c>
      <c r="H190" s="28">
        <f>'2.  OCTOBER'!V257</f>
        <v>0</v>
      </c>
      <c r="I190" s="37">
        <f>'2.  OCTOBER'!W257</f>
        <v>0</v>
      </c>
      <c r="J190" s="174">
        <f>'2.  OCTOBER'!X257</f>
        <v>0</v>
      </c>
      <c r="K190" s="192">
        <v>50</v>
      </c>
      <c r="L190" s="45">
        <f>'3.  NOVEMBER'!V257</f>
        <v>0</v>
      </c>
      <c r="M190" s="37">
        <f>'3.  NOVEMBER'!W257</f>
        <v>0</v>
      </c>
      <c r="N190" s="174">
        <f>'3.  NOVEMBER'!X257</f>
        <v>0</v>
      </c>
      <c r="O190" s="188">
        <v>50</v>
      </c>
      <c r="P190" s="28">
        <f>'4.  DECEMBER'!V257</f>
        <v>0</v>
      </c>
      <c r="Q190" s="37">
        <f>'4.  DECEMBER'!W257</f>
        <v>0</v>
      </c>
      <c r="R190" s="174">
        <f>'4.  DECEMBER'!X257</f>
        <v>0</v>
      </c>
      <c r="S190" s="192">
        <v>50</v>
      </c>
      <c r="T190" s="45">
        <f>'5.  JANUARY'!V257</f>
        <v>0</v>
      </c>
      <c r="U190" s="37">
        <f>'5.  JANUARY'!W257</f>
        <v>0</v>
      </c>
      <c r="V190" s="174">
        <f>'5.  JANUARY'!X257</f>
        <v>0</v>
      </c>
      <c r="W190" s="196">
        <v>50</v>
      </c>
      <c r="X190" s="45">
        <f>'6.  FEBRUARY'!V257</f>
        <v>0</v>
      </c>
      <c r="Y190" s="37">
        <f>'6.  FEBRUARY'!W257</f>
        <v>0</v>
      </c>
      <c r="Z190" s="174">
        <f>'6.  FEBRUARY'!X257</f>
        <v>0</v>
      </c>
      <c r="AA190" s="196">
        <v>50</v>
      </c>
      <c r="AB190" s="45">
        <f>'7.  MARCH'!V257</f>
        <v>0</v>
      </c>
      <c r="AC190" s="37">
        <f>'7.  MARCH'!W257</f>
        <v>0</v>
      </c>
      <c r="AD190" s="174">
        <f>'7.  MARCH'!X257</f>
        <v>0</v>
      </c>
      <c r="AE190" s="196">
        <v>50</v>
      </c>
      <c r="AF190" s="45">
        <f>'8.  APRIL'!V257</f>
        <v>0</v>
      </c>
      <c r="AG190" s="37">
        <f>'8.  APRIL'!W257</f>
        <v>0</v>
      </c>
      <c r="AH190" s="174">
        <f>'8.  APRIL'!X257</f>
        <v>0</v>
      </c>
      <c r="AI190" s="196">
        <v>50</v>
      </c>
      <c r="AJ190" s="339">
        <f>'8.  APRIL WEEKEND COMP'!V257</f>
        <v>0</v>
      </c>
      <c r="AK190" s="37">
        <f>'8.  APRIL WEEKEND COMP'!W257</f>
        <v>0</v>
      </c>
      <c r="AL190" s="341">
        <f>'8.  APRIL WEEKEND COMP'!X257</f>
        <v>0</v>
      </c>
      <c r="AM190" s="196">
        <v>50</v>
      </c>
      <c r="AN190" s="45">
        <f>'9.  MAY'!V257</f>
        <v>0</v>
      </c>
      <c r="AO190" s="37">
        <f>'9.  MAY'!W257</f>
        <v>0</v>
      </c>
      <c r="AP190" s="174">
        <f>'9.  MAY'!X257</f>
        <v>0</v>
      </c>
      <c r="AQ190" s="196"/>
      <c r="AR190" s="45">
        <f>'10.  JUNE'!V257</f>
        <v>0</v>
      </c>
      <c r="AS190" s="37">
        <f>'10.  JUNE'!W257</f>
        <v>0</v>
      </c>
      <c r="AT190" s="174">
        <f>'10.  JUNE'!X257</f>
        <v>0</v>
      </c>
      <c r="AU190" s="196"/>
      <c r="AV190" s="45">
        <f>'11.  JULY'!V257</f>
        <v>0</v>
      </c>
      <c r="AW190" s="37">
        <f>'11.  JULY'!W257</f>
        <v>0</v>
      </c>
      <c r="AX190" s="174">
        <f>'11.  JULY'!X257</f>
        <v>0</v>
      </c>
      <c r="AY190" s="196"/>
      <c r="AZ190" s="45">
        <f>'12.  AUGUST'!V257</f>
        <v>0</v>
      </c>
      <c r="BA190" s="37">
        <f>'12.  AUGUST'!W257</f>
        <v>0</v>
      </c>
      <c r="BB190" s="174">
        <f>'12.  AUGUST'!X257</f>
        <v>0</v>
      </c>
      <c r="BC190" s="196"/>
      <c r="BD190" s="180">
        <f t="shared" si="20"/>
        <v>0</v>
      </c>
      <c r="BE190" s="181">
        <f t="shared" si="21"/>
        <v>0</v>
      </c>
      <c r="BF190" s="182">
        <f t="shared" si="22"/>
        <v>0</v>
      </c>
      <c r="BG190" s="197">
        <f t="shared" si="23"/>
        <v>450</v>
      </c>
    </row>
    <row r="191" spans="2:59" s="8" customFormat="1" ht="15.95" customHeight="1" x14ac:dyDescent="0.25">
      <c r="B191" s="27">
        <v>174</v>
      </c>
      <c r="C191" s="44" t="str">
        <f>'1.  SEPTEMBER'!C258</f>
        <v>Smit R</v>
      </c>
      <c r="D191" s="45">
        <f>'1.  SEPTEMBER'!V258</f>
        <v>0</v>
      </c>
      <c r="E191" s="37">
        <f>'1.  SEPTEMBER'!W258</f>
        <v>0</v>
      </c>
      <c r="F191" s="174">
        <f>'1.  SEPTEMBER'!X258</f>
        <v>0</v>
      </c>
      <c r="G191" s="188">
        <v>50</v>
      </c>
      <c r="H191" s="28">
        <f>'2.  OCTOBER'!V258</f>
        <v>0</v>
      </c>
      <c r="I191" s="37">
        <f>'2.  OCTOBER'!W258</f>
        <v>0</v>
      </c>
      <c r="J191" s="174">
        <f>'2.  OCTOBER'!X258</f>
        <v>0</v>
      </c>
      <c r="K191" s="192">
        <v>50</v>
      </c>
      <c r="L191" s="45">
        <f>'3.  NOVEMBER'!V258</f>
        <v>0</v>
      </c>
      <c r="M191" s="37">
        <f>'3.  NOVEMBER'!W258</f>
        <v>0</v>
      </c>
      <c r="N191" s="174">
        <f>'3.  NOVEMBER'!X258</f>
        <v>0</v>
      </c>
      <c r="O191" s="188">
        <v>50</v>
      </c>
      <c r="P191" s="28">
        <f>'4.  DECEMBER'!V258</f>
        <v>0</v>
      </c>
      <c r="Q191" s="37">
        <f>'4.  DECEMBER'!W258</f>
        <v>0</v>
      </c>
      <c r="R191" s="174">
        <f>'4.  DECEMBER'!X258</f>
        <v>0</v>
      </c>
      <c r="S191" s="192">
        <v>50</v>
      </c>
      <c r="T191" s="45">
        <f>'5.  JANUARY'!V258</f>
        <v>0</v>
      </c>
      <c r="U191" s="37">
        <f>'5.  JANUARY'!W258</f>
        <v>0</v>
      </c>
      <c r="V191" s="174">
        <f>'5.  JANUARY'!X258</f>
        <v>0</v>
      </c>
      <c r="W191" s="196">
        <v>50</v>
      </c>
      <c r="X191" s="45">
        <f>'6.  FEBRUARY'!V258</f>
        <v>0</v>
      </c>
      <c r="Y191" s="37">
        <f>'6.  FEBRUARY'!W258</f>
        <v>0</v>
      </c>
      <c r="Z191" s="174">
        <f>'6.  FEBRUARY'!X258</f>
        <v>0</v>
      </c>
      <c r="AA191" s="196">
        <v>50</v>
      </c>
      <c r="AB191" s="45">
        <f>'7.  MARCH'!V258</f>
        <v>0</v>
      </c>
      <c r="AC191" s="37">
        <f>'7.  MARCH'!W258</f>
        <v>0</v>
      </c>
      <c r="AD191" s="174">
        <f>'7.  MARCH'!X258</f>
        <v>0</v>
      </c>
      <c r="AE191" s="196">
        <v>50</v>
      </c>
      <c r="AF191" s="45">
        <f>'8.  APRIL'!V258</f>
        <v>0</v>
      </c>
      <c r="AG191" s="37">
        <f>'8.  APRIL'!W258</f>
        <v>0</v>
      </c>
      <c r="AH191" s="174">
        <f>'8.  APRIL'!X258</f>
        <v>0</v>
      </c>
      <c r="AI191" s="196">
        <v>50</v>
      </c>
      <c r="AJ191" s="339">
        <f>'8.  APRIL WEEKEND COMP'!V258</f>
        <v>0</v>
      </c>
      <c r="AK191" s="37">
        <f>'8.  APRIL WEEKEND COMP'!W258</f>
        <v>0</v>
      </c>
      <c r="AL191" s="341">
        <f>'8.  APRIL WEEKEND COMP'!X258</f>
        <v>0</v>
      </c>
      <c r="AM191" s="196">
        <v>50</v>
      </c>
      <c r="AN191" s="45">
        <f>'9.  MAY'!V258</f>
        <v>0</v>
      </c>
      <c r="AO191" s="37">
        <f>'9.  MAY'!W258</f>
        <v>0</v>
      </c>
      <c r="AP191" s="174">
        <f>'9.  MAY'!X258</f>
        <v>0</v>
      </c>
      <c r="AQ191" s="196"/>
      <c r="AR191" s="45">
        <f>'10.  JUNE'!V258</f>
        <v>0</v>
      </c>
      <c r="AS191" s="37">
        <f>'10.  JUNE'!W258</f>
        <v>0</v>
      </c>
      <c r="AT191" s="174">
        <f>'10.  JUNE'!X258</f>
        <v>0</v>
      </c>
      <c r="AU191" s="196"/>
      <c r="AV191" s="45">
        <f>'11.  JULY'!V258</f>
        <v>0</v>
      </c>
      <c r="AW191" s="37">
        <f>'11.  JULY'!W258</f>
        <v>0</v>
      </c>
      <c r="AX191" s="174">
        <f>'11.  JULY'!X258</f>
        <v>0</v>
      </c>
      <c r="AY191" s="196"/>
      <c r="AZ191" s="45">
        <f>'12.  AUGUST'!V258</f>
        <v>0</v>
      </c>
      <c r="BA191" s="37">
        <f>'12.  AUGUST'!W258</f>
        <v>0</v>
      </c>
      <c r="BB191" s="174">
        <f>'12.  AUGUST'!X258</f>
        <v>0</v>
      </c>
      <c r="BC191" s="196"/>
      <c r="BD191" s="180">
        <f t="shared" si="20"/>
        <v>0</v>
      </c>
      <c r="BE191" s="181">
        <f t="shared" si="21"/>
        <v>0</v>
      </c>
      <c r="BF191" s="182">
        <f t="shared" si="22"/>
        <v>0</v>
      </c>
      <c r="BG191" s="197">
        <f t="shared" si="23"/>
        <v>450</v>
      </c>
    </row>
    <row r="192" spans="2:59" s="8" customFormat="1" ht="15.95" customHeight="1" x14ac:dyDescent="0.25">
      <c r="B192" s="27">
        <v>175</v>
      </c>
      <c r="C192" s="44" t="str">
        <f>'1.  SEPTEMBER'!C25</f>
        <v>Botha PF</v>
      </c>
      <c r="D192" s="45">
        <f>'1.  SEPTEMBER'!V25</f>
        <v>0</v>
      </c>
      <c r="E192" s="37">
        <f>'1.  SEPTEMBER'!W25</f>
        <v>0</v>
      </c>
      <c r="F192" s="174">
        <f>'1.  SEPTEMBER'!X25</f>
        <v>0</v>
      </c>
      <c r="G192" s="188">
        <v>50</v>
      </c>
      <c r="H192" s="28">
        <f>'2.  OCTOBER'!V25</f>
        <v>0</v>
      </c>
      <c r="I192" s="37">
        <f>'2.  OCTOBER'!W25</f>
        <v>0</v>
      </c>
      <c r="J192" s="174">
        <f>'2.  OCTOBER'!X25</f>
        <v>0</v>
      </c>
      <c r="K192" s="192">
        <v>50</v>
      </c>
      <c r="L192" s="45">
        <f>'3.  NOVEMBER'!V25</f>
        <v>0</v>
      </c>
      <c r="M192" s="37">
        <f>'3.  NOVEMBER'!W25</f>
        <v>0</v>
      </c>
      <c r="N192" s="174">
        <f>'3.  NOVEMBER'!X25</f>
        <v>0</v>
      </c>
      <c r="O192" s="188">
        <v>50</v>
      </c>
      <c r="P192" s="28">
        <f>'4.  DECEMBER'!V25</f>
        <v>0</v>
      </c>
      <c r="Q192" s="37">
        <f>'4.  DECEMBER'!W25</f>
        <v>0</v>
      </c>
      <c r="R192" s="174">
        <f>'4.  DECEMBER'!X25</f>
        <v>0</v>
      </c>
      <c r="S192" s="192">
        <v>50</v>
      </c>
      <c r="T192" s="45">
        <f>'5.  JANUARY'!V25</f>
        <v>0</v>
      </c>
      <c r="U192" s="37">
        <f>'5.  JANUARY'!W25</f>
        <v>0</v>
      </c>
      <c r="V192" s="174">
        <f>'5.  JANUARY'!X25</f>
        <v>0</v>
      </c>
      <c r="W192" s="196">
        <v>50</v>
      </c>
      <c r="X192" s="45">
        <f>'6.  FEBRUARY'!V25</f>
        <v>0</v>
      </c>
      <c r="Y192" s="37">
        <f>'6.  FEBRUARY'!W25</f>
        <v>0</v>
      </c>
      <c r="Z192" s="174">
        <f>'6.  FEBRUARY'!X25</f>
        <v>0</v>
      </c>
      <c r="AA192" s="196">
        <v>50</v>
      </c>
      <c r="AB192" s="45">
        <f>'7.  MARCH'!V25</f>
        <v>0</v>
      </c>
      <c r="AC192" s="37">
        <f>'7.  MARCH'!W25</f>
        <v>0</v>
      </c>
      <c r="AD192" s="174">
        <f>'7.  MARCH'!X25</f>
        <v>0</v>
      </c>
      <c r="AE192" s="196">
        <v>50</v>
      </c>
      <c r="AF192" s="45">
        <f>'8.  APRIL'!V25</f>
        <v>0</v>
      </c>
      <c r="AG192" s="37">
        <f>'8.  APRIL'!W25</f>
        <v>0</v>
      </c>
      <c r="AH192" s="174">
        <f>'8.  APRIL'!X25</f>
        <v>0</v>
      </c>
      <c r="AI192" s="196">
        <v>50</v>
      </c>
      <c r="AJ192" s="339">
        <f>'8.  APRIL WEEKEND COMP'!V25</f>
        <v>0</v>
      </c>
      <c r="AK192" s="37">
        <f>'8.  APRIL WEEKEND COMP'!W25</f>
        <v>0</v>
      </c>
      <c r="AL192" s="341">
        <f>'8.  APRIL WEEKEND COMP'!X25</f>
        <v>0</v>
      </c>
      <c r="AM192" s="196">
        <v>50</v>
      </c>
      <c r="AN192" s="45">
        <f>'9.  MAY'!V25</f>
        <v>0</v>
      </c>
      <c r="AO192" s="37">
        <f>'9.  MAY'!W25</f>
        <v>0</v>
      </c>
      <c r="AP192" s="174">
        <f>'9.  MAY'!X25</f>
        <v>0</v>
      </c>
      <c r="AQ192" s="196"/>
      <c r="AR192" s="45">
        <f>'10.  JUNE'!V25</f>
        <v>0</v>
      </c>
      <c r="AS192" s="37">
        <f>'10.  JUNE'!W25</f>
        <v>0</v>
      </c>
      <c r="AT192" s="174">
        <f>'10.  JUNE'!X25</f>
        <v>0</v>
      </c>
      <c r="AU192" s="196"/>
      <c r="AV192" s="45">
        <f>'11.  JULY'!V25</f>
        <v>0</v>
      </c>
      <c r="AW192" s="37">
        <f>'11.  JULY'!W25</f>
        <v>0</v>
      </c>
      <c r="AX192" s="174">
        <f>'11.  JULY'!X25</f>
        <v>0</v>
      </c>
      <c r="AY192" s="196"/>
      <c r="AZ192" s="45">
        <f>'12.  AUGUST'!V25</f>
        <v>0</v>
      </c>
      <c r="BA192" s="37">
        <f>'12.  AUGUST'!W25</f>
        <v>0</v>
      </c>
      <c r="BB192" s="174">
        <f>'12.  AUGUST'!X25</f>
        <v>0</v>
      </c>
      <c r="BC192" s="196"/>
      <c r="BD192" s="180">
        <f t="shared" si="20"/>
        <v>0</v>
      </c>
      <c r="BE192" s="181">
        <f t="shared" si="21"/>
        <v>0</v>
      </c>
      <c r="BF192" s="182">
        <f t="shared" si="22"/>
        <v>0</v>
      </c>
      <c r="BG192" s="197">
        <f t="shared" si="23"/>
        <v>450</v>
      </c>
    </row>
    <row r="193" spans="2:59" s="8" customFormat="1" ht="15.95" customHeight="1" x14ac:dyDescent="0.25">
      <c r="B193" s="27">
        <v>176</v>
      </c>
      <c r="C193" s="44" t="str">
        <f>'1.  SEPTEMBER'!C34</f>
        <v>Opperman T</v>
      </c>
      <c r="D193" s="45">
        <f>'1.  SEPTEMBER'!V34</f>
        <v>0</v>
      </c>
      <c r="E193" s="37">
        <f>'1.  SEPTEMBER'!W34</f>
        <v>0</v>
      </c>
      <c r="F193" s="174">
        <f>'1.  SEPTEMBER'!X34</f>
        <v>0</v>
      </c>
      <c r="G193" s="188">
        <v>50</v>
      </c>
      <c r="H193" s="28">
        <f>'2.  OCTOBER'!V34</f>
        <v>0</v>
      </c>
      <c r="I193" s="37">
        <f>'2.  OCTOBER'!W34</f>
        <v>0</v>
      </c>
      <c r="J193" s="174">
        <f>'2.  OCTOBER'!X34</f>
        <v>0</v>
      </c>
      <c r="K193" s="192">
        <v>50</v>
      </c>
      <c r="L193" s="45">
        <f>'3.  NOVEMBER'!V34</f>
        <v>0</v>
      </c>
      <c r="M193" s="37">
        <f>'3.  NOVEMBER'!W34</f>
        <v>0</v>
      </c>
      <c r="N193" s="174">
        <f>'3.  NOVEMBER'!X34</f>
        <v>0</v>
      </c>
      <c r="O193" s="188">
        <v>50</v>
      </c>
      <c r="P193" s="28">
        <f>'4.  DECEMBER'!V34</f>
        <v>0</v>
      </c>
      <c r="Q193" s="37">
        <f>'4.  DECEMBER'!W34</f>
        <v>0</v>
      </c>
      <c r="R193" s="174">
        <f>'4.  DECEMBER'!X34</f>
        <v>0</v>
      </c>
      <c r="S193" s="192">
        <v>50</v>
      </c>
      <c r="T193" s="45">
        <f>'5.  JANUARY'!V34</f>
        <v>0</v>
      </c>
      <c r="U193" s="37">
        <f>'5.  JANUARY'!W34</f>
        <v>0</v>
      </c>
      <c r="V193" s="174">
        <f>'5.  JANUARY'!X34</f>
        <v>0</v>
      </c>
      <c r="W193" s="196">
        <v>50</v>
      </c>
      <c r="X193" s="45">
        <f>'6.  FEBRUARY'!V34</f>
        <v>0</v>
      </c>
      <c r="Y193" s="37">
        <f>'6.  FEBRUARY'!W34</f>
        <v>0</v>
      </c>
      <c r="Z193" s="174">
        <f>'6.  FEBRUARY'!X34</f>
        <v>0</v>
      </c>
      <c r="AA193" s="196">
        <v>50</v>
      </c>
      <c r="AB193" s="45">
        <f>'7.  MARCH'!V34</f>
        <v>0</v>
      </c>
      <c r="AC193" s="37">
        <f>'7.  MARCH'!W34</f>
        <v>0</v>
      </c>
      <c r="AD193" s="174">
        <f>'7.  MARCH'!X34</f>
        <v>0</v>
      </c>
      <c r="AE193" s="196">
        <v>50</v>
      </c>
      <c r="AF193" s="45">
        <f>'8.  APRIL'!V34</f>
        <v>0</v>
      </c>
      <c r="AG193" s="37">
        <f>'8.  APRIL'!W34</f>
        <v>0</v>
      </c>
      <c r="AH193" s="174">
        <f>'8.  APRIL'!X34</f>
        <v>0</v>
      </c>
      <c r="AI193" s="196">
        <v>50</v>
      </c>
      <c r="AJ193" s="339">
        <f>'8.  APRIL WEEKEND COMP'!V34</f>
        <v>0</v>
      </c>
      <c r="AK193" s="37">
        <f>'8.  APRIL WEEKEND COMP'!W34</f>
        <v>0</v>
      </c>
      <c r="AL193" s="341">
        <f>'8.  APRIL WEEKEND COMP'!X34</f>
        <v>0</v>
      </c>
      <c r="AM193" s="196">
        <v>50</v>
      </c>
      <c r="AN193" s="45">
        <f>'9.  MAY'!V34</f>
        <v>0</v>
      </c>
      <c r="AO193" s="37">
        <f>'9.  MAY'!W34</f>
        <v>0</v>
      </c>
      <c r="AP193" s="174">
        <f>'9.  MAY'!X34</f>
        <v>0</v>
      </c>
      <c r="AQ193" s="196"/>
      <c r="AR193" s="45">
        <f>'10.  JUNE'!V34</f>
        <v>0</v>
      </c>
      <c r="AS193" s="37">
        <f>'10.  JUNE'!W34</f>
        <v>0</v>
      </c>
      <c r="AT193" s="174">
        <f>'10.  JUNE'!X34</f>
        <v>0</v>
      </c>
      <c r="AU193" s="196"/>
      <c r="AV193" s="45">
        <f>'11.  JULY'!V34</f>
        <v>0</v>
      </c>
      <c r="AW193" s="37">
        <f>'11.  JULY'!W34</f>
        <v>0</v>
      </c>
      <c r="AX193" s="174">
        <f>'11.  JULY'!X34</f>
        <v>0</v>
      </c>
      <c r="AY193" s="196"/>
      <c r="AZ193" s="45">
        <f>'12.  AUGUST'!V34</f>
        <v>0</v>
      </c>
      <c r="BA193" s="37">
        <f>'12.  AUGUST'!W34</f>
        <v>0</v>
      </c>
      <c r="BB193" s="174">
        <f>'12.  AUGUST'!X34</f>
        <v>0</v>
      </c>
      <c r="BC193" s="196"/>
      <c r="BD193" s="180">
        <f t="shared" si="20"/>
        <v>0</v>
      </c>
      <c r="BE193" s="181">
        <f t="shared" si="21"/>
        <v>0</v>
      </c>
      <c r="BF193" s="182">
        <f t="shared" si="22"/>
        <v>0</v>
      </c>
      <c r="BG193" s="197">
        <f t="shared" si="23"/>
        <v>450</v>
      </c>
    </row>
    <row r="194" spans="2:59" s="8" customFormat="1" ht="15.95" customHeight="1" x14ac:dyDescent="0.25">
      <c r="B194" s="27">
        <v>177</v>
      </c>
      <c r="C194" s="44" t="str">
        <f>'1.  SEPTEMBER'!C35</f>
        <v>Roberts A</v>
      </c>
      <c r="D194" s="45">
        <f>'1.  SEPTEMBER'!V35</f>
        <v>0</v>
      </c>
      <c r="E194" s="37">
        <f>'1.  SEPTEMBER'!W35</f>
        <v>0</v>
      </c>
      <c r="F194" s="174">
        <f>'1.  SEPTEMBER'!X35</f>
        <v>0</v>
      </c>
      <c r="G194" s="188">
        <v>50</v>
      </c>
      <c r="H194" s="28">
        <f>'2.  OCTOBER'!V35</f>
        <v>0</v>
      </c>
      <c r="I194" s="37">
        <f>'2.  OCTOBER'!W35</f>
        <v>0</v>
      </c>
      <c r="J194" s="174">
        <f>'2.  OCTOBER'!X35</f>
        <v>0</v>
      </c>
      <c r="K194" s="192">
        <v>50</v>
      </c>
      <c r="L194" s="45">
        <f>'3.  NOVEMBER'!V35</f>
        <v>0</v>
      </c>
      <c r="M194" s="37">
        <f>'3.  NOVEMBER'!W35</f>
        <v>0</v>
      </c>
      <c r="N194" s="174">
        <f>'3.  NOVEMBER'!X35</f>
        <v>0</v>
      </c>
      <c r="O194" s="188">
        <v>50</v>
      </c>
      <c r="P194" s="28">
        <f>'4.  DECEMBER'!V35</f>
        <v>0</v>
      </c>
      <c r="Q194" s="37">
        <f>'4.  DECEMBER'!W35</f>
        <v>0</v>
      </c>
      <c r="R194" s="174">
        <f>'4.  DECEMBER'!X35</f>
        <v>0</v>
      </c>
      <c r="S194" s="192">
        <v>50</v>
      </c>
      <c r="T194" s="45">
        <f>'5.  JANUARY'!V35</f>
        <v>0</v>
      </c>
      <c r="U194" s="37">
        <f>'5.  JANUARY'!W35</f>
        <v>0</v>
      </c>
      <c r="V194" s="174">
        <f>'5.  JANUARY'!X35</f>
        <v>0</v>
      </c>
      <c r="W194" s="196">
        <v>50</v>
      </c>
      <c r="X194" s="45">
        <f>'6.  FEBRUARY'!V35</f>
        <v>0</v>
      </c>
      <c r="Y194" s="37">
        <f>'6.  FEBRUARY'!W35</f>
        <v>0</v>
      </c>
      <c r="Z194" s="174">
        <f>'6.  FEBRUARY'!X35</f>
        <v>0</v>
      </c>
      <c r="AA194" s="196">
        <v>50</v>
      </c>
      <c r="AB194" s="45">
        <f>'7.  MARCH'!V35</f>
        <v>0</v>
      </c>
      <c r="AC194" s="37">
        <f>'7.  MARCH'!W35</f>
        <v>0</v>
      </c>
      <c r="AD194" s="174">
        <f>'7.  MARCH'!X35</f>
        <v>0</v>
      </c>
      <c r="AE194" s="196">
        <v>50</v>
      </c>
      <c r="AF194" s="45">
        <f>'8.  APRIL'!V35</f>
        <v>0</v>
      </c>
      <c r="AG194" s="37">
        <f>'8.  APRIL'!W35</f>
        <v>0</v>
      </c>
      <c r="AH194" s="174">
        <f>'8.  APRIL'!X35</f>
        <v>0</v>
      </c>
      <c r="AI194" s="196">
        <v>50</v>
      </c>
      <c r="AJ194" s="339">
        <f>'8.  APRIL WEEKEND COMP'!V35</f>
        <v>0</v>
      </c>
      <c r="AK194" s="37">
        <f>'8.  APRIL WEEKEND COMP'!W35</f>
        <v>0</v>
      </c>
      <c r="AL194" s="341">
        <f>'8.  APRIL WEEKEND COMP'!X35</f>
        <v>0</v>
      </c>
      <c r="AM194" s="196">
        <v>50</v>
      </c>
      <c r="AN194" s="45">
        <f>'9.  MAY'!V35</f>
        <v>0</v>
      </c>
      <c r="AO194" s="37">
        <f>'9.  MAY'!W35</f>
        <v>0</v>
      </c>
      <c r="AP194" s="174">
        <f>'9.  MAY'!X35</f>
        <v>0</v>
      </c>
      <c r="AQ194" s="196"/>
      <c r="AR194" s="45">
        <f>'10.  JUNE'!V35</f>
        <v>0</v>
      </c>
      <c r="AS194" s="37">
        <f>'10.  JUNE'!W35</f>
        <v>0</v>
      </c>
      <c r="AT194" s="174">
        <f>'10.  JUNE'!X35</f>
        <v>0</v>
      </c>
      <c r="AU194" s="196"/>
      <c r="AV194" s="45">
        <f>'11.  JULY'!V35</f>
        <v>0</v>
      </c>
      <c r="AW194" s="37">
        <f>'11.  JULY'!W35</f>
        <v>0</v>
      </c>
      <c r="AX194" s="174">
        <f>'11.  JULY'!X35</f>
        <v>0</v>
      </c>
      <c r="AY194" s="196"/>
      <c r="AZ194" s="45">
        <f>'12.  AUGUST'!V35</f>
        <v>0</v>
      </c>
      <c r="BA194" s="37">
        <f>'12.  AUGUST'!W35</f>
        <v>0</v>
      </c>
      <c r="BB194" s="174">
        <f>'12.  AUGUST'!X35</f>
        <v>0</v>
      </c>
      <c r="BC194" s="196"/>
      <c r="BD194" s="180">
        <f t="shared" si="20"/>
        <v>0</v>
      </c>
      <c r="BE194" s="181">
        <f t="shared" si="21"/>
        <v>0</v>
      </c>
      <c r="BF194" s="182">
        <f t="shared" si="22"/>
        <v>0</v>
      </c>
      <c r="BG194" s="197">
        <f t="shared" si="23"/>
        <v>450</v>
      </c>
    </row>
    <row r="195" spans="2:59" s="8" customFormat="1" ht="15.95" customHeight="1" x14ac:dyDescent="0.25">
      <c r="B195" s="27">
        <v>178</v>
      </c>
      <c r="C195" s="44" t="str">
        <f>'1.  SEPTEMBER'!C36</f>
        <v>Roberts JF</v>
      </c>
      <c r="D195" s="45">
        <f>'1.  SEPTEMBER'!V36</f>
        <v>0</v>
      </c>
      <c r="E195" s="37">
        <f>'1.  SEPTEMBER'!W36</f>
        <v>0</v>
      </c>
      <c r="F195" s="174">
        <f>'1.  SEPTEMBER'!X36</f>
        <v>0</v>
      </c>
      <c r="G195" s="188">
        <v>50</v>
      </c>
      <c r="H195" s="28">
        <f>'2.  OCTOBER'!V36</f>
        <v>0</v>
      </c>
      <c r="I195" s="37">
        <f>'2.  OCTOBER'!W36</f>
        <v>0</v>
      </c>
      <c r="J195" s="174">
        <f>'2.  OCTOBER'!X36</f>
        <v>0</v>
      </c>
      <c r="K195" s="192">
        <v>50</v>
      </c>
      <c r="L195" s="45">
        <f>'3.  NOVEMBER'!V36</f>
        <v>0</v>
      </c>
      <c r="M195" s="37">
        <f>'3.  NOVEMBER'!W36</f>
        <v>0</v>
      </c>
      <c r="N195" s="174">
        <f>'3.  NOVEMBER'!X36</f>
        <v>0</v>
      </c>
      <c r="O195" s="188">
        <v>50</v>
      </c>
      <c r="P195" s="28">
        <f>'4.  DECEMBER'!V36</f>
        <v>0</v>
      </c>
      <c r="Q195" s="37">
        <f>'4.  DECEMBER'!W36</f>
        <v>0</v>
      </c>
      <c r="R195" s="174">
        <f>'4.  DECEMBER'!X36</f>
        <v>0</v>
      </c>
      <c r="S195" s="192">
        <v>50</v>
      </c>
      <c r="T195" s="45">
        <f>'5.  JANUARY'!V36</f>
        <v>0</v>
      </c>
      <c r="U195" s="37">
        <f>'5.  JANUARY'!W36</f>
        <v>0</v>
      </c>
      <c r="V195" s="174">
        <f>'5.  JANUARY'!X36</f>
        <v>0</v>
      </c>
      <c r="W195" s="196">
        <v>50</v>
      </c>
      <c r="X195" s="45">
        <f>'6.  FEBRUARY'!V36</f>
        <v>0</v>
      </c>
      <c r="Y195" s="37">
        <f>'6.  FEBRUARY'!W36</f>
        <v>0</v>
      </c>
      <c r="Z195" s="174">
        <f>'6.  FEBRUARY'!X36</f>
        <v>0</v>
      </c>
      <c r="AA195" s="196">
        <v>50</v>
      </c>
      <c r="AB195" s="45">
        <f>'7.  MARCH'!V36</f>
        <v>0</v>
      </c>
      <c r="AC195" s="37">
        <f>'7.  MARCH'!W36</f>
        <v>0</v>
      </c>
      <c r="AD195" s="174">
        <f>'7.  MARCH'!X36</f>
        <v>0</v>
      </c>
      <c r="AE195" s="196">
        <v>50</v>
      </c>
      <c r="AF195" s="45">
        <f>'8.  APRIL'!V36</f>
        <v>0</v>
      </c>
      <c r="AG195" s="37">
        <f>'8.  APRIL'!W36</f>
        <v>0</v>
      </c>
      <c r="AH195" s="174">
        <f>'8.  APRIL'!X36</f>
        <v>0</v>
      </c>
      <c r="AI195" s="196">
        <v>50</v>
      </c>
      <c r="AJ195" s="339">
        <f>'8.  APRIL WEEKEND COMP'!V36</f>
        <v>0</v>
      </c>
      <c r="AK195" s="37">
        <f>'8.  APRIL WEEKEND COMP'!W36</f>
        <v>0</v>
      </c>
      <c r="AL195" s="341">
        <f>'8.  APRIL WEEKEND COMP'!X36</f>
        <v>0</v>
      </c>
      <c r="AM195" s="196">
        <v>50</v>
      </c>
      <c r="AN195" s="45">
        <f>'9.  MAY'!V36</f>
        <v>0</v>
      </c>
      <c r="AO195" s="37">
        <f>'9.  MAY'!W36</f>
        <v>0</v>
      </c>
      <c r="AP195" s="174">
        <f>'9.  MAY'!X36</f>
        <v>0</v>
      </c>
      <c r="AQ195" s="196"/>
      <c r="AR195" s="45">
        <f>'10.  JUNE'!V36</f>
        <v>0</v>
      </c>
      <c r="AS195" s="37">
        <f>'10.  JUNE'!W36</f>
        <v>0</v>
      </c>
      <c r="AT195" s="174">
        <f>'10.  JUNE'!X36</f>
        <v>0</v>
      </c>
      <c r="AU195" s="196"/>
      <c r="AV195" s="45">
        <f>'11.  JULY'!V36</f>
        <v>0</v>
      </c>
      <c r="AW195" s="37">
        <f>'11.  JULY'!W36</f>
        <v>0</v>
      </c>
      <c r="AX195" s="174">
        <f>'11.  JULY'!X36</f>
        <v>0</v>
      </c>
      <c r="AY195" s="196"/>
      <c r="AZ195" s="45">
        <f>'12.  AUGUST'!V36</f>
        <v>0</v>
      </c>
      <c r="BA195" s="37">
        <f>'12.  AUGUST'!W36</f>
        <v>0</v>
      </c>
      <c r="BB195" s="174">
        <f>'12.  AUGUST'!X36</f>
        <v>0</v>
      </c>
      <c r="BC195" s="196"/>
      <c r="BD195" s="180">
        <f t="shared" si="20"/>
        <v>0</v>
      </c>
      <c r="BE195" s="181">
        <f t="shared" si="21"/>
        <v>0</v>
      </c>
      <c r="BF195" s="182">
        <f t="shared" si="22"/>
        <v>0</v>
      </c>
      <c r="BG195" s="197">
        <f t="shared" si="23"/>
        <v>450</v>
      </c>
    </row>
    <row r="196" spans="2:59" s="8" customFormat="1" ht="15.95" customHeight="1" x14ac:dyDescent="0.25">
      <c r="B196" s="27">
        <v>179</v>
      </c>
      <c r="C196" s="44" t="str">
        <f>'1.  SEPTEMBER'!C199</f>
        <v>Foxcroft M</v>
      </c>
      <c r="D196" s="45">
        <f>'1.  SEPTEMBER'!V199</f>
        <v>0</v>
      </c>
      <c r="E196" s="37">
        <f>'1.  SEPTEMBER'!W199</f>
        <v>0</v>
      </c>
      <c r="F196" s="174">
        <f>'1.  SEPTEMBER'!X199</f>
        <v>0</v>
      </c>
      <c r="G196" s="188">
        <v>50</v>
      </c>
      <c r="H196" s="28">
        <f>'2.  OCTOBER'!V199</f>
        <v>0</v>
      </c>
      <c r="I196" s="37">
        <f>'2.  OCTOBER'!W199</f>
        <v>0</v>
      </c>
      <c r="J196" s="174">
        <f>'2.  OCTOBER'!X199</f>
        <v>0</v>
      </c>
      <c r="K196" s="192">
        <v>50</v>
      </c>
      <c r="L196" s="45">
        <f>'3.  NOVEMBER'!V199</f>
        <v>0</v>
      </c>
      <c r="M196" s="37">
        <f>'3.  NOVEMBER'!W199</f>
        <v>0</v>
      </c>
      <c r="N196" s="174">
        <f>'3.  NOVEMBER'!X199</f>
        <v>0</v>
      </c>
      <c r="O196" s="188">
        <v>50</v>
      </c>
      <c r="P196" s="28">
        <f>'4.  DECEMBER'!V199</f>
        <v>0</v>
      </c>
      <c r="Q196" s="37">
        <f>'4.  DECEMBER'!W199</f>
        <v>0</v>
      </c>
      <c r="R196" s="174">
        <f>'4.  DECEMBER'!X199</f>
        <v>0</v>
      </c>
      <c r="S196" s="192">
        <v>50</v>
      </c>
      <c r="T196" s="45">
        <f>'5.  JANUARY'!V199</f>
        <v>0</v>
      </c>
      <c r="U196" s="37">
        <f>'5.  JANUARY'!W199</f>
        <v>0</v>
      </c>
      <c r="V196" s="174">
        <f>'5.  JANUARY'!X199</f>
        <v>0</v>
      </c>
      <c r="W196" s="196">
        <v>50</v>
      </c>
      <c r="X196" s="45">
        <f>'6.  FEBRUARY'!V199</f>
        <v>0</v>
      </c>
      <c r="Y196" s="37">
        <f>'6.  FEBRUARY'!W199</f>
        <v>0</v>
      </c>
      <c r="Z196" s="174">
        <f>'6.  FEBRUARY'!X199</f>
        <v>0</v>
      </c>
      <c r="AA196" s="196">
        <v>50</v>
      </c>
      <c r="AB196" s="45">
        <f>'7.  MARCH'!V199</f>
        <v>0</v>
      </c>
      <c r="AC196" s="37">
        <f>'7.  MARCH'!W199</f>
        <v>0</v>
      </c>
      <c r="AD196" s="174">
        <f>'7.  MARCH'!X199</f>
        <v>0</v>
      </c>
      <c r="AE196" s="196">
        <v>50</v>
      </c>
      <c r="AF196" s="45">
        <f>'8.  APRIL'!V199</f>
        <v>0</v>
      </c>
      <c r="AG196" s="37">
        <f>'8.  APRIL'!W199</f>
        <v>0</v>
      </c>
      <c r="AH196" s="174">
        <f>'8.  APRIL'!X199</f>
        <v>0</v>
      </c>
      <c r="AI196" s="196">
        <v>50</v>
      </c>
      <c r="AJ196" s="339">
        <f>'8.  APRIL WEEKEND COMP'!V199</f>
        <v>0</v>
      </c>
      <c r="AK196" s="37">
        <f>'8.  APRIL WEEKEND COMP'!W199</f>
        <v>0</v>
      </c>
      <c r="AL196" s="341">
        <f>'8.  APRIL WEEKEND COMP'!X199</f>
        <v>0</v>
      </c>
      <c r="AM196" s="196">
        <v>50</v>
      </c>
      <c r="AN196" s="45">
        <f>'9.  MAY'!V199</f>
        <v>0</v>
      </c>
      <c r="AO196" s="37">
        <f>'9.  MAY'!W199</f>
        <v>0</v>
      </c>
      <c r="AP196" s="174">
        <f>'9.  MAY'!X199</f>
        <v>0</v>
      </c>
      <c r="AQ196" s="196"/>
      <c r="AR196" s="45">
        <f>'10.  JUNE'!V199</f>
        <v>0</v>
      </c>
      <c r="AS196" s="37">
        <f>'10.  JUNE'!W199</f>
        <v>0</v>
      </c>
      <c r="AT196" s="174">
        <f>'10.  JUNE'!X199</f>
        <v>0</v>
      </c>
      <c r="AU196" s="196"/>
      <c r="AV196" s="45">
        <f>'11.  JULY'!V199</f>
        <v>0</v>
      </c>
      <c r="AW196" s="37">
        <f>'11.  JULY'!W199</f>
        <v>0</v>
      </c>
      <c r="AX196" s="174">
        <f>'11.  JULY'!X199</f>
        <v>0</v>
      </c>
      <c r="AY196" s="196"/>
      <c r="AZ196" s="45">
        <f>'12.  AUGUST'!V199</f>
        <v>0</v>
      </c>
      <c r="BA196" s="37">
        <f>'12.  AUGUST'!W199</f>
        <v>0</v>
      </c>
      <c r="BB196" s="174">
        <f>'12.  AUGUST'!X199</f>
        <v>0</v>
      </c>
      <c r="BC196" s="196"/>
      <c r="BD196" s="180">
        <f t="shared" si="20"/>
        <v>0</v>
      </c>
      <c r="BE196" s="181">
        <f t="shared" si="21"/>
        <v>0</v>
      </c>
      <c r="BF196" s="182">
        <f t="shared" si="22"/>
        <v>0</v>
      </c>
      <c r="BG196" s="197">
        <f t="shared" si="23"/>
        <v>450</v>
      </c>
    </row>
    <row r="197" spans="2:59" s="8" customFormat="1" ht="15.95" customHeight="1" x14ac:dyDescent="0.25">
      <c r="B197" s="27">
        <v>180</v>
      </c>
      <c r="C197" s="44" t="str">
        <f>'1.  SEPTEMBER'!C255</f>
        <v>Opperman R (Jnr)</v>
      </c>
      <c r="D197" s="344">
        <f>'1.  SEPTEMBER'!V255</f>
        <v>0</v>
      </c>
      <c r="E197" s="345">
        <f>'1.  SEPTEMBER'!W255</f>
        <v>0</v>
      </c>
      <c r="F197" s="346">
        <f>'1.  SEPTEMBER'!X255</f>
        <v>0</v>
      </c>
      <c r="G197" s="188">
        <v>50</v>
      </c>
      <c r="H197" s="28">
        <f>'2.  OCTOBER'!V255</f>
        <v>0</v>
      </c>
      <c r="I197" s="37">
        <f>'2.  OCTOBER'!W255</f>
        <v>0</v>
      </c>
      <c r="J197" s="37">
        <f>'2.  OCTOBER'!X255</f>
        <v>0</v>
      </c>
      <c r="K197" s="192">
        <v>50</v>
      </c>
      <c r="L197" s="45">
        <f>'3.  NOVEMBER'!V255</f>
        <v>0</v>
      </c>
      <c r="M197" s="37">
        <f>'3.  NOVEMBER'!W255</f>
        <v>0</v>
      </c>
      <c r="N197" s="37">
        <f>'3.  NOVEMBER'!X255</f>
        <v>0</v>
      </c>
      <c r="O197" s="188">
        <v>50</v>
      </c>
      <c r="P197" s="28">
        <f>'4.  DECEMBER'!V255</f>
        <v>0</v>
      </c>
      <c r="Q197" s="37">
        <f>'4.  DECEMBER'!W255</f>
        <v>0</v>
      </c>
      <c r="R197" s="37">
        <f>'4.  DECEMBER'!X255</f>
        <v>0</v>
      </c>
      <c r="S197" s="192">
        <v>50</v>
      </c>
      <c r="T197" s="45">
        <f>'5.  JANUARY'!V255</f>
        <v>0</v>
      </c>
      <c r="U197" s="37">
        <f>'5.  JANUARY'!W255</f>
        <v>0</v>
      </c>
      <c r="V197" s="37">
        <f>'5.  JANUARY'!X255</f>
        <v>0</v>
      </c>
      <c r="W197" s="196">
        <v>50</v>
      </c>
      <c r="X197" s="45">
        <f>'6.  FEBRUARY'!V255</f>
        <v>0</v>
      </c>
      <c r="Y197" s="37">
        <f>'6.  FEBRUARY'!W255</f>
        <v>0</v>
      </c>
      <c r="Z197" s="37">
        <f>'6.  FEBRUARY'!X255</f>
        <v>0</v>
      </c>
      <c r="AA197" s="196">
        <v>50</v>
      </c>
      <c r="AB197" s="45">
        <f>'7.  MARCH'!V255</f>
        <v>0</v>
      </c>
      <c r="AC197" s="37">
        <f>'7.  MARCH'!W255</f>
        <v>0</v>
      </c>
      <c r="AD197" s="37">
        <f>'7.  MARCH'!X255</f>
        <v>0</v>
      </c>
      <c r="AE197" s="196">
        <v>50</v>
      </c>
      <c r="AF197" s="45">
        <f>'8.  APRIL'!V255</f>
        <v>0</v>
      </c>
      <c r="AG197" s="37">
        <f>'8.  APRIL'!W255</f>
        <v>0</v>
      </c>
      <c r="AH197" s="37">
        <f>'8.  APRIL'!X255</f>
        <v>0</v>
      </c>
      <c r="AI197" s="196">
        <v>50</v>
      </c>
      <c r="AJ197" s="339">
        <f>'8.  APRIL WEEKEND COMP'!V255</f>
        <v>0</v>
      </c>
      <c r="AK197" s="37">
        <f>'8.  APRIL WEEKEND COMP'!W255</f>
        <v>0</v>
      </c>
      <c r="AL197" s="37">
        <f>'8.  APRIL WEEKEND COMP'!X255</f>
        <v>0</v>
      </c>
      <c r="AM197" s="196">
        <v>50</v>
      </c>
      <c r="AN197" s="45">
        <f>'9.  MAY'!V255</f>
        <v>0</v>
      </c>
      <c r="AO197" s="37">
        <f>'9.  MAY'!W255</f>
        <v>0</v>
      </c>
      <c r="AP197" s="37">
        <f>'9.  MAY'!X255</f>
        <v>0</v>
      </c>
      <c r="AQ197" s="196"/>
      <c r="AR197" s="45">
        <f>'10.  JUNE'!V255</f>
        <v>0</v>
      </c>
      <c r="AS197" s="37">
        <f>'10.  JUNE'!W255</f>
        <v>0</v>
      </c>
      <c r="AT197" s="37">
        <f>'10.  JUNE'!X255</f>
        <v>0</v>
      </c>
      <c r="AU197" s="196"/>
      <c r="AV197" s="45">
        <f>'11.  JULY'!V255</f>
        <v>0</v>
      </c>
      <c r="AW197" s="37">
        <f>'11.  JULY'!W255</f>
        <v>0</v>
      </c>
      <c r="AX197" s="37">
        <f>'11.  JULY'!X255</f>
        <v>0</v>
      </c>
      <c r="AY197" s="196"/>
      <c r="AZ197" s="45">
        <f>'12.  AUGUST'!V255</f>
        <v>0</v>
      </c>
      <c r="BA197" s="37">
        <f>'12.  AUGUST'!W255</f>
        <v>0</v>
      </c>
      <c r="BB197" s="37">
        <f>'12.  AUGUST'!X255</f>
        <v>0</v>
      </c>
      <c r="BC197" s="196"/>
      <c r="BD197" s="180">
        <f t="shared" si="20"/>
        <v>0</v>
      </c>
      <c r="BE197" s="181">
        <f t="shared" si="21"/>
        <v>0</v>
      </c>
      <c r="BF197" s="182">
        <f t="shared" si="22"/>
        <v>0</v>
      </c>
      <c r="BG197" s="197">
        <f t="shared" si="23"/>
        <v>450</v>
      </c>
    </row>
    <row r="198" spans="2:59" s="8" customFormat="1" ht="15.95" customHeight="1" x14ac:dyDescent="0.25">
      <c r="B198" s="27">
        <v>181</v>
      </c>
      <c r="C198" s="44">
        <f>'1.  SEPTEMBER'!C49</f>
        <v>0</v>
      </c>
      <c r="D198" s="45">
        <f>'1.  SEPTEMBER'!V49</f>
        <v>0</v>
      </c>
      <c r="E198" s="37">
        <f>'1.  SEPTEMBER'!W49</f>
        <v>0</v>
      </c>
      <c r="F198" s="174">
        <f>'1.  SEPTEMBER'!X49</f>
        <v>0</v>
      </c>
      <c r="G198" s="188"/>
      <c r="H198" s="28">
        <f>'2.  OCTOBER'!V49</f>
        <v>0</v>
      </c>
      <c r="I198" s="37">
        <f>'2.  OCTOBER'!W49</f>
        <v>0</v>
      </c>
      <c r="J198" s="174">
        <f>'2.  OCTOBER'!X49</f>
        <v>0</v>
      </c>
      <c r="K198" s="192"/>
      <c r="L198" s="45">
        <f>'3.  NOVEMBER'!V49</f>
        <v>0</v>
      </c>
      <c r="M198" s="37">
        <f>'3.  NOVEMBER'!W49</f>
        <v>0</v>
      </c>
      <c r="N198" s="174">
        <f>'3.  NOVEMBER'!X49</f>
        <v>0</v>
      </c>
      <c r="O198" s="188"/>
      <c r="P198" s="28">
        <f>'4.  DECEMBER'!V49</f>
        <v>0</v>
      </c>
      <c r="Q198" s="37">
        <f>'4.  DECEMBER'!W49</f>
        <v>0</v>
      </c>
      <c r="R198" s="174">
        <f>'4.  DECEMBER'!X49</f>
        <v>0</v>
      </c>
      <c r="S198" s="192"/>
      <c r="T198" s="45">
        <f>'5.  JANUARY'!V49</f>
        <v>0</v>
      </c>
      <c r="U198" s="37">
        <f>'5.  JANUARY'!W49</f>
        <v>0</v>
      </c>
      <c r="V198" s="174">
        <f>'5.  JANUARY'!X49</f>
        <v>0</v>
      </c>
      <c r="W198" s="196"/>
      <c r="X198" s="45">
        <f>'6.  FEBRUARY'!V49</f>
        <v>0</v>
      </c>
      <c r="Y198" s="37">
        <f>'6.  FEBRUARY'!W49</f>
        <v>0</v>
      </c>
      <c r="Z198" s="174">
        <f>'6.  FEBRUARY'!X49</f>
        <v>0</v>
      </c>
      <c r="AA198" s="196"/>
      <c r="AB198" s="45">
        <f>'7.  MARCH'!V49</f>
        <v>0</v>
      </c>
      <c r="AC198" s="37">
        <f>'7.  MARCH'!W49</f>
        <v>0</v>
      </c>
      <c r="AD198" s="174">
        <f>'7.  MARCH'!X49</f>
        <v>0</v>
      </c>
      <c r="AE198" s="196"/>
      <c r="AF198" s="45">
        <f>'8.  APRIL'!V49</f>
        <v>0</v>
      </c>
      <c r="AG198" s="37">
        <f>'8.  APRIL'!W49</f>
        <v>0</v>
      </c>
      <c r="AH198" s="174">
        <f>'8.  APRIL'!X49</f>
        <v>0</v>
      </c>
      <c r="AI198" s="196"/>
      <c r="AJ198" s="339">
        <f>'8.  APRIL WEEKEND COMP'!V49</f>
        <v>0</v>
      </c>
      <c r="AK198" s="37">
        <f>'8.  APRIL WEEKEND COMP'!W49</f>
        <v>0</v>
      </c>
      <c r="AL198" s="341">
        <f>'8.  APRIL WEEKEND COMP'!X49</f>
        <v>0</v>
      </c>
      <c r="AM198" s="196"/>
      <c r="AN198" s="45">
        <f>'9.  MAY'!V49</f>
        <v>0</v>
      </c>
      <c r="AO198" s="37">
        <f>'9.  MAY'!W49</f>
        <v>0</v>
      </c>
      <c r="AP198" s="174">
        <f>'9.  MAY'!X49</f>
        <v>0</v>
      </c>
      <c r="AQ198" s="196"/>
      <c r="AR198" s="45">
        <f>'10.  JUNE'!V49</f>
        <v>0</v>
      </c>
      <c r="AS198" s="37">
        <f>'10.  JUNE'!W49</f>
        <v>0</v>
      </c>
      <c r="AT198" s="174">
        <f>'10.  JUNE'!X49</f>
        <v>0</v>
      </c>
      <c r="AU198" s="196"/>
      <c r="AV198" s="45">
        <f>'11.  JULY'!V49</f>
        <v>0</v>
      </c>
      <c r="AW198" s="37">
        <f>'11.  JULY'!W49</f>
        <v>0</v>
      </c>
      <c r="AX198" s="174">
        <f>'11.  JULY'!X49</f>
        <v>0</v>
      </c>
      <c r="AY198" s="196"/>
      <c r="AZ198" s="45">
        <f>'12.  AUGUST'!V49</f>
        <v>0</v>
      </c>
      <c r="BA198" s="37">
        <f>'12.  AUGUST'!W49</f>
        <v>0</v>
      </c>
      <c r="BB198" s="174">
        <f>'12.  AUGUST'!X49</f>
        <v>0</v>
      </c>
      <c r="BC198" s="196"/>
      <c r="BD198" s="180">
        <f t="shared" ref="BD198:BD210" si="24">D198+H198+L198+P198+T198+X198+AB198+AF198+AJ198+AN198+AR198+AV198+AZ198</f>
        <v>0</v>
      </c>
      <c r="BE198" s="181">
        <f t="shared" ref="BE198:BE210" si="25">E198+I198+M198+Q198+U198+Y198+AC198+AG198+AK198+AO198+AS198+AW198+BA198</f>
        <v>0</v>
      </c>
      <c r="BF198" s="182">
        <f t="shared" ref="BF198:BF210" si="26">F198+J198+N198+R198+V198+Z198+AD198+AH198+AL198+AP198+AT198+AX198+BB198</f>
        <v>0</v>
      </c>
      <c r="BG198" s="197">
        <f t="shared" ref="BG198:BG210" si="27">G198+K198+O198+S198+W198+AA198+AE198+AI198+AM198+AQ198+AU198+BC198</f>
        <v>0</v>
      </c>
    </row>
    <row r="199" spans="2:59" s="8" customFormat="1" ht="15.95" customHeight="1" x14ac:dyDescent="0.25">
      <c r="B199" s="27">
        <v>182</v>
      </c>
      <c r="C199" s="44">
        <f>'1.  SEPTEMBER'!C50</f>
        <v>0</v>
      </c>
      <c r="D199" s="45">
        <f>'1.  SEPTEMBER'!V50</f>
        <v>0</v>
      </c>
      <c r="E199" s="37">
        <f>'1.  SEPTEMBER'!W50</f>
        <v>0</v>
      </c>
      <c r="F199" s="174">
        <f>'1.  SEPTEMBER'!X50</f>
        <v>0</v>
      </c>
      <c r="G199" s="188"/>
      <c r="H199" s="28">
        <f>'2.  OCTOBER'!V50</f>
        <v>0</v>
      </c>
      <c r="I199" s="37">
        <f>'2.  OCTOBER'!W50</f>
        <v>0</v>
      </c>
      <c r="J199" s="174">
        <f>'2.  OCTOBER'!X50</f>
        <v>0</v>
      </c>
      <c r="K199" s="192"/>
      <c r="L199" s="45">
        <f>'3.  NOVEMBER'!V50</f>
        <v>0</v>
      </c>
      <c r="M199" s="37">
        <f>'3.  NOVEMBER'!W50</f>
        <v>0</v>
      </c>
      <c r="N199" s="174">
        <f>'3.  NOVEMBER'!X50</f>
        <v>0</v>
      </c>
      <c r="O199" s="188"/>
      <c r="P199" s="28">
        <f>'4.  DECEMBER'!V50</f>
        <v>0</v>
      </c>
      <c r="Q199" s="37">
        <f>'4.  DECEMBER'!W50</f>
        <v>0</v>
      </c>
      <c r="R199" s="174">
        <f>'4.  DECEMBER'!X50</f>
        <v>0</v>
      </c>
      <c r="S199" s="192"/>
      <c r="T199" s="45">
        <f>'5.  JANUARY'!V50</f>
        <v>0</v>
      </c>
      <c r="U199" s="37">
        <f>'5.  JANUARY'!W50</f>
        <v>0</v>
      </c>
      <c r="V199" s="174">
        <f>'5.  JANUARY'!X50</f>
        <v>0</v>
      </c>
      <c r="W199" s="196"/>
      <c r="X199" s="45">
        <f>'6.  FEBRUARY'!V50</f>
        <v>0</v>
      </c>
      <c r="Y199" s="37">
        <f>'6.  FEBRUARY'!W50</f>
        <v>0</v>
      </c>
      <c r="Z199" s="174">
        <f>'6.  FEBRUARY'!X50</f>
        <v>0</v>
      </c>
      <c r="AA199" s="196"/>
      <c r="AB199" s="45">
        <f>'7.  MARCH'!V50</f>
        <v>0</v>
      </c>
      <c r="AC199" s="37">
        <f>'7.  MARCH'!W50</f>
        <v>0</v>
      </c>
      <c r="AD199" s="174">
        <f>'7.  MARCH'!X50</f>
        <v>0</v>
      </c>
      <c r="AE199" s="196"/>
      <c r="AF199" s="45">
        <f>'8.  APRIL'!V50</f>
        <v>0</v>
      </c>
      <c r="AG199" s="37">
        <f>'8.  APRIL'!W50</f>
        <v>0</v>
      </c>
      <c r="AH199" s="174">
        <f>'8.  APRIL'!X50</f>
        <v>0</v>
      </c>
      <c r="AI199" s="196"/>
      <c r="AJ199" s="339">
        <f>'8.  APRIL WEEKEND COMP'!V50</f>
        <v>0</v>
      </c>
      <c r="AK199" s="37">
        <f>'8.  APRIL WEEKEND COMP'!W50</f>
        <v>0</v>
      </c>
      <c r="AL199" s="341">
        <f>'8.  APRIL WEEKEND COMP'!X50</f>
        <v>0</v>
      </c>
      <c r="AM199" s="196"/>
      <c r="AN199" s="45">
        <f>'9.  MAY'!V50</f>
        <v>0</v>
      </c>
      <c r="AO199" s="37">
        <f>'9.  MAY'!W50</f>
        <v>0</v>
      </c>
      <c r="AP199" s="174">
        <f>'9.  MAY'!X50</f>
        <v>0</v>
      </c>
      <c r="AQ199" s="196"/>
      <c r="AR199" s="45">
        <f>'10.  JUNE'!V50</f>
        <v>0</v>
      </c>
      <c r="AS199" s="37">
        <f>'10.  JUNE'!W50</f>
        <v>0</v>
      </c>
      <c r="AT199" s="174">
        <f>'10.  JUNE'!X50</f>
        <v>0</v>
      </c>
      <c r="AU199" s="196"/>
      <c r="AV199" s="45">
        <f>'11.  JULY'!V50</f>
        <v>0</v>
      </c>
      <c r="AW199" s="37">
        <f>'11.  JULY'!W50</f>
        <v>0</v>
      </c>
      <c r="AX199" s="174">
        <f>'11.  JULY'!X50</f>
        <v>0</v>
      </c>
      <c r="AY199" s="196"/>
      <c r="AZ199" s="45">
        <f>'12.  AUGUST'!V50</f>
        <v>0</v>
      </c>
      <c r="BA199" s="37">
        <f>'12.  AUGUST'!W50</f>
        <v>0</v>
      </c>
      <c r="BB199" s="174">
        <f>'12.  AUGUST'!X50</f>
        <v>0</v>
      </c>
      <c r="BC199" s="196"/>
      <c r="BD199" s="180">
        <f t="shared" si="24"/>
        <v>0</v>
      </c>
      <c r="BE199" s="181">
        <f t="shared" si="25"/>
        <v>0</v>
      </c>
      <c r="BF199" s="182">
        <f t="shared" si="26"/>
        <v>0</v>
      </c>
      <c r="BG199" s="197">
        <f t="shared" si="27"/>
        <v>0</v>
      </c>
    </row>
    <row r="200" spans="2:59" s="8" customFormat="1" ht="15.95" customHeight="1" x14ac:dyDescent="0.25">
      <c r="B200" s="27">
        <v>183</v>
      </c>
      <c r="C200" s="44">
        <f>'1.  SEPTEMBER'!C51</f>
        <v>0</v>
      </c>
      <c r="D200" s="45">
        <f>'1.  SEPTEMBER'!V51</f>
        <v>0</v>
      </c>
      <c r="E200" s="37">
        <f>'1.  SEPTEMBER'!W51</f>
        <v>0</v>
      </c>
      <c r="F200" s="174">
        <f>'1.  SEPTEMBER'!X51</f>
        <v>0</v>
      </c>
      <c r="G200" s="188"/>
      <c r="H200" s="28">
        <f>'2.  OCTOBER'!V51</f>
        <v>0</v>
      </c>
      <c r="I200" s="37">
        <f>'2.  OCTOBER'!W51</f>
        <v>0</v>
      </c>
      <c r="J200" s="174">
        <f>'2.  OCTOBER'!X51</f>
        <v>0</v>
      </c>
      <c r="K200" s="192"/>
      <c r="L200" s="45">
        <f>'3.  NOVEMBER'!V51</f>
        <v>0</v>
      </c>
      <c r="M200" s="37">
        <f>'3.  NOVEMBER'!W51</f>
        <v>0</v>
      </c>
      <c r="N200" s="174">
        <f>'3.  NOVEMBER'!X51</f>
        <v>0</v>
      </c>
      <c r="O200" s="188"/>
      <c r="P200" s="28">
        <f>'4.  DECEMBER'!V51</f>
        <v>0</v>
      </c>
      <c r="Q200" s="37">
        <f>'4.  DECEMBER'!W51</f>
        <v>0</v>
      </c>
      <c r="R200" s="174">
        <f>'4.  DECEMBER'!X51</f>
        <v>0</v>
      </c>
      <c r="S200" s="192"/>
      <c r="T200" s="45">
        <f>'5.  JANUARY'!V51</f>
        <v>0</v>
      </c>
      <c r="U200" s="37">
        <f>'5.  JANUARY'!W51</f>
        <v>0</v>
      </c>
      <c r="V200" s="174">
        <f>'5.  JANUARY'!X51</f>
        <v>0</v>
      </c>
      <c r="W200" s="196"/>
      <c r="X200" s="45">
        <f>'6.  FEBRUARY'!V51</f>
        <v>0</v>
      </c>
      <c r="Y200" s="37">
        <f>'6.  FEBRUARY'!W51</f>
        <v>0</v>
      </c>
      <c r="Z200" s="174">
        <f>'6.  FEBRUARY'!X51</f>
        <v>0</v>
      </c>
      <c r="AA200" s="196"/>
      <c r="AB200" s="45">
        <f>'7.  MARCH'!V51</f>
        <v>0</v>
      </c>
      <c r="AC200" s="37">
        <f>'7.  MARCH'!W51</f>
        <v>0</v>
      </c>
      <c r="AD200" s="174">
        <f>'7.  MARCH'!X51</f>
        <v>0</v>
      </c>
      <c r="AE200" s="196"/>
      <c r="AF200" s="45">
        <f>'8.  APRIL'!V51</f>
        <v>0</v>
      </c>
      <c r="AG200" s="37">
        <f>'8.  APRIL'!W51</f>
        <v>0</v>
      </c>
      <c r="AH200" s="174">
        <f>'8.  APRIL'!X51</f>
        <v>0</v>
      </c>
      <c r="AI200" s="196"/>
      <c r="AJ200" s="339">
        <f>'8.  APRIL WEEKEND COMP'!V51</f>
        <v>0</v>
      </c>
      <c r="AK200" s="37">
        <f>'8.  APRIL WEEKEND COMP'!W51</f>
        <v>0</v>
      </c>
      <c r="AL200" s="341">
        <f>'8.  APRIL WEEKEND COMP'!X51</f>
        <v>0</v>
      </c>
      <c r="AM200" s="196"/>
      <c r="AN200" s="45">
        <f>'9.  MAY'!V51</f>
        <v>0</v>
      </c>
      <c r="AO200" s="37">
        <f>'9.  MAY'!W51</f>
        <v>0</v>
      </c>
      <c r="AP200" s="174">
        <f>'9.  MAY'!X51</f>
        <v>0</v>
      </c>
      <c r="AQ200" s="196"/>
      <c r="AR200" s="45">
        <f>'10.  JUNE'!V51</f>
        <v>0</v>
      </c>
      <c r="AS200" s="37">
        <f>'10.  JUNE'!W51</f>
        <v>0</v>
      </c>
      <c r="AT200" s="174">
        <f>'10.  JUNE'!X51</f>
        <v>0</v>
      </c>
      <c r="AU200" s="196"/>
      <c r="AV200" s="45">
        <f>'11.  JULY'!V51</f>
        <v>0</v>
      </c>
      <c r="AW200" s="37">
        <f>'11.  JULY'!W51</f>
        <v>0</v>
      </c>
      <c r="AX200" s="174">
        <f>'11.  JULY'!X51</f>
        <v>0</v>
      </c>
      <c r="AY200" s="196"/>
      <c r="AZ200" s="45">
        <f>'12.  AUGUST'!V51</f>
        <v>0</v>
      </c>
      <c r="BA200" s="37">
        <f>'12.  AUGUST'!W51</f>
        <v>0</v>
      </c>
      <c r="BB200" s="174">
        <f>'12.  AUGUST'!X51</f>
        <v>0</v>
      </c>
      <c r="BC200" s="196"/>
      <c r="BD200" s="180">
        <f t="shared" si="24"/>
        <v>0</v>
      </c>
      <c r="BE200" s="181">
        <f t="shared" si="25"/>
        <v>0</v>
      </c>
      <c r="BF200" s="182">
        <f t="shared" si="26"/>
        <v>0</v>
      </c>
      <c r="BG200" s="197">
        <f t="shared" si="27"/>
        <v>0</v>
      </c>
    </row>
    <row r="201" spans="2:59" s="8" customFormat="1" ht="15.95" customHeight="1" x14ac:dyDescent="0.25">
      <c r="B201" s="27">
        <v>184</v>
      </c>
      <c r="C201" s="44">
        <f>'1.  SEPTEMBER'!C52</f>
        <v>0</v>
      </c>
      <c r="D201" s="45">
        <f>'1.  SEPTEMBER'!V52</f>
        <v>0</v>
      </c>
      <c r="E201" s="37">
        <f>'1.  SEPTEMBER'!W52</f>
        <v>0</v>
      </c>
      <c r="F201" s="174">
        <f>'1.  SEPTEMBER'!X52</f>
        <v>0</v>
      </c>
      <c r="G201" s="188"/>
      <c r="H201" s="28">
        <f>'2.  OCTOBER'!V52</f>
        <v>0</v>
      </c>
      <c r="I201" s="37">
        <f>'2.  OCTOBER'!W52</f>
        <v>0</v>
      </c>
      <c r="J201" s="174">
        <f>'2.  OCTOBER'!X52</f>
        <v>0</v>
      </c>
      <c r="K201" s="192"/>
      <c r="L201" s="45">
        <f>'3.  NOVEMBER'!V52</f>
        <v>0</v>
      </c>
      <c r="M201" s="37">
        <f>'3.  NOVEMBER'!W52</f>
        <v>0</v>
      </c>
      <c r="N201" s="174">
        <f>'3.  NOVEMBER'!X52</f>
        <v>0</v>
      </c>
      <c r="O201" s="188"/>
      <c r="P201" s="28">
        <f>'4.  DECEMBER'!V52</f>
        <v>0</v>
      </c>
      <c r="Q201" s="37">
        <f>'4.  DECEMBER'!W52</f>
        <v>0</v>
      </c>
      <c r="R201" s="174">
        <f>'4.  DECEMBER'!X52</f>
        <v>0</v>
      </c>
      <c r="S201" s="192"/>
      <c r="T201" s="45">
        <f>'5.  JANUARY'!V52</f>
        <v>0</v>
      </c>
      <c r="U201" s="37">
        <f>'5.  JANUARY'!W52</f>
        <v>0</v>
      </c>
      <c r="V201" s="174">
        <f>'5.  JANUARY'!X52</f>
        <v>0</v>
      </c>
      <c r="W201" s="196"/>
      <c r="X201" s="45">
        <f>'6.  FEBRUARY'!V52</f>
        <v>0</v>
      </c>
      <c r="Y201" s="37">
        <f>'6.  FEBRUARY'!W52</f>
        <v>0</v>
      </c>
      <c r="Z201" s="174">
        <f>'6.  FEBRUARY'!X52</f>
        <v>0</v>
      </c>
      <c r="AA201" s="196"/>
      <c r="AB201" s="45">
        <f>'7.  MARCH'!V52</f>
        <v>0</v>
      </c>
      <c r="AC201" s="37">
        <f>'7.  MARCH'!W52</f>
        <v>0</v>
      </c>
      <c r="AD201" s="174">
        <f>'7.  MARCH'!X52</f>
        <v>0</v>
      </c>
      <c r="AE201" s="196"/>
      <c r="AF201" s="45">
        <f>'8.  APRIL'!V52</f>
        <v>0</v>
      </c>
      <c r="AG201" s="37">
        <f>'8.  APRIL'!W52</f>
        <v>0</v>
      </c>
      <c r="AH201" s="174">
        <f>'8.  APRIL'!X52</f>
        <v>0</v>
      </c>
      <c r="AI201" s="196"/>
      <c r="AJ201" s="339">
        <f>'8.  APRIL WEEKEND COMP'!V52</f>
        <v>0</v>
      </c>
      <c r="AK201" s="37">
        <f>'8.  APRIL WEEKEND COMP'!W52</f>
        <v>0</v>
      </c>
      <c r="AL201" s="341">
        <f>'8.  APRIL WEEKEND COMP'!X52</f>
        <v>0</v>
      </c>
      <c r="AM201" s="196"/>
      <c r="AN201" s="45">
        <f>'9.  MAY'!V52</f>
        <v>0</v>
      </c>
      <c r="AO201" s="37">
        <f>'9.  MAY'!W52</f>
        <v>0</v>
      </c>
      <c r="AP201" s="174">
        <f>'9.  MAY'!X52</f>
        <v>0</v>
      </c>
      <c r="AQ201" s="196"/>
      <c r="AR201" s="45">
        <f>'10.  JUNE'!V52</f>
        <v>0</v>
      </c>
      <c r="AS201" s="37">
        <f>'10.  JUNE'!W52</f>
        <v>0</v>
      </c>
      <c r="AT201" s="174">
        <f>'10.  JUNE'!X52</f>
        <v>0</v>
      </c>
      <c r="AU201" s="196"/>
      <c r="AV201" s="45">
        <f>'11.  JULY'!V52</f>
        <v>0</v>
      </c>
      <c r="AW201" s="37">
        <f>'11.  JULY'!W52</f>
        <v>0</v>
      </c>
      <c r="AX201" s="174">
        <f>'11.  JULY'!X52</f>
        <v>0</v>
      </c>
      <c r="AY201" s="196"/>
      <c r="AZ201" s="45">
        <f>'12.  AUGUST'!V52</f>
        <v>0</v>
      </c>
      <c r="BA201" s="37">
        <f>'12.  AUGUST'!W52</f>
        <v>0</v>
      </c>
      <c r="BB201" s="174">
        <f>'12.  AUGUST'!X52</f>
        <v>0</v>
      </c>
      <c r="BC201" s="196"/>
      <c r="BD201" s="180">
        <f t="shared" si="24"/>
        <v>0</v>
      </c>
      <c r="BE201" s="181">
        <f t="shared" si="25"/>
        <v>0</v>
      </c>
      <c r="BF201" s="182">
        <f t="shared" si="26"/>
        <v>0</v>
      </c>
      <c r="BG201" s="197">
        <f t="shared" si="27"/>
        <v>0</v>
      </c>
    </row>
    <row r="202" spans="2:59" s="8" customFormat="1" ht="15.95" customHeight="1" x14ac:dyDescent="0.25">
      <c r="B202" s="27">
        <v>185</v>
      </c>
      <c r="C202" s="44">
        <f>'1.  SEPTEMBER'!C113</f>
        <v>0</v>
      </c>
      <c r="D202" s="45">
        <f>'1.  SEPTEMBER'!V113</f>
        <v>0</v>
      </c>
      <c r="E202" s="37">
        <f>'1.  SEPTEMBER'!W113</f>
        <v>0</v>
      </c>
      <c r="F202" s="174">
        <f>'1.  SEPTEMBER'!X113</f>
        <v>0</v>
      </c>
      <c r="G202" s="188"/>
      <c r="H202" s="28">
        <f>'2.  OCTOBER'!V113</f>
        <v>0</v>
      </c>
      <c r="I202" s="37">
        <f>'2.  OCTOBER'!W113</f>
        <v>0</v>
      </c>
      <c r="J202" s="174">
        <f>'2.  OCTOBER'!X113</f>
        <v>0</v>
      </c>
      <c r="K202" s="192"/>
      <c r="L202" s="45">
        <f>'3.  NOVEMBER'!V113</f>
        <v>0</v>
      </c>
      <c r="M202" s="37">
        <f>'3.  NOVEMBER'!W113</f>
        <v>0</v>
      </c>
      <c r="N202" s="174">
        <f>'3.  NOVEMBER'!X113</f>
        <v>0</v>
      </c>
      <c r="O202" s="188"/>
      <c r="P202" s="28">
        <f>'4.  DECEMBER'!V113</f>
        <v>0</v>
      </c>
      <c r="Q202" s="37">
        <f>'4.  DECEMBER'!W113</f>
        <v>0</v>
      </c>
      <c r="R202" s="174">
        <f>'4.  DECEMBER'!X113</f>
        <v>0</v>
      </c>
      <c r="S202" s="192"/>
      <c r="T202" s="45">
        <f>'5.  JANUARY'!V113</f>
        <v>0</v>
      </c>
      <c r="U202" s="37">
        <f>'5.  JANUARY'!W113</f>
        <v>0</v>
      </c>
      <c r="V202" s="174">
        <f>'5.  JANUARY'!X113</f>
        <v>0</v>
      </c>
      <c r="W202" s="196"/>
      <c r="X202" s="45">
        <f>'6.  FEBRUARY'!V113</f>
        <v>0</v>
      </c>
      <c r="Y202" s="37">
        <f>'6.  FEBRUARY'!W113</f>
        <v>0</v>
      </c>
      <c r="Z202" s="174">
        <f>'6.  FEBRUARY'!X113</f>
        <v>0</v>
      </c>
      <c r="AA202" s="196"/>
      <c r="AB202" s="45">
        <f>'7.  MARCH'!V113</f>
        <v>0</v>
      </c>
      <c r="AC202" s="37">
        <f>'7.  MARCH'!W113</f>
        <v>0</v>
      </c>
      <c r="AD202" s="174">
        <f>'7.  MARCH'!X113</f>
        <v>0</v>
      </c>
      <c r="AE202" s="196"/>
      <c r="AF202" s="45">
        <f>'8.  APRIL'!V113</f>
        <v>0</v>
      </c>
      <c r="AG202" s="37">
        <f>'8.  APRIL'!W113</f>
        <v>0</v>
      </c>
      <c r="AH202" s="174">
        <f>'8.  APRIL'!X113</f>
        <v>0</v>
      </c>
      <c r="AI202" s="196"/>
      <c r="AJ202" s="339">
        <f>'8.  APRIL WEEKEND COMP'!V113</f>
        <v>0</v>
      </c>
      <c r="AK202" s="37">
        <f>'8.  APRIL WEEKEND COMP'!W113</f>
        <v>0</v>
      </c>
      <c r="AL202" s="341">
        <f>'8.  APRIL WEEKEND COMP'!X113</f>
        <v>0</v>
      </c>
      <c r="AM202" s="196"/>
      <c r="AN202" s="45">
        <f>'9.  MAY'!V113</f>
        <v>0</v>
      </c>
      <c r="AO202" s="37">
        <f>'9.  MAY'!W113</f>
        <v>0</v>
      </c>
      <c r="AP202" s="174">
        <f>'9.  MAY'!X113</f>
        <v>0</v>
      </c>
      <c r="AQ202" s="196"/>
      <c r="AR202" s="45">
        <f>'10.  JUNE'!V113</f>
        <v>0</v>
      </c>
      <c r="AS202" s="37">
        <f>'10.  JUNE'!W113</f>
        <v>0</v>
      </c>
      <c r="AT202" s="174">
        <f>'10.  JUNE'!X113</f>
        <v>0</v>
      </c>
      <c r="AU202" s="196"/>
      <c r="AV202" s="45">
        <f>'11.  JULY'!V113</f>
        <v>0</v>
      </c>
      <c r="AW202" s="37">
        <f>'11.  JULY'!W113</f>
        <v>0</v>
      </c>
      <c r="AX202" s="174">
        <f>'11.  JULY'!X113</f>
        <v>0</v>
      </c>
      <c r="AY202" s="196"/>
      <c r="AZ202" s="45">
        <f>'12.  AUGUST'!V113</f>
        <v>0</v>
      </c>
      <c r="BA202" s="37">
        <f>'12.  AUGUST'!W113</f>
        <v>0</v>
      </c>
      <c r="BB202" s="174">
        <f>'12.  AUGUST'!X113</f>
        <v>0</v>
      </c>
      <c r="BC202" s="196"/>
      <c r="BD202" s="180">
        <f t="shared" si="24"/>
        <v>0</v>
      </c>
      <c r="BE202" s="181">
        <f t="shared" si="25"/>
        <v>0</v>
      </c>
      <c r="BF202" s="182">
        <f t="shared" si="26"/>
        <v>0</v>
      </c>
      <c r="BG202" s="197">
        <f t="shared" si="27"/>
        <v>0</v>
      </c>
    </row>
    <row r="203" spans="2:59" s="8" customFormat="1" ht="15.95" customHeight="1" x14ac:dyDescent="0.25">
      <c r="B203" s="27">
        <v>186</v>
      </c>
      <c r="C203" s="44">
        <f>'1.  SEPTEMBER'!C114</f>
        <v>0</v>
      </c>
      <c r="D203" s="45">
        <f>'1.  SEPTEMBER'!V114</f>
        <v>0</v>
      </c>
      <c r="E203" s="37">
        <f>'1.  SEPTEMBER'!W114</f>
        <v>0</v>
      </c>
      <c r="F203" s="174">
        <f>'1.  SEPTEMBER'!X114</f>
        <v>0</v>
      </c>
      <c r="G203" s="188"/>
      <c r="H203" s="28">
        <f>'2.  OCTOBER'!V114</f>
        <v>0</v>
      </c>
      <c r="I203" s="37">
        <f>'2.  OCTOBER'!W114</f>
        <v>0</v>
      </c>
      <c r="J203" s="174">
        <f>'2.  OCTOBER'!X114</f>
        <v>0</v>
      </c>
      <c r="K203" s="192"/>
      <c r="L203" s="45">
        <f>'3.  NOVEMBER'!V114</f>
        <v>0</v>
      </c>
      <c r="M203" s="37">
        <f>'3.  NOVEMBER'!W114</f>
        <v>0</v>
      </c>
      <c r="N203" s="174">
        <f>'3.  NOVEMBER'!X114</f>
        <v>0</v>
      </c>
      <c r="O203" s="188"/>
      <c r="P203" s="28">
        <f>'4.  DECEMBER'!V114</f>
        <v>0</v>
      </c>
      <c r="Q203" s="37">
        <f>'4.  DECEMBER'!W114</f>
        <v>0</v>
      </c>
      <c r="R203" s="174">
        <f>'4.  DECEMBER'!X114</f>
        <v>0</v>
      </c>
      <c r="S203" s="192"/>
      <c r="T203" s="45">
        <f>'5.  JANUARY'!V114</f>
        <v>0</v>
      </c>
      <c r="U203" s="37">
        <f>'5.  JANUARY'!W114</f>
        <v>0</v>
      </c>
      <c r="V203" s="174">
        <f>'5.  JANUARY'!X114</f>
        <v>0</v>
      </c>
      <c r="W203" s="196"/>
      <c r="X203" s="45">
        <f>'6.  FEBRUARY'!V114</f>
        <v>0</v>
      </c>
      <c r="Y203" s="37">
        <f>'6.  FEBRUARY'!W114</f>
        <v>0</v>
      </c>
      <c r="Z203" s="174">
        <f>'6.  FEBRUARY'!X114</f>
        <v>0</v>
      </c>
      <c r="AA203" s="196"/>
      <c r="AB203" s="45">
        <f>'7.  MARCH'!V114</f>
        <v>0</v>
      </c>
      <c r="AC203" s="37">
        <f>'7.  MARCH'!W114</f>
        <v>0</v>
      </c>
      <c r="AD203" s="174">
        <f>'7.  MARCH'!X114</f>
        <v>0</v>
      </c>
      <c r="AE203" s="196"/>
      <c r="AF203" s="45">
        <f>'8.  APRIL'!V114</f>
        <v>0</v>
      </c>
      <c r="AG203" s="37">
        <f>'8.  APRIL'!W114</f>
        <v>0</v>
      </c>
      <c r="AH203" s="174">
        <f>'8.  APRIL'!X114</f>
        <v>0</v>
      </c>
      <c r="AI203" s="196"/>
      <c r="AJ203" s="339">
        <f>'8.  APRIL WEEKEND COMP'!V114</f>
        <v>0</v>
      </c>
      <c r="AK203" s="37">
        <f>'8.  APRIL WEEKEND COMP'!W114</f>
        <v>0</v>
      </c>
      <c r="AL203" s="341">
        <f>'8.  APRIL WEEKEND COMP'!X114</f>
        <v>0</v>
      </c>
      <c r="AM203" s="196"/>
      <c r="AN203" s="45">
        <f>'9.  MAY'!V114</f>
        <v>0</v>
      </c>
      <c r="AO203" s="37">
        <f>'9.  MAY'!W114</f>
        <v>0</v>
      </c>
      <c r="AP203" s="174">
        <f>'9.  MAY'!X114</f>
        <v>0</v>
      </c>
      <c r="AQ203" s="196"/>
      <c r="AR203" s="45">
        <f>'10.  JUNE'!V114</f>
        <v>0</v>
      </c>
      <c r="AS203" s="37">
        <f>'10.  JUNE'!W114</f>
        <v>0</v>
      </c>
      <c r="AT203" s="174">
        <f>'10.  JUNE'!X114</f>
        <v>0</v>
      </c>
      <c r="AU203" s="196"/>
      <c r="AV203" s="45">
        <f>'11.  JULY'!V114</f>
        <v>0</v>
      </c>
      <c r="AW203" s="37">
        <f>'11.  JULY'!W114</f>
        <v>0</v>
      </c>
      <c r="AX203" s="174">
        <f>'11.  JULY'!X114</f>
        <v>0</v>
      </c>
      <c r="AY203" s="196"/>
      <c r="AZ203" s="45">
        <f>'12.  AUGUST'!V114</f>
        <v>0</v>
      </c>
      <c r="BA203" s="37">
        <f>'12.  AUGUST'!W114</f>
        <v>0</v>
      </c>
      <c r="BB203" s="174">
        <f>'12.  AUGUST'!X114</f>
        <v>0</v>
      </c>
      <c r="BC203" s="196"/>
      <c r="BD203" s="180">
        <f t="shared" si="24"/>
        <v>0</v>
      </c>
      <c r="BE203" s="181">
        <f t="shared" si="25"/>
        <v>0</v>
      </c>
      <c r="BF203" s="182">
        <f t="shared" si="26"/>
        <v>0</v>
      </c>
      <c r="BG203" s="197">
        <f t="shared" si="27"/>
        <v>0</v>
      </c>
    </row>
    <row r="204" spans="2:59" s="8" customFormat="1" ht="15.95" customHeight="1" x14ac:dyDescent="0.25">
      <c r="B204" s="27">
        <v>187</v>
      </c>
      <c r="C204" s="44">
        <f>'1.  SEPTEMBER'!C115</f>
        <v>0</v>
      </c>
      <c r="D204" s="45">
        <f>'1.  SEPTEMBER'!V115</f>
        <v>0</v>
      </c>
      <c r="E204" s="37">
        <f>'1.  SEPTEMBER'!W115</f>
        <v>0</v>
      </c>
      <c r="F204" s="174">
        <f>'1.  SEPTEMBER'!X115</f>
        <v>0</v>
      </c>
      <c r="G204" s="188"/>
      <c r="H204" s="28">
        <f>'2.  OCTOBER'!V115</f>
        <v>0</v>
      </c>
      <c r="I204" s="37">
        <f>'2.  OCTOBER'!W115</f>
        <v>0</v>
      </c>
      <c r="J204" s="174">
        <f>'2.  OCTOBER'!X115</f>
        <v>0</v>
      </c>
      <c r="K204" s="192"/>
      <c r="L204" s="45">
        <f>'3.  NOVEMBER'!V115</f>
        <v>0</v>
      </c>
      <c r="M204" s="37">
        <f>'3.  NOVEMBER'!W115</f>
        <v>0</v>
      </c>
      <c r="N204" s="174">
        <f>'3.  NOVEMBER'!X115</f>
        <v>0</v>
      </c>
      <c r="O204" s="188"/>
      <c r="P204" s="28">
        <f>'4.  DECEMBER'!V115</f>
        <v>0</v>
      </c>
      <c r="Q204" s="37">
        <f>'4.  DECEMBER'!W115</f>
        <v>0</v>
      </c>
      <c r="R204" s="174">
        <f>'4.  DECEMBER'!X115</f>
        <v>0</v>
      </c>
      <c r="S204" s="192"/>
      <c r="T204" s="45">
        <f>'5.  JANUARY'!V115</f>
        <v>0</v>
      </c>
      <c r="U204" s="37">
        <f>'5.  JANUARY'!W115</f>
        <v>0</v>
      </c>
      <c r="V204" s="174">
        <f>'5.  JANUARY'!X115</f>
        <v>0</v>
      </c>
      <c r="W204" s="196"/>
      <c r="X204" s="45">
        <f>'6.  FEBRUARY'!V115</f>
        <v>0</v>
      </c>
      <c r="Y204" s="37">
        <f>'6.  FEBRUARY'!W115</f>
        <v>0</v>
      </c>
      <c r="Z204" s="174">
        <f>'6.  FEBRUARY'!X115</f>
        <v>0</v>
      </c>
      <c r="AA204" s="196"/>
      <c r="AB204" s="45">
        <f>'7.  MARCH'!V115</f>
        <v>0</v>
      </c>
      <c r="AC204" s="37">
        <f>'7.  MARCH'!W115</f>
        <v>0</v>
      </c>
      <c r="AD204" s="174">
        <f>'7.  MARCH'!X115</f>
        <v>0</v>
      </c>
      <c r="AE204" s="196"/>
      <c r="AF204" s="45">
        <f>'8.  APRIL'!V115</f>
        <v>0</v>
      </c>
      <c r="AG204" s="37">
        <f>'8.  APRIL'!W115</f>
        <v>0</v>
      </c>
      <c r="AH204" s="174">
        <f>'8.  APRIL'!X115</f>
        <v>0</v>
      </c>
      <c r="AI204" s="196"/>
      <c r="AJ204" s="339">
        <f>'8.  APRIL WEEKEND COMP'!V115</f>
        <v>0</v>
      </c>
      <c r="AK204" s="37">
        <f>'8.  APRIL WEEKEND COMP'!W115</f>
        <v>0</v>
      </c>
      <c r="AL204" s="341">
        <f>'8.  APRIL WEEKEND COMP'!X115</f>
        <v>0</v>
      </c>
      <c r="AM204" s="196"/>
      <c r="AN204" s="45">
        <f>'9.  MAY'!V115</f>
        <v>0</v>
      </c>
      <c r="AO204" s="37">
        <f>'9.  MAY'!W115</f>
        <v>0</v>
      </c>
      <c r="AP204" s="174">
        <f>'9.  MAY'!X115</f>
        <v>0</v>
      </c>
      <c r="AQ204" s="196"/>
      <c r="AR204" s="45">
        <f>'10.  JUNE'!V115</f>
        <v>0</v>
      </c>
      <c r="AS204" s="37">
        <f>'10.  JUNE'!W115</f>
        <v>0</v>
      </c>
      <c r="AT204" s="174">
        <f>'10.  JUNE'!X115</f>
        <v>0</v>
      </c>
      <c r="AU204" s="196"/>
      <c r="AV204" s="45">
        <f>'11.  JULY'!V115</f>
        <v>0</v>
      </c>
      <c r="AW204" s="37">
        <f>'11.  JULY'!W115</f>
        <v>0</v>
      </c>
      <c r="AX204" s="174">
        <f>'11.  JULY'!X115</f>
        <v>0</v>
      </c>
      <c r="AY204" s="196"/>
      <c r="AZ204" s="45">
        <f>'12.  AUGUST'!V115</f>
        <v>0</v>
      </c>
      <c r="BA204" s="37">
        <f>'12.  AUGUST'!W115</f>
        <v>0</v>
      </c>
      <c r="BB204" s="174">
        <f>'12.  AUGUST'!X115</f>
        <v>0</v>
      </c>
      <c r="BC204" s="196"/>
      <c r="BD204" s="180">
        <f t="shared" si="24"/>
        <v>0</v>
      </c>
      <c r="BE204" s="181">
        <f t="shared" si="25"/>
        <v>0</v>
      </c>
      <c r="BF204" s="182">
        <f t="shared" si="26"/>
        <v>0</v>
      </c>
      <c r="BG204" s="197">
        <f t="shared" si="27"/>
        <v>0</v>
      </c>
    </row>
    <row r="205" spans="2:59" s="8" customFormat="1" ht="15.95" customHeight="1" x14ac:dyDescent="0.25">
      <c r="B205" s="27">
        <v>188</v>
      </c>
      <c r="C205" s="44">
        <f>'1.  SEPTEMBER'!C116</f>
        <v>0</v>
      </c>
      <c r="D205" s="45">
        <f>'1.  SEPTEMBER'!V116</f>
        <v>0</v>
      </c>
      <c r="E205" s="37">
        <f>'1.  SEPTEMBER'!W116</f>
        <v>0</v>
      </c>
      <c r="F205" s="174">
        <f>'1.  SEPTEMBER'!X116</f>
        <v>0</v>
      </c>
      <c r="G205" s="188"/>
      <c r="H205" s="28">
        <f>'2.  OCTOBER'!V116</f>
        <v>0</v>
      </c>
      <c r="I205" s="37">
        <f>'2.  OCTOBER'!W116</f>
        <v>0</v>
      </c>
      <c r="J205" s="174">
        <f>'2.  OCTOBER'!X116</f>
        <v>0</v>
      </c>
      <c r="K205" s="192"/>
      <c r="L205" s="45">
        <f>'3.  NOVEMBER'!V116</f>
        <v>0</v>
      </c>
      <c r="M205" s="37">
        <f>'3.  NOVEMBER'!W116</f>
        <v>0</v>
      </c>
      <c r="N205" s="174">
        <f>'3.  NOVEMBER'!X116</f>
        <v>0</v>
      </c>
      <c r="O205" s="188"/>
      <c r="P205" s="28">
        <f>'4.  DECEMBER'!V116</f>
        <v>0</v>
      </c>
      <c r="Q205" s="37">
        <f>'4.  DECEMBER'!W116</f>
        <v>0</v>
      </c>
      <c r="R205" s="174">
        <f>'4.  DECEMBER'!X116</f>
        <v>0</v>
      </c>
      <c r="S205" s="192"/>
      <c r="T205" s="45">
        <f>'5.  JANUARY'!V116</f>
        <v>0</v>
      </c>
      <c r="U205" s="37">
        <f>'5.  JANUARY'!W116</f>
        <v>0</v>
      </c>
      <c r="V205" s="174">
        <f>'5.  JANUARY'!X116</f>
        <v>0</v>
      </c>
      <c r="W205" s="196"/>
      <c r="X205" s="45">
        <f>'6.  FEBRUARY'!V116</f>
        <v>0</v>
      </c>
      <c r="Y205" s="37">
        <f>'6.  FEBRUARY'!W116</f>
        <v>0</v>
      </c>
      <c r="Z205" s="174">
        <f>'6.  FEBRUARY'!X116</f>
        <v>0</v>
      </c>
      <c r="AA205" s="196"/>
      <c r="AB205" s="45">
        <f>'7.  MARCH'!V116</f>
        <v>0</v>
      </c>
      <c r="AC205" s="37">
        <f>'7.  MARCH'!W116</f>
        <v>0</v>
      </c>
      <c r="AD205" s="174">
        <f>'7.  MARCH'!X116</f>
        <v>0</v>
      </c>
      <c r="AE205" s="196"/>
      <c r="AF205" s="45">
        <f>'8.  APRIL'!V116</f>
        <v>0</v>
      </c>
      <c r="AG205" s="37">
        <f>'8.  APRIL'!W116</f>
        <v>0</v>
      </c>
      <c r="AH205" s="174">
        <f>'8.  APRIL'!X116</f>
        <v>0</v>
      </c>
      <c r="AI205" s="196"/>
      <c r="AJ205" s="339">
        <f>'8.  APRIL WEEKEND COMP'!V116</f>
        <v>0</v>
      </c>
      <c r="AK205" s="37">
        <f>'8.  APRIL WEEKEND COMP'!W116</f>
        <v>0</v>
      </c>
      <c r="AL205" s="341">
        <f>'8.  APRIL WEEKEND COMP'!X116</f>
        <v>0</v>
      </c>
      <c r="AM205" s="196"/>
      <c r="AN205" s="45">
        <f>'9.  MAY'!V116</f>
        <v>0</v>
      </c>
      <c r="AO205" s="37">
        <f>'9.  MAY'!W116</f>
        <v>0</v>
      </c>
      <c r="AP205" s="174">
        <f>'9.  MAY'!X116</f>
        <v>0</v>
      </c>
      <c r="AQ205" s="196"/>
      <c r="AR205" s="45">
        <f>'10.  JUNE'!V116</f>
        <v>0</v>
      </c>
      <c r="AS205" s="37">
        <f>'10.  JUNE'!W116</f>
        <v>0</v>
      </c>
      <c r="AT205" s="174">
        <f>'10.  JUNE'!X116</f>
        <v>0</v>
      </c>
      <c r="AU205" s="196"/>
      <c r="AV205" s="45">
        <f>'11.  JULY'!V116</f>
        <v>0</v>
      </c>
      <c r="AW205" s="37">
        <f>'11.  JULY'!W116</f>
        <v>0</v>
      </c>
      <c r="AX205" s="174">
        <f>'11.  JULY'!X116</f>
        <v>0</v>
      </c>
      <c r="AY205" s="196"/>
      <c r="AZ205" s="45">
        <f>'12.  AUGUST'!V116</f>
        <v>0</v>
      </c>
      <c r="BA205" s="37">
        <f>'12.  AUGUST'!W116</f>
        <v>0</v>
      </c>
      <c r="BB205" s="174">
        <f>'12.  AUGUST'!X116</f>
        <v>0</v>
      </c>
      <c r="BC205" s="196"/>
      <c r="BD205" s="180">
        <f t="shared" si="24"/>
        <v>0</v>
      </c>
      <c r="BE205" s="181">
        <f t="shared" si="25"/>
        <v>0</v>
      </c>
      <c r="BF205" s="182">
        <f t="shared" si="26"/>
        <v>0</v>
      </c>
      <c r="BG205" s="197">
        <f t="shared" si="27"/>
        <v>0</v>
      </c>
    </row>
    <row r="206" spans="2:59" s="8" customFormat="1" ht="15.95" customHeight="1" x14ac:dyDescent="0.25">
      <c r="B206" s="27">
        <v>189</v>
      </c>
      <c r="C206" s="44">
        <f>'1.  SEPTEMBER'!C117</f>
        <v>0</v>
      </c>
      <c r="D206" s="45">
        <f>'1.  SEPTEMBER'!V117</f>
        <v>0</v>
      </c>
      <c r="E206" s="37">
        <f>'1.  SEPTEMBER'!W117</f>
        <v>0</v>
      </c>
      <c r="F206" s="174">
        <f>'1.  SEPTEMBER'!X117</f>
        <v>0</v>
      </c>
      <c r="G206" s="188"/>
      <c r="H206" s="28">
        <f>'2.  OCTOBER'!V117</f>
        <v>0</v>
      </c>
      <c r="I206" s="37">
        <f>'2.  OCTOBER'!W117</f>
        <v>0</v>
      </c>
      <c r="J206" s="174">
        <f>'2.  OCTOBER'!X117</f>
        <v>0</v>
      </c>
      <c r="K206" s="192"/>
      <c r="L206" s="45">
        <f>'3.  NOVEMBER'!V117</f>
        <v>0</v>
      </c>
      <c r="M206" s="37">
        <f>'3.  NOVEMBER'!W117</f>
        <v>0</v>
      </c>
      <c r="N206" s="174">
        <f>'3.  NOVEMBER'!X117</f>
        <v>0</v>
      </c>
      <c r="O206" s="188"/>
      <c r="P206" s="28">
        <f>'4.  DECEMBER'!V117</f>
        <v>0</v>
      </c>
      <c r="Q206" s="37">
        <f>'4.  DECEMBER'!W117</f>
        <v>0</v>
      </c>
      <c r="R206" s="174">
        <f>'4.  DECEMBER'!X117</f>
        <v>0</v>
      </c>
      <c r="S206" s="192"/>
      <c r="T206" s="45">
        <f>'5.  JANUARY'!V117</f>
        <v>0</v>
      </c>
      <c r="U206" s="37">
        <f>'5.  JANUARY'!W117</f>
        <v>0</v>
      </c>
      <c r="V206" s="174">
        <f>'5.  JANUARY'!X117</f>
        <v>0</v>
      </c>
      <c r="W206" s="196"/>
      <c r="X206" s="45">
        <f>'6.  FEBRUARY'!V117</f>
        <v>0</v>
      </c>
      <c r="Y206" s="37">
        <f>'6.  FEBRUARY'!W117</f>
        <v>0</v>
      </c>
      <c r="Z206" s="174">
        <f>'6.  FEBRUARY'!X117</f>
        <v>0</v>
      </c>
      <c r="AA206" s="196"/>
      <c r="AB206" s="45">
        <f>'7.  MARCH'!V117</f>
        <v>0</v>
      </c>
      <c r="AC206" s="37">
        <f>'7.  MARCH'!W117</f>
        <v>0</v>
      </c>
      <c r="AD206" s="174">
        <f>'7.  MARCH'!X117</f>
        <v>0</v>
      </c>
      <c r="AE206" s="196"/>
      <c r="AF206" s="45">
        <f>'8.  APRIL'!V117</f>
        <v>0</v>
      </c>
      <c r="AG206" s="37">
        <f>'8.  APRIL'!W117</f>
        <v>0</v>
      </c>
      <c r="AH206" s="174">
        <f>'8.  APRIL'!X117</f>
        <v>0</v>
      </c>
      <c r="AI206" s="196"/>
      <c r="AJ206" s="339">
        <f>'8.  APRIL WEEKEND COMP'!V117</f>
        <v>0</v>
      </c>
      <c r="AK206" s="37">
        <f>'8.  APRIL WEEKEND COMP'!W117</f>
        <v>0</v>
      </c>
      <c r="AL206" s="341">
        <f>'8.  APRIL WEEKEND COMP'!X117</f>
        <v>0</v>
      </c>
      <c r="AM206" s="196"/>
      <c r="AN206" s="45">
        <f>'9.  MAY'!V117</f>
        <v>0</v>
      </c>
      <c r="AO206" s="37">
        <f>'9.  MAY'!W117</f>
        <v>0</v>
      </c>
      <c r="AP206" s="174">
        <f>'9.  MAY'!X117</f>
        <v>0</v>
      </c>
      <c r="AQ206" s="196"/>
      <c r="AR206" s="45">
        <f>'10.  JUNE'!V117</f>
        <v>0</v>
      </c>
      <c r="AS206" s="37">
        <f>'10.  JUNE'!W117</f>
        <v>0</v>
      </c>
      <c r="AT206" s="174">
        <f>'10.  JUNE'!X117</f>
        <v>0</v>
      </c>
      <c r="AU206" s="196"/>
      <c r="AV206" s="45">
        <f>'11.  JULY'!V117</f>
        <v>0</v>
      </c>
      <c r="AW206" s="37">
        <f>'11.  JULY'!W117</f>
        <v>0</v>
      </c>
      <c r="AX206" s="174">
        <f>'11.  JULY'!X117</f>
        <v>0</v>
      </c>
      <c r="AY206" s="196"/>
      <c r="AZ206" s="45">
        <f>'12.  AUGUST'!V117</f>
        <v>0</v>
      </c>
      <c r="BA206" s="37">
        <f>'12.  AUGUST'!W117</f>
        <v>0</v>
      </c>
      <c r="BB206" s="174">
        <f>'12.  AUGUST'!X117</f>
        <v>0</v>
      </c>
      <c r="BC206" s="196"/>
      <c r="BD206" s="180">
        <f t="shared" si="24"/>
        <v>0</v>
      </c>
      <c r="BE206" s="181">
        <f t="shared" si="25"/>
        <v>0</v>
      </c>
      <c r="BF206" s="182">
        <f t="shared" si="26"/>
        <v>0</v>
      </c>
      <c r="BG206" s="197">
        <f t="shared" si="27"/>
        <v>0</v>
      </c>
    </row>
    <row r="207" spans="2:59" s="8" customFormat="1" ht="15.95" customHeight="1" x14ac:dyDescent="0.25">
      <c r="B207" s="27">
        <v>190</v>
      </c>
      <c r="C207" s="44">
        <f>'1.  SEPTEMBER'!C118</f>
        <v>0</v>
      </c>
      <c r="D207" s="45">
        <f>'1.  SEPTEMBER'!V118</f>
        <v>0</v>
      </c>
      <c r="E207" s="37">
        <f>'1.  SEPTEMBER'!W118</f>
        <v>0</v>
      </c>
      <c r="F207" s="174">
        <f>'1.  SEPTEMBER'!X118</f>
        <v>0</v>
      </c>
      <c r="G207" s="188"/>
      <c r="H207" s="28">
        <f>'2.  OCTOBER'!V118</f>
        <v>0</v>
      </c>
      <c r="I207" s="37">
        <f>'2.  OCTOBER'!W118</f>
        <v>0</v>
      </c>
      <c r="J207" s="174">
        <f>'2.  OCTOBER'!X118</f>
        <v>0</v>
      </c>
      <c r="K207" s="192"/>
      <c r="L207" s="45">
        <f>'3.  NOVEMBER'!V118</f>
        <v>0</v>
      </c>
      <c r="M207" s="37">
        <f>'3.  NOVEMBER'!W118</f>
        <v>0</v>
      </c>
      <c r="N207" s="174">
        <f>'3.  NOVEMBER'!X118</f>
        <v>0</v>
      </c>
      <c r="O207" s="188"/>
      <c r="P207" s="28">
        <f>'4.  DECEMBER'!V118</f>
        <v>0</v>
      </c>
      <c r="Q207" s="37">
        <f>'4.  DECEMBER'!W118</f>
        <v>0</v>
      </c>
      <c r="R207" s="174">
        <f>'4.  DECEMBER'!X118</f>
        <v>0</v>
      </c>
      <c r="S207" s="192"/>
      <c r="T207" s="45">
        <f>'5.  JANUARY'!V118</f>
        <v>0</v>
      </c>
      <c r="U207" s="37">
        <f>'5.  JANUARY'!W118</f>
        <v>0</v>
      </c>
      <c r="V207" s="174">
        <f>'5.  JANUARY'!X118</f>
        <v>0</v>
      </c>
      <c r="W207" s="196"/>
      <c r="X207" s="45">
        <f>'6.  FEBRUARY'!V118</f>
        <v>0</v>
      </c>
      <c r="Y207" s="37">
        <f>'6.  FEBRUARY'!W118</f>
        <v>0</v>
      </c>
      <c r="Z207" s="174">
        <f>'6.  FEBRUARY'!X118</f>
        <v>0</v>
      </c>
      <c r="AA207" s="196"/>
      <c r="AB207" s="45">
        <f>'7.  MARCH'!V118</f>
        <v>0</v>
      </c>
      <c r="AC207" s="37">
        <f>'7.  MARCH'!W118</f>
        <v>0</v>
      </c>
      <c r="AD207" s="174">
        <f>'7.  MARCH'!X118</f>
        <v>0</v>
      </c>
      <c r="AE207" s="196"/>
      <c r="AF207" s="45">
        <f>'8.  APRIL'!V118</f>
        <v>0</v>
      </c>
      <c r="AG207" s="37">
        <f>'8.  APRIL'!W118</f>
        <v>0</v>
      </c>
      <c r="AH207" s="174">
        <f>'8.  APRIL'!X118</f>
        <v>0</v>
      </c>
      <c r="AI207" s="196"/>
      <c r="AJ207" s="339">
        <f>'8.  APRIL WEEKEND COMP'!V118</f>
        <v>0</v>
      </c>
      <c r="AK207" s="37">
        <f>'8.  APRIL WEEKEND COMP'!W118</f>
        <v>0</v>
      </c>
      <c r="AL207" s="341">
        <f>'8.  APRIL WEEKEND COMP'!X118</f>
        <v>0</v>
      </c>
      <c r="AM207" s="196"/>
      <c r="AN207" s="45">
        <f>'9.  MAY'!V118</f>
        <v>0</v>
      </c>
      <c r="AO207" s="37">
        <f>'9.  MAY'!W118</f>
        <v>0</v>
      </c>
      <c r="AP207" s="174">
        <f>'9.  MAY'!X118</f>
        <v>0</v>
      </c>
      <c r="AQ207" s="196"/>
      <c r="AR207" s="45">
        <f>'10.  JUNE'!V118</f>
        <v>0</v>
      </c>
      <c r="AS207" s="37">
        <f>'10.  JUNE'!W118</f>
        <v>0</v>
      </c>
      <c r="AT207" s="174">
        <f>'10.  JUNE'!X118</f>
        <v>0</v>
      </c>
      <c r="AU207" s="196"/>
      <c r="AV207" s="45">
        <f>'11.  JULY'!V118</f>
        <v>0</v>
      </c>
      <c r="AW207" s="37">
        <f>'11.  JULY'!W118</f>
        <v>0</v>
      </c>
      <c r="AX207" s="174">
        <f>'11.  JULY'!X118</f>
        <v>0</v>
      </c>
      <c r="AY207" s="196"/>
      <c r="AZ207" s="45">
        <f>'12.  AUGUST'!V118</f>
        <v>0</v>
      </c>
      <c r="BA207" s="37">
        <f>'12.  AUGUST'!W118</f>
        <v>0</v>
      </c>
      <c r="BB207" s="174">
        <f>'12.  AUGUST'!X118</f>
        <v>0</v>
      </c>
      <c r="BC207" s="196"/>
      <c r="BD207" s="180">
        <f t="shared" si="24"/>
        <v>0</v>
      </c>
      <c r="BE207" s="181">
        <f t="shared" si="25"/>
        <v>0</v>
      </c>
      <c r="BF207" s="182">
        <f t="shared" si="26"/>
        <v>0</v>
      </c>
      <c r="BG207" s="197">
        <f t="shared" si="27"/>
        <v>0</v>
      </c>
    </row>
    <row r="208" spans="2:59" s="8" customFormat="1" ht="15.95" customHeight="1" x14ac:dyDescent="0.25">
      <c r="B208" s="27">
        <v>191</v>
      </c>
      <c r="C208" s="44">
        <f>'1.  SEPTEMBER'!C175</f>
        <v>0</v>
      </c>
      <c r="D208" s="45">
        <f>'1.  SEPTEMBER'!V175</f>
        <v>0</v>
      </c>
      <c r="E208" s="37">
        <f>'1.  SEPTEMBER'!W175</f>
        <v>0</v>
      </c>
      <c r="F208" s="174">
        <f>'1.  SEPTEMBER'!X175</f>
        <v>0</v>
      </c>
      <c r="G208" s="188"/>
      <c r="H208" s="28">
        <f>'2.  OCTOBER'!V175</f>
        <v>0</v>
      </c>
      <c r="I208" s="37">
        <f>'2.  OCTOBER'!W175</f>
        <v>0</v>
      </c>
      <c r="J208" s="174">
        <f>'2.  OCTOBER'!X175</f>
        <v>0</v>
      </c>
      <c r="K208" s="192"/>
      <c r="L208" s="45">
        <f>'3.  NOVEMBER'!V175</f>
        <v>0</v>
      </c>
      <c r="M208" s="37">
        <f>'3.  NOVEMBER'!W175</f>
        <v>0</v>
      </c>
      <c r="N208" s="174">
        <f>'3.  NOVEMBER'!X175</f>
        <v>0</v>
      </c>
      <c r="O208" s="188"/>
      <c r="P208" s="28">
        <f>'4.  DECEMBER'!V175</f>
        <v>0</v>
      </c>
      <c r="Q208" s="37">
        <f>'4.  DECEMBER'!W175</f>
        <v>0</v>
      </c>
      <c r="R208" s="174">
        <f>'4.  DECEMBER'!X175</f>
        <v>0</v>
      </c>
      <c r="S208" s="192"/>
      <c r="T208" s="45">
        <f>'5.  JANUARY'!V175</f>
        <v>0</v>
      </c>
      <c r="U208" s="37">
        <f>'5.  JANUARY'!W175</f>
        <v>0</v>
      </c>
      <c r="V208" s="174">
        <f>'5.  JANUARY'!X175</f>
        <v>0</v>
      </c>
      <c r="W208" s="196"/>
      <c r="X208" s="45">
        <f>'6.  FEBRUARY'!V175</f>
        <v>0</v>
      </c>
      <c r="Y208" s="37">
        <f>'6.  FEBRUARY'!W175</f>
        <v>0</v>
      </c>
      <c r="Z208" s="174">
        <f>'6.  FEBRUARY'!X175</f>
        <v>0</v>
      </c>
      <c r="AA208" s="196"/>
      <c r="AB208" s="45">
        <f>'7.  MARCH'!V175</f>
        <v>0</v>
      </c>
      <c r="AC208" s="37">
        <f>'7.  MARCH'!W175</f>
        <v>0</v>
      </c>
      <c r="AD208" s="174">
        <f>'7.  MARCH'!X175</f>
        <v>0</v>
      </c>
      <c r="AE208" s="196"/>
      <c r="AF208" s="45">
        <f>'8.  APRIL'!V175</f>
        <v>0</v>
      </c>
      <c r="AG208" s="37">
        <f>'8.  APRIL'!W175</f>
        <v>0</v>
      </c>
      <c r="AH208" s="174">
        <f>'8.  APRIL'!X175</f>
        <v>0</v>
      </c>
      <c r="AI208" s="196"/>
      <c r="AJ208" s="339">
        <f>'8.  APRIL WEEKEND COMP'!V175</f>
        <v>0</v>
      </c>
      <c r="AK208" s="37">
        <f>'8.  APRIL WEEKEND COMP'!W175</f>
        <v>0</v>
      </c>
      <c r="AL208" s="341">
        <f>'8.  APRIL WEEKEND COMP'!X175</f>
        <v>0</v>
      </c>
      <c r="AM208" s="196"/>
      <c r="AN208" s="45">
        <f>'9.  MAY'!V175</f>
        <v>0</v>
      </c>
      <c r="AO208" s="37">
        <f>'9.  MAY'!W175</f>
        <v>0</v>
      </c>
      <c r="AP208" s="174">
        <f>'9.  MAY'!X175</f>
        <v>0</v>
      </c>
      <c r="AQ208" s="196"/>
      <c r="AR208" s="45">
        <f>'10.  JUNE'!V175</f>
        <v>0</v>
      </c>
      <c r="AS208" s="37">
        <f>'10.  JUNE'!W175</f>
        <v>0</v>
      </c>
      <c r="AT208" s="174">
        <f>'10.  JUNE'!X175</f>
        <v>0</v>
      </c>
      <c r="AU208" s="196"/>
      <c r="AV208" s="45">
        <f>'11.  JULY'!V175</f>
        <v>0</v>
      </c>
      <c r="AW208" s="37">
        <f>'11.  JULY'!W175</f>
        <v>0</v>
      </c>
      <c r="AX208" s="174">
        <f>'11.  JULY'!X175</f>
        <v>0</v>
      </c>
      <c r="AY208" s="196"/>
      <c r="AZ208" s="45">
        <f>'12.  AUGUST'!V175</f>
        <v>0</v>
      </c>
      <c r="BA208" s="37">
        <f>'12.  AUGUST'!W175</f>
        <v>0</v>
      </c>
      <c r="BB208" s="174">
        <f>'12.  AUGUST'!X175</f>
        <v>0</v>
      </c>
      <c r="BC208" s="196"/>
      <c r="BD208" s="180">
        <f t="shared" si="24"/>
        <v>0</v>
      </c>
      <c r="BE208" s="181">
        <f t="shared" si="25"/>
        <v>0</v>
      </c>
      <c r="BF208" s="182">
        <f t="shared" si="26"/>
        <v>0</v>
      </c>
      <c r="BG208" s="197">
        <f t="shared" si="27"/>
        <v>0</v>
      </c>
    </row>
    <row r="209" spans="2:59" s="8" customFormat="1" ht="15.95" customHeight="1" x14ac:dyDescent="0.25">
      <c r="B209" s="27">
        <v>192</v>
      </c>
      <c r="C209" s="44">
        <f>'1.  SEPTEMBER'!C176</f>
        <v>0</v>
      </c>
      <c r="D209" s="45">
        <f>'1.  SEPTEMBER'!V176</f>
        <v>0</v>
      </c>
      <c r="E209" s="37">
        <f>'1.  SEPTEMBER'!W176</f>
        <v>0</v>
      </c>
      <c r="F209" s="174">
        <f>'1.  SEPTEMBER'!X176</f>
        <v>0</v>
      </c>
      <c r="G209" s="188"/>
      <c r="H209" s="28">
        <f>'2.  OCTOBER'!V176</f>
        <v>0</v>
      </c>
      <c r="I209" s="37">
        <f>'2.  OCTOBER'!W176</f>
        <v>0</v>
      </c>
      <c r="J209" s="174">
        <f>'2.  OCTOBER'!X176</f>
        <v>0</v>
      </c>
      <c r="K209" s="192"/>
      <c r="L209" s="45">
        <f>'3.  NOVEMBER'!V176</f>
        <v>0</v>
      </c>
      <c r="M209" s="37">
        <f>'3.  NOVEMBER'!W176</f>
        <v>0</v>
      </c>
      <c r="N209" s="174">
        <f>'3.  NOVEMBER'!X176</f>
        <v>0</v>
      </c>
      <c r="O209" s="188"/>
      <c r="P209" s="28">
        <f>'4.  DECEMBER'!V176</f>
        <v>0</v>
      </c>
      <c r="Q209" s="37">
        <f>'4.  DECEMBER'!W176</f>
        <v>0</v>
      </c>
      <c r="R209" s="174">
        <f>'4.  DECEMBER'!X176</f>
        <v>0</v>
      </c>
      <c r="S209" s="192"/>
      <c r="T209" s="45">
        <f>'5.  JANUARY'!V176</f>
        <v>0</v>
      </c>
      <c r="U209" s="37">
        <f>'5.  JANUARY'!W176</f>
        <v>0</v>
      </c>
      <c r="V209" s="174">
        <f>'5.  JANUARY'!X176</f>
        <v>0</v>
      </c>
      <c r="W209" s="196"/>
      <c r="X209" s="45">
        <f>'6.  FEBRUARY'!V176</f>
        <v>0</v>
      </c>
      <c r="Y209" s="37">
        <f>'6.  FEBRUARY'!W176</f>
        <v>0</v>
      </c>
      <c r="Z209" s="174">
        <f>'6.  FEBRUARY'!X176</f>
        <v>0</v>
      </c>
      <c r="AA209" s="196"/>
      <c r="AB209" s="45">
        <f>'7.  MARCH'!V176</f>
        <v>0</v>
      </c>
      <c r="AC209" s="37">
        <f>'7.  MARCH'!W176</f>
        <v>0</v>
      </c>
      <c r="AD209" s="174">
        <f>'7.  MARCH'!X176</f>
        <v>0</v>
      </c>
      <c r="AE209" s="196"/>
      <c r="AF209" s="45">
        <f>'8.  APRIL'!V176</f>
        <v>0</v>
      </c>
      <c r="AG209" s="37">
        <f>'8.  APRIL'!W176</f>
        <v>0</v>
      </c>
      <c r="AH209" s="174">
        <f>'8.  APRIL'!X176</f>
        <v>0</v>
      </c>
      <c r="AI209" s="196"/>
      <c r="AJ209" s="339">
        <f>'8.  APRIL WEEKEND COMP'!V176</f>
        <v>0</v>
      </c>
      <c r="AK209" s="37">
        <f>'8.  APRIL WEEKEND COMP'!W176</f>
        <v>0</v>
      </c>
      <c r="AL209" s="341">
        <f>'8.  APRIL WEEKEND COMP'!X176</f>
        <v>0</v>
      </c>
      <c r="AM209" s="196"/>
      <c r="AN209" s="45">
        <f>'9.  MAY'!V176</f>
        <v>0</v>
      </c>
      <c r="AO209" s="37">
        <f>'9.  MAY'!W176</f>
        <v>0</v>
      </c>
      <c r="AP209" s="174">
        <f>'9.  MAY'!X176</f>
        <v>0</v>
      </c>
      <c r="AQ209" s="196"/>
      <c r="AR209" s="45">
        <f>'10.  JUNE'!V176</f>
        <v>0</v>
      </c>
      <c r="AS209" s="37">
        <f>'10.  JUNE'!W176</f>
        <v>0</v>
      </c>
      <c r="AT209" s="174">
        <f>'10.  JUNE'!X176</f>
        <v>0</v>
      </c>
      <c r="AU209" s="196"/>
      <c r="AV209" s="45">
        <f>'11.  JULY'!V176</f>
        <v>0</v>
      </c>
      <c r="AW209" s="37">
        <f>'11.  JULY'!W176</f>
        <v>0</v>
      </c>
      <c r="AX209" s="174">
        <f>'11.  JULY'!X176</f>
        <v>0</v>
      </c>
      <c r="AY209" s="196"/>
      <c r="AZ209" s="45">
        <f>'12.  AUGUST'!V176</f>
        <v>0</v>
      </c>
      <c r="BA209" s="37">
        <f>'12.  AUGUST'!W176</f>
        <v>0</v>
      </c>
      <c r="BB209" s="174">
        <f>'12.  AUGUST'!X176</f>
        <v>0</v>
      </c>
      <c r="BC209" s="196"/>
      <c r="BD209" s="180">
        <f t="shared" si="24"/>
        <v>0</v>
      </c>
      <c r="BE209" s="181">
        <f t="shared" si="25"/>
        <v>0</v>
      </c>
      <c r="BF209" s="182">
        <f t="shared" si="26"/>
        <v>0</v>
      </c>
      <c r="BG209" s="197">
        <f t="shared" si="27"/>
        <v>0</v>
      </c>
    </row>
    <row r="210" spans="2:59" s="8" customFormat="1" ht="15.95" customHeight="1" x14ac:dyDescent="0.25">
      <c r="B210" s="27">
        <v>193</v>
      </c>
      <c r="C210" s="44">
        <f>'1.  SEPTEMBER'!C177</f>
        <v>0</v>
      </c>
      <c r="D210" s="45">
        <f>'1.  SEPTEMBER'!V177</f>
        <v>0</v>
      </c>
      <c r="E210" s="37">
        <f>'1.  SEPTEMBER'!W177</f>
        <v>0</v>
      </c>
      <c r="F210" s="174">
        <f>'1.  SEPTEMBER'!X177</f>
        <v>0</v>
      </c>
      <c r="G210" s="188"/>
      <c r="H210" s="28">
        <f>'2.  OCTOBER'!V177</f>
        <v>0</v>
      </c>
      <c r="I210" s="37">
        <f>'2.  OCTOBER'!W177</f>
        <v>0</v>
      </c>
      <c r="J210" s="174">
        <f>'2.  OCTOBER'!X177</f>
        <v>0</v>
      </c>
      <c r="K210" s="192"/>
      <c r="L210" s="45">
        <f>'3.  NOVEMBER'!V177</f>
        <v>0</v>
      </c>
      <c r="M210" s="37">
        <f>'3.  NOVEMBER'!W177</f>
        <v>0</v>
      </c>
      <c r="N210" s="174">
        <f>'3.  NOVEMBER'!X177</f>
        <v>0</v>
      </c>
      <c r="O210" s="188"/>
      <c r="P210" s="28">
        <f>'4.  DECEMBER'!V177</f>
        <v>0</v>
      </c>
      <c r="Q210" s="37">
        <f>'4.  DECEMBER'!W177</f>
        <v>0</v>
      </c>
      <c r="R210" s="174">
        <f>'4.  DECEMBER'!X177</f>
        <v>0</v>
      </c>
      <c r="S210" s="192"/>
      <c r="T210" s="45">
        <f>'5.  JANUARY'!V177</f>
        <v>0</v>
      </c>
      <c r="U210" s="37">
        <f>'5.  JANUARY'!W177</f>
        <v>0</v>
      </c>
      <c r="V210" s="174">
        <f>'5.  JANUARY'!X177</f>
        <v>0</v>
      </c>
      <c r="W210" s="196"/>
      <c r="X210" s="45">
        <f>'6.  FEBRUARY'!V177</f>
        <v>0</v>
      </c>
      <c r="Y210" s="37">
        <f>'6.  FEBRUARY'!W177</f>
        <v>0</v>
      </c>
      <c r="Z210" s="174">
        <f>'6.  FEBRUARY'!X177</f>
        <v>0</v>
      </c>
      <c r="AA210" s="196"/>
      <c r="AB210" s="45">
        <f>'7.  MARCH'!V177</f>
        <v>0</v>
      </c>
      <c r="AC210" s="37">
        <f>'7.  MARCH'!W177</f>
        <v>0</v>
      </c>
      <c r="AD210" s="174">
        <f>'7.  MARCH'!X177</f>
        <v>0</v>
      </c>
      <c r="AE210" s="196"/>
      <c r="AF210" s="45">
        <f>'8.  APRIL'!V177</f>
        <v>0</v>
      </c>
      <c r="AG210" s="37">
        <f>'8.  APRIL'!W177</f>
        <v>0</v>
      </c>
      <c r="AH210" s="174">
        <f>'8.  APRIL'!X177</f>
        <v>0</v>
      </c>
      <c r="AI210" s="196"/>
      <c r="AJ210" s="339">
        <f>'8.  APRIL WEEKEND COMP'!V177</f>
        <v>0</v>
      </c>
      <c r="AK210" s="37">
        <f>'8.  APRIL WEEKEND COMP'!W177</f>
        <v>0</v>
      </c>
      <c r="AL210" s="341">
        <f>'8.  APRIL WEEKEND COMP'!X177</f>
        <v>0</v>
      </c>
      <c r="AM210" s="196"/>
      <c r="AN210" s="45">
        <f>'9.  MAY'!V177</f>
        <v>0</v>
      </c>
      <c r="AO210" s="37">
        <f>'9.  MAY'!W177</f>
        <v>0</v>
      </c>
      <c r="AP210" s="174">
        <f>'9.  MAY'!X177</f>
        <v>0</v>
      </c>
      <c r="AQ210" s="196"/>
      <c r="AR210" s="45">
        <f>'10.  JUNE'!V177</f>
        <v>0</v>
      </c>
      <c r="AS210" s="37">
        <f>'10.  JUNE'!W177</f>
        <v>0</v>
      </c>
      <c r="AT210" s="174">
        <f>'10.  JUNE'!X177</f>
        <v>0</v>
      </c>
      <c r="AU210" s="196"/>
      <c r="AV210" s="45">
        <f>'11.  JULY'!V177</f>
        <v>0</v>
      </c>
      <c r="AW210" s="37">
        <f>'11.  JULY'!W177</f>
        <v>0</v>
      </c>
      <c r="AX210" s="174">
        <f>'11.  JULY'!X177</f>
        <v>0</v>
      </c>
      <c r="AY210" s="196"/>
      <c r="AZ210" s="45">
        <f>'12.  AUGUST'!V177</f>
        <v>0</v>
      </c>
      <c r="BA210" s="37">
        <f>'12.  AUGUST'!W177</f>
        <v>0</v>
      </c>
      <c r="BB210" s="174">
        <f>'12.  AUGUST'!X177</f>
        <v>0</v>
      </c>
      <c r="BC210" s="196"/>
      <c r="BD210" s="180">
        <f t="shared" si="24"/>
        <v>0</v>
      </c>
      <c r="BE210" s="181">
        <f t="shared" si="25"/>
        <v>0</v>
      </c>
      <c r="BF210" s="182">
        <f t="shared" si="26"/>
        <v>0</v>
      </c>
      <c r="BG210" s="197">
        <f t="shared" si="27"/>
        <v>0</v>
      </c>
    </row>
    <row r="211" spans="2:59" s="8" customFormat="1" ht="15.95" customHeight="1" x14ac:dyDescent="0.25">
      <c r="B211" s="27">
        <v>194</v>
      </c>
      <c r="C211" s="44">
        <f>'1.  SEPTEMBER'!C178</f>
        <v>0</v>
      </c>
      <c r="D211" s="45">
        <f>'1.  SEPTEMBER'!V178</f>
        <v>0</v>
      </c>
      <c r="E211" s="37">
        <f>'1.  SEPTEMBER'!W178</f>
        <v>0</v>
      </c>
      <c r="F211" s="174">
        <f>'1.  SEPTEMBER'!X178</f>
        <v>0</v>
      </c>
      <c r="G211" s="188"/>
      <c r="H211" s="28">
        <f>'2.  OCTOBER'!V178</f>
        <v>0</v>
      </c>
      <c r="I211" s="37">
        <f>'2.  OCTOBER'!W178</f>
        <v>0</v>
      </c>
      <c r="J211" s="174">
        <f>'2.  OCTOBER'!X178</f>
        <v>0</v>
      </c>
      <c r="K211" s="192"/>
      <c r="L211" s="45">
        <f>'3.  NOVEMBER'!V178</f>
        <v>0</v>
      </c>
      <c r="M211" s="37">
        <f>'3.  NOVEMBER'!W178</f>
        <v>0</v>
      </c>
      <c r="N211" s="174">
        <f>'3.  NOVEMBER'!X178</f>
        <v>0</v>
      </c>
      <c r="O211" s="188"/>
      <c r="P211" s="28">
        <f>'4.  DECEMBER'!V178</f>
        <v>0</v>
      </c>
      <c r="Q211" s="37">
        <f>'4.  DECEMBER'!W178</f>
        <v>0</v>
      </c>
      <c r="R211" s="174">
        <f>'4.  DECEMBER'!X178</f>
        <v>0</v>
      </c>
      <c r="S211" s="192"/>
      <c r="T211" s="45">
        <f>'5.  JANUARY'!V178</f>
        <v>0</v>
      </c>
      <c r="U211" s="37">
        <f>'5.  JANUARY'!W178</f>
        <v>0</v>
      </c>
      <c r="V211" s="174">
        <f>'5.  JANUARY'!X178</f>
        <v>0</v>
      </c>
      <c r="W211" s="196"/>
      <c r="X211" s="45">
        <f>'6.  FEBRUARY'!V178</f>
        <v>0</v>
      </c>
      <c r="Y211" s="37">
        <f>'6.  FEBRUARY'!W178</f>
        <v>0</v>
      </c>
      <c r="Z211" s="174">
        <f>'6.  FEBRUARY'!X178</f>
        <v>0</v>
      </c>
      <c r="AA211" s="196"/>
      <c r="AB211" s="45">
        <f>'7.  MARCH'!V178</f>
        <v>0</v>
      </c>
      <c r="AC211" s="37">
        <f>'7.  MARCH'!W178</f>
        <v>0</v>
      </c>
      <c r="AD211" s="174">
        <f>'7.  MARCH'!X178</f>
        <v>0</v>
      </c>
      <c r="AE211" s="196"/>
      <c r="AF211" s="45">
        <f>'8.  APRIL'!V178</f>
        <v>0</v>
      </c>
      <c r="AG211" s="37">
        <f>'8.  APRIL'!W178</f>
        <v>0</v>
      </c>
      <c r="AH211" s="174">
        <f>'8.  APRIL'!X178</f>
        <v>0</v>
      </c>
      <c r="AI211" s="196"/>
      <c r="AJ211" s="339">
        <f>'8.  APRIL WEEKEND COMP'!V178</f>
        <v>0</v>
      </c>
      <c r="AK211" s="37">
        <f>'8.  APRIL WEEKEND COMP'!W178</f>
        <v>0</v>
      </c>
      <c r="AL211" s="341">
        <f>'8.  APRIL WEEKEND COMP'!X178</f>
        <v>0</v>
      </c>
      <c r="AM211" s="196"/>
      <c r="AN211" s="45">
        <f>'9.  MAY'!V178</f>
        <v>0</v>
      </c>
      <c r="AO211" s="37">
        <f>'9.  MAY'!W178</f>
        <v>0</v>
      </c>
      <c r="AP211" s="174">
        <f>'9.  MAY'!X178</f>
        <v>0</v>
      </c>
      <c r="AQ211" s="196"/>
      <c r="AR211" s="45">
        <f>'10.  JUNE'!V178</f>
        <v>0</v>
      </c>
      <c r="AS211" s="37">
        <f>'10.  JUNE'!W178</f>
        <v>0</v>
      </c>
      <c r="AT211" s="174">
        <f>'10.  JUNE'!X178</f>
        <v>0</v>
      </c>
      <c r="AU211" s="196"/>
      <c r="AV211" s="45">
        <f>'11.  JULY'!V178</f>
        <v>0</v>
      </c>
      <c r="AW211" s="37">
        <f>'11.  JULY'!W178</f>
        <v>0</v>
      </c>
      <c r="AX211" s="174">
        <f>'11.  JULY'!X178</f>
        <v>0</v>
      </c>
      <c r="AY211" s="196"/>
      <c r="AZ211" s="45">
        <f>'12.  AUGUST'!V178</f>
        <v>0</v>
      </c>
      <c r="BA211" s="37">
        <f>'12.  AUGUST'!W178</f>
        <v>0</v>
      </c>
      <c r="BB211" s="174">
        <f>'12.  AUGUST'!X178</f>
        <v>0</v>
      </c>
      <c r="BC211" s="196"/>
      <c r="BD211" s="180">
        <f t="shared" ref="BD211:BD228" si="28">D211+H211+L211+P211+T211+X211+AB211+AF211+AJ211+AN211+AR211+AV211+AZ211</f>
        <v>0</v>
      </c>
      <c r="BE211" s="181">
        <f t="shared" ref="BE211:BE228" si="29">E211+I211+M211+Q211+U211+Y211+AC211+AG211+AK211+AO211+AS211+AW211+BA211</f>
        <v>0</v>
      </c>
      <c r="BF211" s="182">
        <f t="shared" ref="BF211:BF228" si="30">F211+J211+N211+R211+V211+Z211+AD211+AH211+AL211+AP211+AT211+AX211+BB211</f>
        <v>0</v>
      </c>
      <c r="BG211" s="197">
        <f t="shared" ref="BG211:BG228" si="31">G211+K211+O211+S211+W211+AA211+AE211+AI211+AM211+AQ211+AU211+BC211</f>
        <v>0</v>
      </c>
    </row>
    <row r="212" spans="2:59" s="8" customFormat="1" ht="15.95" customHeight="1" x14ac:dyDescent="0.25">
      <c r="B212" s="27">
        <v>195</v>
      </c>
      <c r="C212" s="44">
        <f>'1.  SEPTEMBER'!C179</f>
        <v>0</v>
      </c>
      <c r="D212" s="45">
        <f>'1.  SEPTEMBER'!V179</f>
        <v>0</v>
      </c>
      <c r="E212" s="37">
        <f>'1.  SEPTEMBER'!W179</f>
        <v>0</v>
      </c>
      <c r="F212" s="174">
        <f>'1.  SEPTEMBER'!X179</f>
        <v>0</v>
      </c>
      <c r="G212" s="188"/>
      <c r="H212" s="28">
        <f>'2.  OCTOBER'!V179</f>
        <v>0</v>
      </c>
      <c r="I212" s="37">
        <f>'2.  OCTOBER'!W179</f>
        <v>0</v>
      </c>
      <c r="J212" s="174">
        <f>'2.  OCTOBER'!X179</f>
        <v>0</v>
      </c>
      <c r="K212" s="192"/>
      <c r="L212" s="45">
        <f>'3.  NOVEMBER'!V179</f>
        <v>0</v>
      </c>
      <c r="M212" s="37">
        <f>'3.  NOVEMBER'!W179</f>
        <v>0</v>
      </c>
      <c r="N212" s="174">
        <f>'3.  NOVEMBER'!X179</f>
        <v>0</v>
      </c>
      <c r="O212" s="188"/>
      <c r="P212" s="28">
        <f>'4.  DECEMBER'!V179</f>
        <v>0</v>
      </c>
      <c r="Q212" s="37">
        <f>'4.  DECEMBER'!W179</f>
        <v>0</v>
      </c>
      <c r="R212" s="174">
        <f>'4.  DECEMBER'!X179</f>
        <v>0</v>
      </c>
      <c r="S212" s="192"/>
      <c r="T212" s="45">
        <f>'5.  JANUARY'!V179</f>
        <v>0</v>
      </c>
      <c r="U212" s="37">
        <f>'5.  JANUARY'!W179</f>
        <v>0</v>
      </c>
      <c r="V212" s="174">
        <f>'5.  JANUARY'!X179</f>
        <v>0</v>
      </c>
      <c r="W212" s="196"/>
      <c r="X212" s="45">
        <f>'6.  FEBRUARY'!V179</f>
        <v>0</v>
      </c>
      <c r="Y212" s="37">
        <f>'6.  FEBRUARY'!W179</f>
        <v>0</v>
      </c>
      <c r="Z212" s="174">
        <f>'6.  FEBRUARY'!X179</f>
        <v>0</v>
      </c>
      <c r="AA212" s="196"/>
      <c r="AB212" s="45">
        <f>'7.  MARCH'!V179</f>
        <v>0</v>
      </c>
      <c r="AC212" s="37">
        <f>'7.  MARCH'!W179</f>
        <v>0</v>
      </c>
      <c r="AD212" s="174">
        <f>'7.  MARCH'!X179</f>
        <v>0</v>
      </c>
      <c r="AE212" s="196"/>
      <c r="AF212" s="45">
        <f>'8.  APRIL'!V179</f>
        <v>0</v>
      </c>
      <c r="AG212" s="37">
        <f>'8.  APRIL'!W179</f>
        <v>0</v>
      </c>
      <c r="AH212" s="174">
        <f>'8.  APRIL'!X179</f>
        <v>0</v>
      </c>
      <c r="AI212" s="196"/>
      <c r="AJ212" s="339">
        <f>'8.  APRIL WEEKEND COMP'!V179</f>
        <v>0</v>
      </c>
      <c r="AK212" s="37">
        <f>'8.  APRIL WEEKEND COMP'!W179</f>
        <v>0</v>
      </c>
      <c r="AL212" s="341">
        <f>'8.  APRIL WEEKEND COMP'!X179</f>
        <v>0</v>
      </c>
      <c r="AM212" s="196"/>
      <c r="AN212" s="45">
        <f>'9.  MAY'!V179</f>
        <v>0</v>
      </c>
      <c r="AO212" s="37">
        <f>'9.  MAY'!W179</f>
        <v>0</v>
      </c>
      <c r="AP212" s="174">
        <f>'9.  MAY'!X179</f>
        <v>0</v>
      </c>
      <c r="AQ212" s="196"/>
      <c r="AR212" s="45">
        <f>'10.  JUNE'!V179</f>
        <v>0</v>
      </c>
      <c r="AS212" s="37">
        <f>'10.  JUNE'!W179</f>
        <v>0</v>
      </c>
      <c r="AT212" s="174">
        <f>'10.  JUNE'!X179</f>
        <v>0</v>
      </c>
      <c r="AU212" s="196"/>
      <c r="AV212" s="45">
        <f>'11.  JULY'!V179</f>
        <v>0</v>
      </c>
      <c r="AW212" s="37">
        <f>'11.  JULY'!W179</f>
        <v>0</v>
      </c>
      <c r="AX212" s="174">
        <f>'11.  JULY'!X179</f>
        <v>0</v>
      </c>
      <c r="AY212" s="196"/>
      <c r="AZ212" s="45">
        <f>'12.  AUGUST'!V179</f>
        <v>0</v>
      </c>
      <c r="BA212" s="37">
        <f>'12.  AUGUST'!W179</f>
        <v>0</v>
      </c>
      <c r="BB212" s="174">
        <f>'12.  AUGUST'!X179</f>
        <v>0</v>
      </c>
      <c r="BC212" s="196"/>
      <c r="BD212" s="180">
        <f t="shared" si="28"/>
        <v>0</v>
      </c>
      <c r="BE212" s="181">
        <f t="shared" si="29"/>
        <v>0</v>
      </c>
      <c r="BF212" s="182">
        <f t="shared" si="30"/>
        <v>0</v>
      </c>
      <c r="BG212" s="197">
        <f t="shared" si="31"/>
        <v>0</v>
      </c>
    </row>
    <row r="213" spans="2:59" s="8" customFormat="1" ht="15.95" customHeight="1" x14ac:dyDescent="0.25">
      <c r="B213" s="27">
        <v>196</v>
      </c>
      <c r="C213" s="44">
        <f>'1.  SEPTEMBER'!C180</f>
        <v>0</v>
      </c>
      <c r="D213" s="45">
        <f>'1.  SEPTEMBER'!V180</f>
        <v>0</v>
      </c>
      <c r="E213" s="37">
        <f>'1.  SEPTEMBER'!W180</f>
        <v>0</v>
      </c>
      <c r="F213" s="174">
        <f>'1.  SEPTEMBER'!X180</f>
        <v>0</v>
      </c>
      <c r="G213" s="188"/>
      <c r="H213" s="28">
        <f>'2.  OCTOBER'!V180</f>
        <v>0</v>
      </c>
      <c r="I213" s="37">
        <f>'2.  OCTOBER'!W180</f>
        <v>0</v>
      </c>
      <c r="J213" s="174">
        <f>'2.  OCTOBER'!X180</f>
        <v>0</v>
      </c>
      <c r="K213" s="192"/>
      <c r="L213" s="45">
        <f>'3.  NOVEMBER'!V180</f>
        <v>0</v>
      </c>
      <c r="M213" s="37">
        <f>'3.  NOVEMBER'!W180</f>
        <v>0</v>
      </c>
      <c r="N213" s="174">
        <f>'3.  NOVEMBER'!X180</f>
        <v>0</v>
      </c>
      <c r="O213" s="188"/>
      <c r="P213" s="28">
        <f>'4.  DECEMBER'!V180</f>
        <v>0</v>
      </c>
      <c r="Q213" s="37">
        <f>'4.  DECEMBER'!W180</f>
        <v>0</v>
      </c>
      <c r="R213" s="174">
        <f>'4.  DECEMBER'!X180</f>
        <v>0</v>
      </c>
      <c r="S213" s="192"/>
      <c r="T213" s="45">
        <f>'5.  JANUARY'!V180</f>
        <v>0</v>
      </c>
      <c r="U213" s="37">
        <f>'5.  JANUARY'!W180</f>
        <v>0</v>
      </c>
      <c r="V213" s="174">
        <f>'5.  JANUARY'!X180</f>
        <v>0</v>
      </c>
      <c r="W213" s="196"/>
      <c r="X213" s="45">
        <f>'6.  FEBRUARY'!V180</f>
        <v>0</v>
      </c>
      <c r="Y213" s="37">
        <f>'6.  FEBRUARY'!W180</f>
        <v>0</v>
      </c>
      <c r="Z213" s="174">
        <f>'6.  FEBRUARY'!X180</f>
        <v>0</v>
      </c>
      <c r="AA213" s="196"/>
      <c r="AB213" s="45">
        <f>'7.  MARCH'!V180</f>
        <v>0</v>
      </c>
      <c r="AC213" s="37">
        <f>'7.  MARCH'!W180</f>
        <v>0</v>
      </c>
      <c r="AD213" s="174">
        <f>'7.  MARCH'!X180</f>
        <v>0</v>
      </c>
      <c r="AE213" s="196"/>
      <c r="AF213" s="45">
        <f>'8.  APRIL'!V180</f>
        <v>0</v>
      </c>
      <c r="AG213" s="37">
        <f>'8.  APRIL'!W180</f>
        <v>0</v>
      </c>
      <c r="AH213" s="174">
        <f>'8.  APRIL'!X180</f>
        <v>0</v>
      </c>
      <c r="AI213" s="196"/>
      <c r="AJ213" s="339">
        <f>'8.  APRIL WEEKEND COMP'!V180</f>
        <v>0</v>
      </c>
      <c r="AK213" s="37">
        <f>'8.  APRIL WEEKEND COMP'!W180</f>
        <v>0</v>
      </c>
      <c r="AL213" s="341">
        <f>'8.  APRIL WEEKEND COMP'!X180</f>
        <v>0</v>
      </c>
      <c r="AM213" s="196"/>
      <c r="AN213" s="45">
        <f>'9.  MAY'!V180</f>
        <v>0</v>
      </c>
      <c r="AO213" s="37">
        <f>'9.  MAY'!W180</f>
        <v>0</v>
      </c>
      <c r="AP213" s="174">
        <f>'9.  MAY'!X180</f>
        <v>0</v>
      </c>
      <c r="AQ213" s="196"/>
      <c r="AR213" s="45">
        <f>'10.  JUNE'!V180</f>
        <v>0</v>
      </c>
      <c r="AS213" s="37">
        <f>'10.  JUNE'!W180</f>
        <v>0</v>
      </c>
      <c r="AT213" s="174">
        <f>'10.  JUNE'!X180</f>
        <v>0</v>
      </c>
      <c r="AU213" s="196"/>
      <c r="AV213" s="45">
        <f>'11.  JULY'!V180</f>
        <v>0</v>
      </c>
      <c r="AW213" s="37">
        <f>'11.  JULY'!W180</f>
        <v>0</v>
      </c>
      <c r="AX213" s="174">
        <f>'11.  JULY'!X180</f>
        <v>0</v>
      </c>
      <c r="AY213" s="196"/>
      <c r="AZ213" s="45">
        <f>'12.  AUGUST'!V180</f>
        <v>0</v>
      </c>
      <c r="BA213" s="37">
        <f>'12.  AUGUST'!W180</f>
        <v>0</v>
      </c>
      <c r="BB213" s="174">
        <f>'12.  AUGUST'!X180</f>
        <v>0</v>
      </c>
      <c r="BC213" s="196"/>
      <c r="BD213" s="180">
        <f t="shared" si="28"/>
        <v>0</v>
      </c>
      <c r="BE213" s="181">
        <f t="shared" si="29"/>
        <v>0</v>
      </c>
      <c r="BF213" s="182">
        <f t="shared" si="30"/>
        <v>0</v>
      </c>
      <c r="BG213" s="197">
        <f t="shared" si="31"/>
        <v>0</v>
      </c>
    </row>
    <row r="214" spans="2:59" s="8" customFormat="1" ht="15.95" customHeight="1" x14ac:dyDescent="0.25">
      <c r="B214" s="27">
        <v>197</v>
      </c>
      <c r="C214" s="44">
        <f>'1.  SEPTEMBER'!C181</f>
        <v>0</v>
      </c>
      <c r="D214" s="45">
        <f>'1.  SEPTEMBER'!V181</f>
        <v>0</v>
      </c>
      <c r="E214" s="37">
        <f>'1.  SEPTEMBER'!W181</f>
        <v>0</v>
      </c>
      <c r="F214" s="317">
        <f>'1.  SEPTEMBER'!X181</f>
        <v>0</v>
      </c>
      <c r="G214" s="188"/>
      <c r="H214" s="28">
        <f>'2.  OCTOBER'!V181</f>
        <v>0</v>
      </c>
      <c r="I214" s="37">
        <f>'2.  OCTOBER'!W181</f>
        <v>0</v>
      </c>
      <c r="J214" s="174">
        <f>'2.  OCTOBER'!X181</f>
        <v>0</v>
      </c>
      <c r="K214" s="192"/>
      <c r="L214" s="45">
        <f>'3.  NOVEMBER'!V181</f>
        <v>0</v>
      </c>
      <c r="M214" s="37">
        <f>'3.  NOVEMBER'!W181</f>
        <v>0</v>
      </c>
      <c r="N214" s="174">
        <f>'3.  NOVEMBER'!X181</f>
        <v>0</v>
      </c>
      <c r="O214" s="188"/>
      <c r="P214" s="28">
        <f>'4.  DECEMBER'!V181</f>
        <v>0</v>
      </c>
      <c r="Q214" s="37">
        <f>'4.  DECEMBER'!W181</f>
        <v>0</v>
      </c>
      <c r="R214" s="174">
        <f>'4.  DECEMBER'!X181</f>
        <v>0</v>
      </c>
      <c r="S214" s="192"/>
      <c r="T214" s="45">
        <f>'5.  JANUARY'!V181</f>
        <v>0</v>
      </c>
      <c r="U214" s="37">
        <f>'5.  JANUARY'!W181</f>
        <v>0</v>
      </c>
      <c r="V214" s="174">
        <f>'5.  JANUARY'!X181</f>
        <v>0</v>
      </c>
      <c r="W214" s="196"/>
      <c r="X214" s="45">
        <f>'6.  FEBRUARY'!V181</f>
        <v>0</v>
      </c>
      <c r="Y214" s="37">
        <f>'6.  FEBRUARY'!W181</f>
        <v>0</v>
      </c>
      <c r="Z214" s="174">
        <f>'6.  FEBRUARY'!X181</f>
        <v>0</v>
      </c>
      <c r="AA214" s="196"/>
      <c r="AB214" s="45">
        <f>'7.  MARCH'!V181</f>
        <v>0</v>
      </c>
      <c r="AC214" s="37">
        <f>'7.  MARCH'!W181</f>
        <v>0</v>
      </c>
      <c r="AD214" s="174">
        <f>'7.  MARCH'!X181</f>
        <v>0</v>
      </c>
      <c r="AE214" s="196"/>
      <c r="AF214" s="45">
        <f>'8.  APRIL'!V181</f>
        <v>0</v>
      </c>
      <c r="AG214" s="37">
        <f>'8.  APRIL'!W181</f>
        <v>0</v>
      </c>
      <c r="AH214" s="174">
        <f>'8.  APRIL'!X181</f>
        <v>0</v>
      </c>
      <c r="AI214" s="196"/>
      <c r="AJ214" s="339">
        <f>'8.  APRIL WEEKEND COMP'!V181</f>
        <v>0</v>
      </c>
      <c r="AK214" s="37">
        <f>'8.  APRIL WEEKEND COMP'!W181</f>
        <v>0</v>
      </c>
      <c r="AL214" s="341">
        <f>'8.  APRIL WEEKEND COMP'!X181</f>
        <v>0</v>
      </c>
      <c r="AM214" s="196"/>
      <c r="AN214" s="45">
        <f>'9.  MAY'!V181</f>
        <v>0</v>
      </c>
      <c r="AO214" s="37">
        <f>'9.  MAY'!W181</f>
        <v>0</v>
      </c>
      <c r="AP214" s="174">
        <f>'9.  MAY'!X181</f>
        <v>0</v>
      </c>
      <c r="AQ214" s="196"/>
      <c r="AR214" s="45">
        <f>'10.  JUNE'!V181</f>
        <v>0</v>
      </c>
      <c r="AS214" s="37">
        <f>'10.  JUNE'!W181</f>
        <v>0</v>
      </c>
      <c r="AT214" s="174">
        <f>'10.  JUNE'!X181</f>
        <v>0</v>
      </c>
      <c r="AU214" s="196"/>
      <c r="AV214" s="45">
        <f>'11.  JULY'!V181</f>
        <v>0</v>
      </c>
      <c r="AW214" s="37">
        <f>'11.  JULY'!W181</f>
        <v>0</v>
      </c>
      <c r="AX214" s="174">
        <f>'11.  JULY'!X181</f>
        <v>0</v>
      </c>
      <c r="AY214" s="196"/>
      <c r="AZ214" s="45">
        <f>'12.  AUGUST'!V181</f>
        <v>0</v>
      </c>
      <c r="BA214" s="37">
        <f>'12.  AUGUST'!W181</f>
        <v>0</v>
      </c>
      <c r="BB214" s="174">
        <f>'12.  AUGUST'!X181</f>
        <v>0</v>
      </c>
      <c r="BC214" s="196"/>
      <c r="BD214" s="180">
        <f t="shared" si="28"/>
        <v>0</v>
      </c>
      <c r="BE214" s="181">
        <f t="shared" si="29"/>
        <v>0</v>
      </c>
      <c r="BF214" s="182">
        <f t="shared" si="30"/>
        <v>0</v>
      </c>
      <c r="BG214" s="197">
        <f t="shared" si="31"/>
        <v>0</v>
      </c>
    </row>
    <row r="215" spans="2:59" s="8" customFormat="1" ht="15.95" customHeight="1" x14ac:dyDescent="0.25">
      <c r="B215" s="27">
        <v>198</v>
      </c>
      <c r="C215" s="44">
        <f>'1.  SEPTEMBER'!C182</f>
        <v>0</v>
      </c>
      <c r="D215" s="45">
        <f>'1.  SEPTEMBER'!V182</f>
        <v>0</v>
      </c>
      <c r="E215" s="37">
        <f>'1.  SEPTEMBER'!W182</f>
        <v>0</v>
      </c>
      <c r="F215" s="318">
        <f>'1.  SEPTEMBER'!X182</f>
        <v>0</v>
      </c>
      <c r="G215" s="188"/>
      <c r="H215" s="28">
        <f>'2.  OCTOBER'!V182</f>
        <v>0</v>
      </c>
      <c r="I215" s="37">
        <f>'2.  OCTOBER'!W182</f>
        <v>0</v>
      </c>
      <c r="J215" s="318">
        <f>'2.  OCTOBER'!X182</f>
        <v>0</v>
      </c>
      <c r="K215" s="192"/>
      <c r="L215" s="45">
        <f>'3.  NOVEMBER'!V182</f>
        <v>0</v>
      </c>
      <c r="M215" s="37">
        <f>'3.  NOVEMBER'!W182</f>
        <v>0</v>
      </c>
      <c r="N215" s="318">
        <f>'3.  NOVEMBER'!X182</f>
        <v>0</v>
      </c>
      <c r="O215" s="188"/>
      <c r="P215" s="28">
        <f>'4.  DECEMBER'!V182</f>
        <v>0</v>
      </c>
      <c r="Q215" s="37">
        <f>'4.  DECEMBER'!W182</f>
        <v>0</v>
      </c>
      <c r="R215" s="318">
        <f>'4.  DECEMBER'!X182</f>
        <v>0</v>
      </c>
      <c r="S215" s="192"/>
      <c r="T215" s="45">
        <f>'5.  JANUARY'!V182</f>
        <v>0</v>
      </c>
      <c r="U215" s="37">
        <f>'5.  JANUARY'!W182</f>
        <v>0</v>
      </c>
      <c r="V215" s="318">
        <f>'5.  JANUARY'!X182</f>
        <v>0</v>
      </c>
      <c r="W215" s="196"/>
      <c r="X215" s="45">
        <f>'6.  FEBRUARY'!V182</f>
        <v>0</v>
      </c>
      <c r="Y215" s="37">
        <f>'6.  FEBRUARY'!W182</f>
        <v>0</v>
      </c>
      <c r="Z215" s="318">
        <f>'6.  FEBRUARY'!X182</f>
        <v>0</v>
      </c>
      <c r="AA215" s="196"/>
      <c r="AB215" s="45">
        <f>'7.  MARCH'!V182</f>
        <v>0</v>
      </c>
      <c r="AC215" s="37">
        <f>'7.  MARCH'!W182</f>
        <v>0</v>
      </c>
      <c r="AD215" s="318">
        <f>'7.  MARCH'!X182</f>
        <v>0</v>
      </c>
      <c r="AE215" s="196"/>
      <c r="AF215" s="45">
        <f>'8.  APRIL'!V182</f>
        <v>0</v>
      </c>
      <c r="AG215" s="37">
        <f>'8.  APRIL'!W182</f>
        <v>0</v>
      </c>
      <c r="AH215" s="318">
        <f>'8.  APRIL'!X182</f>
        <v>0</v>
      </c>
      <c r="AI215" s="196"/>
      <c r="AJ215" s="339">
        <f>'8.  APRIL WEEKEND COMP'!V182</f>
        <v>0</v>
      </c>
      <c r="AK215" s="37">
        <f>'8.  APRIL WEEKEND COMP'!W182</f>
        <v>0</v>
      </c>
      <c r="AL215" s="341">
        <f>'8.  APRIL WEEKEND COMP'!X182</f>
        <v>0</v>
      </c>
      <c r="AM215" s="196"/>
      <c r="AN215" s="45">
        <f>'9.  MAY'!V182</f>
        <v>0</v>
      </c>
      <c r="AO215" s="37">
        <f>'9.  MAY'!W182</f>
        <v>0</v>
      </c>
      <c r="AP215" s="318">
        <f>'9.  MAY'!X182</f>
        <v>0</v>
      </c>
      <c r="AQ215" s="196"/>
      <c r="AR215" s="45">
        <f>'10.  JUNE'!V182</f>
        <v>0</v>
      </c>
      <c r="AS215" s="37">
        <f>'10.  JUNE'!W182</f>
        <v>0</v>
      </c>
      <c r="AT215" s="318">
        <f>'10.  JUNE'!X182</f>
        <v>0</v>
      </c>
      <c r="AU215" s="196"/>
      <c r="AV215" s="45">
        <f>'11.  JULY'!V182</f>
        <v>0</v>
      </c>
      <c r="AW215" s="37">
        <f>'11.  JULY'!W182</f>
        <v>0</v>
      </c>
      <c r="AX215" s="318">
        <f>'11.  JULY'!X182</f>
        <v>0</v>
      </c>
      <c r="AY215" s="196"/>
      <c r="AZ215" s="45">
        <f>'12.  AUGUST'!V182</f>
        <v>0</v>
      </c>
      <c r="BA215" s="37">
        <f>'12.  AUGUST'!W182</f>
        <v>0</v>
      </c>
      <c r="BB215" s="318">
        <f>'12.  AUGUST'!X182</f>
        <v>0</v>
      </c>
      <c r="BC215" s="196"/>
      <c r="BD215" s="180">
        <f t="shared" si="28"/>
        <v>0</v>
      </c>
      <c r="BE215" s="181">
        <f t="shared" si="29"/>
        <v>0</v>
      </c>
      <c r="BF215" s="182">
        <f t="shared" si="30"/>
        <v>0</v>
      </c>
      <c r="BG215" s="197">
        <f t="shared" si="31"/>
        <v>0</v>
      </c>
    </row>
    <row r="216" spans="2:59" s="8" customFormat="1" ht="15.95" customHeight="1" x14ac:dyDescent="0.25">
      <c r="B216" s="27">
        <v>199</v>
      </c>
      <c r="C216" s="44">
        <f>'1.  SEPTEMBER'!C213</f>
        <v>0</v>
      </c>
      <c r="D216" s="45">
        <f>'1.  SEPTEMBER'!V213</f>
        <v>0</v>
      </c>
      <c r="E216" s="37">
        <f>'1.  SEPTEMBER'!W213</f>
        <v>0</v>
      </c>
      <c r="F216" s="174">
        <f>'1.  SEPTEMBER'!X213</f>
        <v>0</v>
      </c>
      <c r="G216" s="188"/>
      <c r="H216" s="28">
        <f>'2.  OCTOBER'!V213</f>
        <v>0</v>
      </c>
      <c r="I216" s="37">
        <f>'2.  OCTOBER'!W213</f>
        <v>0</v>
      </c>
      <c r="J216" s="174">
        <f>'2.  OCTOBER'!X213</f>
        <v>0</v>
      </c>
      <c r="K216" s="192"/>
      <c r="L216" s="45">
        <f>'3.  NOVEMBER'!V213</f>
        <v>0</v>
      </c>
      <c r="M216" s="37">
        <f>'3.  NOVEMBER'!W213</f>
        <v>0</v>
      </c>
      <c r="N216" s="174">
        <f>'3.  NOVEMBER'!X213</f>
        <v>0</v>
      </c>
      <c r="O216" s="188"/>
      <c r="P216" s="28">
        <f>'4.  DECEMBER'!V213</f>
        <v>0</v>
      </c>
      <c r="Q216" s="37">
        <f>'4.  DECEMBER'!W213</f>
        <v>0</v>
      </c>
      <c r="R216" s="174">
        <f>'4.  DECEMBER'!X213</f>
        <v>0</v>
      </c>
      <c r="S216" s="192"/>
      <c r="T216" s="45">
        <f>'5.  JANUARY'!V213</f>
        <v>0</v>
      </c>
      <c r="U216" s="37">
        <f>'5.  JANUARY'!W213</f>
        <v>0</v>
      </c>
      <c r="V216" s="174">
        <f>'5.  JANUARY'!X213</f>
        <v>0</v>
      </c>
      <c r="W216" s="196"/>
      <c r="X216" s="45">
        <f>'6.  FEBRUARY'!V213</f>
        <v>0</v>
      </c>
      <c r="Y216" s="37">
        <f>'6.  FEBRUARY'!W213</f>
        <v>0</v>
      </c>
      <c r="Z216" s="174">
        <f>'6.  FEBRUARY'!X213</f>
        <v>0</v>
      </c>
      <c r="AA216" s="196"/>
      <c r="AB216" s="45">
        <f>'7.  MARCH'!V214</f>
        <v>0</v>
      </c>
      <c r="AC216" s="37">
        <f>'7.  MARCH'!W213</f>
        <v>0</v>
      </c>
      <c r="AD216" s="174">
        <f>'7.  MARCH'!X213</f>
        <v>0</v>
      </c>
      <c r="AE216" s="196"/>
      <c r="AF216" s="45">
        <f>'8.  APRIL'!V213</f>
        <v>0</v>
      </c>
      <c r="AG216" s="37">
        <f>'8.  APRIL'!W213</f>
        <v>0</v>
      </c>
      <c r="AH216" s="174">
        <f>'8.  APRIL'!X213</f>
        <v>0</v>
      </c>
      <c r="AI216" s="196"/>
      <c r="AJ216" s="339">
        <f>'8.  APRIL WEEKEND COMP'!V213</f>
        <v>0</v>
      </c>
      <c r="AK216" s="37">
        <f>'8.  APRIL WEEKEND COMP'!W213</f>
        <v>0</v>
      </c>
      <c r="AL216" s="341">
        <f>'8.  APRIL WEEKEND COMP'!X213</f>
        <v>0</v>
      </c>
      <c r="AM216" s="196"/>
      <c r="AN216" s="45">
        <f>'9.  MAY'!V213</f>
        <v>0</v>
      </c>
      <c r="AO216" s="37">
        <f>'9.  MAY'!W213</f>
        <v>0</v>
      </c>
      <c r="AP216" s="174">
        <f>'9.  MAY'!X213</f>
        <v>0</v>
      </c>
      <c r="AQ216" s="196"/>
      <c r="AR216" s="45">
        <f>'10.  JUNE'!V213</f>
        <v>0</v>
      </c>
      <c r="AS216" s="37">
        <f>'10.  JUNE'!W213</f>
        <v>0</v>
      </c>
      <c r="AT216" s="174">
        <f>'10.  JUNE'!X213</f>
        <v>0</v>
      </c>
      <c r="AU216" s="196"/>
      <c r="AV216" s="45">
        <f>'11.  JULY'!V213</f>
        <v>0</v>
      </c>
      <c r="AW216" s="37">
        <f>'11.  JULY'!W213</f>
        <v>0</v>
      </c>
      <c r="AX216" s="174">
        <f>'11.  JULY'!X213</f>
        <v>0</v>
      </c>
      <c r="AY216" s="196"/>
      <c r="AZ216" s="45">
        <f>'12.  AUGUST'!V213</f>
        <v>0</v>
      </c>
      <c r="BA216" s="37">
        <f>'12.  AUGUST'!W213</f>
        <v>0</v>
      </c>
      <c r="BB216" s="174">
        <f>'12.  AUGUST'!X213</f>
        <v>0</v>
      </c>
      <c r="BC216" s="196"/>
      <c r="BD216" s="180">
        <f t="shared" si="28"/>
        <v>0</v>
      </c>
      <c r="BE216" s="181">
        <f t="shared" si="29"/>
        <v>0</v>
      </c>
      <c r="BF216" s="182">
        <f t="shared" si="30"/>
        <v>0</v>
      </c>
      <c r="BG216" s="197">
        <f t="shared" si="31"/>
        <v>0</v>
      </c>
    </row>
    <row r="217" spans="2:59" s="8" customFormat="1" ht="15.95" customHeight="1" x14ac:dyDescent="0.25">
      <c r="B217" s="27">
        <v>200</v>
      </c>
      <c r="C217" s="44">
        <f>'1.  SEPTEMBER'!C214</f>
        <v>0</v>
      </c>
      <c r="D217" s="45">
        <f>'1.  SEPTEMBER'!V214</f>
        <v>0</v>
      </c>
      <c r="E217" s="37">
        <f>'1.  SEPTEMBER'!W214</f>
        <v>0</v>
      </c>
      <c r="F217" s="174">
        <f>'1.  SEPTEMBER'!X214</f>
        <v>0</v>
      </c>
      <c r="G217" s="188"/>
      <c r="H217" s="28">
        <f>'2.  OCTOBER'!V214</f>
        <v>0</v>
      </c>
      <c r="I217" s="37">
        <f>'2.  OCTOBER'!W214</f>
        <v>0</v>
      </c>
      <c r="J217" s="174">
        <f>'2.  OCTOBER'!X214</f>
        <v>0</v>
      </c>
      <c r="K217" s="192"/>
      <c r="L217" s="45">
        <f>'3.  NOVEMBER'!V214</f>
        <v>0</v>
      </c>
      <c r="M217" s="37">
        <f>'3.  NOVEMBER'!W214</f>
        <v>0</v>
      </c>
      <c r="N217" s="174">
        <f>'3.  NOVEMBER'!X214</f>
        <v>0</v>
      </c>
      <c r="O217" s="188"/>
      <c r="P217" s="28">
        <f>'4.  DECEMBER'!V214</f>
        <v>0</v>
      </c>
      <c r="Q217" s="37">
        <f>'4.  DECEMBER'!W214</f>
        <v>0</v>
      </c>
      <c r="R217" s="174">
        <f>'4.  DECEMBER'!X214</f>
        <v>0</v>
      </c>
      <c r="S217" s="192"/>
      <c r="T217" s="45">
        <f>'5.  JANUARY'!V214</f>
        <v>0</v>
      </c>
      <c r="U217" s="37">
        <f>'5.  JANUARY'!W214</f>
        <v>0</v>
      </c>
      <c r="V217" s="174">
        <f>'5.  JANUARY'!X214</f>
        <v>0</v>
      </c>
      <c r="W217" s="196"/>
      <c r="X217" s="45">
        <f>'6.  FEBRUARY'!V214</f>
        <v>0</v>
      </c>
      <c r="Y217" s="37">
        <f>'6.  FEBRUARY'!W214</f>
        <v>0</v>
      </c>
      <c r="Z217" s="174">
        <f>'6.  FEBRUARY'!X214</f>
        <v>0</v>
      </c>
      <c r="AA217" s="196"/>
      <c r="AB217" s="45">
        <f>'7.  MARCH'!V215</f>
        <v>0</v>
      </c>
      <c r="AC217" s="37">
        <f>'7.  MARCH'!W214</f>
        <v>0</v>
      </c>
      <c r="AD217" s="174">
        <f>'7.  MARCH'!X214</f>
        <v>0</v>
      </c>
      <c r="AE217" s="196"/>
      <c r="AF217" s="45">
        <f>'8.  APRIL'!V214</f>
        <v>0</v>
      </c>
      <c r="AG217" s="37">
        <f>'8.  APRIL'!W214</f>
        <v>0</v>
      </c>
      <c r="AH217" s="174">
        <f>'8.  APRIL'!X214</f>
        <v>0</v>
      </c>
      <c r="AI217" s="196"/>
      <c r="AJ217" s="339">
        <f>'8.  APRIL WEEKEND COMP'!V214</f>
        <v>0</v>
      </c>
      <c r="AK217" s="37">
        <f>'8.  APRIL WEEKEND COMP'!W214</f>
        <v>0</v>
      </c>
      <c r="AL217" s="341">
        <f>'8.  APRIL WEEKEND COMP'!X214</f>
        <v>0</v>
      </c>
      <c r="AM217" s="196"/>
      <c r="AN217" s="45">
        <f>'9.  MAY'!V214</f>
        <v>0</v>
      </c>
      <c r="AO217" s="37">
        <f>'9.  MAY'!W214</f>
        <v>0</v>
      </c>
      <c r="AP217" s="174">
        <f>'9.  MAY'!X214</f>
        <v>0</v>
      </c>
      <c r="AQ217" s="196"/>
      <c r="AR217" s="45">
        <f>'10.  JUNE'!V214</f>
        <v>0</v>
      </c>
      <c r="AS217" s="37">
        <f>'10.  JUNE'!W214</f>
        <v>0</v>
      </c>
      <c r="AT217" s="174">
        <f>'10.  JUNE'!X214</f>
        <v>0</v>
      </c>
      <c r="AU217" s="196"/>
      <c r="AV217" s="45">
        <f>'11.  JULY'!V214</f>
        <v>0</v>
      </c>
      <c r="AW217" s="37">
        <f>'11.  JULY'!W214</f>
        <v>0</v>
      </c>
      <c r="AX217" s="174">
        <f>'11.  JULY'!X214</f>
        <v>0</v>
      </c>
      <c r="AY217" s="196"/>
      <c r="AZ217" s="45">
        <f>'12.  AUGUST'!V214</f>
        <v>0</v>
      </c>
      <c r="BA217" s="37">
        <f>'12.  AUGUST'!W214</f>
        <v>0</v>
      </c>
      <c r="BB217" s="174">
        <f>'12.  AUGUST'!X214</f>
        <v>0</v>
      </c>
      <c r="BC217" s="196"/>
      <c r="BD217" s="180">
        <f t="shared" si="28"/>
        <v>0</v>
      </c>
      <c r="BE217" s="181">
        <f t="shared" si="29"/>
        <v>0</v>
      </c>
      <c r="BF217" s="182">
        <f t="shared" si="30"/>
        <v>0</v>
      </c>
      <c r="BG217" s="197">
        <f t="shared" si="31"/>
        <v>0</v>
      </c>
    </row>
    <row r="218" spans="2:59" s="8" customFormat="1" ht="15.95" customHeight="1" x14ac:dyDescent="0.25">
      <c r="B218" s="27">
        <v>201</v>
      </c>
      <c r="C218" s="44">
        <f>'1.  SEPTEMBER'!C215</f>
        <v>0</v>
      </c>
      <c r="D218" s="45">
        <f>'1.  SEPTEMBER'!V215</f>
        <v>0</v>
      </c>
      <c r="E218" s="37">
        <f>'1.  SEPTEMBER'!W215</f>
        <v>0</v>
      </c>
      <c r="F218" s="174">
        <f>'1.  SEPTEMBER'!X215</f>
        <v>0</v>
      </c>
      <c r="G218" s="188"/>
      <c r="H218" s="28">
        <f>'2.  OCTOBER'!V215</f>
        <v>0</v>
      </c>
      <c r="I218" s="37">
        <f>'2.  OCTOBER'!W215</f>
        <v>0</v>
      </c>
      <c r="J218" s="174">
        <f>'2.  OCTOBER'!X215</f>
        <v>0</v>
      </c>
      <c r="K218" s="192"/>
      <c r="L218" s="45">
        <f>'3.  NOVEMBER'!V215</f>
        <v>0</v>
      </c>
      <c r="M218" s="37">
        <f>'3.  NOVEMBER'!W215</f>
        <v>0</v>
      </c>
      <c r="N218" s="174">
        <f>'3.  NOVEMBER'!X215</f>
        <v>0</v>
      </c>
      <c r="O218" s="188"/>
      <c r="P218" s="28">
        <f>'4.  DECEMBER'!V215</f>
        <v>0</v>
      </c>
      <c r="Q218" s="37">
        <f>'4.  DECEMBER'!W215</f>
        <v>0</v>
      </c>
      <c r="R218" s="174">
        <f>'4.  DECEMBER'!X215</f>
        <v>0</v>
      </c>
      <c r="S218" s="192"/>
      <c r="T218" s="45">
        <f>'5.  JANUARY'!V215</f>
        <v>0</v>
      </c>
      <c r="U218" s="37">
        <f>'5.  JANUARY'!W215</f>
        <v>0</v>
      </c>
      <c r="V218" s="174">
        <f>'5.  JANUARY'!X215</f>
        <v>0</v>
      </c>
      <c r="W218" s="196"/>
      <c r="X218" s="45">
        <f>'6.  FEBRUARY'!V215</f>
        <v>0</v>
      </c>
      <c r="Y218" s="37">
        <f>'6.  FEBRUARY'!W215</f>
        <v>0</v>
      </c>
      <c r="Z218" s="174">
        <f>'6.  FEBRUARY'!X215</f>
        <v>0</v>
      </c>
      <c r="AA218" s="196"/>
      <c r="AB218" s="45">
        <f>'7.  MARCH'!V216</f>
        <v>0</v>
      </c>
      <c r="AC218" s="37">
        <f>'7.  MARCH'!W215</f>
        <v>0</v>
      </c>
      <c r="AD218" s="174">
        <f>'7.  MARCH'!X215</f>
        <v>0</v>
      </c>
      <c r="AE218" s="196"/>
      <c r="AF218" s="45">
        <f>'8.  APRIL'!V215</f>
        <v>0</v>
      </c>
      <c r="AG218" s="37">
        <f>'8.  APRIL'!W215</f>
        <v>0</v>
      </c>
      <c r="AH218" s="174">
        <f>'8.  APRIL'!X215</f>
        <v>0</v>
      </c>
      <c r="AI218" s="196"/>
      <c r="AJ218" s="339">
        <f>'8.  APRIL WEEKEND COMP'!V215</f>
        <v>0</v>
      </c>
      <c r="AK218" s="37">
        <f>'8.  APRIL WEEKEND COMP'!W215</f>
        <v>0</v>
      </c>
      <c r="AL218" s="341">
        <f>'8.  APRIL WEEKEND COMP'!X215</f>
        <v>0</v>
      </c>
      <c r="AM218" s="196"/>
      <c r="AN218" s="45">
        <f>'9.  MAY'!V215</f>
        <v>0</v>
      </c>
      <c r="AO218" s="37">
        <f>'9.  MAY'!W215</f>
        <v>0</v>
      </c>
      <c r="AP218" s="174">
        <f>'9.  MAY'!X215</f>
        <v>0</v>
      </c>
      <c r="AQ218" s="196"/>
      <c r="AR218" s="45">
        <f>'10.  JUNE'!V215</f>
        <v>0</v>
      </c>
      <c r="AS218" s="37">
        <f>'10.  JUNE'!W215</f>
        <v>0</v>
      </c>
      <c r="AT218" s="174">
        <f>'10.  JUNE'!X215</f>
        <v>0</v>
      </c>
      <c r="AU218" s="196"/>
      <c r="AV218" s="45">
        <f>'11.  JULY'!V215</f>
        <v>0</v>
      </c>
      <c r="AW218" s="37">
        <f>'11.  JULY'!W215</f>
        <v>0</v>
      </c>
      <c r="AX218" s="174">
        <f>'11.  JULY'!X215</f>
        <v>0</v>
      </c>
      <c r="AY218" s="196"/>
      <c r="AZ218" s="45">
        <f>'12.  AUGUST'!V215</f>
        <v>0</v>
      </c>
      <c r="BA218" s="37">
        <f>'12.  AUGUST'!W215</f>
        <v>0</v>
      </c>
      <c r="BB218" s="174">
        <f>'12.  AUGUST'!X215</f>
        <v>0</v>
      </c>
      <c r="BC218" s="196"/>
      <c r="BD218" s="180">
        <f t="shared" si="28"/>
        <v>0</v>
      </c>
      <c r="BE218" s="181">
        <f t="shared" si="29"/>
        <v>0</v>
      </c>
      <c r="BF218" s="182">
        <f t="shared" si="30"/>
        <v>0</v>
      </c>
      <c r="BG218" s="197">
        <f t="shared" si="31"/>
        <v>0</v>
      </c>
    </row>
    <row r="219" spans="2:59" s="8" customFormat="1" ht="15.95" customHeight="1" x14ac:dyDescent="0.25">
      <c r="B219" s="27">
        <v>202</v>
      </c>
      <c r="C219" s="44">
        <f>'1.  SEPTEMBER'!C216</f>
        <v>0</v>
      </c>
      <c r="D219" s="45">
        <f>'1.  SEPTEMBER'!V216</f>
        <v>0</v>
      </c>
      <c r="E219" s="37">
        <f>'1.  SEPTEMBER'!W216</f>
        <v>0</v>
      </c>
      <c r="F219" s="174">
        <f>'1.  SEPTEMBER'!X216</f>
        <v>0</v>
      </c>
      <c r="G219" s="188"/>
      <c r="H219" s="28">
        <f>'2.  OCTOBER'!V216</f>
        <v>0</v>
      </c>
      <c r="I219" s="37">
        <f>'2.  OCTOBER'!W216</f>
        <v>0</v>
      </c>
      <c r="J219" s="174">
        <f>'2.  OCTOBER'!X216</f>
        <v>0</v>
      </c>
      <c r="K219" s="192"/>
      <c r="L219" s="45">
        <f>'3.  NOVEMBER'!V216</f>
        <v>0</v>
      </c>
      <c r="M219" s="37">
        <f>'3.  NOVEMBER'!W216</f>
        <v>0</v>
      </c>
      <c r="N219" s="174">
        <f>'3.  NOVEMBER'!X216</f>
        <v>0</v>
      </c>
      <c r="O219" s="188"/>
      <c r="P219" s="28">
        <f>'4.  DECEMBER'!V216</f>
        <v>0</v>
      </c>
      <c r="Q219" s="37">
        <f>'4.  DECEMBER'!W216</f>
        <v>0</v>
      </c>
      <c r="R219" s="174">
        <f>'4.  DECEMBER'!X216</f>
        <v>0</v>
      </c>
      <c r="S219" s="192"/>
      <c r="T219" s="45">
        <f>'5.  JANUARY'!V216</f>
        <v>0</v>
      </c>
      <c r="U219" s="37">
        <f>'5.  JANUARY'!W216</f>
        <v>0</v>
      </c>
      <c r="V219" s="174">
        <f>'5.  JANUARY'!X216</f>
        <v>0</v>
      </c>
      <c r="W219" s="196"/>
      <c r="X219" s="45">
        <f>'6.  FEBRUARY'!V216</f>
        <v>0</v>
      </c>
      <c r="Y219" s="37">
        <f>'6.  FEBRUARY'!W216</f>
        <v>0</v>
      </c>
      <c r="Z219" s="174">
        <f>'6.  FEBRUARY'!X216</f>
        <v>0</v>
      </c>
      <c r="AA219" s="196"/>
      <c r="AB219" s="45">
        <f>'7.  MARCH'!V217</f>
        <v>0</v>
      </c>
      <c r="AC219" s="37">
        <f>'7.  MARCH'!W216</f>
        <v>0</v>
      </c>
      <c r="AD219" s="174">
        <f>'7.  MARCH'!X216</f>
        <v>0</v>
      </c>
      <c r="AE219" s="196"/>
      <c r="AF219" s="45">
        <f>'8.  APRIL'!V216</f>
        <v>0</v>
      </c>
      <c r="AG219" s="37">
        <f>'8.  APRIL'!W216</f>
        <v>0</v>
      </c>
      <c r="AH219" s="174">
        <f>'8.  APRIL'!X216</f>
        <v>0</v>
      </c>
      <c r="AI219" s="196"/>
      <c r="AJ219" s="339">
        <f>'8.  APRIL WEEKEND COMP'!V216</f>
        <v>0</v>
      </c>
      <c r="AK219" s="37">
        <f>'8.  APRIL WEEKEND COMP'!W216</f>
        <v>0</v>
      </c>
      <c r="AL219" s="341">
        <f>'8.  APRIL WEEKEND COMP'!X216</f>
        <v>0</v>
      </c>
      <c r="AM219" s="196"/>
      <c r="AN219" s="45">
        <f>'9.  MAY'!V216</f>
        <v>0</v>
      </c>
      <c r="AO219" s="37">
        <f>'9.  MAY'!W216</f>
        <v>0</v>
      </c>
      <c r="AP219" s="174">
        <f>'9.  MAY'!X216</f>
        <v>0</v>
      </c>
      <c r="AQ219" s="196"/>
      <c r="AR219" s="45">
        <f>'10.  JUNE'!V216</f>
        <v>0</v>
      </c>
      <c r="AS219" s="37">
        <f>'10.  JUNE'!W216</f>
        <v>0</v>
      </c>
      <c r="AT219" s="174">
        <f>'10.  JUNE'!X216</f>
        <v>0</v>
      </c>
      <c r="AU219" s="196"/>
      <c r="AV219" s="45">
        <f>'11.  JULY'!V216</f>
        <v>0</v>
      </c>
      <c r="AW219" s="37">
        <f>'11.  JULY'!W216</f>
        <v>0</v>
      </c>
      <c r="AX219" s="174">
        <f>'11.  JULY'!X216</f>
        <v>0</v>
      </c>
      <c r="AY219" s="196"/>
      <c r="AZ219" s="45">
        <f>'12.  AUGUST'!V216</f>
        <v>0</v>
      </c>
      <c r="BA219" s="37">
        <f>'12.  AUGUST'!W216</f>
        <v>0</v>
      </c>
      <c r="BB219" s="174">
        <f>'12.  AUGUST'!X216</f>
        <v>0</v>
      </c>
      <c r="BC219" s="196"/>
      <c r="BD219" s="180">
        <f t="shared" si="28"/>
        <v>0</v>
      </c>
      <c r="BE219" s="181">
        <f t="shared" si="29"/>
        <v>0</v>
      </c>
      <c r="BF219" s="182">
        <f t="shared" si="30"/>
        <v>0</v>
      </c>
      <c r="BG219" s="197">
        <f t="shared" si="31"/>
        <v>0</v>
      </c>
    </row>
    <row r="220" spans="2:59" s="8" customFormat="1" ht="15.95" customHeight="1" x14ac:dyDescent="0.25">
      <c r="B220" s="27">
        <v>203</v>
      </c>
      <c r="C220" s="44">
        <f>'1.  SEPTEMBER'!C235</f>
        <v>0</v>
      </c>
      <c r="D220" s="45">
        <f>'1.  SEPTEMBER'!V235</f>
        <v>0</v>
      </c>
      <c r="E220" s="37">
        <f>'1.  SEPTEMBER'!W235</f>
        <v>0</v>
      </c>
      <c r="F220" s="174">
        <f>'1.  SEPTEMBER'!X235</f>
        <v>0</v>
      </c>
      <c r="G220" s="188"/>
      <c r="H220" s="28">
        <f>'2.  OCTOBER'!V235</f>
        <v>0</v>
      </c>
      <c r="I220" s="37">
        <f>'2.  OCTOBER'!W235</f>
        <v>0</v>
      </c>
      <c r="J220" s="174">
        <f>'2.  OCTOBER'!X235</f>
        <v>0</v>
      </c>
      <c r="K220" s="192"/>
      <c r="L220" s="45">
        <f>'3.  NOVEMBER'!V235</f>
        <v>0</v>
      </c>
      <c r="M220" s="37">
        <f>'3.  NOVEMBER'!W235</f>
        <v>0</v>
      </c>
      <c r="N220" s="174">
        <f>'3.  NOVEMBER'!X235</f>
        <v>0</v>
      </c>
      <c r="O220" s="188"/>
      <c r="P220" s="28">
        <f>'4.  DECEMBER'!V235</f>
        <v>0</v>
      </c>
      <c r="Q220" s="37">
        <f>'4.  DECEMBER'!W235</f>
        <v>0</v>
      </c>
      <c r="R220" s="174">
        <f>'4.  DECEMBER'!X235</f>
        <v>0</v>
      </c>
      <c r="S220" s="192"/>
      <c r="T220" s="45">
        <f>'5.  JANUARY'!V235</f>
        <v>0</v>
      </c>
      <c r="U220" s="37">
        <f>'5.  JANUARY'!W235</f>
        <v>0</v>
      </c>
      <c r="V220" s="174">
        <f>'5.  JANUARY'!X235</f>
        <v>0</v>
      </c>
      <c r="W220" s="196"/>
      <c r="X220" s="45">
        <f>'6.  FEBRUARY'!V235</f>
        <v>0</v>
      </c>
      <c r="Y220" s="37">
        <f>'6.  FEBRUARY'!W235</f>
        <v>0</v>
      </c>
      <c r="Z220" s="174">
        <f>'6.  FEBRUARY'!X235</f>
        <v>0</v>
      </c>
      <c r="AA220" s="196"/>
      <c r="AB220" s="45">
        <f>'7.  MARCH'!V235</f>
        <v>0</v>
      </c>
      <c r="AC220" s="37">
        <f>'7.  MARCH'!W235</f>
        <v>0</v>
      </c>
      <c r="AD220" s="174">
        <f>'7.  MARCH'!X235</f>
        <v>0</v>
      </c>
      <c r="AE220" s="196"/>
      <c r="AF220" s="45">
        <f>'8.  APRIL'!V235</f>
        <v>0</v>
      </c>
      <c r="AG220" s="37">
        <f>'8.  APRIL'!W235</f>
        <v>0</v>
      </c>
      <c r="AH220" s="174">
        <f>'8.  APRIL'!X235</f>
        <v>0</v>
      </c>
      <c r="AI220" s="196"/>
      <c r="AJ220" s="339">
        <f>'8.  APRIL WEEKEND COMP'!V235</f>
        <v>0</v>
      </c>
      <c r="AK220" s="37">
        <f>'8.  APRIL WEEKEND COMP'!W235</f>
        <v>0</v>
      </c>
      <c r="AL220" s="341">
        <f>'8.  APRIL WEEKEND COMP'!X235</f>
        <v>0</v>
      </c>
      <c r="AM220" s="196"/>
      <c r="AN220" s="45">
        <f>'9.  MAY'!V235</f>
        <v>0</v>
      </c>
      <c r="AO220" s="37">
        <f>'9.  MAY'!W235</f>
        <v>0</v>
      </c>
      <c r="AP220" s="174">
        <f>'9.  MAY'!X235</f>
        <v>0</v>
      </c>
      <c r="AQ220" s="196"/>
      <c r="AR220" s="45">
        <f>'10.  JUNE'!V235</f>
        <v>0</v>
      </c>
      <c r="AS220" s="37">
        <f>'10.  JUNE'!W235</f>
        <v>0</v>
      </c>
      <c r="AT220" s="174">
        <f>'10.  JUNE'!X235</f>
        <v>0</v>
      </c>
      <c r="AU220" s="196"/>
      <c r="AV220" s="45">
        <f>'11.  JULY'!V235</f>
        <v>0</v>
      </c>
      <c r="AW220" s="37">
        <f>'11.  JULY'!W235</f>
        <v>0</v>
      </c>
      <c r="AX220" s="174">
        <f>'11.  JULY'!X235</f>
        <v>0</v>
      </c>
      <c r="AY220" s="196"/>
      <c r="AZ220" s="45">
        <f>'12.  AUGUST'!V235</f>
        <v>0</v>
      </c>
      <c r="BA220" s="37">
        <f>'12.  AUGUST'!W235</f>
        <v>0</v>
      </c>
      <c r="BB220" s="174">
        <f>'12.  AUGUST'!X235</f>
        <v>0</v>
      </c>
      <c r="BC220" s="196"/>
      <c r="BD220" s="180">
        <f t="shared" si="28"/>
        <v>0</v>
      </c>
      <c r="BE220" s="181">
        <f t="shared" si="29"/>
        <v>0</v>
      </c>
      <c r="BF220" s="182">
        <f t="shared" si="30"/>
        <v>0</v>
      </c>
      <c r="BG220" s="197">
        <f t="shared" si="31"/>
        <v>0</v>
      </c>
    </row>
    <row r="221" spans="2:59" s="8" customFormat="1" ht="15.95" customHeight="1" x14ac:dyDescent="0.25">
      <c r="B221" s="27">
        <v>204</v>
      </c>
      <c r="C221" s="44">
        <f>'1.  SEPTEMBER'!C236</f>
        <v>0</v>
      </c>
      <c r="D221" s="45">
        <f>'1.  SEPTEMBER'!V236</f>
        <v>0</v>
      </c>
      <c r="E221" s="37">
        <f>'1.  SEPTEMBER'!W236</f>
        <v>0</v>
      </c>
      <c r="F221" s="174">
        <f>'1.  SEPTEMBER'!X236</f>
        <v>0</v>
      </c>
      <c r="G221" s="188"/>
      <c r="H221" s="28">
        <f>'2.  OCTOBER'!V236</f>
        <v>0</v>
      </c>
      <c r="I221" s="37">
        <f>'2.  OCTOBER'!W236</f>
        <v>0</v>
      </c>
      <c r="J221" s="174">
        <f>'2.  OCTOBER'!X236</f>
        <v>0</v>
      </c>
      <c r="K221" s="192"/>
      <c r="L221" s="45">
        <f>'3.  NOVEMBER'!V236</f>
        <v>0</v>
      </c>
      <c r="M221" s="37">
        <f>'3.  NOVEMBER'!W236</f>
        <v>0</v>
      </c>
      <c r="N221" s="174">
        <f>'3.  NOVEMBER'!X236</f>
        <v>0</v>
      </c>
      <c r="O221" s="188"/>
      <c r="P221" s="28">
        <f>'4.  DECEMBER'!V236</f>
        <v>0</v>
      </c>
      <c r="Q221" s="37">
        <f>'4.  DECEMBER'!W236</f>
        <v>0</v>
      </c>
      <c r="R221" s="174">
        <f>'4.  DECEMBER'!X236</f>
        <v>0</v>
      </c>
      <c r="S221" s="192"/>
      <c r="T221" s="45">
        <f>'5.  JANUARY'!V236</f>
        <v>0</v>
      </c>
      <c r="U221" s="37">
        <f>'5.  JANUARY'!W236</f>
        <v>0</v>
      </c>
      <c r="V221" s="174">
        <f>'5.  JANUARY'!X236</f>
        <v>0</v>
      </c>
      <c r="W221" s="196"/>
      <c r="X221" s="45">
        <f>'6.  FEBRUARY'!V236</f>
        <v>0</v>
      </c>
      <c r="Y221" s="37">
        <f>'6.  FEBRUARY'!W236</f>
        <v>0</v>
      </c>
      <c r="Z221" s="174">
        <f>'6.  FEBRUARY'!X236</f>
        <v>0</v>
      </c>
      <c r="AA221" s="196"/>
      <c r="AB221" s="45">
        <f>'7.  MARCH'!V236</f>
        <v>0</v>
      </c>
      <c r="AC221" s="37">
        <f>'7.  MARCH'!W236</f>
        <v>0</v>
      </c>
      <c r="AD221" s="174">
        <f>'7.  MARCH'!X236</f>
        <v>0</v>
      </c>
      <c r="AE221" s="196"/>
      <c r="AF221" s="45">
        <f>'8.  APRIL'!V236</f>
        <v>0</v>
      </c>
      <c r="AG221" s="37">
        <f>'8.  APRIL'!W236</f>
        <v>0</v>
      </c>
      <c r="AH221" s="174">
        <f>'8.  APRIL'!X236</f>
        <v>0</v>
      </c>
      <c r="AI221" s="196"/>
      <c r="AJ221" s="339">
        <f>'8.  APRIL WEEKEND COMP'!V236</f>
        <v>0</v>
      </c>
      <c r="AK221" s="37">
        <f>'8.  APRIL WEEKEND COMP'!W236</f>
        <v>0</v>
      </c>
      <c r="AL221" s="341">
        <f>'8.  APRIL WEEKEND COMP'!X236</f>
        <v>0</v>
      </c>
      <c r="AM221" s="196"/>
      <c r="AN221" s="45">
        <f>'9.  MAY'!V236</f>
        <v>0</v>
      </c>
      <c r="AO221" s="37">
        <f>'9.  MAY'!W236</f>
        <v>0</v>
      </c>
      <c r="AP221" s="174">
        <f>'9.  MAY'!X236</f>
        <v>0</v>
      </c>
      <c r="AQ221" s="196"/>
      <c r="AR221" s="45">
        <f>'10.  JUNE'!V236</f>
        <v>0</v>
      </c>
      <c r="AS221" s="37">
        <f>'10.  JUNE'!W236</f>
        <v>0</v>
      </c>
      <c r="AT221" s="174">
        <f>'10.  JUNE'!X236</f>
        <v>0</v>
      </c>
      <c r="AU221" s="196"/>
      <c r="AV221" s="45">
        <f>'11.  JULY'!V236</f>
        <v>0</v>
      </c>
      <c r="AW221" s="37">
        <f>'11.  JULY'!W236</f>
        <v>0</v>
      </c>
      <c r="AX221" s="174">
        <f>'11.  JULY'!X236</f>
        <v>0</v>
      </c>
      <c r="AY221" s="196"/>
      <c r="AZ221" s="45">
        <f>'12.  AUGUST'!V236</f>
        <v>0</v>
      </c>
      <c r="BA221" s="37">
        <f>'12.  AUGUST'!W236</f>
        <v>0</v>
      </c>
      <c r="BB221" s="174">
        <f>'12.  AUGUST'!X236</f>
        <v>0</v>
      </c>
      <c r="BC221" s="196"/>
      <c r="BD221" s="180">
        <f t="shared" si="28"/>
        <v>0</v>
      </c>
      <c r="BE221" s="181">
        <f t="shared" si="29"/>
        <v>0</v>
      </c>
      <c r="BF221" s="182">
        <f t="shared" si="30"/>
        <v>0</v>
      </c>
      <c r="BG221" s="197">
        <f t="shared" si="31"/>
        <v>0</v>
      </c>
    </row>
    <row r="222" spans="2:59" s="8" customFormat="1" ht="15.95" customHeight="1" x14ac:dyDescent="0.25">
      <c r="B222" s="27">
        <v>205</v>
      </c>
      <c r="C222" s="44">
        <f>'1.  SEPTEMBER'!C237</f>
        <v>0</v>
      </c>
      <c r="D222" s="45">
        <f>'1.  SEPTEMBER'!V237</f>
        <v>0</v>
      </c>
      <c r="E222" s="37">
        <f>'1.  SEPTEMBER'!W237</f>
        <v>0</v>
      </c>
      <c r="F222" s="174">
        <f>'1.  SEPTEMBER'!X237</f>
        <v>0</v>
      </c>
      <c r="G222" s="188"/>
      <c r="H222" s="28">
        <f>'2.  OCTOBER'!V237</f>
        <v>0</v>
      </c>
      <c r="I222" s="37">
        <f>'2.  OCTOBER'!W237</f>
        <v>0</v>
      </c>
      <c r="J222" s="174">
        <f>'2.  OCTOBER'!X237</f>
        <v>0</v>
      </c>
      <c r="K222" s="192"/>
      <c r="L222" s="45">
        <f>'3.  NOVEMBER'!V237</f>
        <v>0</v>
      </c>
      <c r="M222" s="37">
        <f>'3.  NOVEMBER'!W237</f>
        <v>0</v>
      </c>
      <c r="N222" s="174">
        <f>'3.  NOVEMBER'!X237</f>
        <v>0</v>
      </c>
      <c r="O222" s="188"/>
      <c r="P222" s="28">
        <f>'4.  DECEMBER'!V237</f>
        <v>0</v>
      </c>
      <c r="Q222" s="37">
        <f>'4.  DECEMBER'!W237</f>
        <v>0</v>
      </c>
      <c r="R222" s="174">
        <f>'4.  DECEMBER'!X237</f>
        <v>0</v>
      </c>
      <c r="S222" s="192"/>
      <c r="T222" s="45">
        <f>'5.  JANUARY'!V237</f>
        <v>0</v>
      </c>
      <c r="U222" s="37">
        <f>'5.  JANUARY'!W237</f>
        <v>0</v>
      </c>
      <c r="V222" s="174">
        <f>'5.  JANUARY'!X237</f>
        <v>0</v>
      </c>
      <c r="W222" s="196"/>
      <c r="X222" s="45">
        <f>'6.  FEBRUARY'!V237</f>
        <v>0</v>
      </c>
      <c r="Y222" s="37">
        <f>'6.  FEBRUARY'!W237</f>
        <v>0</v>
      </c>
      <c r="Z222" s="174">
        <f>'6.  FEBRUARY'!X237</f>
        <v>0</v>
      </c>
      <c r="AA222" s="196"/>
      <c r="AB222" s="45">
        <f>'7.  MARCH'!V237</f>
        <v>0</v>
      </c>
      <c r="AC222" s="37">
        <f>'7.  MARCH'!W237</f>
        <v>0</v>
      </c>
      <c r="AD222" s="174">
        <f>'7.  MARCH'!X237</f>
        <v>0</v>
      </c>
      <c r="AE222" s="196"/>
      <c r="AF222" s="45">
        <f>'8.  APRIL'!V237</f>
        <v>0</v>
      </c>
      <c r="AG222" s="37">
        <f>'8.  APRIL'!W237</f>
        <v>0</v>
      </c>
      <c r="AH222" s="174">
        <f>'8.  APRIL'!X237</f>
        <v>0</v>
      </c>
      <c r="AI222" s="196"/>
      <c r="AJ222" s="339">
        <f>'8.  APRIL WEEKEND COMP'!V237</f>
        <v>0</v>
      </c>
      <c r="AK222" s="37">
        <f>'8.  APRIL WEEKEND COMP'!W237</f>
        <v>0</v>
      </c>
      <c r="AL222" s="341">
        <f>'8.  APRIL WEEKEND COMP'!X237</f>
        <v>0</v>
      </c>
      <c r="AM222" s="196"/>
      <c r="AN222" s="45">
        <f>'9.  MAY'!V237</f>
        <v>0</v>
      </c>
      <c r="AO222" s="37">
        <f>'9.  MAY'!W237</f>
        <v>0</v>
      </c>
      <c r="AP222" s="174">
        <f>'9.  MAY'!X237</f>
        <v>0</v>
      </c>
      <c r="AQ222" s="196"/>
      <c r="AR222" s="45">
        <f>'10.  JUNE'!V237</f>
        <v>0</v>
      </c>
      <c r="AS222" s="37">
        <f>'10.  JUNE'!W237</f>
        <v>0</v>
      </c>
      <c r="AT222" s="174">
        <f>'10.  JUNE'!X237</f>
        <v>0</v>
      </c>
      <c r="AU222" s="196"/>
      <c r="AV222" s="45">
        <f>'11.  JULY'!V237</f>
        <v>0</v>
      </c>
      <c r="AW222" s="37">
        <f>'11.  JULY'!W237</f>
        <v>0</v>
      </c>
      <c r="AX222" s="174">
        <f>'11.  JULY'!X237</f>
        <v>0</v>
      </c>
      <c r="AY222" s="196"/>
      <c r="AZ222" s="45">
        <f>'12.  AUGUST'!V237</f>
        <v>0</v>
      </c>
      <c r="BA222" s="37">
        <f>'12.  AUGUST'!W237</f>
        <v>0</v>
      </c>
      <c r="BB222" s="174">
        <f>'12.  AUGUST'!X237</f>
        <v>0</v>
      </c>
      <c r="BC222" s="196"/>
      <c r="BD222" s="180">
        <f t="shared" si="28"/>
        <v>0</v>
      </c>
      <c r="BE222" s="181">
        <f t="shared" si="29"/>
        <v>0</v>
      </c>
      <c r="BF222" s="182">
        <f t="shared" si="30"/>
        <v>0</v>
      </c>
      <c r="BG222" s="197">
        <f t="shared" si="31"/>
        <v>0</v>
      </c>
    </row>
    <row r="223" spans="2:59" s="8" customFormat="1" ht="15.95" customHeight="1" x14ac:dyDescent="0.25">
      <c r="B223" s="27">
        <v>206</v>
      </c>
      <c r="C223" s="44">
        <f>'1.  SEPTEMBER'!C238</f>
        <v>0</v>
      </c>
      <c r="D223" s="45">
        <f>'1.  SEPTEMBER'!V238</f>
        <v>0</v>
      </c>
      <c r="E223" s="37">
        <f>'1.  SEPTEMBER'!W238</f>
        <v>0</v>
      </c>
      <c r="F223" s="174">
        <f>'1.  SEPTEMBER'!X238</f>
        <v>0</v>
      </c>
      <c r="G223" s="188"/>
      <c r="H223" s="28">
        <f>'2.  OCTOBER'!V238</f>
        <v>0</v>
      </c>
      <c r="I223" s="37">
        <f>'2.  OCTOBER'!W238</f>
        <v>0</v>
      </c>
      <c r="J223" s="174">
        <f>'2.  OCTOBER'!X238</f>
        <v>0</v>
      </c>
      <c r="K223" s="192"/>
      <c r="L223" s="45">
        <f>'3.  NOVEMBER'!V238</f>
        <v>0</v>
      </c>
      <c r="M223" s="37">
        <f>'3.  NOVEMBER'!W238</f>
        <v>0</v>
      </c>
      <c r="N223" s="174">
        <f>'3.  NOVEMBER'!X238</f>
        <v>0</v>
      </c>
      <c r="O223" s="188"/>
      <c r="P223" s="28">
        <f>'4.  DECEMBER'!V238</f>
        <v>0</v>
      </c>
      <c r="Q223" s="37">
        <f>'4.  DECEMBER'!W238</f>
        <v>0</v>
      </c>
      <c r="R223" s="174">
        <f>'4.  DECEMBER'!X238</f>
        <v>0</v>
      </c>
      <c r="S223" s="192"/>
      <c r="T223" s="45">
        <f>'5.  JANUARY'!V238</f>
        <v>0</v>
      </c>
      <c r="U223" s="37">
        <f>'5.  JANUARY'!W238</f>
        <v>0</v>
      </c>
      <c r="V223" s="174">
        <f>'5.  JANUARY'!X238</f>
        <v>0</v>
      </c>
      <c r="W223" s="196"/>
      <c r="X223" s="45">
        <f>'6.  FEBRUARY'!V238</f>
        <v>0</v>
      </c>
      <c r="Y223" s="37">
        <f>'6.  FEBRUARY'!W238</f>
        <v>0</v>
      </c>
      <c r="Z223" s="174">
        <f>'6.  FEBRUARY'!X238</f>
        <v>0</v>
      </c>
      <c r="AA223" s="196"/>
      <c r="AB223" s="45">
        <f>'7.  MARCH'!V238</f>
        <v>0</v>
      </c>
      <c r="AC223" s="37">
        <f>'7.  MARCH'!W238</f>
        <v>0</v>
      </c>
      <c r="AD223" s="174">
        <f>'7.  MARCH'!X238</f>
        <v>0</v>
      </c>
      <c r="AE223" s="196"/>
      <c r="AF223" s="45">
        <f>'8.  APRIL'!V238</f>
        <v>0</v>
      </c>
      <c r="AG223" s="37">
        <f>'8.  APRIL'!W238</f>
        <v>0</v>
      </c>
      <c r="AH223" s="174">
        <f>'8.  APRIL'!X238</f>
        <v>0</v>
      </c>
      <c r="AI223" s="196"/>
      <c r="AJ223" s="339">
        <f>'8.  APRIL WEEKEND COMP'!V238</f>
        <v>0</v>
      </c>
      <c r="AK223" s="37">
        <f>'8.  APRIL WEEKEND COMP'!W238</f>
        <v>0</v>
      </c>
      <c r="AL223" s="341">
        <f>'8.  APRIL WEEKEND COMP'!X238</f>
        <v>0</v>
      </c>
      <c r="AM223" s="196"/>
      <c r="AN223" s="45">
        <f>'9.  MAY'!V238</f>
        <v>0</v>
      </c>
      <c r="AO223" s="37">
        <f>'9.  MAY'!W238</f>
        <v>0</v>
      </c>
      <c r="AP223" s="174">
        <f>'9.  MAY'!X238</f>
        <v>0</v>
      </c>
      <c r="AQ223" s="196"/>
      <c r="AR223" s="45">
        <f>'10.  JUNE'!V238</f>
        <v>0</v>
      </c>
      <c r="AS223" s="37">
        <f>'10.  JUNE'!W238</f>
        <v>0</v>
      </c>
      <c r="AT223" s="174">
        <f>'10.  JUNE'!X238</f>
        <v>0</v>
      </c>
      <c r="AU223" s="196"/>
      <c r="AV223" s="45">
        <f>'11.  JULY'!V238</f>
        <v>0</v>
      </c>
      <c r="AW223" s="37">
        <f>'11.  JULY'!W238</f>
        <v>0</v>
      </c>
      <c r="AX223" s="174">
        <f>'11.  JULY'!X238</f>
        <v>0</v>
      </c>
      <c r="AY223" s="196"/>
      <c r="AZ223" s="45">
        <f>'12.  AUGUST'!V238</f>
        <v>0</v>
      </c>
      <c r="BA223" s="37">
        <f>'12.  AUGUST'!W238</f>
        <v>0</v>
      </c>
      <c r="BB223" s="174">
        <f>'12.  AUGUST'!X238</f>
        <v>0</v>
      </c>
      <c r="BC223" s="196"/>
      <c r="BD223" s="180">
        <f t="shared" si="28"/>
        <v>0</v>
      </c>
      <c r="BE223" s="181">
        <f t="shared" si="29"/>
        <v>0</v>
      </c>
      <c r="BF223" s="182">
        <f t="shared" si="30"/>
        <v>0</v>
      </c>
      <c r="BG223" s="197">
        <f t="shared" si="31"/>
        <v>0</v>
      </c>
    </row>
    <row r="224" spans="2:59" s="8" customFormat="1" ht="15.95" customHeight="1" x14ac:dyDescent="0.25">
      <c r="B224" s="27">
        <v>207</v>
      </c>
      <c r="C224" s="44">
        <f>'1.  SEPTEMBER'!C260</f>
        <v>0</v>
      </c>
      <c r="D224" s="45">
        <f>'1.  SEPTEMBER'!V260</f>
        <v>0</v>
      </c>
      <c r="E224" s="37">
        <f>'1.  SEPTEMBER'!W260</f>
        <v>0</v>
      </c>
      <c r="F224" s="174">
        <f>'1.  SEPTEMBER'!X260</f>
        <v>0</v>
      </c>
      <c r="G224" s="188"/>
      <c r="H224" s="28">
        <f>'2.  OCTOBER'!V260</f>
        <v>0</v>
      </c>
      <c r="I224" s="37">
        <f>'2.  OCTOBER'!W260</f>
        <v>0</v>
      </c>
      <c r="J224" s="174">
        <f>'2.  OCTOBER'!X260</f>
        <v>0</v>
      </c>
      <c r="K224" s="192"/>
      <c r="L224" s="45">
        <f>'3.  NOVEMBER'!V260</f>
        <v>0</v>
      </c>
      <c r="M224" s="37">
        <f>'3.  NOVEMBER'!W260</f>
        <v>0</v>
      </c>
      <c r="N224" s="174">
        <f>'3.  NOVEMBER'!X260</f>
        <v>0</v>
      </c>
      <c r="O224" s="188"/>
      <c r="P224" s="28">
        <f>'4.  DECEMBER'!V260</f>
        <v>0</v>
      </c>
      <c r="Q224" s="37">
        <f>'4.  DECEMBER'!W260</f>
        <v>0</v>
      </c>
      <c r="R224" s="174">
        <f>'4.  DECEMBER'!X260</f>
        <v>0</v>
      </c>
      <c r="S224" s="192"/>
      <c r="T224" s="45">
        <f>'5.  JANUARY'!V260</f>
        <v>0</v>
      </c>
      <c r="U224" s="37">
        <f>'5.  JANUARY'!W260</f>
        <v>0</v>
      </c>
      <c r="V224" s="174">
        <f>'5.  JANUARY'!X260</f>
        <v>0</v>
      </c>
      <c r="W224" s="196"/>
      <c r="X224" s="45">
        <f>'6.  FEBRUARY'!V260</f>
        <v>0</v>
      </c>
      <c r="Y224" s="37">
        <f>'6.  FEBRUARY'!W260</f>
        <v>0</v>
      </c>
      <c r="Z224" s="174">
        <f>'6.  FEBRUARY'!X260</f>
        <v>0</v>
      </c>
      <c r="AA224" s="196"/>
      <c r="AB224" s="45">
        <f>'7.  MARCH'!V260</f>
        <v>0</v>
      </c>
      <c r="AC224" s="37">
        <f>'7.  MARCH'!W260</f>
        <v>0</v>
      </c>
      <c r="AD224" s="174">
        <f>'7.  MARCH'!X260</f>
        <v>0</v>
      </c>
      <c r="AE224" s="196"/>
      <c r="AF224" s="45">
        <f>'8.  APRIL'!V260</f>
        <v>0</v>
      </c>
      <c r="AG224" s="37">
        <f>'8.  APRIL'!W260</f>
        <v>0</v>
      </c>
      <c r="AH224" s="174">
        <f>'8.  APRIL'!X260</f>
        <v>0</v>
      </c>
      <c r="AI224" s="196"/>
      <c r="AJ224" s="339">
        <f>'8.  APRIL WEEKEND COMP'!V260</f>
        <v>0</v>
      </c>
      <c r="AK224" s="37">
        <f>'8.  APRIL WEEKEND COMP'!W260</f>
        <v>0</v>
      </c>
      <c r="AL224" s="341">
        <f>'8.  APRIL WEEKEND COMP'!X260</f>
        <v>0</v>
      </c>
      <c r="AM224" s="196"/>
      <c r="AN224" s="45">
        <f>'9.  MAY'!V260</f>
        <v>0</v>
      </c>
      <c r="AO224" s="37">
        <f>'9.  MAY'!W260</f>
        <v>0</v>
      </c>
      <c r="AP224" s="174">
        <f>'9.  MAY'!X260</f>
        <v>0</v>
      </c>
      <c r="AQ224" s="196"/>
      <c r="AR224" s="45">
        <f>'10.  JUNE'!V260</f>
        <v>0</v>
      </c>
      <c r="AS224" s="37">
        <f>'10.  JUNE'!W260</f>
        <v>0</v>
      </c>
      <c r="AT224" s="174">
        <f>'10.  JUNE'!X260</f>
        <v>0</v>
      </c>
      <c r="AU224" s="196"/>
      <c r="AV224" s="45">
        <f>'11.  JULY'!V260</f>
        <v>0</v>
      </c>
      <c r="AW224" s="37">
        <f>'11.  JULY'!W260</f>
        <v>0</v>
      </c>
      <c r="AX224" s="174">
        <f>'11.  JULY'!X260</f>
        <v>0</v>
      </c>
      <c r="AY224" s="196"/>
      <c r="AZ224" s="45">
        <f>'12.  AUGUST'!V260</f>
        <v>0</v>
      </c>
      <c r="BA224" s="37">
        <f>'12.  AUGUST'!W260</f>
        <v>0</v>
      </c>
      <c r="BB224" s="174">
        <f>'12.  AUGUST'!X260</f>
        <v>0</v>
      </c>
      <c r="BC224" s="196"/>
      <c r="BD224" s="180">
        <f t="shared" si="28"/>
        <v>0</v>
      </c>
      <c r="BE224" s="181">
        <f t="shared" si="29"/>
        <v>0</v>
      </c>
      <c r="BF224" s="182">
        <f t="shared" si="30"/>
        <v>0</v>
      </c>
      <c r="BG224" s="197">
        <f t="shared" si="31"/>
        <v>0</v>
      </c>
    </row>
    <row r="225" spans="2:59" s="8" customFormat="1" ht="15.95" customHeight="1" x14ac:dyDescent="0.25">
      <c r="B225" s="27">
        <v>208</v>
      </c>
      <c r="C225" s="44">
        <f>'1.  SEPTEMBER'!C261</f>
        <v>0</v>
      </c>
      <c r="D225" s="45">
        <f>'1.  SEPTEMBER'!V261</f>
        <v>0</v>
      </c>
      <c r="E225" s="37">
        <f>'1.  SEPTEMBER'!W261</f>
        <v>0</v>
      </c>
      <c r="F225" s="174">
        <f>'1.  SEPTEMBER'!X261</f>
        <v>0</v>
      </c>
      <c r="G225" s="188"/>
      <c r="H225" s="28">
        <f>'2.  OCTOBER'!V261</f>
        <v>0</v>
      </c>
      <c r="I225" s="37">
        <f>'2.  OCTOBER'!W261</f>
        <v>0</v>
      </c>
      <c r="J225" s="174">
        <f>'2.  OCTOBER'!X261</f>
        <v>0</v>
      </c>
      <c r="K225" s="192"/>
      <c r="L225" s="45">
        <f>'3.  NOVEMBER'!V261</f>
        <v>0</v>
      </c>
      <c r="M225" s="37">
        <f>'3.  NOVEMBER'!W261</f>
        <v>0</v>
      </c>
      <c r="N225" s="174">
        <f>'3.  NOVEMBER'!X261</f>
        <v>0</v>
      </c>
      <c r="O225" s="188"/>
      <c r="P225" s="28">
        <f>'4.  DECEMBER'!V261</f>
        <v>0</v>
      </c>
      <c r="Q225" s="37">
        <f>'4.  DECEMBER'!W261</f>
        <v>0</v>
      </c>
      <c r="R225" s="174">
        <f>'4.  DECEMBER'!X261</f>
        <v>0</v>
      </c>
      <c r="S225" s="192"/>
      <c r="T225" s="45">
        <f>'5.  JANUARY'!V261</f>
        <v>0</v>
      </c>
      <c r="U225" s="37">
        <f>'5.  JANUARY'!W261</f>
        <v>0</v>
      </c>
      <c r="V225" s="174">
        <f>'5.  JANUARY'!X261</f>
        <v>0</v>
      </c>
      <c r="W225" s="196"/>
      <c r="X225" s="45">
        <f>'6.  FEBRUARY'!V261</f>
        <v>0</v>
      </c>
      <c r="Y225" s="37">
        <f>'6.  FEBRUARY'!W261</f>
        <v>0</v>
      </c>
      <c r="Z225" s="174">
        <f>'6.  FEBRUARY'!X261</f>
        <v>0</v>
      </c>
      <c r="AA225" s="196"/>
      <c r="AB225" s="45">
        <f>'7.  MARCH'!V261</f>
        <v>0</v>
      </c>
      <c r="AC225" s="37">
        <f>'7.  MARCH'!W261</f>
        <v>0</v>
      </c>
      <c r="AD225" s="174">
        <f>'7.  MARCH'!X261</f>
        <v>0</v>
      </c>
      <c r="AE225" s="196"/>
      <c r="AF225" s="45">
        <f>'8.  APRIL'!V261</f>
        <v>0</v>
      </c>
      <c r="AG225" s="37">
        <f>'8.  APRIL'!W261</f>
        <v>0</v>
      </c>
      <c r="AH225" s="174">
        <f>'8.  APRIL'!X261</f>
        <v>0</v>
      </c>
      <c r="AI225" s="196"/>
      <c r="AJ225" s="339">
        <f>'8.  APRIL WEEKEND COMP'!V261</f>
        <v>0</v>
      </c>
      <c r="AK225" s="37">
        <f>'8.  APRIL WEEKEND COMP'!W261</f>
        <v>0</v>
      </c>
      <c r="AL225" s="341">
        <f>'8.  APRIL WEEKEND COMP'!X261</f>
        <v>0</v>
      </c>
      <c r="AM225" s="196"/>
      <c r="AN225" s="45">
        <f>'9.  MAY'!V261</f>
        <v>0</v>
      </c>
      <c r="AO225" s="37">
        <f>'9.  MAY'!W261</f>
        <v>0</v>
      </c>
      <c r="AP225" s="174">
        <f>'9.  MAY'!X261</f>
        <v>0</v>
      </c>
      <c r="AQ225" s="196"/>
      <c r="AR225" s="45">
        <f>'10.  JUNE'!V261</f>
        <v>0</v>
      </c>
      <c r="AS225" s="37">
        <f>'10.  JUNE'!W261</f>
        <v>0</v>
      </c>
      <c r="AT225" s="174">
        <f>'10.  JUNE'!X261</f>
        <v>0</v>
      </c>
      <c r="AU225" s="196"/>
      <c r="AV225" s="45">
        <f>'11.  JULY'!V261</f>
        <v>0</v>
      </c>
      <c r="AW225" s="37">
        <f>'11.  JULY'!W261</f>
        <v>0</v>
      </c>
      <c r="AX225" s="174">
        <f>'11.  JULY'!X261</f>
        <v>0</v>
      </c>
      <c r="AY225" s="196"/>
      <c r="AZ225" s="45">
        <f>'12.  AUGUST'!V261</f>
        <v>0</v>
      </c>
      <c r="BA225" s="37">
        <f>'12.  AUGUST'!W261</f>
        <v>0</v>
      </c>
      <c r="BB225" s="174">
        <f>'12.  AUGUST'!X261</f>
        <v>0</v>
      </c>
      <c r="BC225" s="196"/>
      <c r="BD225" s="180">
        <f t="shared" si="28"/>
        <v>0</v>
      </c>
      <c r="BE225" s="181">
        <f t="shared" si="29"/>
        <v>0</v>
      </c>
      <c r="BF225" s="182">
        <f t="shared" si="30"/>
        <v>0</v>
      </c>
      <c r="BG225" s="197">
        <f t="shared" si="31"/>
        <v>0</v>
      </c>
    </row>
    <row r="226" spans="2:59" s="8" customFormat="1" ht="15.95" customHeight="1" x14ac:dyDescent="0.25">
      <c r="B226" s="27">
        <v>209</v>
      </c>
      <c r="C226" s="44">
        <f>'1.  SEPTEMBER'!C262</f>
        <v>0</v>
      </c>
      <c r="D226" s="45">
        <f>'1.  SEPTEMBER'!V262</f>
        <v>0</v>
      </c>
      <c r="E226" s="37">
        <f>'1.  SEPTEMBER'!W262</f>
        <v>0</v>
      </c>
      <c r="F226" s="174">
        <f>'1.  SEPTEMBER'!X262</f>
        <v>0</v>
      </c>
      <c r="G226" s="188"/>
      <c r="H226" s="28">
        <f>'2.  OCTOBER'!V262</f>
        <v>0</v>
      </c>
      <c r="I226" s="37">
        <f>'2.  OCTOBER'!W262</f>
        <v>0</v>
      </c>
      <c r="J226" s="174">
        <f>'2.  OCTOBER'!X262</f>
        <v>0</v>
      </c>
      <c r="K226" s="192"/>
      <c r="L226" s="45">
        <f>'3.  NOVEMBER'!V262</f>
        <v>0</v>
      </c>
      <c r="M226" s="37">
        <f>'3.  NOVEMBER'!W262</f>
        <v>0</v>
      </c>
      <c r="N226" s="174">
        <f>'3.  NOVEMBER'!X262</f>
        <v>0</v>
      </c>
      <c r="O226" s="188"/>
      <c r="P226" s="28">
        <f>'4.  DECEMBER'!V262</f>
        <v>0</v>
      </c>
      <c r="Q226" s="37">
        <f>'4.  DECEMBER'!W262</f>
        <v>0</v>
      </c>
      <c r="R226" s="174">
        <f>'4.  DECEMBER'!X262</f>
        <v>0</v>
      </c>
      <c r="S226" s="192"/>
      <c r="T226" s="45">
        <f>'5.  JANUARY'!V262</f>
        <v>0</v>
      </c>
      <c r="U226" s="37">
        <f>'5.  JANUARY'!W262</f>
        <v>0</v>
      </c>
      <c r="V226" s="174">
        <f>'5.  JANUARY'!X262</f>
        <v>0</v>
      </c>
      <c r="W226" s="196"/>
      <c r="X226" s="45">
        <f>'6.  FEBRUARY'!V262</f>
        <v>0</v>
      </c>
      <c r="Y226" s="37">
        <f>'6.  FEBRUARY'!W262</f>
        <v>0</v>
      </c>
      <c r="Z226" s="174">
        <f>'6.  FEBRUARY'!X262</f>
        <v>0</v>
      </c>
      <c r="AA226" s="196"/>
      <c r="AB226" s="45">
        <f>'7.  MARCH'!V262</f>
        <v>0</v>
      </c>
      <c r="AC226" s="37">
        <f>'7.  MARCH'!W262</f>
        <v>0</v>
      </c>
      <c r="AD226" s="174">
        <f>'7.  MARCH'!X262</f>
        <v>0</v>
      </c>
      <c r="AE226" s="196"/>
      <c r="AF226" s="45">
        <f>'8.  APRIL'!V262</f>
        <v>0</v>
      </c>
      <c r="AG226" s="37">
        <f>'8.  APRIL'!W262</f>
        <v>0</v>
      </c>
      <c r="AH226" s="174">
        <f>'8.  APRIL'!X262</f>
        <v>0</v>
      </c>
      <c r="AI226" s="196"/>
      <c r="AJ226" s="339">
        <f>'8.  APRIL WEEKEND COMP'!V262</f>
        <v>0</v>
      </c>
      <c r="AK226" s="37">
        <f>'8.  APRIL WEEKEND COMP'!W262</f>
        <v>0</v>
      </c>
      <c r="AL226" s="341">
        <f>'8.  APRIL WEEKEND COMP'!X262</f>
        <v>0</v>
      </c>
      <c r="AM226" s="196"/>
      <c r="AN226" s="45">
        <f>'9.  MAY'!V262</f>
        <v>0</v>
      </c>
      <c r="AO226" s="37">
        <f>'9.  MAY'!W262</f>
        <v>0</v>
      </c>
      <c r="AP226" s="174">
        <f>'9.  MAY'!X262</f>
        <v>0</v>
      </c>
      <c r="AQ226" s="196"/>
      <c r="AR226" s="45">
        <f>'10.  JUNE'!V262</f>
        <v>0</v>
      </c>
      <c r="AS226" s="37">
        <f>'10.  JUNE'!W262</f>
        <v>0</v>
      </c>
      <c r="AT226" s="174">
        <f>'10.  JUNE'!X262</f>
        <v>0</v>
      </c>
      <c r="AU226" s="196"/>
      <c r="AV226" s="45">
        <f>'11.  JULY'!V262</f>
        <v>0</v>
      </c>
      <c r="AW226" s="37">
        <f>'11.  JULY'!W262</f>
        <v>0</v>
      </c>
      <c r="AX226" s="174">
        <f>'11.  JULY'!X262</f>
        <v>0</v>
      </c>
      <c r="AY226" s="196"/>
      <c r="AZ226" s="45">
        <f>'12.  AUGUST'!V262</f>
        <v>0</v>
      </c>
      <c r="BA226" s="37">
        <f>'12.  AUGUST'!W262</f>
        <v>0</v>
      </c>
      <c r="BB226" s="174">
        <f>'12.  AUGUST'!X262</f>
        <v>0</v>
      </c>
      <c r="BC226" s="196"/>
      <c r="BD226" s="180">
        <f t="shared" si="28"/>
        <v>0</v>
      </c>
      <c r="BE226" s="181">
        <f t="shared" si="29"/>
        <v>0</v>
      </c>
      <c r="BF226" s="182">
        <f t="shared" si="30"/>
        <v>0</v>
      </c>
      <c r="BG226" s="197">
        <f t="shared" si="31"/>
        <v>0</v>
      </c>
    </row>
    <row r="227" spans="2:59" s="8" customFormat="1" ht="15.95" customHeight="1" x14ac:dyDescent="0.25">
      <c r="B227" s="27">
        <v>210</v>
      </c>
      <c r="C227" s="44">
        <f>'1.  SEPTEMBER'!C263</f>
        <v>0</v>
      </c>
      <c r="D227" s="45">
        <f>'1.  SEPTEMBER'!V263</f>
        <v>0</v>
      </c>
      <c r="E227" s="37">
        <f>'1.  SEPTEMBER'!W263</f>
        <v>0</v>
      </c>
      <c r="F227" s="174">
        <f>'1.  SEPTEMBER'!X263</f>
        <v>0</v>
      </c>
      <c r="G227" s="188"/>
      <c r="H227" s="28">
        <f>'2.  OCTOBER'!V263</f>
        <v>0</v>
      </c>
      <c r="I227" s="37">
        <f>'2.  OCTOBER'!W263</f>
        <v>0</v>
      </c>
      <c r="J227" s="174">
        <f>'2.  OCTOBER'!X263</f>
        <v>0</v>
      </c>
      <c r="K227" s="192"/>
      <c r="L227" s="45">
        <f>'3.  NOVEMBER'!V263</f>
        <v>0</v>
      </c>
      <c r="M227" s="37">
        <f>'3.  NOVEMBER'!W263</f>
        <v>0</v>
      </c>
      <c r="N227" s="174">
        <f>'3.  NOVEMBER'!X263</f>
        <v>0</v>
      </c>
      <c r="O227" s="188"/>
      <c r="P227" s="28">
        <f>'4.  DECEMBER'!V263</f>
        <v>0</v>
      </c>
      <c r="Q227" s="37">
        <f>'4.  DECEMBER'!W263</f>
        <v>0</v>
      </c>
      <c r="R227" s="174">
        <f>'4.  DECEMBER'!X263</f>
        <v>0</v>
      </c>
      <c r="S227" s="192"/>
      <c r="T227" s="45">
        <f>'5.  JANUARY'!V263</f>
        <v>0</v>
      </c>
      <c r="U227" s="37">
        <f>'5.  JANUARY'!W263</f>
        <v>0</v>
      </c>
      <c r="V227" s="174">
        <f>'5.  JANUARY'!X263</f>
        <v>0</v>
      </c>
      <c r="W227" s="196"/>
      <c r="X227" s="45">
        <f>'6.  FEBRUARY'!V263</f>
        <v>0</v>
      </c>
      <c r="Y227" s="37">
        <f>'6.  FEBRUARY'!W263</f>
        <v>0</v>
      </c>
      <c r="Z227" s="174">
        <f>'6.  FEBRUARY'!X263</f>
        <v>0</v>
      </c>
      <c r="AA227" s="196"/>
      <c r="AB227" s="45">
        <f>'7.  MARCH'!V263</f>
        <v>0</v>
      </c>
      <c r="AC227" s="37">
        <f>'7.  MARCH'!W263</f>
        <v>0</v>
      </c>
      <c r="AD227" s="174">
        <f>'7.  MARCH'!X263</f>
        <v>0</v>
      </c>
      <c r="AE227" s="196"/>
      <c r="AF227" s="45">
        <f>'8.  APRIL'!V263</f>
        <v>0</v>
      </c>
      <c r="AG227" s="37">
        <f>'8.  APRIL'!W263</f>
        <v>0</v>
      </c>
      <c r="AH227" s="174">
        <f>'8.  APRIL'!X263</f>
        <v>0</v>
      </c>
      <c r="AI227" s="196"/>
      <c r="AJ227" s="339">
        <f>'8.  APRIL WEEKEND COMP'!V263</f>
        <v>0</v>
      </c>
      <c r="AK227" s="37">
        <f>'8.  APRIL WEEKEND COMP'!W263</f>
        <v>0</v>
      </c>
      <c r="AL227" s="341">
        <f>'8.  APRIL WEEKEND COMP'!X263</f>
        <v>0</v>
      </c>
      <c r="AM227" s="196"/>
      <c r="AN227" s="45">
        <f>'9.  MAY'!V263</f>
        <v>0</v>
      </c>
      <c r="AO227" s="37">
        <f>'9.  MAY'!W263</f>
        <v>0</v>
      </c>
      <c r="AP227" s="174">
        <f>'9.  MAY'!X263</f>
        <v>0</v>
      </c>
      <c r="AQ227" s="196"/>
      <c r="AR227" s="45">
        <f>'10.  JUNE'!V263</f>
        <v>0</v>
      </c>
      <c r="AS227" s="37">
        <f>'10.  JUNE'!W263</f>
        <v>0</v>
      </c>
      <c r="AT227" s="174">
        <f>'10.  JUNE'!X263</f>
        <v>0</v>
      </c>
      <c r="AU227" s="196"/>
      <c r="AV227" s="45">
        <f>'11.  JULY'!V263</f>
        <v>0</v>
      </c>
      <c r="AW227" s="37">
        <f>'11.  JULY'!W263</f>
        <v>0</v>
      </c>
      <c r="AX227" s="174">
        <f>'11.  JULY'!X263</f>
        <v>0</v>
      </c>
      <c r="AY227" s="196"/>
      <c r="AZ227" s="45">
        <f>'12.  AUGUST'!V263</f>
        <v>0</v>
      </c>
      <c r="BA227" s="37">
        <f>'12.  AUGUST'!W263</f>
        <v>0</v>
      </c>
      <c r="BB227" s="174">
        <f>'12.  AUGUST'!X263</f>
        <v>0</v>
      </c>
      <c r="BC227" s="196"/>
      <c r="BD227" s="180">
        <f t="shared" si="28"/>
        <v>0</v>
      </c>
      <c r="BE227" s="181">
        <f t="shared" si="29"/>
        <v>0</v>
      </c>
      <c r="BF227" s="182">
        <f t="shared" si="30"/>
        <v>0</v>
      </c>
      <c r="BG227" s="197">
        <f t="shared" si="31"/>
        <v>0</v>
      </c>
    </row>
    <row r="228" spans="2:59" s="8" customFormat="1" ht="15.95" customHeight="1" x14ac:dyDescent="0.25">
      <c r="B228" s="27">
        <v>211</v>
      </c>
      <c r="C228" s="44">
        <f>'1.  SEPTEMBER'!C264</f>
        <v>0</v>
      </c>
      <c r="D228" s="45">
        <f>'1.  SEPTEMBER'!V264</f>
        <v>0</v>
      </c>
      <c r="E228" s="37">
        <f>'1.  SEPTEMBER'!W264</f>
        <v>0</v>
      </c>
      <c r="F228" s="174">
        <f>'1.  SEPTEMBER'!X264</f>
        <v>0</v>
      </c>
      <c r="G228" s="188"/>
      <c r="H228" s="28">
        <f>'2.  OCTOBER'!V264</f>
        <v>0</v>
      </c>
      <c r="I228" s="37">
        <f>'2.  OCTOBER'!W264</f>
        <v>0</v>
      </c>
      <c r="J228" s="174">
        <f>'2.  OCTOBER'!X264</f>
        <v>0</v>
      </c>
      <c r="K228" s="192"/>
      <c r="L228" s="45">
        <f>'3.  NOVEMBER'!V264</f>
        <v>0</v>
      </c>
      <c r="M228" s="37">
        <f>'3.  NOVEMBER'!W264</f>
        <v>0</v>
      </c>
      <c r="N228" s="174">
        <f>'3.  NOVEMBER'!X264</f>
        <v>0</v>
      </c>
      <c r="O228" s="188"/>
      <c r="P228" s="28">
        <f>'4.  DECEMBER'!V264</f>
        <v>0</v>
      </c>
      <c r="Q228" s="37">
        <f>'4.  DECEMBER'!W264</f>
        <v>0</v>
      </c>
      <c r="R228" s="174">
        <f>'4.  DECEMBER'!X264</f>
        <v>0</v>
      </c>
      <c r="S228" s="192"/>
      <c r="T228" s="45">
        <f>'5.  JANUARY'!V264</f>
        <v>0</v>
      </c>
      <c r="U228" s="37">
        <f>'5.  JANUARY'!W264</f>
        <v>0</v>
      </c>
      <c r="V228" s="174">
        <f>'5.  JANUARY'!X264</f>
        <v>0</v>
      </c>
      <c r="W228" s="196"/>
      <c r="X228" s="45">
        <f>'6.  FEBRUARY'!V264</f>
        <v>0</v>
      </c>
      <c r="Y228" s="37">
        <f>'6.  FEBRUARY'!W264</f>
        <v>0</v>
      </c>
      <c r="Z228" s="174">
        <f>'6.  FEBRUARY'!X264</f>
        <v>0</v>
      </c>
      <c r="AA228" s="196"/>
      <c r="AB228" s="45">
        <f>'7.  MARCH'!V264</f>
        <v>0</v>
      </c>
      <c r="AC228" s="37">
        <f>'7.  MARCH'!W264</f>
        <v>0</v>
      </c>
      <c r="AD228" s="174">
        <f>'7.  MARCH'!X264</f>
        <v>0</v>
      </c>
      <c r="AE228" s="196"/>
      <c r="AF228" s="45">
        <f>'8.  APRIL'!V264</f>
        <v>0</v>
      </c>
      <c r="AG228" s="37">
        <f>'8.  APRIL'!W264</f>
        <v>0</v>
      </c>
      <c r="AH228" s="174">
        <f>'8.  APRIL'!X264</f>
        <v>0</v>
      </c>
      <c r="AI228" s="196"/>
      <c r="AJ228" s="339">
        <f>'8.  APRIL WEEKEND COMP'!V264</f>
        <v>0</v>
      </c>
      <c r="AK228" s="37">
        <f>'8.  APRIL WEEKEND COMP'!W264</f>
        <v>0</v>
      </c>
      <c r="AL228" s="341">
        <f>'8.  APRIL WEEKEND COMP'!X264</f>
        <v>0</v>
      </c>
      <c r="AM228" s="196"/>
      <c r="AN228" s="45">
        <f>'9.  MAY'!V264</f>
        <v>0</v>
      </c>
      <c r="AO228" s="37">
        <f>'9.  MAY'!W264</f>
        <v>0</v>
      </c>
      <c r="AP228" s="174">
        <f>'9.  MAY'!X264</f>
        <v>0</v>
      </c>
      <c r="AQ228" s="196"/>
      <c r="AR228" s="45">
        <f>'10.  JUNE'!V264</f>
        <v>0</v>
      </c>
      <c r="AS228" s="37">
        <f>'10.  JUNE'!W264</f>
        <v>0</v>
      </c>
      <c r="AT228" s="174">
        <f>'10.  JUNE'!X264</f>
        <v>0</v>
      </c>
      <c r="AU228" s="196"/>
      <c r="AV228" s="45">
        <f>'11.  JULY'!V264</f>
        <v>0</v>
      </c>
      <c r="AW228" s="37">
        <f>'11.  JULY'!W264</f>
        <v>0</v>
      </c>
      <c r="AX228" s="174">
        <f>'11.  JULY'!X264</f>
        <v>0</v>
      </c>
      <c r="AY228" s="196"/>
      <c r="AZ228" s="45">
        <f>'12.  AUGUST'!V264</f>
        <v>0</v>
      </c>
      <c r="BA228" s="37">
        <f>'12.  AUGUST'!W264</f>
        <v>0</v>
      </c>
      <c r="BB228" s="174">
        <f>'12.  AUGUST'!X264</f>
        <v>0</v>
      </c>
      <c r="BC228" s="196"/>
      <c r="BD228" s="180">
        <f t="shared" si="28"/>
        <v>0</v>
      </c>
      <c r="BE228" s="181">
        <f t="shared" si="29"/>
        <v>0</v>
      </c>
      <c r="BF228" s="182">
        <f t="shared" si="30"/>
        <v>0</v>
      </c>
      <c r="BG228" s="197">
        <f t="shared" si="31"/>
        <v>0</v>
      </c>
    </row>
    <row r="229" spans="2:59" s="8" customFormat="1" ht="15.95" customHeight="1" x14ac:dyDescent="0.25">
      <c r="C229" s="9"/>
    </row>
    <row r="230" spans="2:59" s="8" customFormat="1" x14ac:dyDescent="0.25">
      <c r="C230" s="9"/>
    </row>
    <row r="231" spans="2:59" s="8" customFormat="1" x14ac:dyDescent="0.25"/>
    <row r="232" spans="2:59" s="8" customFormat="1" x14ac:dyDescent="0.25"/>
    <row r="233" spans="2:59" s="8" customFormat="1" x14ac:dyDescent="0.25"/>
    <row r="234" spans="2:59" s="8" customFormat="1" x14ac:dyDescent="0.25"/>
    <row r="235" spans="2:59" s="8" customFormat="1" x14ac:dyDescent="0.25"/>
    <row r="236" spans="2:59" s="8" customFormat="1" x14ac:dyDescent="0.25"/>
    <row r="237" spans="2:59" s="8" customFormat="1" x14ac:dyDescent="0.25"/>
    <row r="238" spans="2:59" s="8" customFormat="1" x14ac:dyDescent="0.25"/>
    <row r="239" spans="2:59" s="8" customFormat="1" x14ac:dyDescent="0.25"/>
    <row r="240" spans="2:59" s="8" customFormat="1" x14ac:dyDescent="0.25"/>
    <row r="241" s="8" customFormat="1" x14ac:dyDescent="0.25"/>
    <row r="242" s="8" customFormat="1" x14ac:dyDescent="0.25"/>
  </sheetData>
  <autoFilter ref="C18:C228" xr:uid="{00000000-0009-0000-0000-000010000000}"/>
  <sortState ref="C18:BG197">
    <sortCondition ref="BG18"/>
  </sortState>
  <mergeCells count="35">
    <mergeCell ref="BD8:BF8"/>
    <mergeCell ref="AN8:AO8"/>
    <mergeCell ref="BB8:BC8"/>
    <mergeCell ref="B17:BG17"/>
    <mergeCell ref="B13:C14"/>
    <mergeCell ref="J8:K8"/>
    <mergeCell ref="L8:M8"/>
    <mergeCell ref="N8:O8"/>
    <mergeCell ref="P8:Q8"/>
    <mergeCell ref="B10:O10"/>
    <mergeCell ref="B16:AF16"/>
    <mergeCell ref="AT8:AU8"/>
    <mergeCell ref="AV8:AW8"/>
    <mergeCell ref="AX8:AY8"/>
    <mergeCell ref="AB8:AC8"/>
    <mergeCell ref="R8:S8"/>
    <mergeCell ref="AP8:AQ8"/>
    <mergeCell ref="AH8:AI8"/>
    <mergeCell ref="AR8:AS8"/>
    <mergeCell ref="B4:BG4"/>
    <mergeCell ref="B5:BG5"/>
    <mergeCell ref="B7:O7"/>
    <mergeCell ref="D8:E8"/>
    <mergeCell ref="F8:G8"/>
    <mergeCell ref="H8:I8"/>
    <mergeCell ref="T8:U8"/>
    <mergeCell ref="V8:W8"/>
    <mergeCell ref="X8:Y8"/>
    <mergeCell ref="Z8:AA8"/>
    <mergeCell ref="B8:C9"/>
    <mergeCell ref="AZ8:BA8"/>
    <mergeCell ref="AF8:AG8"/>
    <mergeCell ref="AJ8:AK8"/>
    <mergeCell ref="AL8:AM8"/>
    <mergeCell ref="AD8:AE8"/>
  </mergeCells>
  <hyperlinks>
    <hyperlink ref="B13:C14" location="'0.  MAIN INDEX'!A1" display="Click here for MAIN INDEX" xr:uid="{00000000-0004-0000-1000-000000000000}"/>
  </hyperlinks>
  <pageMargins left="0.25" right="0.25" top="0.75" bottom="0.75" header="0.3" footer="0.3"/>
  <pageSetup paperSize="9" scale="76" fitToHeight="0" orientation="landscape"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1:V278"/>
  <sheetViews>
    <sheetView showGridLines="0" showRowColHeaders="0" workbookViewId="0">
      <pane ySplit="10" topLeftCell="A11" activePane="bottomLeft" state="frozen"/>
      <selection pane="bottomLeft" activeCell="C255" sqref="C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7" width="5.7109375" customWidth="1"/>
    <col min="8" max="8" width="4.7109375" customWidth="1"/>
    <col min="9" max="9" width="8.7109375" customWidth="1"/>
    <col min="10" max="11" width="5.7109375" customWidth="1"/>
    <col min="12" max="12" width="4.7109375" customWidth="1"/>
    <col min="13" max="13" width="8.7109375" customWidth="1"/>
    <col min="14" max="15" width="5.7109375" customWidth="1"/>
    <col min="16" max="16" width="4.7109375" customWidth="1"/>
    <col min="17" max="17" width="8.7109375" customWidth="1"/>
    <col min="18" max="19" width="5.7109375" customWidth="1"/>
    <col min="20" max="20" width="6.7109375" customWidth="1"/>
    <col min="21" max="21" width="9.7109375" customWidth="1"/>
    <col min="22" max="22" width="10.7109375" customWidth="1"/>
    <col min="23" max="29" width="6.7109375" customWidth="1"/>
    <col min="255" max="255" width="1.7109375" customWidth="1"/>
    <col min="256" max="256" width="3.28515625" customWidth="1"/>
    <col min="257" max="257" width="15.7109375" customWidth="1"/>
    <col min="263" max="263" width="7.140625" customWidth="1"/>
    <col min="264" max="266" width="8.5703125" customWidth="1"/>
    <col min="267" max="267" width="1.7109375" customWidth="1"/>
    <col min="511" max="511" width="1.7109375" customWidth="1"/>
    <col min="512" max="512" width="3.28515625" customWidth="1"/>
    <col min="513" max="513" width="15.7109375" customWidth="1"/>
    <col min="519" max="519" width="7.140625" customWidth="1"/>
    <col min="520" max="522" width="8.5703125" customWidth="1"/>
    <col min="523" max="523" width="1.7109375" customWidth="1"/>
    <col min="767" max="767" width="1.7109375" customWidth="1"/>
    <col min="768" max="768" width="3.28515625" customWidth="1"/>
    <col min="769" max="769" width="15.7109375" customWidth="1"/>
    <col min="775" max="775" width="7.140625" customWidth="1"/>
    <col min="776" max="778" width="8.5703125" customWidth="1"/>
    <col min="779" max="779" width="1.7109375" customWidth="1"/>
    <col min="1023" max="1023" width="1.7109375" customWidth="1"/>
    <col min="1024" max="1024" width="3.28515625" customWidth="1"/>
    <col min="1025" max="1025" width="15.7109375" customWidth="1"/>
    <col min="1031" max="1031" width="7.140625" customWidth="1"/>
    <col min="1032" max="1034" width="8.5703125" customWidth="1"/>
    <col min="1035" max="1035" width="1.7109375" customWidth="1"/>
    <col min="1279" max="1279" width="1.7109375" customWidth="1"/>
    <col min="1280" max="1280" width="3.28515625" customWidth="1"/>
    <col min="1281" max="1281" width="15.7109375" customWidth="1"/>
    <col min="1287" max="1287" width="7.140625" customWidth="1"/>
    <col min="1288" max="1290" width="8.5703125" customWidth="1"/>
    <col min="1291" max="1291" width="1.7109375" customWidth="1"/>
    <col min="1535" max="1535" width="1.7109375" customWidth="1"/>
    <col min="1536" max="1536" width="3.28515625" customWidth="1"/>
    <col min="1537" max="1537" width="15.7109375" customWidth="1"/>
    <col min="1543" max="1543" width="7.140625" customWidth="1"/>
    <col min="1544" max="1546" width="8.5703125" customWidth="1"/>
    <col min="1547" max="1547" width="1.7109375" customWidth="1"/>
    <col min="1791" max="1791" width="1.7109375" customWidth="1"/>
    <col min="1792" max="1792" width="3.28515625" customWidth="1"/>
    <col min="1793" max="1793" width="15.7109375" customWidth="1"/>
    <col min="1799" max="1799" width="7.140625" customWidth="1"/>
    <col min="1800" max="1802" width="8.5703125" customWidth="1"/>
    <col min="1803" max="1803" width="1.7109375" customWidth="1"/>
    <col min="2047" max="2047" width="1.7109375" customWidth="1"/>
    <col min="2048" max="2048" width="3.28515625" customWidth="1"/>
    <col min="2049" max="2049" width="15.7109375" customWidth="1"/>
    <col min="2055" max="2055" width="7.140625" customWidth="1"/>
    <col min="2056" max="2058" width="8.5703125" customWidth="1"/>
    <col min="2059" max="2059" width="1.7109375" customWidth="1"/>
    <col min="2303" max="2303" width="1.7109375" customWidth="1"/>
    <col min="2304" max="2304" width="3.28515625" customWidth="1"/>
    <col min="2305" max="2305" width="15.7109375" customWidth="1"/>
    <col min="2311" max="2311" width="7.140625" customWidth="1"/>
    <col min="2312" max="2314" width="8.5703125" customWidth="1"/>
    <col min="2315" max="2315" width="1.7109375" customWidth="1"/>
    <col min="2559" max="2559" width="1.7109375" customWidth="1"/>
    <col min="2560" max="2560" width="3.28515625" customWidth="1"/>
    <col min="2561" max="2561" width="15.7109375" customWidth="1"/>
    <col min="2567" max="2567" width="7.140625" customWidth="1"/>
    <col min="2568" max="2570" width="8.5703125" customWidth="1"/>
    <col min="2571" max="2571" width="1.7109375" customWidth="1"/>
    <col min="2815" max="2815" width="1.7109375" customWidth="1"/>
    <col min="2816" max="2816" width="3.28515625" customWidth="1"/>
    <col min="2817" max="2817" width="15.7109375" customWidth="1"/>
    <col min="2823" max="2823" width="7.140625" customWidth="1"/>
    <col min="2824" max="2826" width="8.5703125" customWidth="1"/>
    <col min="2827" max="2827" width="1.7109375" customWidth="1"/>
    <col min="3071" max="3071" width="1.7109375" customWidth="1"/>
    <col min="3072" max="3072" width="3.28515625" customWidth="1"/>
    <col min="3073" max="3073" width="15.7109375" customWidth="1"/>
    <col min="3079" max="3079" width="7.140625" customWidth="1"/>
    <col min="3080" max="3082" width="8.5703125" customWidth="1"/>
    <col min="3083" max="3083" width="1.7109375" customWidth="1"/>
    <col min="3327" max="3327" width="1.7109375" customWidth="1"/>
    <col min="3328" max="3328" width="3.28515625" customWidth="1"/>
    <col min="3329" max="3329" width="15.7109375" customWidth="1"/>
    <col min="3335" max="3335" width="7.140625" customWidth="1"/>
    <col min="3336" max="3338" width="8.5703125" customWidth="1"/>
    <col min="3339" max="3339" width="1.7109375" customWidth="1"/>
    <col min="3583" max="3583" width="1.7109375" customWidth="1"/>
    <col min="3584" max="3584" width="3.28515625" customWidth="1"/>
    <col min="3585" max="3585" width="15.7109375" customWidth="1"/>
    <col min="3591" max="3591" width="7.140625" customWidth="1"/>
    <col min="3592" max="3594" width="8.5703125" customWidth="1"/>
    <col min="3595" max="3595" width="1.7109375" customWidth="1"/>
    <col min="3839" max="3839" width="1.7109375" customWidth="1"/>
    <col min="3840" max="3840" width="3.28515625" customWidth="1"/>
    <col min="3841" max="3841" width="15.7109375" customWidth="1"/>
    <col min="3847" max="3847" width="7.140625" customWidth="1"/>
    <col min="3848" max="3850" width="8.5703125" customWidth="1"/>
    <col min="3851" max="3851" width="1.7109375" customWidth="1"/>
    <col min="4095" max="4095" width="1.7109375" customWidth="1"/>
    <col min="4096" max="4096" width="3.28515625" customWidth="1"/>
    <col min="4097" max="4097" width="15.7109375" customWidth="1"/>
    <col min="4103" max="4103" width="7.140625" customWidth="1"/>
    <col min="4104" max="4106" width="8.5703125" customWidth="1"/>
    <col min="4107" max="4107" width="1.7109375" customWidth="1"/>
    <col min="4351" max="4351" width="1.7109375" customWidth="1"/>
    <col min="4352" max="4352" width="3.28515625" customWidth="1"/>
    <col min="4353" max="4353" width="15.7109375" customWidth="1"/>
    <col min="4359" max="4359" width="7.140625" customWidth="1"/>
    <col min="4360" max="4362" width="8.5703125" customWidth="1"/>
    <col min="4363" max="4363" width="1.7109375" customWidth="1"/>
    <col min="4607" max="4607" width="1.7109375" customWidth="1"/>
    <col min="4608" max="4608" width="3.28515625" customWidth="1"/>
    <col min="4609" max="4609" width="15.7109375" customWidth="1"/>
    <col min="4615" max="4615" width="7.140625" customWidth="1"/>
    <col min="4616" max="4618" width="8.5703125" customWidth="1"/>
    <col min="4619" max="4619" width="1.7109375" customWidth="1"/>
    <col min="4863" max="4863" width="1.7109375" customWidth="1"/>
    <col min="4864" max="4864" width="3.28515625" customWidth="1"/>
    <col min="4865" max="4865" width="15.7109375" customWidth="1"/>
    <col min="4871" max="4871" width="7.140625" customWidth="1"/>
    <col min="4872" max="4874" width="8.5703125" customWidth="1"/>
    <col min="4875" max="4875" width="1.7109375" customWidth="1"/>
    <col min="5119" max="5119" width="1.7109375" customWidth="1"/>
    <col min="5120" max="5120" width="3.28515625" customWidth="1"/>
    <col min="5121" max="5121" width="15.7109375" customWidth="1"/>
    <col min="5127" max="5127" width="7.140625" customWidth="1"/>
    <col min="5128" max="5130" width="8.5703125" customWidth="1"/>
    <col min="5131" max="5131" width="1.7109375" customWidth="1"/>
    <col min="5375" max="5375" width="1.7109375" customWidth="1"/>
    <col min="5376" max="5376" width="3.28515625" customWidth="1"/>
    <col min="5377" max="5377" width="15.7109375" customWidth="1"/>
    <col min="5383" max="5383" width="7.140625" customWidth="1"/>
    <col min="5384" max="5386" width="8.5703125" customWidth="1"/>
    <col min="5387" max="5387" width="1.7109375" customWidth="1"/>
    <col min="5631" max="5631" width="1.7109375" customWidth="1"/>
    <col min="5632" max="5632" width="3.28515625" customWidth="1"/>
    <col min="5633" max="5633" width="15.7109375" customWidth="1"/>
    <col min="5639" max="5639" width="7.140625" customWidth="1"/>
    <col min="5640" max="5642" width="8.5703125" customWidth="1"/>
    <col min="5643" max="5643" width="1.7109375" customWidth="1"/>
    <col min="5887" max="5887" width="1.7109375" customWidth="1"/>
    <col min="5888" max="5888" width="3.28515625" customWidth="1"/>
    <col min="5889" max="5889" width="15.7109375" customWidth="1"/>
    <col min="5895" max="5895" width="7.140625" customWidth="1"/>
    <col min="5896" max="5898" width="8.5703125" customWidth="1"/>
    <col min="5899" max="5899" width="1.7109375" customWidth="1"/>
    <col min="6143" max="6143" width="1.7109375" customWidth="1"/>
    <col min="6144" max="6144" width="3.28515625" customWidth="1"/>
    <col min="6145" max="6145" width="15.7109375" customWidth="1"/>
    <col min="6151" max="6151" width="7.140625" customWidth="1"/>
    <col min="6152" max="6154" width="8.5703125" customWidth="1"/>
    <col min="6155" max="6155" width="1.7109375" customWidth="1"/>
    <col min="6399" max="6399" width="1.7109375" customWidth="1"/>
    <col min="6400" max="6400" width="3.28515625" customWidth="1"/>
    <col min="6401" max="6401" width="15.7109375" customWidth="1"/>
    <col min="6407" max="6407" width="7.140625" customWidth="1"/>
    <col min="6408" max="6410" width="8.5703125" customWidth="1"/>
    <col min="6411" max="6411" width="1.7109375" customWidth="1"/>
    <col min="6655" max="6655" width="1.7109375" customWidth="1"/>
    <col min="6656" max="6656" width="3.28515625" customWidth="1"/>
    <col min="6657" max="6657" width="15.7109375" customWidth="1"/>
    <col min="6663" max="6663" width="7.140625" customWidth="1"/>
    <col min="6664" max="6666" width="8.5703125" customWidth="1"/>
    <col min="6667" max="6667" width="1.7109375" customWidth="1"/>
    <col min="6911" max="6911" width="1.7109375" customWidth="1"/>
    <col min="6912" max="6912" width="3.28515625" customWidth="1"/>
    <col min="6913" max="6913" width="15.7109375" customWidth="1"/>
    <col min="6919" max="6919" width="7.140625" customWidth="1"/>
    <col min="6920" max="6922" width="8.5703125" customWidth="1"/>
    <col min="6923" max="6923" width="1.7109375" customWidth="1"/>
    <col min="7167" max="7167" width="1.7109375" customWidth="1"/>
    <col min="7168" max="7168" width="3.28515625" customWidth="1"/>
    <col min="7169" max="7169" width="15.7109375" customWidth="1"/>
    <col min="7175" max="7175" width="7.140625" customWidth="1"/>
    <col min="7176" max="7178" width="8.5703125" customWidth="1"/>
    <col min="7179" max="7179" width="1.7109375" customWidth="1"/>
    <col min="7423" max="7423" width="1.7109375" customWidth="1"/>
    <col min="7424" max="7424" width="3.28515625" customWidth="1"/>
    <col min="7425" max="7425" width="15.7109375" customWidth="1"/>
    <col min="7431" max="7431" width="7.140625" customWidth="1"/>
    <col min="7432" max="7434" width="8.5703125" customWidth="1"/>
    <col min="7435" max="7435" width="1.7109375" customWidth="1"/>
    <col min="7679" max="7679" width="1.7109375" customWidth="1"/>
    <col min="7680" max="7680" width="3.28515625" customWidth="1"/>
    <col min="7681" max="7681" width="15.7109375" customWidth="1"/>
    <col min="7687" max="7687" width="7.140625" customWidth="1"/>
    <col min="7688" max="7690" width="8.5703125" customWidth="1"/>
    <col min="7691" max="7691" width="1.7109375" customWidth="1"/>
    <col min="7935" max="7935" width="1.7109375" customWidth="1"/>
    <col min="7936" max="7936" width="3.28515625" customWidth="1"/>
    <col min="7937" max="7937" width="15.7109375" customWidth="1"/>
    <col min="7943" max="7943" width="7.140625" customWidth="1"/>
    <col min="7944" max="7946" width="8.5703125" customWidth="1"/>
    <col min="7947" max="7947" width="1.7109375" customWidth="1"/>
    <col min="8191" max="8191" width="1.7109375" customWidth="1"/>
    <col min="8192" max="8192" width="3.28515625" customWidth="1"/>
    <col min="8193" max="8193" width="15.7109375" customWidth="1"/>
    <col min="8199" max="8199" width="7.140625" customWidth="1"/>
    <col min="8200" max="8202" width="8.5703125" customWidth="1"/>
    <col min="8203" max="8203" width="1.7109375" customWidth="1"/>
    <col min="8447" max="8447" width="1.7109375" customWidth="1"/>
    <col min="8448" max="8448" width="3.28515625" customWidth="1"/>
    <col min="8449" max="8449" width="15.7109375" customWidth="1"/>
    <col min="8455" max="8455" width="7.140625" customWidth="1"/>
    <col min="8456" max="8458" width="8.5703125" customWidth="1"/>
    <col min="8459" max="8459" width="1.7109375" customWidth="1"/>
    <col min="8703" max="8703" width="1.7109375" customWidth="1"/>
    <col min="8704" max="8704" width="3.28515625" customWidth="1"/>
    <col min="8705" max="8705" width="15.7109375" customWidth="1"/>
    <col min="8711" max="8711" width="7.140625" customWidth="1"/>
    <col min="8712" max="8714" width="8.5703125" customWidth="1"/>
    <col min="8715" max="8715" width="1.7109375" customWidth="1"/>
    <col min="8959" max="8959" width="1.7109375" customWidth="1"/>
    <col min="8960" max="8960" width="3.28515625" customWidth="1"/>
    <col min="8961" max="8961" width="15.7109375" customWidth="1"/>
    <col min="8967" max="8967" width="7.140625" customWidth="1"/>
    <col min="8968" max="8970" width="8.5703125" customWidth="1"/>
    <col min="8971" max="8971" width="1.7109375" customWidth="1"/>
    <col min="9215" max="9215" width="1.7109375" customWidth="1"/>
    <col min="9216" max="9216" width="3.28515625" customWidth="1"/>
    <col min="9217" max="9217" width="15.7109375" customWidth="1"/>
    <col min="9223" max="9223" width="7.140625" customWidth="1"/>
    <col min="9224" max="9226" width="8.5703125" customWidth="1"/>
    <col min="9227" max="9227" width="1.7109375" customWidth="1"/>
    <col min="9471" max="9471" width="1.7109375" customWidth="1"/>
    <col min="9472" max="9472" width="3.28515625" customWidth="1"/>
    <col min="9473" max="9473" width="15.7109375" customWidth="1"/>
    <col min="9479" max="9479" width="7.140625" customWidth="1"/>
    <col min="9480" max="9482" width="8.5703125" customWidth="1"/>
    <col min="9483" max="9483" width="1.7109375" customWidth="1"/>
    <col min="9727" max="9727" width="1.7109375" customWidth="1"/>
    <col min="9728" max="9728" width="3.28515625" customWidth="1"/>
    <col min="9729" max="9729" width="15.7109375" customWidth="1"/>
    <col min="9735" max="9735" width="7.140625" customWidth="1"/>
    <col min="9736" max="9738" width="8.5703125" customWidth="1"/>
    <col min="9739" max="9739" width="1.7109375" customWidth="1"/>
    <col min="9983" max="9983" width="1.7109375" customWidth="1"/>
    <col min="9984" max="9984" width="3.28515625" customWidth="1"/>
    <col min="9985" max="9985" width="15.7109375" customWidth="1"/>
    <col min="9991" max="9991" width="7.140625" customWidth="1"/>
    <col min="9992" max="9994" width="8.5703125" customWidth="1"/>
    <col min="9995" max="9995" width="1.7109375" customWidth="1"/>
    <col min="10239" max="10239" width="1.7109375" customWidth="1"/>
    <col min="10240" max="10240" width="3.28515625" customWidth="1"/>
    <col min="10241" max="10241" width="15.7109375" customWidth="1"/>
    <col min="10247" max="10247" width="7.140625" customWidth="1"/>
    <col min="10248" max="10250" width="8.5703125" customWidth="1"/>
    <col min="10251" max="10251" width="1.7109375" customWidth="1"/>
    <col min="10495" max="10495" width="1.7109375" customWidth="1"/>
    <col min="10496" max="10496" width="3.28515625" customWidth="1"/>
    <col min="10497" max="10497" width="15.7109375" customWidth="1"/>
    <col min="10503" max="10503" width="7.140625" customWidth="1"/>
    <col min="10504" max="10506" width="8.5703125" customWidth="1"/>
    <col min="10507" max="10507" width="1.7109375" customWidth="1"/>
    <col min="10751" max="10751" width="1.7109375" customWidth="1"/>
    <col min="10752" max="10752" width="3.28515625" customWidth="1"/>
    <col min="10753" max="10753" width="15.7109375" customWidth="1"/>
    <col min="10759" max="10759" width="7.140625" customWidth="1"/>
    <col min="10760" max="10762" width="8.5703125" customWidth="1"/>
    <col min="10763" max="10763" width="1.7109375" customWidth="1"/>
    <col min="11007" max="11007" width="1.7109375" customWidth="1"/>
    <col min="11008" max="11008" width="3.28515625" customWidth="1"/>
    <col min="11009" max="11009" width="15.7109375" customWidth="1"/>
    <col min="11015" max="11015" width="7.140625" customWidth="1"/>
    <col min="11016" max="11018" width="8.5703125" customWidth="1"/>
    <col min="11019" max="11019" width="1.7109375" customWidth="1"/>
    <col min="11263" max="11263" width="1.7109375" customWidth="1"/>
    <col min="11264" max="11264" width="3.28515625" customWidth="1"/>
    <col min="11265" max="11265" width="15.7109375" customWidth="1"/>
    <col min="11271" max="11271" width="7.140625" customWidth="1"/>
    <col min="11272" max="11274" width="8.5703125" customWidth="1"/>
    <col min="11275" max="11275" width="1.7109375" customWidth="1"/>
    <col min="11519" max="11519" width="1.7109375" customWidth="1"/>
    <col min="11520" max="11520" width="3.28515625" customWidth="1"/>
    <col min="11521" max="11521" width="15.7109375" customWidth="1"/>
    <col min="11527" max="11527" width="7.140625" customWidth="1"/>
    <col min="11528" max="11530" width="8.5703125" customWidth="1"/>
    <col min="11531" max="11531" width="1.7109375" customWidth="1"/>
    <col min="11775" max="11775" width="1.7109375" customWidth="1"/>
    <col min="11776" max="11776" width="3.28515625" customWidth="1"/>
    <col min="11777" max="11777" width="15.7109375" customWidth="1"/>
    <col min="11783" max="11783" width="7.140625" customWidth="1"/>
    <col min="11784" max="11786" width="8.5703125" customWidth="1"/>
    <col min="11787" max="11787" width="1.7109375" customWidth="1"/>
    <col min="12031" max="12031" width="1.7109375" customWidth="1"/>
    <col min="12032" max="12032" width="3.28515625" customWidth="1"/>
    <col min="12033" max="12033" width="15.7109375" customWidth="1"/>
    <col min="12039" max="12039" width="7.140625" customWidth="1"/>
    <col min="12040" max="12042" width="8.5703125" customWidth="1"/>
    <col min="12043" max="12043" width="1.7109375" customWidth="1"/>
    <col min="12287" max="12287" width="1.7109375" customWidth="1"/>
    <col min="12288" max="12288" width="3.28515625" customWidth="1"/>
    <col min="12289" max="12289" width="15.7109375" customWidth="1"/>
    <col min="12295" max="12295" width="7.140625" customWidth="1"/>
    <col min="12296" max="12298" width="8.5703125" customWidth="1"/>
    <col min="12299" max="12299" width="1.7109375" customWidth="1"/>
    <col min="12543" max="12543" width="1.7109375" customWidth="1"/>
    <col min="12544" max="12544" width="3.28515625" customWidth="1"/>
    <col min="12545" max="12545" width="15.7109375" customWidth="1"/>
    <col min="12551" max="12551" width="7.140625" customWidth="1"/>
    <col min="12552" max="12554" width="8.5703125" customWidth="1"/>
    <col min="12555" max="12555" width="1.7109375" customWidth="1"/>
    <col min="12799" max="12799" width="1.7109375" customWidth="1"/>
    <col min="12800" max="12800" width="3.28515625" customWidth="1"/>
    <col min="12801" max="12801" width="15.7109375" customWidth="1"/>
    <col min="12807" max="12807" width="7.140625" customWidth="1"/>
    <col min="12808" max="12810" width="8.5703125" customWidth="1"/>
    <col min="12811" max="12811" width="1.7109375" customWidth="1"/>
    <col min="13055" max="13055" width="1.7109375" customWidth="1"/>
    <col min="13056" max="13056" width="3.28515625" customWidth="1"/>
    <col min="13057" max="13057" width="15.7109375" customWidth="1"/>
    <col min="13063" max="13063" width="7.140625" customWidth="1"/>
    <col min="13064" max="13066" width="8.5703125" customWidth="1"/>
    <col min="13067" max="13067" width="1.7109375" customWidth="1"/>
    <col min="13311" max="13311" width="1.7109375" customWidth="1"/>
    <col min="13312" max="13312" width="3.28515625" customWidth="1"/>
    <col min="13313" max="13313" width="15.7109375" customWidth="1"/>
    <col min="13319" max="13319" width="7.140625" customWidth="1"/>
    <col min="13320" max="13322" width="8.5703125" customWidth="1"/>
    <col min="13323" max="13323" width="1.7109375" customWidth="1"/>
    <col min="13567" max="13567" width="1.7109375" customWidth="1"/>
    <col min="13568" max="13568" width="3.28515625" customWidth="1"/>
    <col min="13569" max="13569" width="15.7109375" customWidth="1"/>
    <col min="13575" max="13575" width="7.140625" customWidth="1"/>
    <col min="13576" max="13578" width="8.5703125" customWidth="1"/>
    <col min="13579" max="13579" width="1.7109375" customWidth="1"/>
    <col min="13823" max="13823" width="1.7109375" customWidth="1"/>
    <col min="13824" max="13824" width="3.28515625" customWidth="1"/>
    <col min="13825" max="13825" width="15.7109375" customWidth="1"/>
    <col min="13831" max="13831" width="7.140625" customWidth="1"/>
    <col min="13832" max="13834" width="8.5703125" customWidth="1"/>
    <col min="13835" max="13835" width="1.7109375" customWidth="1"/>
    <col min="14079" max="14079" width="1.7109375" customWidth="1"/>
    <col min="14080" max="14080" width="3.28515625" customWidth="1"/>
    <col min="14081" max="14081" width="15.7109375" customWidth="1"/>
    <col min="14087" max="14087" width="7.140625" customWidth="1"/>
    <col min="14088" max="14090" width="8.5703125" customWidth="1"/>
    <col min="14091" max="14091" width="1.7109375" customWidth="1"/>
    <col min="14335" max="14335" width="1.7109375" customWidth="1"/>
    <col min="14336" max="14336" width="3.28515625" customWidth="1"/>
    <col min="14337" max="14337" width="15.7109375" customWidth="1"/>
    <col min="14343" max="14343" width="7.140625" customWidth="1"/>
    <col min="14344" max="14346" width="8.5703125" customWidth="1"/>
    <col min="14347" max="14347" width="1.7109375" customWidth="1"/>
    <col min="14591" max="14591" width="1.7109375" customWidth="1"/>
    <col min="14592" max="14592" width="3.28515625" customWidth="1"/>
    <col min="14593" max="14593" width="15.7109375" customWidth="1"/>
    <col min="14599" max="14599" width="7.140625" customWidth="1"/>
    <col min="14600" max="14602" width="8.5703125" customWidth="1"/>
    <col min="14603" max="14603" width="1.7109375" customWidth="1"/>
    <col min="14847" max="14847" width="1.7109375" customWidth="1"/>
    <col min="14848" max="14848" width="3.28515625" customWidth="1"/>
    <col min="14849" max="14849" width="15.7109375" customWidth="1"/>
    <col min="14855" max="14855" width="7.140625" customWidth="1"/>
    <col min="14856" max="14858" width="8.5703125" customWidth="1"/>
    <col min="14859" max="14859" width="1.7109375" customWidth="1"/>
    <col min="15103" max="15103" width="1.7109375" customWidth="1"/>
    <col min="15104" max="15104" width="3.28515625" customWidth="1"/>
    <col min="15105" max="15105" width="15.7109375" customWidth="1"/>
    <col min="15111" max="15111" width="7.140625" customWidth="1"/>
    <col min="15112" max="15114" width="8.5703125" customWidth="1"/>
    <col min="15115" max="15115" width="1.7109375" customWidth="1"/>
    <col min="15359" max="15359" width="1.7109375" customWidth="1"/>
    <col min="15360" max="15360" width="3.28515625" customWidth="1"/>
    <col min="15361" max="15361" width="15.7109375" customWidth="1"/>
    <col min="15367" max="15367" width="7.140625" customWidth="1"/>
    <col min="15368" max="15370" width="8.5703125" customWidth="1"/>
    <col min="15371" max="15371" width="1.7109375" customWidth="1"/>
    <col min="15615" max="15615" width="1.7109375" customWidth="1"/>
    <col min="15616" max="15616" width="3.28515625" customWidth="1"/>
    <col min="15617" max="15617" width="15.7109375" customWidth="1"/>
    <col min="15623" max="15623" width="7.140625" customWidth="1"/>
    <col min="15624" max="15626" width="8.5703125" customWidth="1"/>
    <col min="15627" max="15627" width="1.7109375" customWidth="1"/>
    <col min="15871" max="15871" width="1.7109375" customWidth="1"/>
    <col min="15872" max="15872" width="3.28515625" customWidth="1"/>
    <col min="15873" max="15873" width="15.7109375" customWidth="1"/>
    <col min="15879" max="15879" width="7.140625" customWidth="1"/>
    <col min="15880" max="15882" width="8.5703125" customWidth="1"/>
    <col min="15883" max="15883" width="1.7109375" customWidth="1"/>
    <col min="16127" max="16127" width="1.7109375" customWidth="1"/>
    <col min="16128" max="16128" width="3.28515625" customWidth="1"/>
    <col min="16129" max="16129" width="15.7109375" customWidth="1"/>
    <col min="16135" max="16135" width="7.140625" customWidth="1"/>
    <col min="16136" max="16138" width="8.5703125" customWidth="1"/>
    <col min="16139" max="16139" width="1.7109375" customWidth="1"/>
  </cols>
  <sheetData>
    <row r="1" spans="1:22" ht="4.5" customHeight="1" thickBot="1" x14ac:dyDescent="0.3"/>
    <row r="2" spans="1:22" ht="6.75" customHeight="1" x14ac:dyDescent="0.25">
      <c r="A2" s="1"/>
      <c r="B2" s="10"/>
      <c r="C2" s="11"/>
      <c r="D2" s="11"/>
      <c r="E2" s="11"/>
      <c r="F2" s="11"/>
      <c r="G2" s="11"/>
      <c r="H2" s="11"/>
      <c r="I2" s="11"/>
      <c r="J2" s="11"/>
      <c r="K2" s="11"/>
      <c r="L2" s="11"/>
      <c r="M2" s="11"/>
      <c r="N2" s="11"/>
      <c r="O2" s="11"/>
      <c r="P2" s="11"/>
      <c r="Q2" s="11"/>
      <c r="R2" s="11"/>
      <c r="S2" s="11"/>
      <c r="T2" s="11"/>
      <c r="U2" s="11"/>
      <c r="V2" s="12"/>
    </row>
    <row r="3" spans="1:22" ht="11.25" customHeight="1" x14ac:dyDescent="0.5">
      <c r="A3" s="1"/>
      <c r="B3" s="13"/>
      <c r="C3" s="2"/>
      <c r="D3" s="2"/>
      <c r="E3" s="2"/>
      <c r="F3" s="2"/>
      <c r="G3" s="2"/>
      <c r="H3" s="3"/>
      <c r="I3" s="2"/>
      <c r="J3" s="2"/>
      <c r="K3" s="20"/>
      <c r="L3" s="2"/>
      <c r="M3" s="21"/>
      <c r="N3" s="21"/>
      <c r="O3" s="2"/>
      <c r="P3" s="3"/>
      <c r="Q3" s="2"/>
      <c r="R3" s="2"/>
      <c r="S3" s="2"/>
      <c r="T3" s="5"/>
      <c r="U3" s="5"/>
      <c r="V3" s="265"/>
    </row>
    <row r="4" spans="1:22" ht="63" x14ac:dyDescent="0.25">
      <c r="A4" s="1"/>
      <c r="B4" s="471" t="s">
        <v>142</v>
      </c>
      <c r="C4" s="472"/>
      <c r="D4" s="472"/>
      <c r="E4" s="472"/>
      <c r="F4" s="472"/>
      <c r="G4" s="472"/>
      <c r="H4" s="472"/>
      <c r="I4" s="472"/>
      <c r="J4" s="472"/>
      <c r="K4" s="472"/>
      <c r="L4" s="472"/>
      <c r="M4" s="472"/>
      <c r="N4" s="472"/>
      <c r="O4" s="472"/>
      <c r="P4" s="472"/>
      <c r="Q4" s="472"/>
      <c r="R4" s="472"/>
      <c r="S4" s="472"/>
      <c r="T4" s="472"/>
      <c r="U4" s="472"/>
      <c r="V4" s="473"/>
    </row>
    <row r="5" spans="1:22" ht="18.75" customHeight="1" x14ac:dyDescent="0.25">
      <c r="A5" s="1"/>
      <c r="B5" s="474" t="s">
        <v>143</v>
      </c>
      <c r="C5" s="472"/>
      <c r="D5" s="472"/>
      <c r="E5" s="472"/>
      <c r="F5" s="472"/>
      <c r="G5" s="472"/>
      <c r="H5" s="472"/>
      <c r="I5" s="472"/>
      <c r="J5" s="472"/>
      <c r="K5" s="472"/>
      <c r="L5" s="472"/>
      <c r="M5" s="472"/>
      <c r="N5" s="472"/>
      <c r="O5" s="472"/>
      <c r="P5" s="472"/>
      <c r="Q5" s="472"/>
      <c r="R5" s="472"/>
      <c r="S5" s="472"/>
      <c r="T5" s="472"/>
      <c r="U5" s="472"/>
      <c r="V5" s="473"/>
    </row>
    <row r="6" spans="1:22" ht="35.25" customHeight="1" x14ac:dyDescent="0.35">
      <c r="A6" s="1"/>
      <c r="B6" s="13"/>
      <c r="C6" s="6"/>
      <c r="D6" s="6"/>
      <c r="E6" s="2"/>
      <c r="F6" s="2"/>
      <c r="G6" s="2"/>
      <c r="H6" s="6"/>
      <c r="I6" s="19"/>
      <c r="J6" s="19"/>
      <c r="K6" s="22"/>
      <c r="L6" s="22"/>
      <c r="M6" s="22"/>
      <c r="N6" s="22"/>
      <c r="O6" s="2"/>
      <c r="P6" s="6"/>
      <c r="Q6" s="2"/>
      <c r="R6" s="2"/>
      <c r="S6" s="2"/>
      <c r="T6" s="5"/>
      <c r="U6" s="5"/>
      <c r="V6" s="265"/>
    </row>
    <row r="7" spans="1:22" ht="4.5" customHeight="1" thickBot="1" x14ac:dyDescent="0.3">
      <c r="B7" s="386"/>
      <c r="C7" s="387"/>
      <c r="D7" s="387"/>
      <c r="E7" s="387"/>
      <c r="F7" s="387"/>
      <c r="G7" s="387"/>
      <c r="H7" s="387"/>
      <c r="I7" s="387"/>
      <c r="J7" s="387"/>
      <c r="K7" s="387"/>
      <c r="L7" s="387"/>
      <c r="M7" s="387"/>
      <c r="N7" s="387"/>
      <c r="O7" s="387"/>
      <c r="P7" s="17"/>
      <c r="Q7" s="17"/>
      <c r="R7" s="17"/>
      <c r="S7" s="17"/>
      <c r="T7" s="17"/>
      <c r="U7" s="17"/>
      <c r="V7" s="18"/>
    </row>
    <row r="8" spans="1:22" ht="24.95" customHeight="1" thickTop="1" thickBot="1" x14ac:dyDescent="0.3">
      <c r="B8" s="430" t="s">
        <v>404</v>
      </c>
      <c r="C8" s="475"/>
      <c r="D8" s="469" t="str">
        <f>'0.  MAIN INDEX'!D46</f>
        <v>May 2019</v>
      </c>
      <c r="E8" s="470"/>
      <c r="F8" s="467" t="str">
        <f>'0.  MAIN INDEX'!D47</f>
        <v>Venue</v>
      </c>
      <c r="G8" s="492"/>
      <c r="H8" s="469" t="str">
        <f>'0.  MAIN INDEX'!D49</f>
        <v>June 2019</v>
      </c>
      <c r="I8" s="470"/>
      <c r="J8" s="467" t="str">
        <f>'0.  MAIN INDEX'!D50</f>
        <v>Venue</v>
      </c>
      <c r="K8" s="468"/>
      <c r="L8" s="469" t="str">
        <f>'0.  MAIN INDEX'!D52</f>
        <v>July 2019</v>
      </c>
      <c r="M8" s="470"/>
      <c r="N8" s="467" t="str">
        <f>'0.  MAIN INDEX'!D53</f>
        <v>Venue</v>
      </c>
      <c r="O8" s="468"/>
      <c r="P8" s="469" t="str">
        <f>'0.  MAIN INDEX'!D55</f>
        <v>August 2019</v>
      </c>
      <c r="Q8" s="470"/>
      <c r="R8" s="467" t="str">
        <f>'0.  MAIN INDEX'!D56</f>
        <v>Venue</v>
      </c>
      <c r="S8" s="468"/>
      <c r="T8" s="464" t="s">
        <v>41</v>
      </c>
      <c r="U8" s="465"/>
      <c r="V8" s="494"/>
    </row>
    <row r="9" spans="1:22" ht="15.95" customHeight="1" thickBot="1" x14ac:dyDescent="0.3">
      <c r="B9" s="452"/>
      <c r="C9" s="476"/>
      <c r="D9" s="38" t="s">
        <v>36</v>
      </c>
      <c r="E9" s="39" t="s">
        <v>38</v>
      </c>
      <c r="F9" s="495" t="s">
        <v>39</v>
      </c>
      <c r="G9" s="496"/>
      <c r="H9" s="38" t="s">
        <v>36</v>
      </c>
      <c r="I9" s="39" t="s">
        <v>38</v>
      </c>
      <c r="J9" s="495" t="s">
        <v>39</v>
      </c>
      <c r="K9" s="496"/>
      <c r="L9" s="38" t="s">
        <v>36</v>
      </c>
      <c r="M9" s="39" t="s">
        <v>38</v>
      </c>
      <c r="N9" s="495" t="s">
        <v>39</v>
      </c>
      <c r="O9" s="496"/>
      <c r="P9" s="38" t="s">
        <v>36</v>
      </c>
      <c r="Q9" s="39" t="s">
        <v>38</v>
      </c>
      <c r="R9" s="495" t="s">
        <v>39</v>
      </c>
      <c r="S9" s="496"/>
      <c r="T9" s="176" t="s">
        <v>36</v>
      </c>
      <c r="U9" s="177" t="s">
        <v>38</v>
      </c>
      <c r="V9" s="266" t="s">
        <v>39</v>
      </c>
    </row>
    <row r="10" spans="1:22" ht="4.5" customHeight="1" thickTop="1" thickBot="1" x14ac:dyDescent="0.3">
      <c r="B10" s="252"/>
      <c r="C10" s="253"/>
      <c r="D10" s="251"/>
      <c r="E10" s="251"/>
      <c r="F10" s="251"/>
      <c r="G10" s="251"/>
      <c r="H10" s="251"/>
      <c r="I10" s="251"/>
      <c r="J10" s="251"/>
      <c r="K10" s="251"/>
      <c r="L10" s="251"/>
      <c r="M10" s="251"/>
      <c r="N10" s="251"/>
      <c r="O10" s="251"/>
      <c r="P10" s="17"/>
      <c r="Q10" s="17"/>
      <c r="R10" s="17"/>
      <c r="S10" s="17"/>
      <c r="T10" s="17"/>
      <c r="U10" s="17"/>
      <c r="V10" s="18"/>
    </row>
    <row r="11" spans="1:22" ht="12.75" hidden="1" customHeight="1" thickBot="1" x14ac:dyDescent="0.3">
      <c r="B11" s="23"/>
      <c r="C11" s="24"/>
      <c r="D11" s="24"/>
      <c r="E11" s="24"/>
      <c r="F11" s="24"/>
      <c r="G11" s="24"/>
      <c r="H11" s="24"/>
      <c r="I11" s="24"/>
      <c r="J11" s="24"/>
      <c r="K11" s="24"/>
      <c r="L11" s="24"/>
      <c r="M11" s="24"/>
      <c r="N11" s="24"/>
      <c r="O11" s="24"/>
      <c r="P11" s="17"/>
      <c r="Q11" s="17"/>
      <c r="R11" s="17"/>
      <c r="S11" s="17"/>
      <c r="T11" s="17"/>
      <c r="U11" s="17"/>
      <c r="V11" s="18"/>
    </row>
    <row r="12" spans="1:22" s="61" customFormat="1" ht="15.95" customHeight="1" thickBot="1" x14ac:dyDescent="0.3">
      <c r="B12" s="62"/>
      <c r="C12" s="63"/>
      <c r="D12" s="64"/>
      <c r="E12" s="65"/>
      <c r="F12" s="65"/>
      <c r="G12" s="65"/>
      <c r="H12" s="64"/>
      <c r="I12" s="64"/>
      <c r="J12" s="64"/>
      <c r="K12" s="64"/>
      <c r="L12" s="64"/>
      <c r="M12" s="65"/>
      <c r="N12" s="65"/>
      <c r="O12" s="65"/>
      <c r="P12" s="64"/>
      <c r="Q12" s="65"/>
      <c r="R12" s="65"/>
      <c r="S12" s="64"/>
      <c r="T12" s="64"/>
      <c r="U12" s="64"/>
      <c r="V12" s="267"/>
    </row>
    <row r="13" spans="1:22" s="61" customFormat="1" ht="15.95" customHeight="1" x14ac:dyDescent="0.25">
      <c r="B13" s="441" t="s">
        <v>144</v>
      </c>
      <c r="C13" s="442"/>
      <c r="D13" s="69"/>
      <c r="E13" s="70"/>
      <c r="F13" s="70"/>
      <c r="G13" s="69"/>
      <c r="H13" s="69"/>
      <c r="I13" s="69"/>
      <c r="J13" s="69"/>
      <c r="K13" s="70"/>
      <c r="L13" s="70"/>
      <c r="M13" s="69"/>
      <c r="N13" s="70"/>
      <c r="O13" s="69"/>
      <c r="P13" s="69"/>
      <c r="Q13" s="69"/>
      <c r="R13" s="69"/>
      <c r="S13" s="69"/>
      <c r="T13" s="15"/>
      <c r="U13" s="15"/>
      <c r="V13" s="16"/>
    </row>
    <row r="14" spans="1:22" s="61" customFormat="1" ht="15.95" customHeight="1" thickBot="1" x14ac:dyDescent="0.3">
      <c r="B14" s="443"/>
      <c r="C14" s="444"/>
      <c r="D14" s="69"/>
      <c r="E14" s="70"/>
      <c r="F14" s="70"/>
      <c r="G14" s="69"/>
      <c r="H14" s="69"/>
      <c r="I14" s="69"/>
      <c r="J14" s="69"/>
      <c r="K14" s="70"/>
      <c r="L14" s="70"/>
      <c r="M14" s="69"/>
      <c r="N14" s="70"/>
      <c r="O14" s="69"/>
      <c r="P14" s="69"/>
      <c r="Q14" s="69"/>
      <c r="R14" s="69"/>
      <c r="S14" s="69"/>
      <c r="T14" s="15"/>
      <c r="U14" s="15"/>
      <c r="V14" s="16"/>
    </row>
    <row r="15" spans="1:22" s="61" customFormat="1" ht="15.95" customHeight="1" thickBot="1" x14ac:dyDescent="0.3">
      <c r="B15" s="72"/>
      <c r="C15" s="73"/>
      <c r="D15" s="74"/>
      <c r="E15" s="75"/>
      <c r="F15" s="75"/>
      <c r="G15" s="75"/>
      <c r="H15" s="74"/>
      <c r="I15" s="74"/>
      <c r="J15" s="74"/>
      <c r="K15" s="74"/>
      <c r="L15" s="74"/>
      <c r="M15" s="75"/>
      <c r="N15" s="75"/>
      <c r="O15" s="75"/>
      <c r="P15" s="74"/>
      <c r="Q15" s="75"/>
      <c r="R15" s="75"/>
      <c r="S15" s="74"/>
      <c r="T15" s="74"/>
      <c r="U15" s="74"/>
      <c r="V15" s="268"/>
    </row>
    <row r="16" spans="1:22"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60"/>
    </row>
    <row r="17" spans="2:22" s="8" customFormat="1" ht="2.1" customHeight="1" x14ac:dyDescent="0.25">
      <c r="B17" s="254"/>
      <c r="C17" s="256"/>
      <c r="D17" s="256"/>
      <c r="E17" s="256"/>
      <c r="F17" s="256"/>
      <c r="G17" s="256"/>
      <c r="H17" s="256"/>
      <c r="I17" s="256"/>
      <c r="J17" s="256"/>
      <c r="K17" s="256"/>
      <c r="L17" s="256"/>
      <c r="M17" s="256"/>
      <c r="N17" s="256"/>
      <c r="O17" s="256"/>
      <c r="P17" s="256"/>
      <c r="Q17" s="256"/>
      <c r="R17" s="256"/>
      <c r="S17" s="256"/>
      <c r="T17" s="256"/>
      <c r="U17" s="256"/>
      <c r="V17" s="257"/>
    </row>
    <row r="18" spans="2:22" s="8" customFormat="1" ht="15.95" customHeight="1" x14ac:dyDescent="0.25">
      <c r="B18" s="27">
        <f>'1.  SEPTEMBER'!B18</f>
        <v>1</v>
      </c>
      <c r="C18" s="44" t="str">
        <f>'1.  SEPTEMBER'!C18</f>
        <v>Abrie L</v>
      </c>
      <c r="D18" s="45">
        <f>'9.  MAY'!V18</f>
        <v>0</v>
      </c>
      <c r="E18" s="37">
        <f>'9.  MAY'!W18</f>
        <v>0</v>
      </c>
      <c r="F18" s="497">
        <f>'9.  MAY'!X18</f>
        <v>0</v>
      </c>
      <c r="G18" s="498"/>
      <c r="H18" s="28">
        <f>'10.  JUNE'!V18</f>
        <v>0</v>
      </c>
      <c r="I18" s="37">
        <f>'10.  JUNE'!W18</f>
        <v>0</v>
      </c>
      <c r="J18" s="497">
        <f>'10.  JUNE'!X18</f>
        <v>0</v>
      </c>
      <c r="K18" s="498"/>
      <c r="L18" s="45">
        <f>'11.  JULY'!V18</f>
        <v>0</v>
      </c>
      <c r="M18" s="37">
        <f>'11.  JULY'!W18</f>
        <v>0</v>
      </c>
      <c r="N18" s="497">
        <f>'11.  JULY'!X18</f>
        <v>0</v>
      </c>
      <c r="O18" s="498"/>
      <c r="P18" s="28">
        <f>'12.  AUGUST'!V18</f>
        <v>0</v>
      </c>
      <c r="Q18" s="37">
        <f>'12.  AUGUST'!W18</f>
        <v>0</v>
      </c>
      <c r="R18" s="497">
        <f>'12.  AUGUST'!X18</f>
        <v>0</v>
      </c>
      <c r="S18" s="498"/>
      <c r="T18" s="180">
        <f t="shared" ref="T18:T52" si="0">D18+H18+L18+P18</f>
        <v>0</v>
      </c>
      <c r="U18" s="181">
        <f t="shared" ref="U18:U52" si="1">E18+I18+M18+Q18</f>
        <v>0</v>
      </c>
      <c r="V18" s="269">
        <f t="shared" ref="V18:V52" si="2">F18+J18+N18+R18</f>
        <v>0</v>
      </c>
    </row>
    <row r="19" spans="2:22" s="8" customFormat="1" ht="15.95" customHeight="1" x14ac:dyDescent="0.25">
      <c r="B19" s="27">
        <f>'1.  SEPTEMBER'!B19</f>
        <v>2</v>
      </c>
      <c r="C19" s="44" t="str">
        <f>'1.  SEPTEMBER'!C19</f>
        <v>Appelcryn PJ</v>
      </c>
      <c r="D19" s="45">
        <f>'9.  MAY'!V19</f>
        <v>0</v>
      </c>
      <c r="E19" s="37">
        <f>'9.  MAY'!W19</f>
        <v>0</v>
      </c>
      <c r="F19" s="497">
        <f>'9.  MAY'!X19</f>
        <v>0</v>
      </c>
      <c r="G19" s="498"/>
      <c r="H19" s="28">
        <f>'10.  JUNE'!V19</f>
        <v>0</v>
      </c>
      <c r="I19" s="37">
        <f>'10.  JUNE'!W19</f>
        <v>0</v>
      </c>
      <c r="J19" s="497">
        <f>'10.  JUNE'!X19</f>
        <v>0</v>
      </c>
      <c r="K19" s="499"/>
      <c r="L19" s="45">
        <f>'11.  JULY'!V19</f>
        <v>0</v>
      </c>
      <c r="M19" s="37">
        <f>'11.  JULY'!W19</f>
        <v>0</v>
      </c>
      <c r="N19" s="497">
        <f>'11.  JULY'!X19</f>
        <v>0</v>
      </c>
      <c r="O19" s="498"/>
      <c r="P19" s="28">
        <f>'12.  AUGUST'!V19</f>
        <v>0</v>
      </c>
      <c r="Q19" s="37">
        <f>'12.  AUGUST'!W19</f>
        <v>0</v>
      </c>
      <c r="R19" s="497">
        <f>'12.  AUGUST'!X19</f>
        <v>0</v>
      </c>
      <c r="S19" s="498"/>
      <c r="T19" s="180">
        <f t="shared" si="0"/>
        <v>0</v>
      </c>
      <c r="U19" s="181">
        <f t="shared" si="1"/>
        <v>0</v>
      </c>
      <c r="V19" s="269">
        <f t="shared" si="2"/>
        <v>0</v>
      </c>
    </row>
    <row r="20" spans="2:22" s="8" customFormat="1" ht="15.95" customHeight="1" x14ac:dyDescent="0.25">
      <c r="B20" s="27">
        <f>'1.  SEPTEMBER'!B20</f>
        <v>3</v>
      </c>
      <c r="C20" s="44" t="str">
        <f>'1.  SEPTEMBER'!C20</f>
        <v>Bloem D  (H-16)</v>
      </c>
      <c r="D20" s="45">
        <f>'9.  MAY'!V20</f>
        <v>0</v>
      </c>
      <c r="E20" s="37">
        <f>'9.  MAY'!W20</f>
        <v>0</v>
      </c>
      <c r="F20" s="497">
        <f>'9.  MAY'!X20</f>
        <v>0</v>
      </c>
      <c r="G20" s="498"/>
      <c r="H20" s="28">
        <f>'10.  JUNE'!V20</f>
        <v>0</v>
      </c>
      <c r="I20" s="37">
        <f>'10.  JUNE'!W20</f>
        <v>0</v>
      </c>
      <c r="J20" s="497">
        <f>'10.  JUNE'!X20</f>
        <v>0</v>
      </c>
      <c r="K20" s="498"/>
      <c r="L20" s="45">
        <f>'11.  JULY'!V20</f>
        <v>0</v>
      </c>
      <c r="M20" s="37">
        <f>'11.  JULY'!W20</f>
        <v>0</v>
      </c>
      <c r="N20" s="497">
        <f>'11.  JULY'!X20</f>
        <v>0</v>
      </c>
      <c r="O20" s="498"/>
      <c r="P20" s="28">
        <f>'12.  AUGUST'!V20</f>
        <v>0</v>
      </c>
      <c r="Q20" s="37">
        <f>'12.  AUGUST'!W20</f>
        <v>0</v>
      </c>
      <c r="R20" s="497">
        <f>'12.  AUGUST'!X20</f>
        <v>0</v>
      </c>
      <c r="S20" s="498"/>
      <c r="T20" s="180">
        <f t="shared" si="0"/>
        <v>0</v>
      </c>
      <c r="U20" s="181">
        <f t="shared" si="1"/>
        <v>0</v>
      </c>
      <c r="V20" s="269">
        <f t="shared" si="2"/>
        <v>0</v>
      </c>
    </row>
    <row r="21" spans="2:22" s="8" customFormat="1" ht="15.95" customHeight="1" x14ac:dyDescent="0.25">
      <c r="B21" s="27">
        <f>'1.  SEPTEMBER'!B21</f>
        <v>4</v>
      </c>
      <c r="C21" s="44" t="str">
        <f>'1.  SEPTEMBER'!C21</f>
        <v>Booysen G</v>
      </c>
      <c r="D21" s="45">
        <f>'9.  MAY'!V21</f>
        <v>0</v>
      </c>
      <c r="E21" s="37">
        <f>'9.  MAY'!W21</f>
        <v>0</v>
      </c>
      <c r="F21" s="497">
        <f>'9.  MAY'!X21</f>
        <v>0</v>
      </c>
      <c r="G21" s="498"/>
      <c r="H21" s="28">
        <f>'10.  JUNE'!V21</f>
        <v>0</v>
      </c>
      <c r="I21" s="37">
        <f>'10.  JUNE'!W21</f>
        <v>0</v>
      </c>
      <c r="J21" s="497">
        <f>'10.  JUNE'!X21</f>
        <v>0</v>
      </c>
      <c r="K21" s="499"/>
      <c r="L21" s="45">
        <f>'11.  JULY'!V21</f>
        <v>0</v>
      </c>
      <c r="M21" s="37">
        <f>'11.  JULY'!W21</f>
        <v>0</v>
      </c>
      <c r="N21" s="497">
        <f>'11.  JULY'!X21</f>
        <v>0</v>
      </c>
      <c r="O21" s="498"/>
      <c r="P21" s="28">
        <f>'12.  AUGUST'!V21</f>
        <v>0</v>
      </c>
      <c r="Q21" s="37">
        <f>'12.  AUGUST'!W21</f>
        <v>0</v>
      </c>
      <c r="R21" s="497">
        <f>'12.  AUGUST'!X21</f>
        <v>0</v>
      </c>
      <c r="S21" s="498"/>
      <c r="T21" s="180">
        <f t="shared" si="0"/>
        <v>0</v>
      </c>
      <c r="U21" s="181">
        <f t="shared" si="1"/>
        <v>0</v>
      </c>
      <c r="V21" s="269">
        <f t="shared" si="2"/>
        <v>0</v>
      </c>
    </row>
    <row r="22" spans="2:22" s="8" customFormat="1" ht="15.95" customHeight="1" x14ac:dyDescent="0.25">
      <c r="B22" s="27">
        <f>'1.  SEPTEMBER'!B22</f>
        <v>5</v>
      </c>
      <c r="C22" s="44" t="str">
        <f>'1.  SEPTEMBER'!C22</f>
        <v>Booysen J  (H-18)</v>
      </c>
      <c r="D22" s="45">
        <f>'9.  MAY'!V22</f>
        <v>0</v>
      </c>
      <c r="E22" s="37">
        <f>'9.  MAY'!W22</f>
        <v>0</v>
      </c>
      <c r="F22" s="497">
        <f>'9.  MAY'!X22</f>
        <v>0</v>
      </c>
      <c r="G22" s="498"/>
      <c r="H22" s="28">
        <f>'10.  JUNE'!V22</f>
        <v>0</v>
      </c>
      <c r="I22" s="37">
        <f>'10.  JUNE'!W22</f>
        <v>0</v>
      </c>
      <c r="J22" s="497">
        <f>'10.  JUNE'!X22</f>
        <v>0</v>
      </c>
      <c r="K22" s="498"/>
      <c r="L22" s="45">
        <f>'11.  JULY'!V22</f>
        <v>0</v>
      </c>
      <c r="M22" s="37">
        <f>'11.  JULY'!W22</f>
        <v>0</v>
      </c>
      <c r="N22" s="497">
        <f>'11.  JULY'!X22</f>
        <v>0</v>
      </c>
      <c r="O22" s="498"/>
      <c r="P22" s="28">
        <f>'12.  AUGUST'!V22</f>
        <v>0</v>
      </c>
      <c r="Q22" s="37">
        <f>'12.  AUGUST'!W22</f>
        <v>0</v>
      </c>
      <c r="R22" s="497">
        <f>'12.  AUGUST'!X22</f>
        <v>0</v>
      </c>
      <c r="S22" s="498"/>
      <c r="T22" s="180">
        <f t="shared" si="0"/>
        <v>0</v>
      </c>
      <c r="U22" s="181">
        <f t="shared" si="1"/>
        <v>0</v>
      </c>
      <c r="V22" s="269">
        <f t="shared" si="2"/>
        <v>0</v>
      </c>
    </row>
    <row r="23" spans="2:22" s="8" customFormat="1" ht="15.95" customHeight="1" x14ac:dyDescent="0.25">
      <c r="B23" s="27">
        <f>'1.  SEPTEMBER'!B23</f>
        <v>6</v>
      </c>
      <c r="C23" s="44" t="str">
        <f>'1.  SEPTEMBER'!C23</f>
        <v>Booysen JNR</v>
      </c>
      <c r="D23" s="45">
        <f>'9.  MAY'!V23</f>
        <v>0</v>
      </c>
      <c r="E23" s="37">
        <f>'9.  MAY'!W23</f>
        <v>0</v>
      </c>
      <c r="F23" s="497">
        <f>'9.  MAY'!X23</f>
        <v>0</v>
      </c>
      <c r="G23" s="498"/>
      <c r="H23" s="28">
        <f>'10.  JUNE'!V23</f>
        <v>0</v>
      </c>
      <c r="I23" s="37">
        <f>'10.  JUNE'!W23</f>
        <v>0</v>
      </c>
      <c r="J23" s="497">
        <f>'10.  JUNE'!X23</f>
        <v>0</v>
      </c>
      <c r="K23" s="499"/>
      <c r="L23" s="45">
        <f>'11.  JULY'!V23</f>
        <v>0</v>
      </c>
      <c r="M23" s="37">
        <f>'11.  JULY'!W23</f>
        <v>0</v>
      </c>
      <c r="N23" s="497">
        <f>'11.  JULY'!X23</f>
        <v>0</v>
      </c>
      <c r="O23" s="498"/>
      <c r="P23" s="28">
        <f>'12.  AUGUST'!V23</f>
        <v>0</v>
      </c>
      <c r="Q23" s="37">
        <f>'12.  AUGUST'!W23</f>
        <v>0</v>
      </c>
      <c r="R23" s="497">
        <f>'12.  AUGUST'!X23</f>
        <v>0</v>
      </c>
      <c r="S23" s="498"/>
      <c r="T23" s="180">
        <f t="shared" si="0"/>
        <v>0</v>
      </c>
      <c r="U23" s="181">
        <f t="shared" si="1"/>
        <v>0</v>
      </c>
      <c r="V23" s="269">
        <f t="shared" si="2"/>
        <v>0</v>
      </c>
    </row>
    <row r="24" spans="2:22" s="8" customFormat="1" ht="15.95" customHeight="1" x14ac:dyDescent="0.25">
      <c r="B24" s="27">
        <f>'1.  SEPTEMBER'!B24</f>
        <v>7</v>
      </c>
      <c r="C24" s="44" t="str">
        <f>'1.  SEPTEMBER'!C24</f>
        <v>Booysen W</v>
      </c>
      <c r="D24" s="45">
        <f>'9.  MAY'!V24</f>
        <v>0</v>
      </c>
      <c r="E24" s="37">
        <f>'9.  MAY'!W24</f>
        <v>0</v>
      </c>
      <c r="F24" s="497">
        <f>'9.  MAY'!X24</f>
        <v>0</v>
      </c>
      <c r="G24" s="498"/>
      <c r="H24" s="28">
        <f>'10.  JUNE'!V24</f>
        <v>0</v>
      </c>
      <c r="I24" s="37">
        <f>'10.  JUNE'!W24</f>
        <v>0</v>
      </c>
      <c r="J24" s="497">
        <f>'10.  JUNE'!X24</f>
        <v>0</v>
      </c>
      <c r="K24" s="498"/>
      <c r="L24" s="45">
        <f>'11.  JULY'!V24</f>
        <v>0</v>
      </c>
      <c r="M24" s="37">
        <f>'11.  JULY'!W24</f>
        <v>0</v>
      </c>
      <c r="N24" s="497">
        <f>'11.  JULY'!X24</f>
        <v>0</v>
      </c>
      <c r="O24" s="498"/>
      <c r="P24" s="28">
        <f>'12.  AUGUST'!V24</f>
        <v>0</v>
      </c>
      <c r="Q24" s="37">
        <f>'12.  AUGUST'!W24</f>
        <v>0</v>
      </c>
      <c r="R24" s="497">
        <f>'12.  AUGUST'!X24</f>
        <v>0</v>
      </c>
      <c r="S24" s="498"/>
      <c r="T24" s="180">
        <f t="shared" si="0"/>
        <v>0</v>
      </c>
      <c r="U24" s="181">
        <f t="shared" si="1"/>
        <v>0</v>
      </c>
      <c r="V24" s="269">
        <f t="shared" si="2"/>
        <v>0</v>
      </c>
    </row>
    <row r="25" spans="2:22" s="8" customFormat="1" ht="15.95" customHeight="1" x14ac:dyDescent="0.25">
      <c r="B25" s="27">
        <f>'1.  SEPTEMBER'!B25</f>
        <v>8</v>
      </c>
      <c r="C25" s="44" t="str">
        <f>'1.  SEPTEMBER'!C25</f>
        <v>Botha PF</v>
      </c>
      <c r="D25" s="45">
        <f>'9.  MAY'!V25</f>
        <v>0</v>
      </c>
      <c r="E25" s="37">
        <f>'9.  MAY'!W25</f>
        <v>0</v>
      </c>
      <c r="F25" s="497">
        <f>'9.  MAY'!X25</f>
        <v>0</v>
      </c>
      <c r="G25" s="498"/>
      <c r="H25" s="28">
        <f>'10.  JUNE'!V25</f>
        <v>0</v>
      </c>
      <c r="I25" s="37">
        <f>'10.  JUNE'!W25</f>
        <v>0</v>
      </c>
      <c r="J25" s="497">
        <f>'10.  JUNE'!X25</f>
        <v>0</v>
      </c>
      <c r="K25" s="499"/>
      <c r="L25" s="45">
        <f>'11.  JULY'!V25</f>
        <v>0</v>
      </c>
      <c r="M25" s="37">
        <f>'11.  JULY'!W25</f>
        <v>0</v>
      </c>
      <c r="N25" s="497">
        <f>'11.  JULY'!X25</f>
        <v>0</v>
      </c>
      <c r="O25" s="498"/>
      <c r="P25" s="28">
        <f>'12.  AUGUST'!V25</f>
        <v>0</v>
      </c>
      <c r="Q25" s="37">
        <f>'12.  AUGUST'!W25</f>
        <v>0</v>
      </c>
      <c r="R25" s="497">
        <f>'12.  AUGUST'!X25</f>
        <v>0</v>
      </c>
      <c r="S25" s="498"/>
      <c r="T25" s="180">
        <f t="shared" si="0"/>
        <v>0</v>
      </c>
      <c r="U25" s="181">
        <f t="shared" si="1"/>
        <v>0</v>
      </c>
      <c r="V25" s="269">
        <f t="shared" si="2"/>
        <v>0</v>
      </c>
    </row>
    <row r="26" spans="2:22" s="8" customFormat="1" ht="15.95" customHeight="1" x14ac:dyDescent="0.25">
      <c r="B26" s="27">
        <f>'1.  SEPTEMBER'!B26</f>
        <v>9</v>
      </c>
      <c r="C26" s="44" t="str">
        <f>'1.  SEPTEMBER'!C26</f>
        <v>Brits T</v>
      </c>
      <c r="D26" s="45">
        <f>'9.  MAY'!V26</f>
        <v>0</v>
      </c>
      <c r="E26" s="37">
        <f>'9.  MAY'!W26</f>
        <v>0</v>
      </c>
      <c r="F26" s="497">
        <f>'9.  MAY'!X26</f>
        <v>0</v>
      </c>
      <c r="G26" s="498"/>
      <c r="H26" s="28">
        <f>'10.  JUNE'!V26</f>
        <v>0</v>
      </c>
      <c r="I26" s="37">
        <f>'10.  JUNE'!W26</f>
        <v>0</v>
      </c>
      <c r="J26" s="497">
        <f>'10.  JUNE'!X26</f>
        <v>0</v>
      </c>
      <c r="K26" s="498"/>
      <c r="L26" s="45">
        <f>'11.  JULY'!V26</f>
        <v>0</v>
      </c>
      <c r="M26" s="37">
        <f>'11.  JULY'!W26</f>
        <v>0</v>
      </c>
      <c r="N26" s="497">
        <f>'11.  JULY'!X26</f>
        <v>0</v>
      </c>
      <c r="O26" s="498"/>
      <c r="P26" s="28">
        <f>'12.  AUGUST'!V26</f>
        <v>0</v>
      </c>
      <c r="Q26" s="37">
        <f>'12.  AUGUST'!W26</f>
        <v>0</v>
      </c>
      <c r="R26" s="497">
        <f>'12.  AUGUST'!X26</f>
        <v>0</v>
      </c>
      <c r="S26" s="498"/>
      <c r="T26" s="180">
        <f t="shared" si="0"/>
        <v>0</v>
      </c>
      <c r="U26" s="181">
        <f t="shared" si="1"/>
        <v>0</v>
      </c>
      <c r="V26" s="269">
        <f t="shared" si="2"/>
        <v>0</v>
      </c>
    </row>
    <row r="27" spans="2:22" s="8" customFormat="1" ht="15.95" customHeight="1" x14ac:dyDescent="0.25">
      <c r="B27" s="27">
        <f>'1.  SEPTEMBER'!B27</f>
        <v>10</v>
      </c>
      <c r="C27" s="44" t="str">
        <f>'1.  SEPTEMBER'!C27</f>
        <v>Campher J</v>
      </c>
      <c r="D27" s="45">
        <f>'9.  MAY'!V27</f>
        <v>0</v>
      </c>
      <c r="E27" s="37">
        <f>'9.  MAY'!W27</f>
        <v>0</v>
      </c>
      <c r="F27" s="497">
        <f>'9.  MAY'!X27</f>
        <v>0</v>
      </c>
      <c r="G27" s="498"/>
      <c r="H27" s="28">
        <f>'10.  JUNE'!V27</f>
        <v>0</v>
      </c>
      <c r="I27" s="37">
        <f>'10.  JUNE'!W27</f>
        <v>0</v>
      </c>
      <c r="J27" s="497">
        <f>'10.  JUNE'!X27</f>
        <v>0</v>
      </c>
      <c r="K27" s="499"/>
      <c r="L27" s="45">
        <f>'11.  JULY'!V27</f>
        <v>0</v>
      </c>
      <c r="M27" s="37">
        <f>'11.  JULY'!W27</f>
        <v>0</v>
      </c>
      <c r="N27" s="497">
        <f>'11.  JULY'!X27</f>
        <v>0</v>
      </c>
      <c r="O27" s="498"/>
      <c r="P27" s="28">
        <f>'12.  AUGUST'!V27</f>
        <v>0</v>
      </c>
      <c r="Q27" s="37">
        <f>'12.  AUGUST'!W27</f>
        <v>0</v>
      </c>
      <c r="R27" s="497">
        <f>'12.  AUGUST'!X27</f>
        <v>0</v>
      </c>
      <c r="S27" s="498"/>
      <c r="T27" s="180">
        <f t="shared" si="0"/>
        <v>0</v>
      </c>
      <c r="U27" s="181">
        <f t="shared" si="1"/>
        <v>0</v>
      </c>
      <c r="V27" s="269">
        <f t="shared" si="2"/>
        <v>0</v>
      </c>
    </row>
    <row r="28" spans="2:22" s="8" customFormat="1" ht="15.95" customHeight="1" x14ac:dyDescent="0.25">
      <c r="B28" s="27">
        <f>'1.  SEPTEMBER'!B28</f>
        <v>11</v>
      </c>
      <c r="C28" s="44" t="str">
        <f>'1.  SEPTEMBER'!C28</f>
        <v>du Toit J</v>
      </c>
      <c r="D28" s="45">
        <f>'9.  MAY'!V28</f>
        <v>0</v>
      </c>
      <c r="E28" s="37">
        <f>'9.  MAY'!W28</f>
        <v>0</v>
      </c>
      <c r="F28" s="497">
        <f>'9.  MAY'!X28</f>
        <v>0</v>
      </c>
      <c r="G28" s="498"/>
      <c r="H28" s="28">
        <f>'10.  JUNE'!V28</f>
        <v>0</v>
      </c>
      <c r="I28" s="37">
        <f>'10.  JUNE'!W28</f>
        <v>0</v>
      </c>
      <c r="J28" s="497">
        <f>'10.  JUNE'!X28</f>
        <v>0</v>
      </c>
      <c r="K28" s="498"/>
      <c r="L28" s="45">
        <f>'11.  JULY'!V28</f>
        <v>0</v>
      </c>
      <c r="M28" s="37">
        <f>'11.  JULY'!W28</f>
        <v>0</v>
      </c>
      <c r="N28" s="497">
        <f>'11.  JULY'!X28</f>
        <v>0</v>
      </c>
      <c r="O28" s="498"/>
      <c r="P28" s="28">
        <f>'12.  AUGUST'!V28</f>
        <v>0</v>
      </c>
      <c r="Q28" s="37">
        <f>'12.  AUGUST'!W28</f>
        <v>0</v>
      </c>
      <c r="R28" s="497">
        <f>'12.  AUGUST'!X28</f>
        <v>0</v>
      </c>
      <c r="S28" s="498"/>
      <c r="T28" s="180">
        <f t="shared" si="0"/>
        <v>0</v>
      </c>
      <c r="U28" s="181">
        <f t="shared" si="1"/>
        <v>0</v>
      </c>
      <c r="V28" s="269">
        <f t="shared" si="2"/>
        <v>0</v>
      </c>
    </row>
    <row r="29" spans="2:22" s="8" customFormat="1" ht="15.95" customHeight="1" x14ac:dyDescent="0.25">
      <c r="B29" s="27">
        <f>'1.  SEPTEMBER'!B29</f>
        <v>12</v>
      </c>
      <c r="C29" s="44" t="str">
        <f>'1.  SEPTEMBER'!C29</f>
        <v>Engelbrecht A</v>
      </c>
      <c r="D29" s="45">
        <f>'9.  MAY'!V29</f>
        <v>0</v>
      </c>
      <c r="E29" s="37">
        <f>'9.  MAY'!W29</f>
        <v>0</v>
      </c>
      <c r="F29" s="497">
        <f>'9.  MAY'!X29</f>
        <v>0</v>
      </c>
      <c r="G29" s="498"/>
      <c r="H29" s="28">
        <f>'10.  JUNE'!V29</f>
        <v>0</v>
      </c>
      <c r="I29" s="37">
        <f>'10.  JUNE'!W29</f>
        <v>0</v>
      </c>
      <c r="J29" s="497">
        <f>'10.  JUNE'!X29</f>
        <v>0</v>
      </c>
      <c r="K29" s="499"/>
      <c r="L29" s="45">
        <f>'11.  JULY'!V29</f>
        <v>0</v>
      </c>
      <c r="M29" s="37">
        <f>'11.  JULY'!W29</f>
        <v>0</v>
      </c>
      <c r="N29" s="497">
        <f>'11.  JULY'!X29</f>
        <v>0</v>
      </c>
      <c r="O29" s="498"/>
      <c r="P29" s="28">
        <f>'12.  AUGUST'!V29</f>
        <v>0</v>
      </c>
      <c r="Q29" s="37">
        <f>'12.  AUGUST'!W29</f>
        <v>0</v>
      </c>
      <c r="R29" s="497">
        <f>'12.  AUGUST'!X29</f>
        <v>0</v>
      </c>
      <c r="S29" s="498"/>
      <c r="T29" s="180">
        <f t="shared" si="0"/>
        <v>0</v>
      </c>
      <c r="U29" s="181">
        <f t="shared" si="1"/>
        <v>0</v>
      </c>
      <c r="V29" s="269">
        <f t="shared" si="2"/>
        <v>0</v>
      </c>
    </row>
    <row r="30" spans="2:22" s="8" customFormat="1" ht="15.95" customHeight="1" x14ac:dyDescent="0.25">
      <c r="B30" s="27">
        <f>'1.  SEPTEMBER'!B30</f>
        <v>13</v>
      </c>
      <c r="C30" s="44" t="str">
        <f>'1.  SEPTEMBER'!C30</f>
        <v>Fourie R  (H-29)</v>
      </c>
      <c r="D30" s="45">
        <f>'9.  MAY'!V30</f>
        <v>0</v>
      </c>
      <c r="E30" s="37">
        <f>'9.  MAY'!W30</f>
        <v>0</v>
      </c>
      <c r="F30" s="497">
        <f>'9.  MAY'!X30</f>
        <v>0</v>
      </c>
      <c r="G30" s="498"/>
      <c r="H30" s="28">
        <f>'10.  JUNE'!V30</f>
        <v>0</v>
      </c>
      <c r="I30" s="37">
        <f>'10.  JUNE'!W30</f>
        <v>0</v>
      </c>
      <c r="J30" s="497">
        <f>'10.  JUNE'!X30</f>
        <v>0</v>
      </c>
      <c r="K30" s="498"/>
      <c r="L30" s="45">
        <f>'11.  JULY'!V30</f>
        <v>0</v>
      </c>
      <c r="M30" s="37">
        <f>'11.  JULY'!W30</f>
        <v>0</v>
      </c>
      <c r="N30" s="497">
        <f>'11.  JULY'!X30</f>
        <v>0</v>
      </c>
      <c r="O30" s="498"/>
      <c r="P30" s="28">
        <f>'12.  AUGUST'!V30</f>
        <v>0</v>
      </c>
      <c r="Q30" s="37">
        <f>'12.  AUGUST'!W30</f>
        <v>0</v>
      </c>
      <c r="R30" s="497">
        <f>'12.  AUGUST'!X30</f>
        <v>0</v>
      </c>
      <c r="S30" s="498"/>
      <c r="T30" s="180">
        <f t="shared" si="0"/>
        <v>0</v>
      </c>
      <c r="U30" s="181">
        <f t="shared" si="1"/>
        <v>0</v>
      </c>
      <c r="V30" s="269">
        <f t="shared" si="2"/>
        <v>0</v>
      </c>
    </row>
    <row r="31" spans="2:22" s="8" customFormat="1" ht="15.95" customHeight="1" x14ac:dyDescent="0.25">
      <c r="B31" s="27">
        <f>'1.  SEPTEMBER'!B31</f>
        <v>14</v>
      </c>
      <c r="C31" s="44" t="str">
        <f>'1.  SEPTEMBER'!C31</f>
        <v>Kaizer S</v>
      </c>
      <c r="D31" s="45">
        <f>'9.  MAY'!V31</f>
        <v>0</v>
      </c>
      <c r="E31" s="37">
        <f>'9.  MAY'!W31</f>
        <v>0</v>
      </c>
      <c r="F31" s="497">
        <f>'9.  MAY'!X31</f>
        <v>0</v>
      </c>
      <c r="G31" s="498"/>
      <c r="H31" s="28">
        <f>'10.  JUNE'!V31</f>
        <v>0</v>
      </c>
      <c r="I31" s="37">
        <f>'10.  JUNE'!W31</f>
        <v>0</v>
      </c>
      <c r="J31" s="497">
        <f>'10.  JUNE'!X31</f>
        <v>0</v>
      </c>
      <c r="K31" s="499"/>
      <c r="L31" s="45">
        <f>'11.  JULY'!V31</f>
        <v>0</v>
      </c>
      <c r="M31" s="37">
        <f>'11.  JULY'!W31</f>
        <v>0</v>
      </c>
      <c r="N31" s="497">
        <f>'11.  JULY'!X31</f>
        <v>0</v>
      </c>
      <c r="O31" s="498"/>
      <c r="P31" s="28">
        <f>'12.  AUGUST'!V31</f>
        <v>0</v>
      </c>
      <c r="Q31" s="37">
        <f>'12.  AUGUST'!W31</f>
        <v>0</v>
      </c>
      <c r="R31" s="497">
        <f>'12.  AUGUST'!X31</f>
        <v>0</v>
      </c>
      <c r="S31" s="498"/>
      <c r="T31" s="180">
        <f t="shared" si="0"/>
        <v>0</v>
      </c>
      <c r="U31" s="181">
        <f t="shared" si="1"/>
        <v>0</v>
      </c>
      <c r="V31" s="269">
        <f t="shared" si="2"/>
        <v>0</v>
      </c>
    </row>
    <row r="32" spans="2:22" s="8" customFormat="1" ht="15.95" customHeight="1" x14ac:dyDescent="0.25">
      <c r="B32" s="27">
        <f>'1.  SEPTEMBER'!B32</f>
        <v>15</v>
      </c>
      <c r="C32" s="44" t="str">
        <f>'1.  SEPTEMBER'!C32</f>
        <v>Koekemoer G</v>
      </c>
      <c r="D32" s="45">
        <f>'9.  MAY'!V32</f>
        <v>0</v>
      </c>
      <c r="E32" s="37">
        <f>'9.  MAY'!W32</f>
        <v>0</v>
      </c>
      <c r="F32" s="497">
        <f>'9.  MAY'!X32</f>
        <v>0</v>
      </c>
      <c r="G32" s="498"/>
      <c r="H32" s="28">
        <f>'10.  JUNE'!V32</f>
        <v>0</v>
      </c>
      <c r="I32" s="37">
        <f>'10.  JUNE'!W32</f>
        <v>0</v>
      </c>
      <c r="J32" s="497">
        <f>'10.  JUNE'!X32</f>
        <v>0</v>
      </c>
      <c r="K32" s="498"/>
      <c r="L32" s="45">
        <f>'11.  JULY'!V32</f>
        <v>0</v>
      </c>
      <c r="M32" s="37">
        <f>'11.  JULY'!W32</f>
        <v>0</v>
      </c>
      <c r="N32" s="497">
        <f>'11.  JULY'!X32</f>
        <v>0</v>
      </c>
      <c r="O32" s="498"/>
      <c r="P32" s="28">
        <f>'12.  AUGUST'!V32</f>
        <v>0</v>
      </c>
      <c r="Q32" s="37">
        <f>'12.  AUGUST'!W32</f>
        <v>0</v>
      </c>
      <c r="R32" s="497">
        <f>'12.  AUGUST'!X32</f>
        <v>0</v>
      </c>
      <c r="S32" s="498"/>
      <c r="T32" s="180">
        <f t="shared" si="0"/>
        <v>0</v>
      </c>
      <c r="U32" s="181">
        <f t="shared" si="1"/>
        <v>0</v>
      </c>
      <c r="V32" s="269">
        <f t="shared" si="2"/>
        <v>0</v>
      </c>
    </row>
    <row r="33" spans="2:22" s="8" customFormat="1" ht="15.95" customHeight="1" x14ac:dyDescent="0.25">
      <c r="B33" s="27">
        <f>'1.  SEPTEMBER'!B33</f>
        <v>16</v>
      </c>
      <c r="C33" s="44" t="str">
        <f>'1.  SEPTEMBER'!C33</f>
        <v>Melony J</v>
      </c>
      <c r="D33" s="45">
        <f>'9.  MAY'!V33</f>
        <v>0</v>
      </c>
      <c r="E33" s="37">
        <f>'9.  MAY'!W33</f>
        <v>0</v>
      </c>
      <c r="F33" s="497">
        <f>'9.  MAY'!X33</f>
        <v>0</v>
      </c>
      <c r="G33" s="498"/>
      <c r="H33" s="28">
        <f>'10.  JUNE'!V33</f>
        <v>0</v>
      </c>
      <c r="I33" s="37">
        <f>'10.  JUNE'!W33</f>
        <v>0</v>
      </c>
      <c r="J33" s="497">
        <f>'10.  JUNE'!X33</f>
        <v>0</v>
      </c>
      <c r="K33" s="499"/>
      <c r="L33" s="45">
        <f>'11.  JULY'!V33</f>
        <v>0</v>
      </c>
      <c r="M33" s="37">
        <f>'11.  JULY'!W33</f>
        <v>0</v>
      </c>
      <c r="N33" s="497">
        <f>'11.  JULY'!X33</f>
        <v>0</v>
      </c>
      <c r="O33" s="498"/>
      <c r="P33" s="28">
        <f>'12.  AUGUST'!V33</f>
        <v>0</v>
      </c>
      <c r="Q33" s="37">
        <f>'12.  AUGUST'!W33</f>
        <v>0</v>
      </c>
      <c r="R33" s="497">
        <f>'12.  AUGUST'!X33</f>
        <v>0</v>
      </c>
      <c r="S33" s="498"/>
      <c r="T33" s="180">
        <f t="shared" si="0"/>
        <v>0</v>
      </c>
      <c r="U33" s="181">
        <f t="shared" si="1"/>
        <v>0</v>
      </c>
      <c r="V33" s="269">
        <f t="shared" si="2"/>
        <v>0</v>
      </c>
    </row>
    <row r="34" spans="2:22" s="8" customFormat="1" ht="15.95" customHeight="1" x14ac:dyDescent="0.25">
      <c r="B34" s="27">
        <f>'1.  SEPTEMBER'!B34</f>
        <v>17</v>
      </c>
      <c r="C34" s="44" t="str">
        <f>'1.  SEPTEMBER'!C34</f>
        <v>Opperman T</v>
      </c>
      <c r="D34" s="45">
        <f>'9.  MAY'!V34</f>
        <v>0</v>
      </c>
      <c r="E34" s="37">
        <f>'9.  MAY'!W34</f>
        <v>0</v>
      </c>
      <c r="F34" s="497">
        <f>'9.  MAY'!X34</f>
        <v>0</v>
      </c>
      <c r="G34" s="498"/>
      <c r="H34" s="28">
        <f>'10.  JUNE'!V34</f>
        <v>0</v>
      </c>
      <c r="I34" s="37">
        <f>'10.  JUNE'!W34</f>
        <v>0</v>
      </c>
      <c r="J34" s="497">
        <f>'10.  JUNE'!X34</f>
        <v>0</v>
      </c>
      <c r="K34" s="498"/>
      <c r="L34" s="45">
        <f>'11.  JULY'!V34</f>
        <v>0</v>
      </c>
      <c r="M34" s="37">
        <f>'11.  JULY'!W34</f>
        <v>0</v>
      </c>
      <c r="N34" s="497">
        <f>'11.  JULY'!X34</f>
        <v>0</v>
      </c>
      <c r="O34" s="498"/>
      <c r="P34" s="28">
        <f>'12.  AUGUST'!V34</f>
        <v>0</v>
      </c>
      <c r="Q34" s="37">
        <f>'12.  AUGUST'!W34</f>
        <v>0</v>
      </c>
      <c r="R34" s="497">
        <f>'12.  AUGUST'!X34</f>
        <v>0</v>
      </c>
      <c r="S34" s="498"/>
      <c r="T34" s="180">
        <f t="shared" si="0"/>
        <v>0</v>
      </c>
      <c r="U34" s="181">
        <f t="shared" si="1"/>
        <v>0</v>
      </c>
      <c r="V34" s="269">
        <f t="shared" si="2"/>
        <v>0</v>
      </c>
    </row>
    <row r="35" spans="2:22" s="8" customFormat="1" ht="15.95" customHeight="1" x14ac:dyDescent="0.25">
      <c r="B35" s="27">
        <f>'1.  SEPTEMBER'!B35</f>
        <v>18</v>
      </c>
      <c r="C35" s="44" t="str">
        <f>'1.  SEPTEMBER'!C35</f>
        <v>Roberts A</v>
      </c>
      <c r="D35" s="45">
        <f>'9.  MAY'!V35</f>
        <v>0</v>
      </c>
      <c r="E35" s="37">
        <f>'9.  MAY'!W35</f>
        <v>0</v>
      </c>
      <c r="F35" s="497">
        <f>'9.  MAY'!X35</f>
        <v>0</v>
      </c>
      <c r="G35" s="498"/>
      <c r="H35" s="28">
        <f>'10.  JUNE'!V35</f>
        <v>0</v>
      </c>
      <c r="I35" s="37">
        <f>'10.  JUNE'!W35</f>
        <v>0</v>
      </c>
      <c r="J35" s="497">
        <f>'10.  JUNE'!X35</f>
        <v>0</v>
      </c>
      <c r="K35" s="499"/>
      <c r="L35" s="45">
        <f>'11.  JULY'!V35</f>
        <v>0</v>
      </c>
      <c r="M35" s="37">
        <f>'11.  JULY'!W35</f>
        <v>0</v>
      </c>
      <c r="N35" s="497">
        <f>'11.  JULY'!X35</f>
        <v>0</v>
      </c>
      <c r="O35" s="498"/>
      <c r="P35" s="28">
        <f>'12.  AUGUST'!V35</f>
        <v>0</v>
      </c>
      <c r="Q35" s="37">
        <f>'12.  AUGUST'!W35</f>
        <v>0</v>
      </c>
      <c r="R35" s="497">
        <f>'12.  AUGUST'!X35</f>
        <v>0</v>
      </c>
      <c r="S35" s="498"/>
      <c r="T35" s="180">
        <f t="shared" si="0"/>
        <v>0</v>
      </c>
      <c r="U35" s="181">
        <f t="shared" si="1"/>
        <v>0</v>
      </c>
      <c r="V35" s="269">
        <f t="shared" si="2"/>
        <v>0</v>
      </c>
    </row>
    <row r="36" spans="2:22" s="8" customFormat="1" ht="15.95" customHeight="1" x14ac:dyDescent="0.25">
      <c r="B36" s="27">
        <f>'1.  SEPTEMBER'!B36</f>
        <v>19</v>
      </c>
      <c r="C36" s="44" t="str">
        <f>'1.  SEPTEMBER'!C36</f>
        <v>Roberts JF</v>
      </c>
      <c r="D36" s="45">
        <f>'9.  MAY'!V36</f>
        <v>0</v>
      </c>
      <c r="E36" s="37">
        <f>'9.  MAY'!W36</f>
        <v>0</v>
      </c>
      <c r="F36" s="497">
        <f>'9.  MAY'!X36</f>
        <v>0</v>
      </c>
      <c r="G36" s="498"/>
      <c r="H36" s="28">
        <f>'10.  JUNE'!V36</f>
        <v>0</v>
      </c>
      <c r="I36" s="37">
        <f>'10.  JUNE'!W36</f>
        <v>0</v>
      </c>
      <c r="J36" s="497">
        <f>'10.  JUNE'!X36</f>
        <v>0</v>
      </c>
      <c r="K36" s="498"/>
      <c r="L36" s="45">
        <f>'11.  JULY'!V36</f>
        <v>0</v>
      </c>
      <c r="M36" s="37">
        <f>'11.  JULY'!W36</f>
        <v>0</v>
      </c>
      <c r="N36" s="497">
        <f>'11.  JULY'!X36</f>
        <v>0</v>
      </c>
      <c r="O36" s="498"/>
      <c r="P36" s="28">
        <f>'12.  AUGUST'!V36</f>
        <v>0</v>
      </c>
      <c r="Q36" s="37">
        <f>'12.  AUGUST'!W36</f>
        <v>0</v>
      </c>
      <c r="R36" s="497">
        <f>'12.  AUGUST'!X36</f>
        <v>0</v>
      </c>
      <c r="S36" s="498"/>
      <c r="T36" s="180">
        <f t="shared" si="0"/>
        <v>0</v>
      </c>
      <c r="U36" s="181">
        <f t="shared" si="1"/>
        <v>0</v>
      </c>
      <c r="V36" s="269">
        <f t="shared" si="2"/>
        <v>0</v>
      </c>
    </row>
    <row r="37" spans="2:22" s="8" customFormat="1" ht="15.95" customHeight="1" x14ac:dyDescent="0.25">
      <c r="B37" s="27">
        <f>'1.  SEPTEMBER'!B37</f>
        <v>20</v>
      </c>
      <c r="C37" s="44" t="str">
        <f>'1.  SEPTEMBER'!C37</f>
        <v>Smit AJ  (H-10)</v>
      </c>
      <c r="D37" s="45">
        <f>'9.  MAY'!V37</f>
        <v>0</v>
      </c>
      <c r="E37" s="37">
        <f>'9.  MAY'!W37</f>
        <v>0</v>
      </c>
      <c r="F37" s="497">
        <f>'9.  MAY'!X37</f>
        <v>0</v>
      </c>
      <c r="G37" s="498"/>
      <c r="H37" s="28">
        <f>'10.  JUNE'!V37</f>
        <v>0</v>
      </c>
      <c r="I37" s="37">
        <f>'10.  JUNE'!W37</f>
        <v>0</v>
      </c>
      <c r="J37" s="497">
        <f>'10.  JUNE'!X37</f>
        <v>0</v>
      </c>
      <c r="K37" s="499"/>
      <c r="L37" s="45">
        <f>'11.  JULY'!V37</f>
        <v>0</v>
      </c>
      <c r="M37" s="37">
        <f>'11.  JULY'!W37</f>
        <v>0</v>
      </c>
      <c r="N37" s="497">
        <f>'11.  JULY'!X37</f>
        <v>0</v>
      </c>
      <c r="O37" s="498"/>
      <c r="P37" s="28">
        <f>'12.  AUGUST'!V37</f>
        <v>0</v>
      </c>
      <c r="Q37" s="37">
        <f>'12.  AUGUST'!W37</f>
        <v>0</v>
      </c>
      <c r="R37" s="497">
        <f>'12.  AUGUST'!X37</f>
        <v>0</v>
      </c>
      <c r="S37" s="498"/>
      <c r="T37" s="180">
        <f t="shared" si="0"/>
        <v>0</v>
      </c>
      <c r="U37" s="181">
        <f t="shared" si="1"/>
        <v>0</v>
      </c>
      <c r="V37" s="269">
        <f t="shared" si="2"/>
        <v>0</v>
      </c>
    </row>
    <row r="38" spans="2:22" s="8" customFormat="1" ht="15.95" customHeight="1" x14ac:dyDescent="0.25">
      <c r="B38" s="27">
        <f>'1.  SEPTEMBER'!B38</f>
        <v>21</v>
      </c>
      <c r="C38" s="44" t="str">
        <f>'1.  SEPTEMBER'!C38</f>
        <v>Steyn C  (H-3)</v>
      </c>
      <c r="D38" s="45">
        <f>'9.  MAY'!V38</f>
        <v>0</v>
      </c>
      <c r="E38" s="37">
        <f>'9.  MAY'!W38</f>
        <v>0</v>
      </c>
      <c r="F38" s="497">
        <f>'9.  MAY'!X38</f>
        <v>0</v>
      </c>
      <c r="G38" s="498"/>
      <c r="H38" s="28">
        <f>'10.  JUNE'!V38</f>
        <v>0</v>
      </c>
      <c r="I38" s="37">
        <f>'10.  JUNE'!W38</f>
        <v>0</v>
      </c>
      <c r="J38" s="497">
        <f>'10.  JUNE'!X38</f>
        <v>0</v>
      </c>
      <c r="K38" s="498"/>
      <c r="L38" s="45">
        <f>'11.  JULY'!V38</f>
        <v>0</v>
      </c>
      <c r="M38" s="37">
        <f>'11.  JULY'!W38</f>
        <v>0</v>
      </c>
      <c r="N38" s="497">
        <f>'11.  JULY'!X38</f>
        <v>0</v>
      </c>
      <c r="O38" s="498"/>
      <c r="P38" s="28">
        <f>'12.  AUGUST'!V38</f>
        <v>0</v>
      </c>
      <c r="Q38" s="37">
        <f>'12.  AUGUST'!W38</f>
        <v>0</v>
      </c>
      <c r="R38" s="497">
        <f>'12.  AUGUST'!X38</f>
        <v>0</v>
      </c>
      <c r="S38" s="498"/>
      <c r="T38" s="180">
        <f t="shared" si="0"/>
        <v>0</v>
      </c>
      <c r="U38" s="181">
        <f t="shared" si="1"/>
        <v>0</v>
      </c>
      <c r="V38" s="269">
        <f t="shared" si="2"/>
        <v>0</v>
      </c>
    </row>
    <row r="39" spans="2:22" s="8" customFormat="1" ht="15.95" customHeight="1" x14ac:dyDescent="0.25">
      <c r="B39" s="27">
        <f>'1.  SEPTEMBER'!B39</f>
        <v>22</v>
      </c>
      <c r="C39" s="44" t="str">
        <f>'1.  SEPTEMBER'!C39</f>
        <v>Stols C</v>
      </c>
      <c r="D39" s="45">
        <f>'9.  MAY'!V39</f>
        <v>0</v>
      </c>
      <c r="E39" s="37">
        <f>'9.  MAY'!W39</f>
        <v>0</v>
      </c>
      <c r="F39" s="497">
        <f>'9.  MAY'!X39</f>
        <v>0</v>
      </c>
      <c r="G39" s="498"/>
      <c r="H39" s="28">
        <f>'10.  JUNE'!V39</f>
        <v>0</v>
      </c>
      <c r="I39" s="37">
        <f>'10.  JUNE'!W39</f>
        <v>0</v>
      </c>
      <c r="J39" s="497">
        <f>'10.  JUNE'!X39</f>
        <v>0</v>
      </c>
      <c r="K39" s="499"/>
      <c r="L39" s="45">
        <f>'11.  JULY'!V39</f>
        <v>0</v>
      </c>
      <c r="M39" s="37">
        <f>'11.  JULY'!W39</f>
        <v>0</v>
      </c>
      <c r="N39" s="497">
        <f>'11.  JULY'!X39</f>
        <v>0</v>
      </c>
      <c r="O39" s="498"/>
      <c r="P39" s="28">
        <f>'12.  AUGUST'!V39</f>
        <v>0</v>
      </c>
      <c r="Q39" s="37">
        <f>'12.  AUGUST'!W39</f>
        <v>0</v>
      </c>
      <c r="R39" s="497">
        <f>'12.  AUGUST'!X39</f>
        <v>0</v>
      </c>
      <c r="S39" s="498"/>
      <c r="T39" s="180">
        <f t="shared" si="0"/>
        <v>0</v>
      </c>
      <c r="U39" s="181">
        <f t="shared" si="1"/>
        <v>0</v>
      </c>
      <c r="V39" s="269">
        <f t="shared" si="2"/>
        <v>0</v>
      </c>
    </row>
    <row r="40" spans="2:22" s="8" customFormat="1" ht="15.95" customHeight="1" x14ac:dyDescent="0.25">
      <c r="B40" s="27">
        <f>'1.  SEPTEMBER'!B40</f>
        <v>23</v>
      </c>
      <c r="C40" s="44" t="str">
        <f>'1.  SEPTEMBER'!C40</f>
        <v>Stoltz K</v>
      </c>
      <c r="D40" s="45">
        <f>'9.  MAY'!V40</f>
        <v>0</v>
      </c>
      <c r="E40" s="37">
        <f>'9.  MAY'!W40</f>
        <v>0</v>
      </c>
      <c r="F40" s="497">
        <f>'9.  MAY'!X40</f>
        <v>0</v>
      </c>
      <c r="G40" s="498"/>
      <c r="H40" s="28">
        <f>'10.  JUNE'!V40</f>
        <v>0</v>
      </c>
      <c r="I40" s="37">
        <f>'10.  JUNE'!W40</f>
        <v>0</v>
      </c>
      <c r="J40" s="497">
        <f>'10.  JUNE'!X40</f>
        <v>0</v>
      </c>
      <c r="K40" s="498"/>
      <c r="L40" s="45">
        <f>'11.  JULY'!V40</f>
        <v>0</v>
      </c>
      <c r="M40" s="37">
        <f>'11.  JULY'!W40</f>
        <v>0</v>
      </c>
      <c r="N40" s="497">
        <f>'11.  JULY'!X40</f>
        <v>0</v>
      </c>
      <c r="O40" s="498"/>
      <c r="P40" s="28">
        <f>'12.  AUGUST'!V40</f>
        <v>0</v>
      </c>
      <c r="Q40" s="37">
        <f>'12.  AUGUST'!W40</f>
        <v>0</v>
      </c>
      <c r="R40" s="497">
        <f>'12.  AUGUST'!X40</f>
        <v>0</v>
      </c>
      <c r="S40" s="498"/>
      <c r="T40" s="180">
        <f t="shared" si="0"/>
        <v>0</v>
      </c>
      <c r="U40" s="181">
        <f t="shared" si="1"/>
        <v>0</v>
      </c>
      <c r="V40" s="269">
        <f t="shared" si="2"/>
        <v>0</v>
      </c>
    </row>
    <row r="41" spans="2:22" s="8" customFormat="1" ht="15.95" customHeight="1" x14ac:dyDescent="0.25">
      <c r="B41" s="27">
        <f>'1.  SEPTEMBER'!B41</f>
        <v>24</v>
      </c>
      <c r="C41" s="44" t="str">
        <f>'1.  SEPTEMBER'!C41</f>
        <v>van der Vyver W  (H-5)</v>
      </c>
      <c r="D41" s="45">
        <f>'9.  MAY'!V41</f>
        <v>0</v>
      </c>
      <c r="E41" s="37">
        <f>'9.  MAY'!W41</f>
        <v>0</v>
      </c>
      <c r="F41" s="497">
        <f>'9.  MAY'!X41</f>
        <v>0</v>
      </c>
      <c r="G41" s="498"/>
      <c r="H41" s="28">
        <f>'10.  JUNE'!V41</f>
        <v>0</v>
      </c>
      <c r="I41" s="37">
        <f>'10.  JUNE'!W41</f>
        <v>0</v>
      </c>
      <c r="J41" s="497">
        <f>'10.  JUNE'!X41</f>
        <v>0</v>
      </c>
      <c r="K41" s="499"/>
      <c r="L41" s="45">
        <f>'11.  JULY'!V41</f>
        <v>0</v>
      </c>
      <c r="M41" s="37">
        <f>'11.  JULY'!W41</f>
        <v>0</v>
      </c>
      <c r="N41" s="497">
        <f>'11.  JULY'!X41</f>
        <v>0</v>
      </c>
      <c r="O41" s="498"/>
      <c r="P41" s="28">
        <f>'12.  AUGUST'!V41</f>
        <v>0</v>
      </c>
      <c r="Q41" s="37">
        <f>'12.  AUGUST'!W41</f>
        <v>0</v>
      </c>
      <c r="R41" s="497">
        <f>'12.  AUGUST'!X41</f>
        <v>0</v>
      </c>
      <c r="S41" s="498"/>
      <c r="T41" s="180">
        <f t="shared" si="0"/>
        <v>0</v>
      </c>
      <c r="U41" s="181">
        <f t="shared" si="1"/>
        <v>0</v>
      </c>
      <c r="V41" s="269">
        <f t="shared" si="2"/>
        <v>0</v>
      </c>
    </row>
    <row r="42" spans="2:22" s="8" customFormat="1" ht="15.95" customHeight="1" x14ac:dyDescent="0.25">
      <c r="B42" s="27">
        <f>'1.  SEPTEMBER'!B42</f>
        <v>25</v>
      </c>
      <c r="C42" s="44" t="str">
        <f>'1.  SEPTEMBER'!C42</f>
        <v>van Rensburg AM</v>
      </c>
      <c r="D42" s="45">
        <f>'9.  MAY'!V42</f>
        <v>0</v>
      </c>
      <c r="E42" s="37">
        <f>'9.  MAY'!W42</f>
        <v>0</v>
      </c>
      <c r="F42" s="497">
        <f>'9.  MAY'!X42</f>
        <v>0</v>
      </c>
      <c r="G42" s="498"/>
      <c r="H42" s="28">
        <f>'10.  JUNE'!V42</f>
        <v>0</v>
      </c>
      <c r="I42" s="37">
        <f>'10.  JUNE'!W42</f>
        <v>0</v>
      </c>
      <c r="J42" s="497">
        <f>'10.  JUNE'!X42</f>
        <v>0</v>
      </c>
      <c r="K42" s="498"/>
      <c r="L42" s="45">
        <f>'11.  JULY'!V42</f>
        <v>0</v>
      </c>
      <c r="M42" s="37">
        <f>'11.  JULY'!W42</f>
        <v>0</v>
      </c>
      <c r="N42" s="497">
        <f>'11.  JULY'!X42</f>
        <v>0</v>
      </c>
      <c r="O42" s="498"/>
      <c r="P42" s="28">
        <f>'12.  AUGUST'!V42</f>
        <v>0</v>
      </c>
      <c r="Q42" s="37">
        <f>'12.  AUGUST'!W42</f>
        <v>0</v>
      </c>
      <c r="R42" s="497">
        <f>'12.  AUGUST'!X42</f>
        <v>0</v>
      </c>
      <c r="S42" s="498"/>
      <c r="T42" s="180">
        <f t="shared" si="0"/>
        <v>0</v>
      </c>
      <c r="U42" s="181">
        <f t="shared" si="1"/>
        <v>0</v>
      </c>
      <c r="V42" s="269">
        <f t="shared" si="2"/>
        <v>0</v>
      </c>
    </row>
    <row r="43" spans="2:22" s="8" customFormat="1" ht="15.95" customHeight="1" x14ac:dyDescent="0.25">
      <c r="B43" s="27">
        <f>'1.  SEPTEMBER'!B43</f>
        <v>26</v>
      </c>
      <c r="C43" s="44">
        <f>'1.  SEPTEMBER'!C43</f>
        <v>0</v>
      </c>
      <c r="D43" s="45">
        <f>'9.  MAY'!V43</f>
        <v>0</v>
      </c>
      <c r="E43" s="37">
        <f>'9.  MAY'!W43</f>
        <v>0</v>
      </c>
      <c r="F43" s="497">
        <f>'9.  MAY'!X43</f>
        <v>0</v>
      </c>
      <c r="G43" s="498"/>
      <c r="H43" s="28">
        <f>'10.  JUNE'!V43</f>
        <v>0</v>
      </c>
      <c r="I43" s="37">
        <f>'10.  JUNE'!W43</f>
        <v>0</v>
      </c>
      <c r="J43" s="497">
        <f>'10.  JUNE'!X43</f>
        <v>0</v>
      </c>
      <c r="K43" s="499"/>
      <c r="L43" s="45">
        <f>'11.  JULY'!V43</f>
        <v>0</v>
      </c>
      <c r="M43" s="37">
        <f>'11.  JULY'!W43</f>
        <v>0</v>
      </c>
      <c r="N43" s="497">
        <f>'11.  JULY'!X43</f>
        <v>0</v>
      </c>
      <c r="O43" s="498"/>
      <c r="P43" s="28">
        <f>'12.  AUGUST'!V43</f>
        <v>0</v>
      </c>
      <c r="Q43" s="37">
        <f>'12.  AUGUST'!W43</f>
        <v>0</v>
      </c>
      <c r="R43" s="497">
        <f>'12.  AUGUST'!X43</f>
        <v>0</v>
      </c>
      <c r="S43" s="498"/>
      <c r="T43" s="180">
        <f t="shared" si="0"/>
        <v>0</v>
      </c>
      <c r="U43" s="181">
        <f t="shared" si="1"/>
        <v>0</v>
      </c>
      <c r="V43" s="269">
        <f t="shared" si="2"/>
        <v>0</v>
      </c>
    </row>
    <row r="44" spans="2:22" s="8" customFormat="1" ht="15.95" customHeight="1" x14ac:dyDescent="0.25">
      <c r="B44" s="27">
        <f>'1.  SEPTEMBER'!B44</f>
        <v>27</v>
      </c>
      <c r="C44" s="44">
        <f>'1.  SEPTEMBER'!C44</f>
        <v>0</v>
      </c>
      <c r="D44" s="45">
        <f>'9.  MAY'!V44</f>
        <v>0</v>
      </c>
      <c r="E44" s="37">
        <f>'9.  MAY'!W44</f>
        <v>0</v>
      </c>
      <c r="F44" s="497">
        <f>'9.  MAY'!X44</f>
        <v>0</v>
      </c>
      <c r="G44" s="498"/>
      <c r="H44" s="28">
        <f>'10.  JUNE'!V44</f>
        <v>0</v>
      </c>
      <c r="I44" s="37">
        <f>'10.  JUNE'!W44</f>
        <v>0</v>
      </c>
      <c r="J44" s="497">
        <f>'10.  JUNE'!X44</f>
        <v>0</v>
      </c>
      <c r="K44" s="498"/>
      <c r="L44" s="45">
        <f>'11.  JULY'!V44</f>
        <v>0</v>
      </c>
      <c r="M44" s="37">
        <f>'11.  JULY'!W44</f>
        <v>0</v>
      </c>
      <c r="N44" s="497">
        <f>'11.  JULY'!X44</f>
        <v>0</v>
      </c>
      <c r="O44" s="498"/>
      <c r="P44" s="28">
        <f>'12.  AUGUST'!V44</f>
        <v>0</v>
      </c>
      <c r="Q44" s="37">
        <f>'12.  AUGUST'!W44</f>
        <v>0</v>
      </c>
      <c r="R44" s="497">
        <f>'12.  AUGUST'!X44</f>
        <v>0</v>
      </c>
      <c r="S44" s="498"/>
      <c r="T44" s="180">
        <f t="shared" si="0"/>
        <v>0</v>
      </c>
      <c r="U44" s="181">
        <f t="shared" si="1"/>
        <v>0</v>
      </c>
      <c r="V44" s="269">
        <f t="shared" si="2"/>
        <v>0</v>
      </c>
    </row>
    <row r="45" spans="2:22" s="8" customFormat="1" ht="15.95" customHeight="1" x14ac:dyDescent="0.25">
      <c r="B45" s="27">
        <f>'1.  SEPTEMBER'!B45</f>
        <v>28</v>
      </c>
      <c r="C45" s="44">
        <f>'1.  SEPTEMBER'!C45</f>
        <v>0</v>
      </c>
      <c r="D45" s="45">
        <f>'9.  MAY'!V45</f>
        <v>0</v>
      </c>
      <c r="E45" s="37">
        <f>'9.  MAY'!W45</f>
        <v>0</v>
      </c>
      <c r="F45" s="497">
        <f>'9.  MAY'!X45</f>
        <v>0</v>
      </c>
      <c r="G45" s="498"/>
      <c r="H45" s="28">
        <f>'10.  JUNE'!V45</f>
        <v>0</v>
      </c>
      <c r="I45" s="37">
        <f>'10.  JUNE'!W45</f>
        <v>0</v>
      </c>
      <c r="J45" s="497">
        <f>'10.  JUNE'!X45</f>
        <v>0</v>
      </c>
      <c r="K45" s="499"/>
      <c r="L45" s="45">
        <f>'11.  JULY'!V45</f>
        <v>0</v>
      </c>
      <c r="M45" s="37">
        <f>'11.  JULY'!W45</f>
        <v>0</v>
      </c>
      <c r="N45" s="497">
        <f>'11.  JULY'!X45</f>
        <v>0</v>
      </c>
      <c r="O45" s="498"/>
      <c r="P45" s="28">
        <f>'12.  AUGUST'!V45</f>
        <v>0</v>
      </c>
      <c r="Q45" s="37">
        <f>'12.  AUGUST'!W45</f>
        <v>0</v>
      </c>
      <c r="R45" s="497">
        <f>'12.  AUGUST'!X45</f>
        <v>0</v>
      </c>
      <c r="S45" s="498"/>
      <c r="T45" s="180">
        <f t="shared" si="0"/>
        <v>0</v>
      </c>
      <c r="U45" s="181">
        <f t="shared" si="1"/>
        <v>0</v>
      </c>
      <c r="V45" s="269">
        <f t="shared" si="2"/>
        <v>0</v>
      </c>
    </row>
    <row r="46" spans="2:22" s="8" customFormat="1" ht="15.95" customHeight="1" x14ac:dyDescent="0.25">
      <c r="B46" s="27">
        <f>'1.  SEPTEMBER'!B46</f>
        <v>29</v>
      </c>
      <c r="C46" s="44">
        <f>'1.  SEPTEMBER'!C46</f>
        <v>0</v>
      </c>
      <c r="D46" s="45">
        <f>'9.  MAY'!V46</f>
        <v>0</v>
      </c>
      <c r="E46" s="37">
        <f>'9.  MAY'!W46</f>
        <v>0</v>
      </c>
      <c r="F46" s="497">
        <f>'9.  MAY'!X46</f>
        <v>0</v>
      </c>
      <c r="G46" s="498"/>
      <c r="H46" s="28">
        <f>'10.  JUNE'!V46</f>
        <v>0</v>
      </c>
      <c r="I46" s="37">
        <f>'10.  JUNE'!W46</f>
        <v>0</v>
      </c>
      <c r="J46" s="497">
        <f>'10.  JUNE'!X46</f>
        <v>0</v>
      </c>
      <c r="K46" s="498"/>
      <c r="L46" s="45">
        <f>'11.  JULY'!V46</f>
        <v>0</v>
      </c>
      <c r="M46" s="37">
        <f>'11.  JULY'!W46</f>
        <v>0</v>
      </c>
      <c r="N46" s="497">
        <f>'11.  JULY'!X46</f>
        <v>0</v>
      </c>
      <c r="O46" s="498"/>
      <c r="P46" s="28">
        <f>'12.  AUGUST'!V46</f>
        <v>0</v>
      </c>
      <c r="Q46" s="37">
        <f>'12.  AUGUST'!W46</f>
        <v>0</v>
      </c>
      <c r="R46" s="497">
        <f>'12.  AUGUST'!X46</f>
        <v>0</v>
      </c>
      <c r="S46" s="498"/>
      <c r="T46" s="180">
        <f t="shared" si="0"/>
        <v>0</v>
      </c>
      <c r="U46" s="181">
        <f t="shared" si="1"/>
        <v>0</v>
      </c>
      <c r="V46" s="269">
        <f t="shared" si="2"/>
        <v>0</v>
      </c>
    </row>
    <row r="47" spans="2:22" s="8" customFormat="1" ht="15.95" customHeight="1" x14ac:dyDescent="0.25">
      <c r="B47" s="27">
        <f>'1.  SEPTEMBER'!B47</f>
        <v>30</v>
      </c>
      <c r="C47" s="44">
        <f>'1.  SEPTEMBER'!C47</f>
        <v>0</v>
      </c>
      <c r="D47" s="45">
        <f>'9.  MAY'!V47</f>
        <v>0</v>
      </c>
      <c r="E47" s="37">
        <f>'9.  MAY'!W47</f>
        <v>0</v>
      </c>
      <c r="F47" s="497">
        <f>'9.  MAY'!X47</f>
        <v>0</v>
      </c>
      <c r="G47" s="498"/>
      <c r="H47" s="28">
        <f>'10.  JUNE'!V47</f>
        <v>0</v>
      </c>
      <c r="I47" s="37">
        <f>'10.  JUNE'!W47</f>
        <v>0</v>
      </c>
      <c r="J47" s="497">
        <f>'10.  JUNE'!X47</f>
        <v>0</v>
      </c>
      <c r="K47" s="499"/>
      <c r="L47" s="45">
        <f>'11.  JULY'!V47</f>
        <v>0</v>
      </c>
      <c r="M47" s="37">
        <f>'11.  JULY'!W47</f>
        <v>0</v>
      </c>
      <c r="N47" s="497">
        <f>'11.  JULY'!X47</f>
        <v>0</v>
      </c>
      <c r="O47" s="498"/>
      <c r="P47" s="28">
        <f>'12.  AUGUST'!V47</f>
        <v>0</v>
      </c>
      <c r="Q47" s="37">
        <f>'12.  AUGUST'!W47</f>
        <v>0</v>
      </c>
      <c r="R47" s="497">
        <f>'12.  AUGUST'!X47</f>
        <v>0</v>
      </c>
      <c r="S47" s="498"/>
      <c r="T47" s="180">
        <f t="shared" si="0"/>
        <v>0</v>
      </c>
      <c r="U47" s="181">
        <f t="shared" si="1"/>
        <v>0</v>
      </c>
      <c r="V47" s="269">
        <f t="shared" si="2"/>
        <v>0</v>
      </c>
    </row>
    <row r="48" spans="2:22" s="8" customFormat="1" ht="15.95" customHeight="1" x14ac:dyDescent="0.25">
      <c r="B48" s="27">
        <f>'1.  SEPTEMBER'!B48</f>
        <v>31</v>
      </c>
      <c r="C48" s="44">
        <f>'1.  SEPTEMBER'!C48</f>
        <v>0</v>
      </c>
      <c r="D48" s="45">
        <f>'9.  MAY'!V48</f>
        <v>0</v>
      </c>
      <c r="E48" s="37">
        <f>'9.  MAY'!W48</f>
        <v>0</v>
      </c>
      <c r="F48" s="497">
        <f>'9.  MAY'!X48</f>
        <v>0</v>
      </c>
      <c r="G48" s="498"/>
      <c r="H48" s="28">
        <f>'10.  JUNE'!V48</f>
        <v>0</v>
      </c>
      <c r="I48" s="37">
        <f>'10.  JUNE'!W48</f>
        <v>0</v>
      </c>
      <c r="J48" s="497">
        <f>'10.  JUNE'!X48</f>
        <v>0</v>
      </c>
      <c r="K48" s="498"/>
      <c r="L48" s="45">
        <f>'11.  JULY'!V48</f>
        <v>0</v>
      </c>
      <c r="M48" s="37">
        <f>'11.  JULY'!W48</f>
        <v>0</v>
      </c>
      <c r="N48" s="497">
        <f>'11.  JULY'!X48</f>
        <v>0</v>
      </c>
      <c r="O48" s="498"/>
      <c r="P48" s="28">
        <f>'12.  AUGUST'!V48</f>
        <v>0</v>
      </c>
      <c r="Q48" s="37">
        <f>'12.  AUGUST'!W48</f>
        <v>0</v>
      </c>
      <c r="R48" s="497">
        <f>'12.  AUGUST'!X48</f>
        <v>0</v>
      </c>
      <c r="S48" s="498"/>
      <c r="T48" s="180">
        <f t="shared" si="0"/>
        <v>0</v>
      </c>
      <c r="U48" s="181">
        <f t="shared" si="1"/>
        <v>0</v>
      </c>
      <c r="V48" s="269">
        <f t="shared" si="2"/>
        <v>0</v>
      </c>
    </row>
    <row r="49" spans="2:22" s="8" customFormat="1" ht="15.95" customHeight="1" x14ac:dyDescent="0.25">
      <c r="B49" s="27">
        <f>'1.  SEPTEMBER'!B49</f>
        <v>32</v>
      </c>
      <c r="C49" s="44">
        <f>'1.  SEPTEMBER'!C49</f>
        <v>0</v>
      </c>
      <c r="D49" s="45">
        <f>'9.  MAY'!V49</f>
        <v>0</v>
      </c>
      <c r="E49" s="37">
        <f>'9.  MAY'!W49</f>
        <v>0</v>
      </c>
      <c r="F49" s="497">
        <f>'9.  MAY'!X49</f>
        <v>0</v>
      </c>
      <c r="G49" s="498"/>
      <c r="H49" s="28">
        <f>'10.  JUNE'!V49</f>
        <v>0</v>
      </c>
      <c r="I49" s="37">
        <f>'10.  JUNE'!W49</f>
        <v>0</v>
      </c>
      <c r="J49" s="497">
        <f>'10.  JUNE'!X49</f>
        <v>0</v>
      </c>
      <c r="K49" s="499"/>
      <c r="L49" s="45">
        <f>'11.  JULY'!V49</f>
        <v>0</v>
      </c>
      <c r="M49" s="37">
        <f>'11.  JULY'!W49</f>
        <v>0</v>
      </c>
      <c r="N49" s="497">
        <f>'11.  JULY'!X49</f>
        <v>0</v>
      </c>
      <c r="O49" s="498"/>
      <c r="P49" s="28">
        <f>'12.  AUGUST'!V49</f>
        <v>0</v>
      </c>
      <c r="Q49" s="37">
        <f>'12.  AUGUST'!W49</f>
        <v>0</v>
      </c>
      <c r="R49" s="497">
        <f>'12.  AUGUST'!X49</f>
        <v>0</v>
      </c>
      <c r="S49" s="498"/>
      <c r="T49" s="180">
        <f t="shared" si="0"/>
        <v>0</v>
      </c>
      <c r="U49" s="181">
        <f t="shared" si="1"/>
        <v>0</v>
      </c>
      <c r="V49" s="269">
        <f t="shared" si="2"/>
        <v>0</v>
      </c>
    </row>
    <row r="50" spans="2:22" s="8" customFormat="1" ht="15.95" customHeight="1" x14ac:dyDescent="0.25">
      <c r="B50" s="27">
        <f>'1.  SEPTEMBER'!B50</f>
        <v>33</v>
      </c>
      <c r="C50" s="44">
        <f>'1.  SEPTEMBER'!C50</f>
        <v>0</v>
      </c>
      <c r="D50" s="45">
        <f>'9.  MAY'!V50</f>
        <v>0</v>
      </c>
      <c r="E50" s="37">
        <f>'9.  MAY'!W50</f>
        <v>0</v>
      </c>
      <c r="F50" s="497">
        <f>'9.  MAY'!X50</f>
        <v>0</v>
      </c>
      <c r="G50" s="498"/>
      <c r="H50" s="28">
        <f>'10.  JUNE'!V50</f>
        <v>0</v>
      </c>
      <c r="I50" s="37">
        <f>'10.  JUNE'!W50</f>
        <v>0</v>
      </c>
      <c r="J50" s="497">
        <f>'10.  JUNE'!X50</f>
        <v>0</v>
      </c>
      <c r="K50" s="498"/>
      <c r="L50" s="45">
        <f>'11.  JULY'!V50</f>
        <v>0</v>
      </c>
      <c r="M50" s="37">
        <f>'11.  JULY'!W50</f>
        <v>0</v>
      </c>
      <c r="N50" s="497">
        <f>'11.  JULY'!X50</f>
        <v>0</v>
      </c>
      <c r="O50" s="498"/>
      <c r="P50" s="28">
        <f>'12.  AUGUST'!V50</f>
        <v>0</v>
      </c>
      <c r="Q50" s="37">
        <f>'12.  AUGUST'!W50</f>
        <v>0</v>
      </c>
      <c r="R50" s="497">
        <f>'12.  AUGUST'!X50</f>
        <v>0</v>
      </c>
      <c r="S50" s="498"/>
      <c r="T50" s="180">
        <f t="shared" si="0"/>
        <v>0</v>
      </c>
      <c r="U50" s="181">
        <f t="shared" si="1"/>
        <v>0</v>
      </c>
      <c r="V50" s="269">
        <f t="shared" si="2"/>
        <v>0</v>
      </c>
    </row>
    <row r="51" spans="2:22" s="8" customFormat="1" ht="15.95" customHeight="1" x14ac:dyDescent="0.25">
      <c r="B51" s="27">
        <f>'1.  SEPTEMBER'!B51</f>
        <v>34</v>
      </c>
      <c r="C51" s="44">
        <f>'1.  SEPTEMBER'!C51</f>
        <v>0</v>
      </c>
      <c r="D51" s="45">
        <f>'9.  MAY'!V51</f>
        <v>0</v>
      </c>
      <c r="E51" s="37">
        <f>'9.  MAY'!W51</f>
        <v>0</v>
      </c>
      <c r="F51" s="497">
        <f>'9.  MAY'!X51</f>
        <v>0</v>
      </c>
      <c r="G51" s="498"/>
      <c r="H51" s="28">
        <f>'10.  JUNE'!V51</f>
        <v>0</v>
      </c>
      <c r="I51" s="37">
        <f>'10.  JUNE'!W51</f>
        <v>0</v>
      </c>
      <c r="J51" s="497">
        <f>'10.  JUNE'!X51</f>
        <v>0</v>
      </c>
      <c r="K51" s="499"/>
      <c r="L51" s="45">
        <f>'11.  JULY'!V51</f>
        <v>0</v>
      </c>
      <c r="M51" s="37">
        <f>'11.  JULY'!W51</f>
        <v>0</v>
      </c>
      <c r="N51" s="497">
        <f>'11.  JULY'!X51</f>
        <v>0</v>
      </c>
      <c r="O51" s="498"/>
      <c r="P51" s="28">
        <f>'12.  AUGUST'!V51</f>
        <v>0</v>
      </c>
      <c r="Q51" s="37">
        <f>'12.  AUGUST'!W51</f>
        <v>0</v>
      </c>
      <c r="R51" s="497">
        <f>'12.  AUGUST'!X51</f>
        <v>0</v>
      </c>
      <c r="S51" s="498"/>
      <c r="T51" s="180">
        <f t="shared" si="0"/>
        <v>0</v>
      </c>
      <c r="U51" s="181">
        <f t="shared" si="1"/>
        <v>0</v>
      </c>
      <c r="V51" s="269">
        <f t="shared" si="2"/>
        <v>0</v>
      </c>
    </row>
    <row r="52" spans="2:22" s="8" customFormat="1" ht="15.95" customHeight="1" x14ac:dyDescent="0.25">
      <c r="B52" s="27">
        <f>'1.  SEPTEMBER'!B52</f>
        <v>35</v>
      </c>
      <c r="C52" s="44">
        <f>'1.  SEPTEMBER'!C52</f>
        <v>0</v>
      </c>
      <c r="D52" s="45">
        <f>'9.  MAY'!V52</f>
        <v>0</v>
      </c>
      <c r="E52" s="37">
        <f>'9.  MAY'!W52</f>
        <v>0</v>
      </c>
      <c r="F52" s="497">
        <f>'9.  MAY'!X52</f>
        <v>0</v>
      </c>
      <c r="G52" s="498"/>
      <c r="H52" s="28">
        <f>'10.  JUNE'!V52</f>
        <v>0</v>
      </c>
      <c r="I52" s="37">
        <f>'10.  JUNE'!W52</f>
        <v>0</v>
      </c>
      <c r="J52" s="497">
        <f>'10.  JUNE'!X52</f>
        <v>0</v>
      </c>
      <c r="K52" s="498"/>
      <c r="L52" s="45">
        <f>'11.  JULY'!V52</f>
        <v>0</v>
      </c>
      <c r="M52" s="37">
        <f>'11.  JULY'!W52</f>
        <v>0</v>
      </c>
      <c r="N52" s="497">
        <f>'11.  JULY'!X52</f>
        <v>0</v>
      </c>
      <c r="O52" s="498"/>
      <c r="P52" s="28">
        <f>'12.  AUGUST'!V52</f>
        <v>0</v>
      </c>
      <c r="Q52" s="37">
        <f>'12.  AUGUST'!W52</f>
        <v>0</v>
      </c>
      <c r="R52" s="497">
        <f>'12.  AUGUST'!X52</f>
        <v>0</v>
      </c>
      <c r="S52" s="498"/>
      <c r="T52" s="180">
        <f t="shared" si="0"/>
        <v>0</v>
      </c>
      <c r="U52" s="181">
        <f t="shared" si="1"/>
        <v>0</v>
      </c>
      <c r="V52" s="269">
        <f t="shared" si="2"/>
        <v>0</v>
      </c>
    </row>
    <row r="53" spans="2:22" s="8" customFormat="1" ht="15.95" customHeight="1" x14ac:dyDescent="0.25">
      <c r="B53" s="25"/>
      <c r="C53" s="26"/>
      <c r="D53" s="15"/>
      <c r="E53" s="15"/>
      <c r="F53" s="15"/>
      <c r="G53" s="189"/>
      <c r="H53" s="15"/>
      <c r="I53" s="15"/>
      <c r="J53" s="15"/>
      <c r="K53" s="189"/>
      <c r="L53" s="15"/>
      <c r="M53" s="15"/>
      <c r="N53" s="15"/>
      <c r="O53" s="193"/>
      <c r="P53" s="15"/>
      <c r="Q53" s="15"/>
      <c r="R53" s="15"/>
      <c r="S53" s="189"/>
      <c r="T53" s="15"/>
      <c r="U53" s="15"/>
      <c r="V53" s="16"/>
    </row>
    <row r="54" spans="2:22" s="8" customFormat="1" ht="15.95" customHeight="1" x14ac:dyDescent="0.25">
      <c r="B54" s="25"/>
      <c r="C54" s="26"/>
      <c r="D54" s="15"/>
      <c r="E54" s="15"/>
      <c r="F54" s="15"/>
      <c r="G54" s="189"/>
      <c r="H54" s="15"/>
      <c r="I54" s="15"/>
      <c r="J54" s="15"/>
      <c r="K54" s="189"/>
      <c r="L54" s="15"/>
      <c r="M54" s="15"/>
      <c r="N54" s="15"/>
      <c r="O54" s="193"/>
      <c r="P54" s="15"/>
      <c r="Q54" s="15"/>
      <c r="R54" s="15"/>
      <c r="S54" s="189"/>
      <c r="T54" s="15"/>
      <c r="U54" s="15"/>
      <c r="V54" s="16"/>
    </row>
    <row r="55" spans="2:22" s="8" customFormat="1" ht="15.95" customHeight="1" x14ac:dyDescent="0.25">
      <c r="B55" s="25"/>
      <c r="C55" s="26"/>
      <c r="D55" s="15"/>
      <c r="E55" s="15"/>
      <c r="F55" s="15"/>
      <c r="G55" s="189"/>
      <c r="H55" s="15"/>
      <c r="I55" s="15"/>
      <c r="J55" s="15"/>
      <c r="K55" s="189"/>
      <c r="L55" s="15"/>
      <c r="M55" s="15"/>
      <c r="N55" s="15"/>
      <c r="O55" s="193"/>
      <c r="P55" s="15"/>
      <c r="Q55" s="15"/>
      <c r="R55" s="15"/>
      <c r="S55" s="189"/>
      <c r="T55" s="15"/>
      <c r="U55" s="15"/>
      <c r="V55" s="16"/>
    </row>
    <row r="56" spans="2:22" s="8" customFormat="1" ht="15.95" customHeight="1" thickBot="1" x14ac:dyDescent="0.3">
      <c r="B56" s="25"/>
      <c r="C56" s="26"/>
      <c r="D56" s="15"/>
      <c r="E56" s="15"/>
      <c r="F56" s="15"/>
      <c r="G56" s="189"/>
      <c r="H56" s="15"/>
      <c r="I56" s="15"/>
      <c r="J56" s="15"/>
      <c r="K56" s="189"/>
      <c r="L56" s="15"/>
      <c r="M56" s="15"/>
      <c r="N56" s="15"/>
      <c r="O56" s="193"/>
      <c r="P56" s="15"/>
      <c r="Q56" s="15"/>
      <c r="R56" s="15"/>
      <c r="S56" s="189"/>
      <c r="T56" s="15"/>
      <c r="U56" s="15"/>
      <c r="V56" s="16"/>
    </row>
    <row r="57" spans="2:22" s="8" customFormat="1" ht="26.1" customHeight="1" thickBot="1" x14ac:dyDescent="0.3">
      <c r="B57" s="255" t="s">
        <v>190</v>
      </c>
      <c r="C57" s="258"/>
      <c r="D57" s="259"/>
      <c r="E57" s="52"/>
      <c r="F57" s="52"/>
      <c r="G57" s="190"/>
      <c r="H57" s="52"/>
      <c r="I57" s="52"/>
      <c r="J57" s="52"/>
      <c r="K57" s="190"/>
      <c r="L57" s="52"/>
      <c r="M57" s="52"/>
      <c r="N57" s="52"/>
      <c r="O57" s="194"/>
      <c r="P57" s="52"/>
      <c r="Q57" s="52"/>
      <c r="R57" s="52"/>
      <c r="S57" s="190"/>
      <c r="T57" s="52"/>
      <c r="U57" s="52"/>
      <c r="V57" s="53"/>
    </row>
    <row r="58" spans="2:22" s="8" customFormat="1" ht="2.1" customHeight="1" x14ac:dyDescent="0.25">
      <c r="B58" s="254"/>
      <c r="C58" s="256"/>
      <c r="D58" s="256"/>
      <c r="E58" s="256"/>
      <c r="F58" s="256"/>
      <c r="G58" s="256"/>
      <c r="H58" s="256"/>
      <c r="I58" s="256"/>
      <c r="J58" s="256"/>
      <c r="K58" s="256"/>
      <c r="L58" s="256"/>
      <c r="M58" s="256"/>
      <c r="N58" s="256"/>
      <c r="O58" s="256"/>
      <c r="P58" s="256"/>
      <c r="Q58" s="256"/>
      <c r="R58" s="256"/>
      <c r="S58" s="256"/>
      <c r="T58" s="256"/>
      <c r="U58" s="256"/>
      <c r="V58" s="257"/>
    </row>
    <row r="59" spans="2:22" s="8" customFormat="1" ht="15.95" customHeight="1" x14ac:dyDescent="0.25">
      <c r="B59" s="27">
        <f>'1.  SEPTEMBER'!B59</f>
        <v>1</v>
      </c>
      <c r="C59" s="44" t="str">
        <f>'1.  SEPTEMBER'!C59</f>
        <v>Anderson W  (H-8)</v>
      </c>
      <c r="D59" s="45">
        <f>'9.  MAY'!V59</f>
        <v>0</v>
      </c>
      <c r="E59" s="37">
        <f>'9.  MAY'!W59</f>
        <v>0</v>
      </c>
      <c r="F59" s="497">
        <f>'9.  MAY'!X59</f>
        <v>0</v>
      </c>
      <c r="G59" s="498"/>
      <c r="H59" s="28">
        <f>'10.  JUNE'!V59</f>
        <v>0</v>
      </c>
      <c r="I59" s="37">
        <f>'10.  JUNE'!W59</f>
        <v>0</v>
      </c>
      <c r="J59" s="497">
        <f>'10.  JUNE'!X59</f>
        <v>0</v>
      </c>
      <c r="K59" s="498"/>
      <c r="L59" s="45">
        <f>'11.  JULY'!V59</f>
        <v>0</v>
      </c>
      <c r="M59" s="37">
        <f>'11.  JULY'!W59</f>
        <v>0</v>
      </c>
      <c r="N59" s="497">
        <f>'11.  JULY'!X59</f>
        <v>0</v>
      </c>
      <c r="O59" s="498"/>
      <c r="P59" s="28">
        <f>'12.  AUGUST'!V59</f>
        <v>0</v>
      </c>
      <c r="Q59" s="37">
        <f>'12.  AUGUST'!W59</f>
        <v>0</v>
      </c>
      <c r="R59" s="497">
        <f>'12.  AUGUST'!X59</f>
        <v>0</v>
      </c>
      <c r="S59" s="498"/>
      <c r="T59" s="180">
        <f t="shared" ref="T59:T91" si="3">D59+H59+L59+P59</f>
        <v>0</v>
      </c>
      <c r="U59" s="181">
        <f t="shared" ref="U59:U91" si="4">E59+I59+M59+Q59</f>
        <v>0</v>
      </c>
      <c r="V59" s="269">
        <f t="shared" ref="V59:V91" si="5">F59+J59+N59+R59</f>
        <v>0</v>
      </c>
    </row>
    <row r="60" spans="2:22" s="8" customFormat="1" ht="15.95" customHeight="1" x14ac:dyDescent="0.25">
      <c r="B60" s="27">
        <f>'1.  SEPTEMBER'!B60</f>
        <v>2</v>
      </c>
      <c r="C60" s="44" t="str">
        <f>'1.  SEPTEMBER'!C60</f>
        <v>Barnard L  (H-33)</v>
      </c>
      <c r="D60" s="45">
        <f>'9.  MAY'!V60</f>
        <v>0</v>
      </c>
      <c r="E60" s="37">
        <f>'9.  MAY'!W60</f>
        <v>0</v>
      </c>
      <c r="F60" s="497">
        <f>'9.  MAY'!X60</f>
        <v>0</v>
      </c>
      <c r="G60" s="498"/>
      <c r="H60" s="28">
        <f>'10.  JUNE'!V60</f>
        <v>0</v>
      </c>
      <c r="I60" s="37">
        <f>'10.  JUNE'!W60</f>
        <v>0</v>
      </c>
      <c r="J60" s="497">
        <f>'10.  JUNE'!X60</f>
        <v>0</v>
      </c>
      <c r="K60" s="498"/>
      <c r="L60" s="45">
        <f>'11.  JULY'!V60</f>
        <v>0</v>
      </c>
      <c r="M60" s="37">
        <f>'11.  JULY'!W60</f>
        <v>0</v>
      </c>
      <c r="N60" s="497">
        <f>'11.  JULY'!X60</f>
        <v>0</v>
      </c>
      <c r="O60" s="498"/>
      <c r="P60" s="28">
        <f>'12.  AUGUST'!V60</f>
        <v>0</v>
      </c>
      <c r="Q60" s="37">
        <f>'12.  AUGUST'!W60</f>
        <v>0</v>
      </c>
      <c r="R60" s="497">
        <f>'12.  AUGUST'!X60</f>
        <v>0</v>
      </c>
      <c r="S60" s="498"/>
      <c r="T60" s="180">
        <f t="shared" si="3"/>
        <v>0</v>
      </c>
      <c r="U60" s="181">
        <f t="shared" si="4"/>
        <v>0</v>
      </c>
      <c r="V60" s="269">
        <f t="shared" si="5"/>
        <v>0</v>
      </c>
    </row>
    <row r="61" spans="2:22" s="8" customFormat="1" ht="15.95" customHeight="1" x14ac:dyDescent="0.25">
      <c r="B61" s="27">
        <f>'1.  SEPTEMBER'!B61</f>
        <v>3</v>
      </c>
      <c r="C61" s="44" t="str">
        <f>'1.  SEPTEMBER'!C61</f>
        <v>Bezuidenhout FJ</v>
      </c>
      <c r="D61" s="45">
        <f>'9.  MAY'!V61</f>
        <v>0</v>
      </c>
      <c r="E61" s="37">
        <f>'9.  MAY'!W61</f>
        <v>0</v>
      </c>
      <c r="F61" s="497">
        <f>'9.  MAY'!X61</f>
        <v>0</v>
      </c>
      <c r="G61" s="498"/>
      <c r="H61" s="28">
        <f>'10.  JUNE'!V61</f>
        <v>0</v>
      </c>
      <c r="I61" s="37">
        <f>'10.  JUNE'!W61</f>
        <v>0</v>
      </c>
      <c r="J61" s="497">
        <f>'10.  JUNE'!X61</f>
        <v>0</v>
      </c>
      <c r="K61" s="498"/>
      <c r="L61" s="45">
        <f>'11.  JULY'!V61</f>
        <v>0</v>
      </c>
      <c r="M61" s="37">
        <f>'11.  JULY'!W61</f>
        <v>0</v>
      </c>
      <c r="N61" s="497">
        <f>'11.  JULY'!X61</f>
        <v>0</v>
      </c>
      <c r="O61" s="498"/>
      <c r="P61" s="28">
        <f>'12.  AUGUST'!V61</f>
        <v>0</v>
      </c>
      <c r="Q61" s="37">
        <f>'12.  AUGUST'!W61</f>
        <v>0</v>
      </c>
      <c r="R61" s="497">
        <f>'12.  AUGUST'!X61</f>
        <v>0</v>
      </c>
      <c r="S61" s="498"/>
      <c r="T61" s="180">
        <f t="shared" si="3"/>
        <v>0</v>
      </c>
      <c r="U61" s="181">
        <f t="shared" si="4"/>
        <v>0</v>
      </c>
      <c r="V61" s="269">
        <f t="shared" si="5"/>
        <v>0</v>
      </c>
    </row>
    <row r="62" spans="2:22" s="8" customFormat="1" ht="15.95" customHeight="1" x14ac:dyDescent="0.25">
      <c r="B62" s="27">
        <f>'1.  SEPTEMBER'!B62</f>
        <v>4</v>
      </c>
      <c r="C62" s="44" t="str">
        <f>'1.  SEPTEMBER'!C62</f>
        <v>Black S</v>
      </c>
      <c r="D62" s="45">
        <f>'9.  MAY'!V62</f>
        <v>0</v>
      </c>
      <c r="E62" s="37">
        <f>'9.  MAY'!W62</f>
        <v>0</v>
      </c>
      <c r="F62" s="497">
        <f>'9.  MAY'!X62</f>
        <v>0</v>
      </c>
      <c r="G62" s="498"/>
      <c r="H62" s="28">
        <f>'10.  JUNE'!V62</f>
        <v>0</v>
      </c>
      <c r="I62" s="37">
        <f>'10.  JUNE'!W62</f>
        <v>0</v>
      </c>
      <c r="J62" s="497">
        <f>'10.  JUNE'!X62</f>
        <v>0</v>
      </c>
      <c r="K62" s="498"/>
      <c r="L62" s="45">
        <f>'11.  JULY'!V62</f>
        <v>0</v>
      </c>
      <c r="M62" s="37">
        <f>'11.  JULY'!W62</f>
        <v>0</v>
      </c>
      <c r="N62" s="497">
        <f>'11.  JULY'!X62</f>
        <v>0</v>
      </c>
      <c r="O62" s="498"/>
      <c r="P62" s="28">
        <f>'12.  AUGUST'!V62</f>
        <v>0</v>
      </c>
      <c r="Q62" s="37">
        <f>'12.  AUGUST'!W62</f>
        <v>0</v>
      </c>
      <c r="R62" s="497">
        <f>'12.  AUGUST'!X62</f>
        <v>0</v>
      </c>
      <c r="S62" s="498"/>
      <c r="T62" s="180">
        <f t="shared" si="3"/>
        <v>0</v>
      </c>
      <c r="U62" s="181">
        <f t="shared" si="4"/>
        <v>0</v>
      </c>
      <c r="V62" s="269">
        <f t="shared" si="5"/>
        <v>0</v>
      </c>
    </row>
    <row r="63" spans="2:22" s="8" customFormat="1" ht="15.95" customHeight="1" x14ac:dyDescent="0.25">
      <c r="B63" s="27">
        <f>'1.  SEPTEMBER'!B63</f>
        <v>5</v>
      </c>
      <c r="C63" s="44" t="str">
        <f>'1.  SEPTEMBER'!C63</f>
        <v>Booysen G (Jnr)</v>
      </c>
      <c r="D63" s="45">
        <f>'9.  MAY'!V63</f>
        <v>0</v>
      </c>
      <c r="E63" s="37">
        <f>'9.  MAY'!W63</f>
        <v>0</v>
      </c>
      <c r="F63" s="497">
        <f>'9.  MAY'!X63</f>
        <v>0</v>
      </c>
      <c r="G63" s="498"/>
      <c r="H63" s="28">
        <f>'10.  JUNE'!V63</f>
        <v>0</v>
      </c>
      <c r="I63" s="37">
        <f>'10.  JUNE'!W63</f>
        <v>0</v>
      </c>
      <c r="J63" s="497">
        <f>'10.  JUNE'!X63</f>
        <v>0</v>
      </c>
      <c r="K63" s="498"/>
      <c r="L63" s="45">
        <f>'11.  JULY'!V63</f>
        <v>0</v>
      </c>
      <c r="M63" s="37">
        <f>'11.  JULY'!W63</f>
        <v>0</v>
      </c>
      <c r="N63" s="497">
        <f>'11.  JULY'!X63</f>
        <v>0</v>
      </c>
      <c r="O63" s="498"/>
      <c r="P63" s="28">
        <f>'12.  AUGUST'!V63</f>
        <v>0</v>
      </c>
      <c r="Q63" s="37">
        <f>'12.  AUGUST'!W63</f>
        <v>0</v>
      </c>
      <c r="R63" s="497">
        <f>'12.  AUGUST'!X63</f>
        <v>0</v>
      </c>
      <c r="S63" s="498"/>
      <c r="T63" s="180">
        <f t="shared" si="3"/>
        <v>0</v>
      </c>
      <c r="U63" s="181">
        <f t="shared" si="4"/>
        <v>0</v>
      </c>
      <c r="V63" s="269">
        <f t="shared" si="5"/>
        <v>0</v>
      </c>
    </row>
    <row r="64" spans="2:22" s="8" customFormat="1" ht="15.95" customHeight="1" x14ac:dyDescent="0.25">
      <c r="B64" s="27">
        <f>'1.  SEPTEMBER'!B64</f>
        <v>6</v>
      </c>
      <c r="C64" s="44" t="str">
        <f>'1.  SEPTEMBER'!C64</f>
        <v>Botes P</v>
      </c>
      <c r="D64" s="45">
        <f>'9.  MAY'!V64</f>
        <v>0</v>
      </c>
      <c r="E64" s="37">
        <f>'9.  MAY'!W64</f>
        <v>0</v>
      </c>
      <c r="F64" s="497">
        <f>'9.  MAY'!X64</f>
        <v>0</v>
      </c>
      <c r="G64" s="498"/>
      <c r="H64" s="28">
        <f>'10.  JUNE'!V64</f>
        <v>0</v>
      </c>
      <c r="I64" s="37">
        <f>'10.  JUNE'!W64</f>
        <v>0</v>
      </c>
      <c r="J64" s="497">
        <f>'10.  JUNE'!X64</f>
        <v>0</v>
      </c>
      <c r="K64" s="498"/>
      <c r="L64" s="45">
        <f>'11.  JULY'!V64</f>
        <v>0</v>
      </c>
      <c r="M64" s="37">
        <f>'11.  JULY'!W64</f>
        <v>0</v>
      </c>
      <c r="N64" s="497">
        <f>'11.  JULY'!X64</f>
        <v>0</v>
      </c>
      <c r="O64" s="498"/>
      <c r="P64" s="28">
        <f>'12.  AUGUST'!V64</f>
        <v>0</v>
      </c>
      <c r="Q64" s="37">
        <f>'12.  AUGUST'!W64</f>
        <v>0</v>
      </c>
      <c r="R64" s="497">
        <f>'12.  AUGUST'!X64</f>
        <v>0</v>
      </c>
      <c r="S64" s="498"/>
      <c r="T64" s="180">
        <f t="shared" si="3"/>
        <v>0</v>
      </c>
      <c r="U64" s="181">
        <f t="shared" si="4"/>
        <v>0</v>
      </c>
      <c r="V64" s="269">
        <f t="shared" si="5"/>
        <v>0</v>
      </c>
    </row>
    <row r="65" spans="2:22" s="8" customFormat="1" ht="15.95" customHeight="1" x14ac:dyDescent="0.25">
      <c r="B65" s="27">
        <f>'1.  SEPTEMBER'!B65</f>
        <v>7</v>
      </c>
      <c r="C65" s="44" t="str">
        <f>'1.  SEPTEMBER'!C65</f>
        <v>Buitendag R</v>
      </c>
      <c r="D65" s="45">
        <f>'9.  MAY'!V65</f>
        <v>0</v>
      </c>
      <c r="E65" s="37">
        <f>'9.  MAY'!W65</f>
        <v>0</v>
      </c>
      <c r="F65" s="497">
        <f>'9.  MAY'!X65</f>
        <v>0</v>
      </c>
      <c r="G65" s="498"/>
      <c r="H65" s="28">
        <f>'10.  JUNE'!V65</f>
        <v>0</v>
      </c>
      <c r="I65" s="37">
        <f>'10.  JUNE'!W65</f>
        <v>0</v>
      </c>
      <c r="J65" s="497">
        <f>'10.  JUNE'!X65</f>
        <v>0</v>
      </c>
      <c r="K65" s="498"/>
      <c r="L65" s="45">
        <f>'11.  JULY'!V65</f>
        <v>0</v>
      </c>
      <c r="M65" s="37">
        <f>'11.  JULY'!W65</f>
        <v>0</v>
      </c>
      <c r="N65" s="497">
        <f>'11.  JULY'!X65</f>
        <v>0</v>
      </c>
      <c r="O65" s="498"/>
      <c r="P65" s="28">
        <f>'12.  AUGUST'!V65</f>
        <v>0</v>
      </c>
      <c r="Q65" s="37">
        <f>'12.  AUGUST'!W65</f>
        <v>0</v>
      </c>
      <c r="R65" s="497">
        <f>'12.  AUGUST'!X65</f>
        <v>0</v>
      </c>
      <c r="S65" s="498"/>
      <c r="T65" s="180">
        <f t="shared" si="3"/>
        <v>0</v>
      </c>
      <c r="U65" s="181">
        <f t="shared" si="4"/>
        <v>0</v>
      </c>
      <c r="V65" s="269">
        <f t="shared" si="5"/>
        <v>0</v>
      </c>
    </row>
    <row r="66" spans="2:22" s="8" customFormat="1" ht="15.95" customHeight="1" x14ac:dyDescent="0.25">
      <c r="B66" s="27">
        <f>'1.  SEPTEMBER'!B66</f>
        <v>8</v>
      </c>
      <c r="C66" s="44" t="str">
        <f>'1.  SEPTEMBER'!C66</f>
        <v>Curtis O</v>
      </c>
      <c r="D66" s="45">
        <f>'9.  MAY'!V66</f>
        <v>0</v>
      </c>
      <c r="E66" s="37">
        <f>'9.  MAY'!W66</f>
        <v>0</v>
      </c>
      <c r="F66" s="497">
        <f>'9.  MAY'!X66</f>
        <v>0</v>
      </c>
      <c r="G66" s="498"/>
      <c r="H66" s="28">
        <f>'10.  JUNE'!V66</f>
        <v>0</v>
      </c>
      <c r="I66" s="37">
        <f>'10.  JUNE'!W66</f>
        <v>0</v>
      </c>
      <c r="J66" s="497">
        <f>'10.  JUNE'!X66</f>
        <v>0</v>
      </c>
      <c r="K66" s="498"/>
      <c r="L66" s="45">
        <f>'11.  JULY'!V66</f>
        <v>0</v>
      </c>
      <c r="M66" s="37">
        <f>'11.  JULY'!W66</f>
        <v>0</v>
      </c>
      <c r="N66" s="497">
        <f>'11.  JULY'!X66</f>
        <v>0</v>
      </c>
      <c r="O66" s="498"/>
      <c r="P66" s="28">
        <f>'12.  AUGUST'!V66</f>
        <v>0</v>
      </c>
      <c r="Q66" s="37">
        <f>'12.  AUGUST'!W66</f>
        <v>0</v>
      </c>
      <c r="R66" s="497">
        <f>'12.  AUGUST'!X66</f>
        <v>0</v>
      </c>
      <c r="S66" s="498"/>
      <c r="T66" s="180">
        <f t="shared" si="3"/>
        <v>0</v>
      </c>
      <c r="U66" s="181">
        <f t="shared" si="4"/>
        <v>0</v>
      </c>
      <c r="V66" s="269">
        <f t="shared" si="5"/>
        <v>0</v>
      </c>
    </row>
    <row r="67" spans="2:22" s="8" customFormat="1" ht="15.95" customHeight="1" x14ac:dyDescent="0.25">
      <c r="B67" s="27">
        <f>'1.  SEPTEMBER'!B67</f>
        <v>9</v>
      </c>
      <c r="C67" s="44" t="str">
        <f>'1.  SEPTEMBER'!C67</f>
        <v>du Preez PA</v>
      </c>
      <c r="D67" s="45">
        <f>'9.  MAY'!V67</f>
        <v>0</v>
      </c>
      <c r="E67" s="37">
        <f>'9.  MAY'!W67</f>
        <v>0</v>
      </c>
      <c r="F67" s="497">
        <f>'9.  MAY'!X67</f>
        <v>0</v>
      </c>
      <c r="G67" s="498"/>
      <c r="H67" s="28">
        <f>'10.  JUNE'!V67</f>
        <v>0</v>
      </c>
      <c r="I67" s="37">
        <f>'10.  JUNE'!W67</f>
        <v>0</v>
      </c>
      <c r="J67" s="497">
        <f>'10.  JUNE'!X67</f>
        <v>0</v>
      </c>
      <c r="K67" s="498"/>
      <c r="L67" s="45">
        <f>'11.  JULY'!V67</f>
        <v>0</v>
      </c>
      <c r="M67" s="37">
        <f>'11.  JULY'!W67</f>
        <v>0</v>
      </c>
      <c r="N67" s="497">
        <f>'11.  JULY'!X67</f>
        <v>0</v>
      </c>
      <c r="O67" s="498"/>
      <c r="P67" s="28">
        <f>'12.  AUGUST'!V67</f>
        <v>0</v>
      </c>
      <c r="Q67" s="37">
        <f>'12.  AUGUST'!W67</f>
        <v>0</v>
      </c>
      <c r="R67" s="497">
        <f>'12.  AUGUST'!X67</f>
        <v>0</v>
      </c>
      <c r="S67" s="498"/>
      <c r="T67" s="180">
        <f t="shared" si="3"/>
        <v>0</v>
      </c>
      <c r="U67" s="181">
        <f t="shared" si="4"/>
        <v>0</v>
      </c>
      <c r="V67" s="269">
        <f t="shared" si="5"/>
        <v>0</v>
      </c>
    </row>
    <row r="68" spans="2:22" s="8" customFormat="1" ht="15.95" customHeight="1" x14ac:dyDescent="0.25">
      <c r="B68" s="27">
        <f>'1.  SEPTEMBER'!B68</f>
        <v>10</v>
      </c>
      <c r="C68" s="44" t="str">
        <f>'1.  SEPTEMBER'!C68</f>
        <v>Erasmus L</v>
      </c>
      <c r="D68" s="45">
        <f>'9.  MAY'!V68</f>
        <v>0</v>
      </c>
      <c r="E68" s="37">
        <f>'9.  MAY'!W68</f>
        <v>0</v>
      </c>
      <c r="F68" s="497">
        <f>'9.  MAY'!X68</f>
        <v>0</v>
      </c>
      <c r="G68" s="498"/>
      <c r="H68" s="28">
        <f>'10.  JUNE'!V68</f>
        <v>0</v>
      </c>
      <c r="I68" s="37">
        <f>'10.  JUNE'!W68</f>
        <v>0</v>
      </c>
      <c r="J68" s="497">
        <f>'10.  JUNE'!X68</f>
        <v>0</v>
      </c>
      <c r="K68" s="498"/>
      <c r="L68" s="45">
        <f>'11.  JULY'!V68</f>
        <v>0</v>
      </c>
      <c r="M68" s="37">
        <f>'11.  JULY'!W68</f>
        <v>0</v>
      </c>
      <c r="N68" s="497">
        <f>'11.  JULY'!X68</f>
        <v>0</v>
      </c>
      <c r="O68" s="498"/>
      <c r="P68" s="28">
        <f>'12.  AUGUST'!V68</f>
        <v>0</v>
      </c>
      <c r="Q68" s="37">
        <f>'12.  AUGUST'!W68</f>
        <v>0</v>
      </c>
      <c r="R68" s="497">
        <f>'12.  AUGUST'!X68</f>
        <v>0</v>
      </c>
      <c r="S68" s="498"/>
      <c r="T68" s="180">
        <f t="shared" si="3"/>
        <v>0</v>
      </c>
      <c r="U68" s="181">
        <f t="shared" si="4"/>
        <v>0</v>
      </c>
      <c r="V68" s="269">
        <f t="shared" si="5"/>
        <v>0</v>
      </c>
    </row>
    <row r="69" spans="2:22" s="8" customFormat="1" ht="15.95" customHeight="1" x14ac:dyDescent="0.25">
      <c r="B69" s="27">
        <f>'1.  SEPTEMBER'!B69</f>
        <v>11</v>
      </c>
      <c r="C69" s="44" t="str">
        <f>'1.  SEPTEMBER'!C69</f>
        <v>Fouche M  (H-26)</v>
      </c>
      <c r="D69" s="45">
        <f>'9.  MAY'!V69</f>
        <v>0</v>
      </c>
      <c r="E69" s="37">
        <f>'9.  MAY'!W69</f>
        <v>0</v>
      </c>
      <c r="F69" s="497">
        <f>'9.  MAY'!X69</f>
        <v>0</v>
      </c>
      <c r="G69" s="498"/>
      <c r="H69" s="28">
        <f>'10.  JUNE'!V69</f>
        <v>0</v>
      </c>
      <c r="I69" s="37">
        <f>'10.  JUNE'!W69</f>
        <v>0</v>
      </c>
      <c r="J69" s="497">
        <f>'10.  JUNE'!X69</f>
        <v>0</v>
      </c>
      <c r="K69" s="498"/>
      <c r="L69" s="45">
        <f>'11.  JULY'!V69</f>
        <v>0</v>
      </c>
      <c r="M69" s="37">
        <f>'11.  JULY'!W69</f>
        <v>0</v>
      </c>
      <c r="N69" s="497">
        <f>'11.  JULY'!X69</f>
        <v>0</v>
      </c>
      <c r="O69" s="498"/>
      <c r="P69" s="28">
        <f>'12.  AUGUST'!V69</f>
        <v>0</v>
      </c>
      <c r="Q69" s="37">
        <f>'12.  AUGUST'!W69</f>
        <v>0</v>
      </c>
      <c r="R69" s="497">
        <f>'12.  AUGUST'!X69</f>
        <v>0</v>
      </c>
      <c r="S69" s="498"/>
      <c r="T69" s="180">
        <f t="shared" si="3"/>
        <v>0</v>
      </c>
      <c r="U69" s="181">
        <f t="shared" si="4"/>
        <v>0</v>
      </c>
      <c r="V69" s="269">
        <f t="shared" si="5"/>
        <v>0</v>
      </c>
    </row>
    <row r="70" spans="2:22" s="8" customFormat="1" ht="15.95" customHeight="1" x14ac:dyDescent="0.25">
      <c r="B70" s="27">
        <f>'1.  SEPTEMBER'!B70</f>
        <v>12</v>
      </c>
      <c r="C70" s="44" t="str">
        <f>'1.  SEPTEMBER'!C70</f>
        <v>Galloway B</v>
      </c>
      <c r="D70" s="45">
        <f>'9.  MAY'!V70</f>
        <v>0</v>
      </c>
      <c r="E70" s="37">
        <f>'9.  MAY'!W70</f>
        <v>0</v>
      </c>
      <c r="F70" s="497">
        <f>'9.  MAY'!X70</f>
        <v>0</v>
      </c>
      <c r="G70" s="498"/>
      <c r="H70" s="28">
        <f>'10.  JUNE'!V70</f>
        <v>0</v>
      </c>
      <c r="I70" s="37">
        <f>'10.  JUNE'!W70</f>
        <v>0</v>
      </c>
      <c r="J70" s="497">
        <f>'10.  JUNE'!X70</f>
        <v>0</v>
      </c>
      <c r="K70" s="498"/>
      <c r="L70" s="45">
        <f>'11.  JULY'!V70</f>
        <v>0</v>
      </c>
      <c r="M70" s="37">
        <f>'11.  JULY'!W70</f>
        <v>0</v>
      </c>
      <c r="N70" s="497">
        <f>'11.  JULY'!X70</f>
        <v>0</v>
      </c>
      <c r="O70" s="498"/>
      <c r="P70" s="28">
        <f>'12.  AUGUST'!V70</f>
        <v>0</v>
      </c>
      <c r="Q70" s="37">
        <f>'12.  AUGUST'!W70</f>
        <v>0</v>
      </c>
      <c r="R70" s="497">
        <f>'12.  AUGUST'!X70</f>
        <v>0</v>
      </c>
      <c r="S70" s="498"/>
      <c r="T70" s="180">
        <f t="shared" si="3"/>
        <v>0</v>
      </c>
      <c r="U70" s="181">
        <f t="shared" si="4"/>
        <v>0</v>
      </c>
      <c r="V70" s="269">
        <f t="shared" si="5"/>
        <v>0</v>
      </c>
    </row>
    <row r="71" spans="2:22" s="8" customFormat="1" ht="15.95" customHeight="1" x14ac:dyDescent="0.25">
      <c r="B71" s="27">
        <f>'1.  SEPTEMBER'!B71</f>
        <v>13</v>
      </c>
      <c r="C71" s="44" t="str">
        <f>'1.  SEPTEMBER'!C71</f>
        <v>Galloway G</v>
      </c>
      <c r="D71" s="45">
        <f>'9.  MAY'!V71</f>
        <v>0</v>
      </c>
      <c r="E71" s="37">
        <f>'9.  MAY'!W71</f>
        <v>0</v>
      </c>
      <c r="F71" s="497">
        <f>'9.  MAY'!X71</f>
        <v>0</v>
      </c>
      <c r="G71" s="498"/>
      <c r="H71" s="28">
        <f>'10.  JUNE'!V71</f>
        <v>0</v>
      </c>
      <c r="I71" s="37">
        <f>'10.  JUNE'!W71</f>
        <v>0</v>
      </c>
      <c r="J71" s="497">
        <f>'10.  JUNE'!X71</f>
        <v>0</v>
      </c>
      <c r="K71" s="498"/>
      <c r="L71" s="45">
        <f>'11.  JULY'!V71</f>
        <v>0</v>
      </c>
      <c r="M71" s="37">
        <f>'11.  JULY'!W71</f>
        <v>0</v>
      </c>
      <c r="N71" s="497">
        <f>'11.  JULY'!X71</f>
        <v>0</v>
      </c>
      <c r="O71" s="498"/>
      <c r="P71" s="28">
        <f>'12.  AUGUST'!V71</f>
        <v>0</v>
      </c>
      <c r="Q71" s="37">
        <f>'12.  AUGUST'!W71</f>
        <v>0</v>
      </c>
      <c r="R71" s="497">
        <f>'12.  AUGUST'!X71</f>
        <v>0</v>
      </c>
      <c r="S71" s="498"/>
      <c r="T71" s="180">
        <f t="shared" si="3"/>
        <v>0</v>
      </c>
      <c r="U71" s="181">
        <f t="shared" si="4"/>
        <v>0</v>
      </c>
      <c r="V71" s="269">
        <f t="shared" si="5"/>
        <v>0</v>
      </c>
    </row>
    <row r="72" spans="2:22" s="8" customFormat="1" ht="15.95" customHeight="1" x14ac:dyDescent="0.25">
      <c r="B72" s="27">
        <f>'1.  SEPTEMBER'!B72</f>
        <v>14</v>
      </c>
      <c r="C72" s="44" t="str">
        <f>'1.  SEPTEMBER'!C72</f>
        <v>Galloway H</v>
      </c>
      <c r="D72" s="45">
        <f>'9.  MAY'!V72</f>
        <v>0</v>
      </c>
      <c r="E72" s="37">
        <f>'9.  MAY'!W72</f>
        <v>0</v>
      </c>
      <c r="F72" s="497">
        <f>'9.  MAY'!X72</f>
        <v>0</v>
      </c>
      <c r="G72" s="498"/>
      <c r="H72" s="28">
        <f>'10.  JUNE'!V72</f>
        <v>0</v>
      </c>
      <c r="I72" s="37">
        <f>'10.  JUNE'!W72</f>
        <v>0</v>
      </c>
      <c r="J72" s="497">
        <f>'10.  JUNE'!X72</f>
        <v>0</v>
      </c>
      <c r="K72" s="498"/>
      <c r="L72" s="45">
        <f>'11.  JULY'!V72</f>
        <v>0</v>
      </c>
      <c r="M72" s="37">
        <f>'11.  JULY'!W72</f>
        <v>0</v>
      </c>
      <c r="N72" s="497">
        <f>'11.  JULY'!X72</f>
        <v>0</v>
      </c>
      <c r="O72" s="498"/>
      <c r="P72" s="28">
        <f>'12.  AUGUST'!V72</f>
        <v>0</v>
      </c>
      <c r="Q72" s="37">
        <f>'12.  AUGUST'!W72</f>
        <v>0</v>
      </c>
      <c r="R72" s="497">
        <f>'12.  AUGUST'!X72</f>
        <v>0</v>
      </c>
      <c r="S72" s="498"/>
      <c r="T72" s="180">
        <f t="shared" si="3"/>
        <v>0</v>
      </c>
      <c r="U72" s="181">
        <f t="shared" si="4"/>
        <v>0</v>
      </c>
      <c r="V72" s="269">
        <f t="shared" si="5"/>
        <v>0</v>
      </c>
    </row>
    <row r="73" spans="2:22" s="8" customFormat="1" ht="15.95" customHeight="1" x14ac:dyDescent="0.25">
      <c r="B73" s="27">
        <f>'1.  SEPTEMBER'!B73</f>
        <v>15</v>
      </c>
      <c r="C73" s="44" t="str">
        <f>'1.  SEPTEMBER'!C73</f>
        <v>Germishuizen F</v>
      </c>
      <c r="D73" s="45">
        <f>'9.  MAY'!V73</f>
        <v>0</v>
      </c>
      <c r="E73" s="37">
        <f>'9.  MAY'!W73</f>
        <v>0</v>
      </c>
      <c r="F73" s="497">
        <f>'9.  MAY'!X73</f>
        <v>0</v>
      </c>
      <c r="G73" s="498"/>
      <c r="H73" s="28">
        <f>'10.  JUNE'!V73</f>
        <v>0</v>
      </c>
      <c r="I73" s="37">
        <f>'10.  JUNE'!W73</f>
        <v>0</v>
      </c>
      <c r="J73" s="497">
        <f>'10.  JUNE'!X73</f>
        <v>0</v>
      </c>
      <c r="K73" s="498"/>
      <c r="L73" s="45">
        <f>'11.  JULY'!V73</f>
        <v>0</v>
      </c>
      <c r="M73" s="37">
        <f>'11.  JULY'!W73</f>
        <v>0</v>
      </c>
      <c r="N73" s="497">
        <f>'11.  JULY'!X73</f>
        <v>0</v>
      </c>
      <c r="O73" s="498"/>
      <c r="P73" s="28">
        <f>'12.  AUGUST'!V73</f>
        <v>0</v>
      </c>
      <c r="Q73" s="37">
        <f>'12.  AUGUST'!W73</f>
        <v>0</v>
      </c>
      <c r="R73" s="497">
        <f>'12.  AUGUST'!X73</f>
        <v>0</v>
      </c>
      <c r="S73" s="498"/>
      <c r="T73" s="180">
        <f t="shared" si="3"/>
        <v>0</v>
      </c>
      <c r="U73" s="181">
        <f t="shared" si="4"/>
        <v>0</v>
      </c>
      <c r="V73" s="269">
        <f t="shared" si="5"/>
        <v>0</v>
      </c>
    </row>
    <row r="74" spans="2:22" s="8" customFormat="1" ht="15.95" customHeight="1" x14ac:dyDescent="0.25">
      <c r="B74" s="27">
        <f>'1.  SEPTEMBER'!B74</f>
        <v>16</v>
      </c>
      <c r="C74" s="44" t="str">
        <f>'1.  SEPTEMBER'!C74</f>
        <v>Gouws A</v>
      </c>
      <c r="D74" s="45">
        <f>'9.  MAY'!V74</f>
        <v>0</v>
      </c>
      <c r="E74" s="37">
        <f>'9.  MAY'!W74</f>
        <v>0</v>
      </c>
      <c r="F74" s="497">
        <f>'9.  MAY'!X74</f>
        <v>0</v>
      </c>
      <c r="G74" s="498"/>
      <c r="H74" s="28">
        <f>'10.  JUNE'!V74</f>
        <v>0</v>
      </c>
      <c r="I74" s="37">
        <f>'10.  JUNE'!W74</f>
        <v>0</v>
      </c>
      <c r="J74" s="497">
        <f>'10.  JUNE'!X74</f>
        <v>0</v>
      </c>
      <c r="K74" s="498"/>
      <c r="L74" s="45">
        <f>'11.  JULY'!V74</f>
        <v>0</v>
      </c>
      <c r="M74" s="37">
        <f>'11.  JULY'!W74</f>
        <v>0</v>
      </c>
      <c r="N74" s="497">
        <f>'11.  JULY'!X74</f>
        <v>0</v>
      </c>
      <c r="O74" s="498"/>
      <c r="P74" s="28">
        <f>'12.  AUGUST'!V74</f>
        <v>0</v>
      </c>
      <c r="Q74" s="37">
        <f>'12.  AUGUST'!W74</f>
        <v>0</v>
      </c>
      <c r="R74" s="497">
        <f>'12.  AUGUST'!X74</f>
        <v>0</v>
      </c>
      <c r="S74" s="498"/>
      <c r="T74" s="180">
        <f t="shared" si="3"/>
        <v>0</v>
      </c>
      <c r="U74" s="181">
        <f t="shared" si="4"/>
        <v>0</v>
      </c>
      <c r="V74" s="269">
        <f t="shared" si="5"/>
        <v>0</v>
      </c>
    </row>
    <row r="75" spans="2:22" s="8" customFormat="1" ht="15.95" customHeight="1" x14ac:dyDescent="0.25">
      <c r="B75" s="27">
        <f>'1.  SEPTEMBER'!B75</f>
        <v>17</v>
      </c>
      <c r="C75" s="44" t="str">
        <f>'1.  SEPTEMBER'!C75</f>
        <v>Haasbroek M</v>
      </c>
      <c r="D75" s="45">
        <f>'9.  MAY'!V75</f>
        <v>0</v>
      </c>
      <c r="E75" s="37">
        <f>'9.  MAY'!W75</f>
        <v>0</v>
      </c>
      <c r="F75" s="497">
        <f>'9.  MAY'!X75</f>
        <v>0</v>
      </c>
      <c r="G75" s="498"/>
      <c r="H75" s="28">
        <f>'10.  JUNE'!V75</f>
        <v>0</v>
      </c>
      <c r="I75" s="37">
        <f>'10.  JUNE'!W75</f>
        <v>0</v>
      </c>
      <c r="J75" s="497">
        <f>'10.  JUNE'!X75</f>
        <v>0</v>
      </c>
      <c r="K75" s="498"/>
      <c r="L75" s="45">
        <f>'11.  JULY'!V75</f>
        <v>0</v>
      </c>
      <c r="M75" s="37">
        <f>'11.  JULY'!W75</f>
        <v>0</v>
      </c>
      <c r="N75" s="497">
        <f>'11.  JULY'!X75</f>
        <v>0</v>
      </c>
      <c r="O75" s="498"/>
      <c r="P75" s="28">
        <f>'12.  AUGUST'!V75</f>
        <v>0</v>
      </c>
      <c r="Q75" s="37">
        <f>'12.  AUGUST'!W75</f>
        <v>0</v>
      </c>
      <c r="R75" s="497">
        <f>'12.  AUGUST'!X75</f>
        <v>0</v>
      </c>
      <c r="S75" s="498"/>
      <c r="T75" s="180">
        <f t="shared" si="3"/>
        <v>0</v>
      </c>
      <c r="U75" s="181">
        <f t="shared" si="4"/>
        <v>0</v>
      </c>
      <c r="V75" s="269">
        <f t="shared" si="5"/>
        <v>0</v>
      </c>
    </row>
    <row r="76" spans="2:22" s="8" customFormat="1" ht="15.95" customHeight="1" x14ac:dyDescent="0.25">
      <c r="B76" s="27">
        <f>'1.  SEPTEMBER'!B76</f>
        <v>18</v>
      </c>
      <c r="C76" s="44" t="str">
        <f>'1.  SEPTEMBER'!C76</f>
        <v>Hammond K  (H-19)</v>
      </c>
      <c r="D76" s="45">
        <f>'9.  MAY'!V76</f>
        <v>0</v>
      </c>
      <c r="E76" s="37">
        <f>'9.  MAY'!W76</f>
        <v>0</v>
      </c>
      <c r="F76" s="497">
        <f>'9.  MAY'!X76</f>
        <v>0</v>
      </c>
      <c r="G76" s="498"/>
      <c r="H76" s="28">
        <f>'10.  JUNE'!V76</f>
        <v>0</v>
      </c>
      <c r="I76" s="37">
        <f>'10.  JUNE'!W76</f>
        <v>0</v>
      </c>
      <c r="J76" s="497">
        <f>'10.  JUNE'!X76</f>
        <v>0</v>
      </c>
      <c r="K76" s="498"/>
      <c r="L76" s="45">
        <f>'11.  JULY'!V76</f>
        <v>0</v>
      </c>
      <c r="M76" s="37">
        <f>'11.  JULY'!W76</f>
        <v>0</v>
      </c>
      <c r="N76" s="497">
        <f>'11.  JULY'!X76</f>
        <v>0</v>
      </c>
      <c r="O76" s="498"/>
      <c r="P76" s="28">
        <f>'12.  AUGUST'!V76</f>
        <v>0</v>
      </c>
      <c r="Q76" s="37">
        <f>'12.  AUGUST'!W76</f>
        <v>0</v>
      </c>
      <c r="R76" s="497">
        <f>'12.  AUGUST'!X76</f>
        <v>0</v>
      </c>
      <c r="S76" s="498"/>
      <c r="T76" s="180">
        <f t="shared" si="3"/>
        <v>0</v>
      </c>
      <c r="U76" s="181">
        <f t="shared" si="4"/>
        <v>0</v>
      </c>
      <c r="V76" s="269">
        <f t="shared" si="5"/>
        <v>0</v>
      </c>
    </row>
    <row r="77" spans="2:22" s="8" customFormat="1" ht="15.95" customHeight="1" x14ac:dyDescent="0.25">
      <c r="B77" s="27">
        <f>'1.  SEPTEMBER'!B77</f>
        <v>19</v>
      </c>
      <c r="C77" s="44" t="str">
        <f>'1.  SEPTEMBER'!C77</f>
        <v>Herridge B  (H-42)</v>
      </c>
      <c r="D77" s="45">
        <f>'9.  MAY'!V77</f>
        <v>0</v>
      </c>
      <c r="E77" s="37">
        <f>'9.  MAY'!W77</f>
        <v>0</v>
      </c>
      <c r="F77" s="497">
        <f>'9.  MAY'!X77</f>
        <v>0</v>
      </c>
      <c r="G77" s="498"/>
      <c r="H77" s="28">
        <f>'10.  JUNE'!V77</f>
        <v>0</v>
      </c>
      <c r="I77" s="37">
        <f>'10.  JUNE'!W77</f>
        <v>0</v>
      </c>
      <c r="J77" s="497">
        <f>'10.  JUNE'!X77</f>
        <v>0</v>
      </c>
      <c r="K77" s="498"/>
      <c r="L77" s="45">
        <f>'11.  JULY'!V77</f>
        <v>0</v>
      </c>
      <c r="M77" s="37">
        <f>'11.  JULY'!W77</f>
        <v>0</v>
      </c>
      <c r="N77" s="497">
        <f>'11.  JULY'!X77</f>
        <v>0</v>
      </c>
      <c r="O77" s="498"/>
      <c r="P77" s="28">
        <f>'12.  AUGUST'!V77</f>
        <v>0</v>
      </c>
      <c r="Q77" s="37">
        <f>'12.  AUGUST'!W77</f>
        <v>0</v>
      </c>
      <c r="R77" s="497">
        <f>'12.  AUGUST'!X77</f>
        <v>0</v>
      </c>
      <c r="S77" s="498"/>
      <c r="T77" s="180">
        <f t="shared" si="3"/>
        <v>0</v>
      </c>
      <c r="U77" s="181">
        <f t="shared" si="4"/>
        <v>0</v>
      </c>
      <c r="V77" s="269">
        <f t="shared" si="5"/>
        <v>0</v>
      </c>
    </row>
    <row r="78" spans="2:22" s="8" customFormat="1" ht="15.95" customHeight="1" x14ac:dyDescent="0.25">
      <c r="B78" s="27">
        <f>'1.  SEPTEMBER'!B78</f>
        <v>20</v>
      </c>
      <c r="C78" s="44" t="str">
        <f>'1.  SEPTEMBER'!C78</f>
        <v>Janse van Rensburg R</v>
      </c>
      <c r="D78" s="45">
        <f>'9.  MAY'!V78</f>
        <v>0</v>
      </c>
      <c r="E78" s="37">
        <f>'9.  MAY'!W78</f>
        <v>0</v>
      </c>
      <c r="F78" s="497">
        <f>'9.  MAY'!X78</f>
        <v>0</v>
      </c>
      <c r="G78" s="498"/>
      <c r="H78" s="28">
        <f>'10.  JUNE'!V78</f>
        <v>0</v>
      </c>
      <c r="I78" s="37">
        <f>'10.  JUNE'!W78</f>
        <v>0</v>
      </c>
      <c r="J78" s="497">
        <f>'10.  JUNE'!X78</f>
        <v>0</v>
      </c>
      <c r="K78" s="498"/>
      <c r="L78" s="45">
        <f>'11.  JULY'!V78</f>
        <v>0</v>
      </c>
      <c r="M78" s="37">
        <f>'11.  JULY'!W78</f>
        <v>0</v>
      </c>
      <c r="N78" s="497">
        <f>'11.  JULY'!X78</f>
        <v>0</v>
      </c>
      <c r="O78" s="498"/>
      <c r="P78" s="28">
        <f>'12.  AUGUST'!V78</f>
        <v>0</v>
      </c>
      <c r="Q78" s="37">
        <f>'12.  AUGUST'!W78</f>
        <v>0</v>
      </c>
      <c r="R78" s="497">
        <f>'12.  AUGUST'!X78</f>
        <v>0</v>
      </c>
      <c r="S78" s="498"/>
      <c r="T78" s="180">
        <f t="shared" si="3"/>
        <v>0</v>
      </c>
      <c r="U78" s="181">
        <f t="shared" si="4"/>
        <v>0</v>
      </c>
      <c r="V78" s="269">
        <f t="shared" si="5"/>
        <v>0</v>
      </c>
    </row>
    <row r="79" spans="2:22" s="8" customFormat="1" ht="15.95" customHeight="1" x14ac:dyDescent="0.25">
      <c r="B79" s="27">
        <f>'1.  SEPTEMBER'!B79</f>
        <v>21</v>
      </c>
      <c r="C79" s="44" t="str">
        <f>'1.  SEPTEMBER'!C79</f>
        <v>Kurger R</v>
      </c>
      <c r="D79" s="45">
        <f>'9.  MAY'!V79</f>
        <v>0</v>
      </c>
      <c r="E79" s="37">
        <f>'9.  MAY'!W79</f>
        <v>0</v>
      </c>
      <c r="F79" s="497">
        <f>'9.  MAY'!X79</f>
        <v>0</v>
      </c>
      <c r="G79" s="498"/>
      <c r="H79" s="28">
        <f>'10.  JUNE'!V79</f>
        <v>0</v>
      </c>
      <c r="I79" s="37">
        <f>'10.  JUNE'!W79</f>
        <v>0</v>
      </c>
      <c r="J79" s="497">
        <f>'10.  JUNE'!X79</f>
        <v>0</v>
      </c>
      <c r="K79" s="498"/>
      <c r="L79" s="45">
        <f>'11.  JULY'!V79</f>
        <v>0</v>
      </c>
      <c r="M79" s="37">
        <f>'11.  JULY'!W79</f>
        <v>0</v>
      </c>
      <c r="N79" s="497">
        <f>'11.  JULY'!X79</f>
        <v>0</v>
      </c>
      <c r="O79" s="498"/>
      <c r="P79" s="28">
        <f>'12.  AUGUST'!V79</f>
        <v>0</v>
      </c>
      <c r="Q79" s="37">
        <f>'12.  AUGUST'!W79</f>
        <v>0</v>
      </c>
      <c r="R79" s="497">
        <f>'12.  AUGUST'!X79</f>
        <v>0</v>
      </c>
      <c r="S79" s="498"/>
      <c r="T79" s="180">
        <f t="shared" si="3"/>
        <v>0</v>
      </c>
      <c r="U79" s="181">
        <f t="shared" si="4"/>
        <v>0</v>
      </c>
      <c r="V79" s="269">
        <f t="shared" si="5"/>
        <v>0</v>
      </c>
    </row>
    <row r="80" spans="2:22" s="8" customFormat="1" ht="15.95" customHeight="1" x14ac:dyDescent="0.25">
      <c r="B80" s="27">
        <f>'1.  SEPTEMBER'!B80</f>
        <v>22</v>
      </c>
      <c r="C80" s="44" t="str">
        <f>'1.  SEPTEMBER'!C80</f>
        <v>Landman J  (H-22)</v>
      </c>
      <c r="D80" s="45">
        <f>'9.  MAY'!V80</f>
        <v>0</v>
      </c>
      <c r="E80" s="37">
        <f>'9.  MAY'!W80</f>
        <v>0</v>
      </c>
      <c r="F80" s="497">
        <f>'9.  MAY'!X80</f>
        <v>0</v>
      </c>
      <c r="G80" s="498"/>
      <c r="H80" s="28">
        <f>'10.  JUNE'!V80</f>
        <v>0</v>
      </c>
      <c r="I80" s="37">
        <f>'10.  JUNE'!W80</f>
        <v>0</v>
      </c>
      <c r="J80" s="497">
        <f>'10.  JUNE'!X80</f>
        <v>0</v>
      </c>
      <c r="K80" s="498"/>
      <c r="L80" s="45">
        <f>'11.  JULY'!V80</f>
        <v>0</v>
      </c>
      <c r="M80" s="37">
        <f>'11.  JULY'!W80</f>
        <v>0</v>
      </c>
      <c r="N80" s="497">
        <f>'11.  JULY'!X80</f>
        <v>0</v>
      </c>
      <c r="O80" s="498"/>
      <c r="P80" s="28">
        <f>'12.  AUGUST'!V80</f>
        <v>0</v>
      </c>
      <c r="Q80" s="37">
        <f>'12.  AUGUST'!W80</f>
        <v>0</v>
      </c>
      <c r="R80" s="497">
        <f>'12.  AUGUST'!X80</f>
        <v>0</v>
      </c>
      <c r="S80" s="498"/>
      <c r="T80" s="180">
        <f t="shared" ref="T80" si="6">D80+H80+L80+P80</f>
        <v>0</v>
      </c>
      <c r="U80" s="181">
        <f t="shared" ref="U80" si="7">E80+I80+M80+Q80</f>
        <v>0</v>
      </c>
      <c r="V80" s="269">
        <f t="shared" ref="V80" si="8">F80+J80+N80+R80</f>
        <v>0</v>
      </c>
    </row>
    <row r="81" spans="2:22" s="8" customFormat="1" ht="15.95" customHeight="1" x14ac:dyDescent="0.25">
      <c r="B81" s="27">
        <f>'1.  SEPTEMBER'!B81</f>
        <v>23</v>
      </c>
      <c r="C81" s="44" t="str">
        <f>'1.  SEPTEMBER'!C81</f>
        <v>le Roux J</v>
      </c>
      <c r="D81" s="45">
        <f>'9.  MAY'!V81</f>
        <v>0</v>
      </c>
      <c r="E81" s="37">
        <f>'9.  MAY'!W81</f>
        <v>0</v>
      </c>
      <c r="F81" s="497">
        <f>'9.  MAY'!X81</f>
        <v>0</v>
      </c>
      <c r="G81" s="498"/>
      <c r="H81" s="28">
        <f>'10.  JUNE'!V81</f>
        <v>0</v>
      </c>
      <c r="I81" s="37">
        <f>'10.  JUNE'!W81</f>
        <v>0</v>
      </c>
      <c r="J81" s="497">
        <f>'10.  JUNE'!X81</f>
        <v>0</v>
      </c>
      <c r="K81" s="498"/>
      <c r="L81" s="45">
        <f>'11.  JULY'!V81</f>
        <v>0</v>
      </c>
      <c r="M81" s="37">
        <f>'11.  JULY'!W81</f>
        <v>0</v>
      </c>
      <c r="N81" s="497">
        <f>'11.  JULY'!X81</f>
        <v>0</v>
      </c>
      <c r="O81" s="498"/>
      <c r="P81" s="28">
        <f>'12.  AUGUST'!V81</f>
        <v>0</v>
      </c>
      <c r="Q81" s="37">
        <f>'12.  AUGUST'!W81</f>
        <v>0</v>
      </c>
      <c r="R81" s="497">
        <f>'12.  AUGUST'!X81</f>
        <v>0</v>
      </c>
      <c r="S81" s="498"/>
      <c r="T81" s="180">
        <f t="shared" si="3"/>
        <v>0</v>
      </c>
      <c r="U81" s="181">
        <f t="shared" si="4"/>
        <v>0</v>
      </c>
      <c r="V81" s="269">
        <f t="shared" si="5"/>
        <v>0</v>
      </c>
    </row>
    <row r="82" spans="2:22" s="8" customFormat="1" ht="15.95" customHeight="1" x14ac:dyDescent="0.25">
      <c r="B82" s="27">
        <f>'1.  SEPTEMBER'!B82</f>
        <v>24</v>
      </c>
      <c r="C82" s="44" t="str">
        <f>'1.  SEPTEMBER'!C82</f>
        <v>le Roux JD</v>
      </c>
      <c r="D82" s="45">
        <f>'9.  MAY'!V82</f>
        <v>0</v>
      </c>
      <c r="E82" s="37">
        <f>'9.  MAY'!W82</f>
        <v>0</v>
      </c>
      <c r="F82" s="497">
        <f>'9.  MAY'!X82</f>
        <v>0</v>
      </c>
      <c r="G82" s="498"/>
      <c r="H82" s="28">
        <f>'10.  JUNE'!V82</f>
        <v>0</v>
      </c>
      <c r="I82" s="37">
        <f>'10.  JUNE'!W82</f>
        <v>0</v>
      </c>
      <c r="J82" s="497">
        <f>'10.  JUNE'!X82</f>
        <v>0</v>
      </c>
      <c r="K82" s="498"/>
      <c r="L82" s="45">
        <f>'11.  JULY'!V82</f>
        <v>0</v>
      </c>
      <c r="M82" s="37">
        <f>'11.  JULY'!W82</f>
        <v>0</v>
      </c>
      <c r="N82" s="497">
        <f>'11.  JULY'!X82</f>
        <v>0</v>
      </c>
      <c r="O82" s="498"/>
      <c r="P82" s="28">
        <f>'12.  AUGUST'!V82</f>
        <v>0</v>
      </c>
      <c r="Q82" s="37">
        <f>'12.  AUGUST'!W82</f>
        <v>0</v>
      </c>
      <c r="R82" s="497">
        <f>'12.  AUGUST'!X82</f>
        <v>0</v>
      </c>
      <c r="S82" s="498"/>
      <c r="T82" s="180">
        <f t="shared" si="3"/>
        <v>0</v>
      </c>
      <c r="U82" s="181">
        <f t="shared" si="4"/>
        <v>0</v>
      </c>
      <c r="V82" s="269">
        <f t="shared" si="5"/>
        <v>0</v>
      </c>
    </row>
    <row r="83" spans="2:22" s="8" customFormat="1" ht="15.95" customHeight="1" x14ac:dyDescent="0.25">
      <c r="B83" s="27">
        <f>'1.  SEPTEMBER'!B83</f>
        <v>25</v>
      </c>
      <c r="C83" s="44" t="str">
        <f>'1.  SEPTEMBER'!C83</f>
        <v>le Roux P</v>
      </c>
      <c r="D83" s="45">
        <f>'9.  MAY'!V83</f>
        <v>0</v>
      </c>
      <c r="E83" s="37">
        <f>'9.  MAY'!W83</f>
        <v>0</v>
      </c>
      <c r="F83" s="497">
        <f>'9.  MAY'!X83</f>
        <v>0</v>
      </c>
      <c r="G83" s="498"/>
      <c r="H83" s="28">
        <f>'10.  JUNE'!V83</f>
        <v>0</v>
      </c>
      <c r="I83" s="37">
        <f>'10.  JUNE'!W83</f>
        <v>0</v>
      </c>
      <c r="J83" s="497">
        <f>'10.  JUNE'!X83</f>
        <v>0</v>
      </c>
      <c r="K83" s="498"/>
      <c r="L83" s="45">
        <f>'11.  JULY'!V83</f>
        <v>0</v>
      </c>
      <c r="M83" s="37">
        <f>'11.  JULY'!W83</f>
        <v>0</v>
      </c>
      <c r="N83" s="497">
        <f>'11.  JULY'!X83</f>
        <v>0</v>
      </c>
      <c r="O83" s="498"/>
      <c r="P83" s="28">
        <f>'12.  AUGUST'!V83</f>
        <v>0</v>
      </c>
      <c r="Q83" s="37">
        <f>'12.  AUGUST'!W83</f>
        <v>0</v>
      </c>
      <c r="R83" s="497">
        <f>'12.  AUGUST'!X83</f>
        <v>0</v>
      </c>
      <c r="S83" s="498"/>
      <c r="T83" s="180">
        <f t="shared" si="3"/>
        <v>0</v>
      </c>
      <c r="U83" s="181">
        <f t="shared" si="4"/>
        <v>0</v>
      </c>
      <c r="V83" s="269">
        <f t="shared" si="5"/>
        <v>0</v>
      </c>
    </row>
    <row r="84" spans="2:22" s="8" customFormat="1" ht="15.95" customHeight="1" x14ac:dyDescent="0.25">
      <c r="B84" s="27">
        <f>'1.  SEPTEMBER'!B84</f>
        <v>26</v>
      </c>
      <c r="C84" s="44" t="str">
        <f>'1.  SEPTEMBER'!C84</f>
        <v>Limper C</v>
      </c>
      <c r="D84" s="45">
        <f>'9.  MAY'!V84</f>
        <v>0</v>
      </c>
      <c r="E84" s="37">
        <f>'9.  MAY'!W84</f>
        <v>0</v>
      </c>
      <c r="F84" s="497">
        <f>'9.  MAY'!X84</f>
        <v>0</v>
      </c>
      <c r="G84" s="498"/>
      <c r="H84" s="28">
        <f>'10.  JUNE'!V84</f>
        <v>0</v>
      </c>
      <c r="I84" s="37">
        <f>'10.  JUNE'!W84</f>
        <v>0</v>
      </c>
      <c r="J84" s="497">
        <f>'10.  JUNE'!X84</f>
        <v>0</v>
      </c>
      <c r="K84" s="498"/>
      <c r="L84" s="45">
        <f>'11.  JULY'!V84</f>
        <v>0</v>
      </c>
      <c r="M84" s="37">
        <f>'11.  JULY'!W84</f>
        <v>0</v>
      </c>
      <c r="N84" s="497">
        <f>'11.  JULY'!X84</f>
        <v>0</v>
      </c>
      <c r="O84" s="498"/>
      <c r="P84" s="28">
        <f>'12.  AUGUST'!V84</f>
        <v>0</v>
      </c>
      <c r="Q84" s="37">
        <f>'12.  AUGUST'!W84</f>
        <v>0</v>
      </c>
      <c r="R84" s="497">
        <f>'12.  AUGUST'!X84</f>
        <v>0</v>
      </c>
      <c r="S84" s="498"/>
      <c r="T84" s="180">
        <f t="shared" si="3"/>
        <v>0</v>
      </c>
      <c r="U84" s="181">
        <f t="shared" si="4"/>
        <v>0</v>
      </c>
      <c r="V84" s="269">
        <f t="shared" si="5"/>
        <v>0</v>
      </c>
    </row>
    <row r="85" spans="2:22" s="8" customFormat="1" ht="15.95" customHeight="1" x14ac:dyDescent="0.25">
      <c r="B85" s="27">
        <f>'1.  SEPTEMBER'!B85</f>
        <v>27</v>
      </c>
      <c r="C85" s="44" t="str">
        <f>'1.  SEPTEMBER'!C85</f>
        <v>Lubbe C</v>
      </c>
      <c r="D85" s="45">
        <f>'9.  MAY'!V85</f>
        <v>0</v>
      </c>
      <c r="E85" s="37">
        <f>'9.  MAY'!W85</f>
        <v>0</v>
      </c>
      <c r="F85" s="497">
        <f>'9.  MAY'!X85</f>
        <v>0</v>
      </c>
      <c r="G85" s="498"/>
      <c r="H85" s="28">
        <f>'10.  JUNE'!V85</f>
        <v>0</v>
      </c>
      <c r="I85" s="37">
        <f>'10.  JUNE'!W85</f>
        <v>0</v>
      </c>
      <c r="J85" s="497">
        <f>'10.  JUNE'!X85</f>
        <v>0</v>
      </c>
      <c r="K85" s="498"/>
      <c r="L85" s="45">
        <f>'11.  JULY'!V85</f>
        <v>0</v>
      </c>
      <c r="M85" s="37">
        <f>'11.  JULY'!W85</f>
        <v>0</v>
      </c>
      <c r="N85" s="497">
        <f>'11.  JULY'!X85</f>
        <v>0</v>
      </c>
      <c r="O85" s="498"/>
      <c r="P85" s="28">
        <f>'12.  AUGUST'!V85</f>
        <v>0</v>
      </c>
      <c r="Q85" s="37">
        <f>'12.  AUGUST'!W85</f>
        <v>0</v>
      </c>
      <c r="R85" s="497">
        <f>'12.  AUGUST'!X85</f>
        <v>0</v>
      </c>
      <c r="S85" s="498"/>
      <c r="T85" s="180">
        <f t="shared" si="3"/>
        <v>0</v>
      </c>
      <c r="U85" s="181">
        <f t="shared" si="4"/>
        <v>0</v>
      </c>
      <c r="V85" s="269">
        <f t="shared" si="5"/>
        <v>0</v>
      </c>
    </row>
    <row r="86" spans="2:22" s="8" customFormat="1" ht="15.95" customHeight="1" x14ac:dyDescent="0.25">
      <c r="B86" s="27">
        <f>'1.  SEPTEMBER'!B86</f>
        <v>28</v>
      </c>
      <c r="C86" s="44" t="str">
        <f>'1.  SEPTEMBER'!C86</f>
        <v>Matthee P</v>
      </c>
      <c r="D86" s="45">
        <f>'9.  MAY'!V86</f>
        <v>0</v>
      </c>
      <c r="E86" s="37">
        <f>'9.  MAY'!W86</f>
        <v>0</v>
      </c>
      <c r="F86" s="497">
        <f>'9.  MAY'!X86</f>
        <v>0</v>
      </c>
      <c r="G86" s="498"/>
      <c r="H86" s="28">
        <f>'10.  JUNE'!V86</f>
        <v>0</v>
      </c>
      <c r="I86" s="37">
        <f>'10.  JUNE'!W86</f>
        <v>0</v>
      </c>
      <c r="J86" s="497">
        <f>'10.  JUNE'!X86</f>
        <v>0</v>
      </c>
      <c r="K86" s="498"/>
      <c r="L86" s="45">
        <f>'11.  JULY'!V86</f>
        <v>0</v>
      </c>
      <c r="M86" s="37">
        <f>'11.  JULY'!W86</f>
        <v>0</v>
      </c>
      <c r="N86" s="497">
        <f>'11.  JULY'!X86</f>
        <v>0</v>
      </c>
      <c r="O86" s="498"/>
      <c r="P86" s="28">
        <f>'12.  AUGUST'!V86</f>
        <v>0</v>
      </c>
      <c r="Q86" s="37">
        <f>'12.  AUGUST'!W86</f>
        <v>0</v>
      </c>
      <c r="R86" s="497">
        <f>'12.  AUGUST'!X86</f>
        <v>0</v>
      </c>
      <c r="S86" s="498"/>
      <c r="T86" s="180">
        <f t="shared" si="3"/>
        <v>0</v>
      </c>
      <c r="U86" s="181">
        <f t="shared" si="4"/>
        <v>0</v>
      </c>
      <c r="V86" s="269">
        <f t="shared" si="5"/>
        <v>0</v>
      </c>
    </row>
    <row r="87" spans="2:22" s="8" customFormat="1" ht="15.95" customHeight="1" x14ac:dyDescent="0.25">
      <c r="B87" s="27">
        <f>'1.  SEPTEMBER'!B87</f>
        <v>29</v>
      </c>
      <c r="C87" s="44" t="str">
        <f>'1.  SEPTEMBER'!C87</f>
        <v>Meyer T</v>
      </c>
      <c r="D87" s="45">
        <f>'9.  MAY'!V87</f>
        <v>0</v>
      </c>
      <c r="E87" s="37">
        <f>'9.  MAY'!W87</f>
        <v>0</v>
      </c>
      <c r="F87" s="497">
        <f>'9.  MAY'!X87</f>
        <v>0</v>
      </c>
      <c r="G87" s="498"/>
      <c r="H87" s="28">
        <f>'10.  JUNE'!V87</f>
        <v>0</v>
      </c>
      <c r="I87" s="37">
        <f>'10.  JUNE'!W87</f>
        <v>0</v>
      </c>
      <c r="J87" s="497">
        <f>'10.  JUNE'!X87</f>
        <v>0</v>
      </c>
      <c r="K87" s="498"/>
      <c r="L87" s="45">
        <f>'11.  JULY'!V87</f>
        <v>0</v>
      </c>
      <c r="M87" s="37">
        <f>'11.  JULY'!W87</f>
        <v>0</v>
      </c>
      <c r="N87" s="497">
        <f>'11.  JULY'!X87</f>
        <v>0</v>
      </c>
      <c r="O87" s="498"/>
      <c r="P87" s="28">
        <f>'12.  AUGUST'!V87</f>
        <v>0</v>
      </c>
      <c r="Q87" s="37">
        <f>'12.  AUGUST'!W87</f>
        <v>0</v>
      </c>
      <c r="R87" s="497">
        <f>'12.  AUGUST'!X87</f>
        <v>0</v>
      </c>
      <c r="S87" s="498"/>
      <c r="T87" s="180">
        <f t="shared" si="3"/>
        <v>0</v>
      </c>
      <c r="U87" s="181">
        <f t="shared" si="4"/>
        <v>0</v>
      </c>
      <c r="V87" s="269">
        <f t="shared" si="5"/>
        <v>0</v>
      </c>
    </row>
    <row r="88" spans="2:22" s="8" customFormat="1" ht="15.95" customHeight="1" x14ac:dyDescent="0.25">
      <c r="B88" s="27">
        <f>'1.  SEPTEMBER'!B88</f>
        <v>30</v>
      </c>
      <c r="C88" s="44" t="str">
        <f>'1.  SEPTEMBER'!C88</f>
        <v>Mulder C</v>
      </c>
      <c r="D88" s="45">
        <f>'9.  MAY'!V88</f>
        <v>0</v>
      </c>
      <c r="E88" s="37">
        <f>'9.  MAY'!W88</f>
        <v>0</v>
      </c>
      <c r="F88" s="497">
        <f>'9.  MAY'!X88</f>
        <v>0</v>
      </c>
      <c r="G88" s="498"/>
      <c r="H88" s="28">
        <f>'10.  JUNE'!V88</f>
        <v>0</v>
      </c>
      <c r="I88" s="37">
        <f>'10.  JUNE'!W88</f>
        <v>0</v>
      </c>
      <c r="J88" s="497">
        <f>'10.  JUNE'!X88</f>
        <v>0</v>
      </c>
      <c r="K88" s="498"/>
      <c r="L88" s="45">
        <f>'11.  JULY'!V88</f>
        <v>0</v>
      </c>
      <c r="M88" s="37">
        <f>'11.  JULY'!W88</f>
        <v>0</v>
      </c>
      <c r="N88" s="497">
        <f>'11.  JULY'!X88</f>
        <v>0</v>
      </c>
      <c r="O88" s="498"/>
      <c r="P88" s="28">
        <f>'12.  AUGUST'!V88</f>
        <v>0</v>
      </c>
      <c r="Q88" s="37">
        <f>'12.  AUGUST'!W88</f>
        <v>0</v>
      </c>
      <c r="R88" s="497">
        <f>'12.  AUGUST'!X88</f>
        <v>0</v>
      </c>
      <c r="S88" s="498"/>
      <c r="T88" s="180">
        <f t="shared" si="3"/>
        <v>0</v>
      </c>
      <c r="U88" s="181">
        <f t="shared" si="4"/>
        <v>0</v>
      </c>
      <c r="V88" s="269">
        <f t="shared" si="5"/>
        <v>0</v>
      </c>
    </row>
    <row r="89" spans="2:22" s="8" customFormat="1" ht="15.95" customHeight="1" x14ac:dyDescent="0.25">
      <c r="B89" s="27">
        <f>'1.  SEPTEMBER'!B89</f>
        <v>31</v>
      </c>
      <c r="C89" s="44" t="str">
        <f>'1.  SEPTEMBER'!C89</f>
        <v>Nell M (Morne)  (H-2)</v>
      </c>
      <c r="D89" s="45">
        <f>'9.  MAY'!V89</f>
        <v>0</v>
      </c>
      <c r="E89" s="37">
        <f>'9.  MAY'!W89</f>
        <v>0</v>
      </c>
      <c r="F89" s="497">
        <f>'9.  MAY'!X89</f>
        <v>0</v>
      </c>
      <c r="G89" s="498"/>
      <c r="H89" s="28">
        <f>'10.  JUNE'!V89</f>
        <v>0</v>
      </c>
      <c r="I89" s="37">
        <f>'10.  JUNE'!W89</f>
        <v>0</v>
      </c>
      <c r="J89" s="497">
        <f>'10.  JUNE'!X89</f>
        <v>0</v>
      </c>
      <c r="K89" s="498"/>
      <c r="L89" s="45">
        <f>'11.  JULY'!V89</f>
        <v>0</v>
      </c>
      <c r="M89" s="37">
        <f>'11.  JULY'!W89</f>
        <v>0</v>
      </c>
      <c r="N89" s="497">
        <f>'11.  JULY'!X89</f>
        <v>0</v>
      </c>
      <c r="O89" s="498"/>
      <c r="P89" s="28">
        <f>'12.  AUGUST'!V89</f>
        <v>0</v>
      </c>
      <c r="Q89" s="37">
        <f>'12.  AUGUST'!W89</f>
        <v>0</v>
      </c>
      <c r="R89" s="497">
        <f>'12.  AUGUST'!X89</f>
        <v>0</v>
      </c>
      <c r="S89" s="498"/>
      <c r="T89" s="180">
        <f t="shared" si="3"/>
        <v>0</v>
      </c>
      <c r="U89" s="181">
        <f t="shared" si="4"/>
        <v>0</v>
      </c>
      <c r="V89" s="269">
        <f t="shared" si="5"/>
        <v>0</v>
      </c>
    </row>
    <row r="90" spans="2:22" s="8" customFormat="1" ht="15.95" customHeight="1" x14ac:dyDescent="0.25">
      <c r="B90" s="27">
        <f>'1.  SEPTEMBER'!B90</f>
        <v>32</v>
      </c>
      <c r="C90" s="44" t="str">
        <f>'1.  SEPTEMBER'!C90</f>
        <v>Nelson JG</v>
      </c>
      <c r="D90" s="45">
        <f>'9.  MAY'!V90</f>
        <v>0</v>
      </c>
      <c r="E90" s="37">
        <f>'9.  MAY'!W90</f>
        <v>0</v>
      </c>
      <c r="F90" s="497">
        <f>'9.  MAY'!X90</f>
        <v>0</v>
      </c>
      <c r="G90" s="498"/>
      <c r="H90" s="28">
        <f>'10.  JUNE'!V90</f>
        <v>0</v>
      </c>
      <c r="I90" s="37">
        <f>'10.  JUNE'!W90</f>
        <v>0</v>
      </c>
      <c r="J90" s="497">
        <f>'10.  JUNE'!X90</f>
        <v>0</v>
      </c>
      <c r="K90" s="498"/>
      <c r="L90" s="45">
        <f>'11.  JULY'!V90</f>
        <v>0</v>
      </c>
      <c r="M90" s="37">
        <f>'11.  JULY'!W90</f>
        <v>0</v>
      </c>
      <c r="N90" s="497">
        <f>'11.  JULY'!X90</f>
        <v>0</v>
      </c>
      <c r="O90" s="498"/>
      <c r="P90" s="28">
        <f>'12.  AUGUST'!V90</f>
        <v>0</v>
      </c>
      <c r="Q90" s="37">
        <f>'12.  AUGUST'!W90</f>
        <v>0</v>
      </c>
      <c r="R90" s="497">
        <f>'12.  AUGUST'!X90</f>
        <v>0</v>
      </c>
      <c r="S90" s="498"/>
      <c r="T90" s="180">
        <f t="shared" si="3"/>
        <v>0</v>
      </c>
      <c r="U90" s="181">
        <f t="shared" si="4"/>
        <v>0</v>
      </c>
      <c r="V90" s="269">
        <f t="shared" si="5"/>
        <v>0</v>
      </c>
    </row>
    <row r="91" spans="2:22" s="8" customFormat="1" ht="15.95" customHeight="1" x14ac:dyDescent="0.25">
      <c r="B91" s="27">
        <f>'1.  SEPTEMBER'!B91</f>
        <v>33</v>
      </c>
      <c r="C91" s="44" t="str">
        <f>'1.  SEPTEMBER'!C91</f>
        <v>Olivier D</v>
      </c>
      <c r="D91" s="45">
        <f>'9.  MAY'!V91</f>
        <v>0</v>
      </c>
      <c r="E91" s="37">
        <f>'9.  MAY'!W91</f>
        <v>0</v>
      </c>
      <c r="F91" s="497">
        <f>'9.  MAY'!X91</f>
        <v>0</v>
      </c>
      <c r="G91" s="498"/>
      <c r="H91" s="28">
        <f>'10.  JUNE'!V91</f>
        <v>0</v>
      </c>
      <c r="I91" s="37">
        <f>'10.  JUNE'!W91</f>
        <v>0</v>
      </c>
      <c r="J91" s="497">
        <f>'10.  JUNE'!X91</f>
        <v>0</v>
      </c>
      <c r="K91" s="498"/>
      <c r="L91" s="45">
        <f>'11.  JULY'!V91</f>
        <v>0</v>
      </c>
      <c r="M91" s="37">
        <f>'11.  JULY'!W91</f>
        <v>0</v>
      </c>
      <c r="N91" s="497">
        <f>'11.  JULY'!X91</f>
        <v>0</v>
      </c>
      <c r="O91" s="498"/>
      <c r="P91" s="28">
        <f>'12.  AUGUST'!V91</f>
        <v>0</v>
      </c>
      <c r="Q91" s="37">
        <f>'12.  AUGUST'!W91</f>
        <v>0</v>
      </c>
      <c r="R91" s="497">
        <f>'12.  AUGUST'!X91</f>
        <v>0</v>
      </c>
      <c r="S91" s="498"/>
      <c r="T91" s="180">
        <f t="shared" si="3"/>
        <v>0</v>
      </c>
      <c r="U91" s="181">
        <f t="shared" si="4"/>
        <v>0</v>
      </c>
      <c r="V91" s="269">
        <f t="shared" si="5"/>
        <v>0</v>
      </c>
    </row>
    <row r="92" spans="2:22" s="8" customFormat="1" ht="15.95" customHeight="1" x14ac:dyDescent="0.25">
      <c r="B92" s="27">
        <f>'1.  SEPTEMBER'!B92</f>
        <v>34</v>
      </c>
      <c r="C92" s="44" t="str">
        <f>'1.  SEPTEMBER'!C92</f>
        <v>Opperman D  (H-34)</v>
      </c>
      <c r="D92" s="45">
        <f>'9.  MAY'!V92</f>
        <v>0</v>
      </c>
      <c r="E92" s="37">
        <f>'9.  MAY'!W92</f>
        <v>0</v>
      </c>
      <c r="F92" s="497">
        <f>'9.  MAY'!X92</f>
        <v>0</v>
      </c>
      <c r="G92" s="498"/>
      <c r="H92" s="28">
        <f>'10.  JUNE'!V92</f>
        <v>0</v>
      </c>
      <c r="I92" s="37">
        <f>'10.  JUNE'!W92</f>
        <v>0</v>
      </c>
      <c r="J92" s="497">
        <f>'10.  JUNE'!X92</f>
        <v>0</v>
      </c>
      <c r="K92" s="498"/>
      <c r="L92" s="45">
        <f>'11.  JULY'!V92</f>
        <v>0</v>
      </c>
      <c r="M92" s="37">
        <f>'11.  JULY'!W92</f>
        <v>0</v>
      </c>
      <c r="N92" s="497">
        <f>'11.  JULY'!X92</f>
        <v>0</v>
      </c>
      <c r="O92" s="498"/>
      <c r="P92" s="28">
        <f>'12.  AUGUST'!V92</f>
        <v>0</v>
      </c>
      <c r="Q92" s="37">
        <f>'12.  AUGUST'!W92</f>
        <v>0</v>
      </c>
      <c r="R92" s="497">
        <f>'12.  AUGUST'!X92</f>
        <v>0</v>
      </c>
      <c r="S92" s="498"/>
      <c r="T92" s="180">
        <f t="shared" ref="T92:T118" si="9">D92+H92+L92+P92</f>
        <v>0</v>
      </c>
      <c r="U92" s="181">
        <f t="shared" ref="U92:U118" si="10">E92+I92+M92+Q92</f>
        <v>0</v>
      </c>
      <c r="V92" s="269">
        <f t="shared" ref="V92:V118" si="11">F92+J92+N92+R92</f>
        <v>0</v>
      </c>
    </row>
    <row r="93" spans="2:22" s="8" customFormat="1" ht="15.95" customHeight="1" x14ac:dyDescent="0.25">
      <c r="B93" s="27">
        <f>'1.  SEPTEMBER'!B93</f>
        <v>35</v>
      </c>
      <c r="C93" s="44" t="str">
        <f>'1.  SEPTEMBER'!C93</f>
        <v>Pedrigal J</v>
      </c>
      <c r="D93" s="45">
        <f>'9.  MAY'!V93</f>
        <v>0</v>
      </c>
      <c r="E93" s="37">
        <f>'9.  MAY'!W93</f>
        <v>0</v>
      </c>
      <c r="F93" s="497">
        <f>'9.  MAY'!X93</f>
        <v>0</v>
      </c>
      <c r="G93" s="498"/>
      <c r="H93" s="28">
        <f>'10.  JUNE'!V93</f>
        <v>0</v>
      </c>
      <c r="I93" s="37">
        <f>'10.  JUNE'!W93</f>
        <v>0</v>
      </c>
      <c r="J93" s="497">
        <f>'10.  JUNE'!X93</f>
        <v>0</v>
      </c>
      <c r="K93" s="498"/>
      <c r="L93" s="45">
        <f>'11.  JULY'!V93</f>
        <v>0</v>
      </c>
      <c r="M93" s="37">
        <f>'11.  JULY'!W93</f>
        <v>0</v>
      </c>
      <c r="N93" s="497">
        <f>'11.  JULY'!X93</f>
        <v>0</v>
      </c>
      <c r="O93" s="498"/>
      <c r="P93" s="28">
        <f>'12.  AUGUST'!V93</f>
        <v>0</v>
      </c>
      <c r="Q93" s="37">
        <f>'12.  AUGUST'!W93</f>
        <v>0</v>
      </c>
      <c r="R93" s="497">
        <f>'12.  AUGUST'!X93</f>
        <v>0</v>
      </c>
      <c r="S93" s="498"/>
      <c r="T93" s="180">
        <f t="shared" si="9"/>
        <v>0</v>
      </c>
      <c r="U93" s="181">
        <f t="shared" si="10"/>
        <v>0</v>
      </c>
      <c r="V93" s="269">
        <f t="shared" si="11"/>
        <v>0</v>
      </c>
    </row>
    <row r="94" spans="2:22" s="8" customFormat="1" ht="15.95" customHeight="1" x14ac:dyDescent="0.25">
      <c r="B94" s="27">
        <f>'1.  SEPTEMBER'!B94</f>
        <v>36</v>
      </c>
      <c r="C94" s="44" t="str">
        <f>'1.  SEPTEMBER'!C94</f>
        <v>Pelser P</v>
      </c>
      <c r="D94" s="45">
        <f>'9.  MAY'!V94</f>
        <v>0</v>
      </c>
      <c r="E94" s="37">
        <f>'9.  MAY'!W94</f>
        <v>0</v>
      </c>
      <c r="F94" s="497">
        <f>'9.  MAY'!X94</f>
        <v>0</v>
      </c>
      <c r="G94" s="498"/>
      <c r="H94" s="28">
        <f>'10.  JUNE'!V94</f>
        <v>0</v>
      </c>
      <c r="I94" s="37">
        <f>'10.  JUNE'!W94</f>
        <v>0</v>
      </c>
      <c r="J94" s="497">
        <f>'10.  JUNE'!X94</f>
        <v>0</v>
      </c>
      <c r="K94" s="498"/>
      <c r="L94" s="45">
        <f>'11.  JULY'!V94</f>
        <v>0</v>
      </c>
      <c r="M94" s="37">
        <f>'11.  JULY'!W94</f>
        <v>0</v>
      </c>
      <c r="N94" s="497">
        <f>'11.  JULY'!X94</f>
        <v>0</v>
      </c>
      <c r="O94" s="498"/>
      <c r="P94" s="28">
        <f>'12.  AUGUST'!V94</f>
        <v>0</v>
      </c>
      <c r="Q94" s="37">
        <f>'12.  AUGUST'!W94</f>
        <v>0</v>
      </c>
      <c r="R94" s="497">
        <f>'12.  AUGUST'!X94</f>
        <v>0</v>
      </c>
      <c r="S94" s="498"/>
      <c r="T94" s="180">
        <f t="shared" si="9"/>
        <v>0</v>
      </c>
      <c r="U94" s="181">
        <f t="shared" si="10"/>
        <v>0</v>
      </c>
      <c r="V94" s="269">
        <f t="shared" si="11"/>
        <v>0</v>
      </c>
    </row>
    <row r="95" spans="2:22" s="8" customFormat="1" ht="15.95" customHeight="1" x14ac:dyDescent="0.25">
      <c r="B95" s="27">
        <f>'1.  SEPTEMBER'!B95</f>
        <v>37</v>
      </c>
      <c r="C95" s="44" t="str">
        <f>'1.  SEPTEMBER'!C95</f>
        <v>Pieters C (Corne)</v>
      </c>
      <c r="D95" s="45">
        <f>'9.  MAY'!V95</f>
        <v>0</v>
      </c>
      <c r="E95" s="37">
        <f>'9.  MAY'!W95</f>
        <v>0</v>
      </c>
      <c r="F95" s="497">
        <f>'9.  MAY'!X95</f>
        <v>0</v>
      </c>
      <c r="G95" s="498"/>
      <c r="H95" s="28">
        <f>'10.  JUNE'!V95</f>
        <v>0</v>
      </c>
      <c r="I95" s="37">
        <f>'10.  JUNE'!W95</f>
        <v>0</v>
      </c>
      <c r="J95" s="497">
        <f>'10.  JUNE'!X95</f>
        <v>0</v>
      </c>
      <c r="K95" s="498"/>
      <c r="L95" s="45">
        <f>'11.  JULY'!V95</f>
        <v>0</v>
      </c>
      <c r="M95" s="37">
        <f>'11.  JULY'!W95</f>
        <v>0</v>
      </c>
      <c r="N95" s="497">
        <f>'11.  JULY'!X95</f>
        <v>0</v>
      </c>
      <c r="O95" s="498"/>
      <c r="P95" s="28">
        <f>'12.  AUGUST'!V95</f>
        <v>0</v>
      </c>
      <c r="Q95" s="37">
        <f>'12.  AUGUST'!W95</f>
        <v>0</v>
      </c>
      <c r="R95" s="497">
        <f>'12.  AUGUST'!X95</f>
        <v>0</v>
      </c>
      <c r="S95" s="498"/>
      <c r="T95" s="180">
        <f t="shared" si="9"/>
        <v>0</v>
      </c>
      <c r="U95" s="181">
        <f t="shared" si="10"/>
        <v>0</v>
      </c>
      <c r="V95" s="269">
        <f t="shared" si="11"/>
        <v>0</v>
      </c>
    </row>
    <row r="96" spans="2:22" s="8" customFormat="1" ht="15.95" customHeight="1" x14ac:dyDescent="0.25">
      <c r="B96" s="27">
        <f>'1.  SEPTEMBER'!B96</f>
        <v>38</v>
      </c>
      <c r="C96" s="44" t="str">
        <f>'1.  SEPTEMBER'!C96</f>
        <v>Pieterse K (Kobus - Wiele)</v>
      </c>
      <c r="D96" s="45">
        <f>'9.  MAY'!V96</f>
        <v>0</v>
      </c>
      <c r="E96" s="37">
        <f>'9.  MAY'!W96</f>
        <v>0</v>
      </c>
      <c r="F96" s="497">
        <f>'9.  MAY'!X96</f>
        <v>0</v>
      </c>
      <c r="G96" s="498"/>
      <c r="H96" s="28">
        <f>'10.  JUNE'!V96</f>
        <v>0</v>
      </c>
      <c r="I96" s="37">
        <f>'10.  JUNE'!W96</f>
        <v>0</v>
      </c>
      <c r="J96" s="497">
        <f>'10.  JUNE'!X96</f>
        <v>0</v>
      </c>
      <c r="K96" s="498"/>
      <c r="L96" s="45">
        <f>'11.  JULY'!V96</f>
        <v>0</v>
      </c>
      <c r="M96" s="37">
        <f>'11.  JULY'!W96</f>
        <v>0</v>
      </c>
      <c r="N96" s="497">
        <f>'11.  JULY'!X96</f>
        <v>0</v>
      </c>
      <c r="O96" s="498"/>
      <c r="P96" s="28">
        <f>'12.  AUGUST'!V96</f>
        <v>0</v>
      </c>
      <c r="Q96" s="37">
        <f>'12.  AUGUST'!W96</f>
        <v>0</v>
      </c>
      <c r="R96" s="497">
        <f>'12.  AUGUST'!X96</f>
        <v>0</v>
      </c>
      <c r="S96" s="498"/>
      <c r="T96" s="180">
        <f t="shared" si="9"/>
        <v>0</v>
      </c>
      <c r="U96" s="181">
        <f t="shared" si="10"/>
        <v>0</v>
      </c>
      <c r="V96" s="269">
        <f t="shared" si="11"/>
        <v>0</v>
      </c>
    </row>
    <row r="97" spans="2:22" s="8" customFormat="1" ht="15.95" customHeight="1" x14ac:dyDescent="0.25">
      <c r="B97" s="27">
        <f>'1.  SEPTEMBER'!B97</f>
        <v>39</v>
      </c>
      <c r="C97" s="44" t="str">
        <f>'1.  SEPTEMBER'!C97</f>
        <v>Renier (Jnr)</v>
      </c>
      <c r="D97" s="45">
        <f>'9.  MAY'!V97</f>
        <v>0</v>
      </c>
      <c r="E97" s="37">
        <f>'9.  MAY'!W97</f>
        <v>0</v>
      </c>
      <c r="F97" s="497">
        <f>'9.  MAY'!X97</f>
        <v>0</v>
      </c>
      <c r="G97" s="498"/>
      <c r="H97" s="28">
        <f>'10.  JUNE'!V97</f>
        <v>0</v>
      </c>
      <c r="I97" s="37">
        <f>'10.  JUNE'!W97</f>
        <v>0</v>
      </c>
      <c r="J97" s="497">
        <f>'10.  JUNE'!X97</f>
        <v>0</v>
      </c>
      <c r="K97" s="498"/>
      <c r="L97" s="45">
        <f>'11.  JULY'!V97</f>
        <v>0</v>
      </c>
      <c r="M97" s="37">
        <f>'11.  JULY'!W97</f>
        <v>0</v>
      </c>
      <c r="N97" s="497">
        <f>'11.  JULY'!X97</f>
        <v>0</v>
      </c>
      <c r="O97" s="498"/>
      <c r="P97" s="28">
        <f>'12.  AUGUST'!V97</f>
        <v>0</v>
      </c>
      <c r="Q97" s="37">
        <f>'12.  AUGUST'!W97</f>
        <v>0</v>
      </c>
      <c r="R97" s="497">
        <f>'12.  AUGUST'!X97</f>
        <v>0</v>
      </c>
      <c r="S97" s="498"/>
      <c r="T97" s="180">
        <f t="shared" si="9"/>
        <v>0</v>
      </c>
      <c r="U97" s="181">
        <f t="shared" si="10"/>
        <v>0</v>
      </c>
      <c r="V97" s="269">
        <f t="shared" si="11"/>
        <v>0</v>
      </c>
    </row>
    <row r="98" spans="2:22" s="8" customFormat="1" ht="15.95" customHeight="1" x14ac:dyDescent="0.25">
      <c r="B98" s="27">
        <f>'1.  SEPTEMBER'!B98</f>
        <v>40</v>
      </c>
      <c r="C98" s="44" t="str">
        <f>'1.  SEPTEMBER'!C98</f>
        <v>Renier (Snr)</v>
      </c>
      <c r="D98" s="45">
        <f>'9.  MAY'!V98</f>
        <v>0</v>
      </c>
      <c r="E98" s="37">
        <f>'9.  MAY'!W98</f>
        <v>0</v>
      </c>
      <c r="F98" s="497">
        <f>'9.  MAY'!X98</f>
        <v>0</v>
      </c>
      <c r="G98" s="498"/>
      <c r="H98" s="28">
        <f>'10.  JUNE'!V98</f>
        <v>0</v>
      </c>
      <c r="I98" s="37">
        <f>'10.  JUNE'!W98</f>
        <v>0</v>
      </c>
      <c r="J98" s="497">
        <f>'10.  JUNE'!X98</f>
        <v>0</v>
      </c>
      <c r="K98" s="498"/>
      <c r="L98" s="45">
        <f>'11.  JULY'!V98</f>
        <v>0</v>
      </c>
      <c r="M98" s="37">
        <f>'11.  JULY'!W98</f>
        <v>0</v>
      </c>
      <c r="N98" s="497">
        <f>'11.  JULY'!X98</f>
        <v>0</v>
      </c>
      <c r="O98" s="498"/>
      <c r="P98" s="28">
        <f>'12.  AUGUST'!V98</f>
        <v>0</v>
      </c>
      <c r="Q98" s="37">
        <f>'12.  AUGUST'!W98</f>
        <v>0</v>
      </c>
      <c r="R98" s="497">
        <f>'12.  AUGUST'!X98</f>
        <v>0</v>
      </c>
      <c r="S98" s="498"/>
      <c r="T98" s="180">
        <f t="shared" si="9"/>
        <v>0</v>
      </c>
      <c r="U98" s="181">
        <f t="shared" si="10"/>
        <v>0</v>
      </c>
      <c r="V98" s="269">
        <f t="shared" si="11"/>
        <v>0</v>
      </c>
    </row>
    <row r="99" spans="2:22" s="8" customFormat="1" ht="15.95" customHeight="1" x14ac:dyDescent="0.25">
      <c r="B99" s="27">
        <f>'1.  SEPTEMBER'!B99</f>
        <v>41</v>
      </c>
      <c r="C99" s="44" t="str">
        <f>'1.  SEPTEMBER'!C99</f>
        <v>Schoeman H</v>
      </c>
      <c r="D99" s="45">
        <f>'9.  MAY'!V99</f>
        <v>0</v>
      </c>
      <c r="E99" s="37">
        <f>'9.  MAY'!W99</f>
        <v>0</v>
      </c>
      <c r="F99" s="497">
        <f>'9.  MAY'!X99</f>
        <v>0</v>
      </c>
      <c r="G99" s="498"/>
      <c r="H99" s="28">
        <f>'10.  JUNE'!V99</f>
        <v>0</v>
      </c>
      <c r="I99" s="37">
        <f>'10.  JUNE'!W99</f>
        <v>0</v>
      </c>
      <c r="J99" s="497">
        <f>'10.  JUNE'!X99</f>
        <v>0</v>
      </c>
      <c r="K99" s="498"/>
      <c r="L99" s="45">
        <f>'11.  JULY'!V99</f>
        <v>0</v>
      </c>
      <c r="M99" s="37">
        <f>'11.  JULY'!W99</f>
        <v>0</v>
      </c>
      <c r="N99" s="497">
        <f>'11.  JULY'!X99</f>
        <v>0</v>
      </c>
      <c r="O99" s="498"/>
      <c r="P99" s="28">
        <f>'12.  AUGUST'!V99</f>
        <v>0</v>
      </c>
      <c r="Q99" s="37">
        <f>'12.  AUGUST'!W99</f>
        <v>0</v>
      </c>
      <c r="R99" s="497">
        <f>'12.  AUGUST'!X99</f>
        <v>0</v>
      </c>
      <c r="S99" s="498"/>
      <c r="T99" s="180">
        <f t="shared" si="9"/>
        <v>0</v>
      </c>
      <c r="U99" s="181">
        <f t="shared" si="10"/>
        <v>0</v>
      </c>
      <c r="V99" s="269">
        <f t="shared" si="11"/>
        <v>0</v>
      </c>
    </row>
    <row r="100" spans="2:22" s="8" customFormat="1" ht="15.95" customHeight="1" x14ac:dyDescent="0.25">
      <c r="B100" s="27">
        <f>'1.  SEPTEMBER'!B100</f>
        <v>42</v>
      </c>
      <c r="C100" s="44" t="str">
        <f>'1.  SEPTEMBER'!C100</f>
        <v>Slabbert N</v>
      </c>
      <c r="D100" s="45">
        <f>'9.  MAY'!V100</f>
        <v>0</v>
      </c>
      <c r="E100" s="37">
        <f>'9.  MAY'!W100</f>
        <v>0</v>
      </c>
      <c r="F100" s="497">
        <f>'9.  MAY'!X100</f>
        <v>0</v>
      </c>
      <c r="G100" s="498"/>
      <c r="H100" s="28">
        <f>'10.  JUNE'!V100</f>
        <v>0</v>
      </c>
      <c r="I100" s="37">
        <f>'10.  JUNE'!W100</f>
        <v>0</v>
      </c>
      <c r="J100" s="497">
        <f>'10.  JUNE'!X100</f>
        <v>0</v>
      </c>
      <c r="K100" s="498"/>
      <c r="L100" s="45">
        <f>'11.  JULY'!V100</f>
        <v>0</v>
      </c>
      <c r="M100" s="37">
        <f>'11.  JULY'!W100</f>
        <v>0</v>
      </c>
      <c r="N100" s="497">
        <f>'11.  JULY'!X100</f>
        <v>0</v>
      </c>
      <c r="O100" s="498"/>
      <c r="P100" s="28">
        <f>'12.  AUGUST'!V100</f>
        <v>0</v>
      </c>
      <c r="Q100" s="37">
        <f>'12.  AUGUST'!W100</f>
        <v>0</v>
      </c>
      <c r="R100" s="497">
        <f>'12.  AUGUST'!X100</f>
        <v>0</v>
      </c>
      <c r="S100" s="498"/>
      <c r="T100" s="180">
        <f t="shared" si="9"/>
        <v>0</v>
      </c>
      <c r="U100" s="181">
        <f t="shared" si="10"/>
        <v>0</v>
      </c>
      <c r="V100" s="269">
        <f t="shared" si="11"/>
        <v>0</v>
      </c>
    </row>
    <row r="101" spans="2:22" s="8" customFormat="1" ht="15.95" customHeight="1" x14ac:dyDescent="0.25">
      <c r="B101" s="27">
        <f>'1.  SEPTEMBER'!B101</f>
        <v>43</v>
      </c>
      <c r="C101" s="44" t="str">
        <f>'1.  SEPTEMBER'!C101</f>
        <v>Smit R</v>
      </c>
      <c r="D101" s="45">
        <f>'9.  MAY'!V101</f>
        <v>0</v>
      </c>
      <c r="E101" s="37">
        <f>'9.  MAY'!W101</f>
        <v>0</v>
      </c>
      <c r="F101" s="497">
        <f>'9.  MAY'!X101</f>
        <v>0</v>
      </c>
      <c r="G101" s="498"/>
      <c r="H101" s="28">
        <f>'10.  JUNE'!V101</f>
        <v>0</v>
      </c>
      <c r="I101" s="37">
        <f>'10.  JUNE'!W101</f>
        <v>0</v>
      </c>
      <c r="J101" s="497">
        <f>'10.  JUNE'!X101</f>
        <v>0</v>
      </c>
      <c r="K101" s="498"/>
      <c r="L101" s="45">
        <f>'11.  JULY'!V101</f>
        <v>0</v>
      </c>
      <c r="M101" s="37">
        <f>'11.  JULY'!W101</f>
        <v>0</v>
      </c>
      <c r="N101" s="497">
        <f>'11.  JULY'!X101</f>
        <v>0</v>
      </c>
      <c r="O101" s="498"/>
      <c r="P101" s="28">
        <f>'12.  AUGUST'!V101</f>
        <v>0</v>
      </c>
      <c r="Q101" s="37">
        <f>'12.  AUGUST'!W101</f>
        <v>0</v>
      </c>
      <c r="R101" s="497">
        <f>'12.  AUGUST'!X101</f>
        <v>0</v>
      </c>
      <c r="S101" s="498"/>
      <c r="T101" s="180">
        <f t="shared" si="9"/>
        <v>0</v>
      </c>
      <c r="U101" s="181">
        <f t="shared" si="10"/>
        <v>0</v>
      </c>
      <c r="V101" s="269">
        <f t="shared" si="11"/>
        <v>0</v>
      </c>
    </row>
    <row r="102" spans="2:22" s="8" customFormat="1" ht="15.95" customHeight="1" x14ac:dyDescent="0.25">
      <c r="B102" s="27">
        <f>'1.  SEPTEMBER'!B102</f>
        <v>44</v>
      </c>
      <c r="C102" s="44" t="str">
        <f>'1.  SEPTEMBER'!C102</f>
        <v>Smith CH (Jnr)</v>
      </c>
      <c r="D102" s="45">
        <f>'9.  MAY'!V102</f>
        <v>0</v>
      </c>
      <c r="E102" s="37">
        <f>'9.  MAY'!W102</f>
        <v>0</v>
      </c>
      <c r="F102" s="497">
        <f>'9.  MAY'!X102</f>
        <v>0</v>
      </c>
      <c r="G102" s="498"/>
      <c r="H102" s="28">
        <f>'10.  JUNE'!V102</f>
        <v>0</v>
      </c>
      <c r="I102" s="37">
        <f>'10.  JUNE'!W102</f>
        <v>0</v>
      </c>
      <c r="J102" s="497">
        <f>'10.  JUNE'!X102</f>
        <v>0</v>
      </c>
      <c r="K102" s="498"/>
      <c r="L102" s="45">
        <f>'11.  JULY'!V102</f>
        <v>0</v>
      </c>
      <c r="M102" s="37">
        <f>'11.  JULY'!W102</f>
        <v>0</v>
      </c>
      <c r="N102" s="497">
        <f>'11.  JULY'!X102</f>
        <v>0</v>
      </c>
      <c r="O102" s="498"/>
      <c r="P102" s="28">
        <f>'12.  AUGUST'!V102</f>
        <v>0</v>
      </c>
      <c r="Q102" s="37">
        <f>'12.  AUGUST'!W102</f>
        <v>0</v>
      </c>
      <c r="R102" s="497">
        <f>'12.  AUGUST'!X102</f>
        <v>0</v>
      </c>
      <c r="S102" s="498"/>
      <c r="T102" s="180">
        <f t="shared" si="9"/>
        <v>0</v>
      </c>
      <c r="U102" s="181">
        <f t="shared" si="10"/>
        <v>0</v>
      </c>
      <c r="V102" s="269">
        <f t="shared" si="11"/>
        <v>0</v>
      </c>
    </row>
    <row r="103" spans="2:22" s="8" customFormat="1" ht="15.95" customHeight="1" x14ac:dyDescent="0.25">
      <c r="B103" s="27">
        <f>'1.  SEPTEMBER'!B103</f>
        <v>45</v>
      </c>
      <c r="C103" s="44" t="str">
        <f>'1.  SEPTEMBER'!C103</f>
        <v>Smith G</v>
      </c>
      <c r="D103" s="45">
        <f>'9.  MAY'!V103</f>
        <v>0</v>
      </c>
      <c r="E103" s="37">
        <f>'9.  MAY'!W103</f>
        <v>0</v>
      </c>
      <c r="F103" s="497">
        <f>'9.  MAY'!X103</f>
        <v>0</v>
      </c>
      <c r="G103" s="498"/>
      <c r="H103" s="28">
        <f>'10.  JUNE'!V103</f>
        <v>0</v>
      </c>
      <c r="I103" s="37">
        <f>'10.  JUNE'!W103</f>
        <v>0</v>
      </c>
      <c r="J103" s="497">
        <f>'10.  JUNE'!X103</f>
        <v>0</v>
      </c>
      <c r="K103" s="498"/>
      <c r="L103" s="45">
        <f>'11.  JULY'!V103</f>
        <v>0</v>
      </c>
      <c r="M103" s="37">
        <f>'11.  JULY'!W103</f>
        <v>0</v>
      </c>
      <c r="N103" s="497">
        <f>'11.  JULY'!X103</f>
        <v>0</v>
      </c>
      <c r="O103" s="498"/>
      <c r="P103" s="28">
        <f>'12.  AUGUST'!V103</f>
        <v>0</v>
      </c>
      <c r="Q103" s="37">
        <f>'12.  AUGUST'!W103</f>
        <v>0</v>
      </c>
      <c r="R103" s="497">
        <f>'12.  AUGUST'!X103</f>
        <v>0</v>
      </c>
      <c r="S103" s="498"/>
      <c r="T103" s="180">
        <f t="shared" si="9"/>
        <v>0</v>
      </c>
      <c r="U103" s="181">
        <f t="shared" si="10"/>
        <v>0</v>
      </c>
      <c r="V103" s="269">
        <f t="shared" si="11"/>
        <v>0</v>
      </c>
    </row>
    <row r="104" spans="2:22" s="8" customFormat="1" ht="15.95" customHeight="1" x14ac:dyDescent="0.25">
      <c r="B104" s="27">
        <f>'1.  SEPTEMBER'!B104</f>
        <v>46</v>
      </c>
      <c r="C104" s="44" t="str">
        <f>'1.  SEPTEMBER'!C104</f>
        <v>Spyra JM</v>
      </c>
      <c r="D104" s="45">
        <f>'9.  MAY'!V104</f>
        <v>0</v>
      </c>
      <c r="E104" s="37">
        <f>'9.  MAY'!W104</f>
        <v>0</v>
      </c>
      <c r="F104" s="497">
        <f>'9.  MAY'!X104</f>
        <v>0</v>
      </c>
      <c r="G104" s="498"/>
      <c r="H104" s="28">
        <f>'10.  JUNE'!V104</f>
        <v>0</v>
      </c>
      <c r="I104" s="37">
        <f>'10.  JUNE'!W104</f>
        <v>0</v>
      </c>
      <c r="J104" s="497">
        <f>'10.  JUNE'!X104</f>
        <v>0</v>
      </c>
      <c r="K104" s="498"/>
      <c r="L104" s="45">
        <f>'11.  JULY'!V104</f>
        <v>0</v>
      </c>
      <c r="M104" s="37">
        <f>'11.  JULY'!W104</f>
        <v>0</v>
      </c>
      <c r="N104" s="497">
        <f>'11.  JULY'!X104</f>
        <v>0</v>
      </c>
      <c r="O104" s="498"/>
      <c r="P104" s="28">
        <f>'12.  AUGUST'!V104</f>
        <v>0</v>
      </c>
      <c r="Q104" s="37">
        <f>'12.  AUGUST'!W104</f>
        <v>0</v>
      </c>
      <c r="R104" s="497">
        <f>'12.  AUGUST'!X104</f>
        <v>0</v>
      </c>
      <c r="S104" s="498"/>
      <c r="T104" s="180">
        <f t="shared" si="9"/>
        <v>0</v>
      </c>
      <c r="U104" s="181">
        <f t="shared" si="10"/>
        <v>0</v>
      </c>
      <c r="V104" s="269">
        <f t="shared" si="11"/>
        <v>0</v>
      </c>
    </row>
    <row r="105" spans="2:22" s="8" customFormat="1" ht="15.95" customHeight="1" x14ac:dyDescent="0.25">
      <c r="B105" s="27">
        <f>'1.  SEPTEMBER'!B105</f>
        <v>47</v>
      </c>
      <c r="C105" s="44" t="str">
        <f>'1.  SEPTEMBER'!C105</f>
        <v>Spyra SJ</v>
      </c>
      <c r="D105" s="45">
        <f>'9.  MAY'!V105</f>
        <v>0</v>
      </c>
      <c r="E105" s="37">
        <f>'9.  MAY'!W105</f>
        <v>0</v>
      </c>
      <c r="F105" s="497">
        <f>'9.  MAY'!X105</f>
        <v>0</v>
      </c>
      <c r="G105" s="498"/>
      <c r="H105" s="28">
        <f>'10.  JUNE'!V105</f>
        <v>0</v>
      </c>
      <c r="I105" s="37">
        <f>'10.  JUNE'!W105</f>
        <v>0</v>
      </c>
      <c r="J105" s="497">
        <f>'10.  JUNE'!X105</f>
        <v>0</v>
      </c>
      <c r="K105" s="498"/>
      <c r="L105" s="45">
        <f>'11.  JULY'!V105</f>
        <v>0</v>
      </c>
      <c r="M105" s="37">
        <f>'11.  JULY'!W105</f>
        <v>0</v>
      </c>
      <c r="N105" s="497">
        <f>'11.  JULY'!X105</f>
        <v>0</v>
      </c>
      <c r="O105" s="498"/>
      <c r="P105" s="28">
        <f>'12.  AUGUST'!V105</f>
        <v>0</v>
      </c>
      <c r="Q105" s="37">
        <f>'12.  AUGUST'!W105</f>
        <v>0</v>
      </c>
      <c r="R105" s="497">
        <f>'12.  AUGUST'!X105</f>
        <v>0</v>
      </c>
      <c r="S105" s="498"/>
      <c r="T105" s="180">
        <f t="shared" si="9"/>
        <v>0</v>
      </c>
      <c r="U105" s="181">
        <f t="shared" si="10"/>
        <v>0</v>
      </c>
      <c r="V105" s="269">
        <f t="shared" si="11"/>
        <v>0</v>
      </c>
    </row>
    <row r="106" spans="2:22" s="8" customFormat="1" ht="15.95" customHeight="1" x14ac:dyDescent="0.25">
      <c r="B106" s="27">
        <f>'1.  SEPTEMBER'!B106</f>
        <v>48</v>
      </c>
      <c r="C106" s="44" t="str">
        <f>'1.  SEPTEMBER'!C106</f>
        <v>Stander J</v>
      </c>
      <c r="D106" s="45">
        <f>'9.  MAY'!V106</f>
        <v>0</v>
      </c>
      <c r="E106" s="37">
        <f>'9.  MAY'!W106</f>
        <v>0</v>
      </c>
      <c r="F106" s="497">
        <f>'9.  MAY'!X106</f>
        <v>0</v>
      </c>
      <c r="G106" s="498"/>
      <c r="H106" s="28">
        <f>'10.  JUNE'!V106</f>
        <v>0</v>
      </c>
      <c r="I106" s="37">
        <f>'10.  JUNE'!W106</f>
        <v>0</v>
      </c>
      <c r="J106" s="497">
        <f>'10.  JUNE'!X106</f>
        <v>0</v>
      </c>
      <c r="K106" s="498"/>
      <c r="L106" s="45">
        <f>'11.  JULY'!V106</f>
        <v>0</v>
      </c>
      <c r="M106" s="37">
        <f>'11.  JULY'!W106</f>
        <v>0</v>
      </c>
      <c r="N106" s="497">
        <f>'11.  JULY'!X106</f>
        <v>0</v>
      </c>
      <c r="O106" s="498"/>
      <c r="P106" s="28">
        <f>'12.  AUGUST'!V106</f>
        <v>0</v>
      </c>
      <c r="Q106" s="37">
        <f>'12.  AUGUST'!W106</f>
        <v>0</v>
      </c>
      <c r="R106" s="497">
        <f>'12.  AUGUST'!X106</f>
        <v>0</v>
      </c>
      <c r="S106" s="498"/>
      <c r="T106" s="180">
        <f t="shared" si="9"/>
        <v>0</v>
      </c>
      <c r="U106" s="181">
        <f t="shared" si="10"/>
        <v>0</v>
      </c>
      <c r="V106" s="269">
        <f t="shared" si="11"/>
        <v>0</v>
      </c>
    </row>
    <row r="107" spans="2:22" s="8" customFormat="1" ht="15.95" customHeight="1" x14ac:dyDescent="0.25">
      <c r="B107" s="27">
        <f>'1.  SEPTEMBER'!B107</f>
        <v>49</v>
      </c>
      <c r="C107" s="44" t="str">
        <f>'1.  SEPTEMBER'!C107</f>
        <v>Swanepoel F</v>
      </c>
      <c r="D107" s="45">
        <f>'9.  MAY'!V107</f>
        <v>0</v>
      </c>
      <c r="E107" s="37">
        <f>'9.  MAY'!W107</f>
        <v>0</v>
      </c>
      <c r="F107" s="497">
        <f>'9.  MAY'!X107</f>
        <v>0</v>
      </c>
      <c r="G107" s="498"/>
      <c r="H107" s="28">
        <f>'10.  JUNE'!V107</f>
        <v>0</v>
      </c>
      <c r="I107" s="37">
        <f>'10.  JUNE'!W107</f>
        <v>0</v>
      </c>
      <c r="J107" s="497">
        <f>'10.  JUNE'!X107</f>
        <v>0</v>
      </c>
      <c r="K107" s="498"/>
      <c r="L107" s="45">
        <f>'11.  JULY'!V107</f>
        <v>0</v>
      </c>
      <c r="M107" s="37">
        <f>'11.  JULY'!W107</f>
        <v>0</v>
      </c>
      <c r="N107" s="497">
        <f>'11.  JULY'!X107</f>
        <v>0</v>
      </c>
      <c r="O107" s="498"/>
      <c r="P107" s="28">
        <f>'12.  AUGUST'!V107</f>
        <v>0</v>
      </c>
      <c r="Q107" s="37">
        <f>'12.  AUGUST'!W107</f>
        <v>0</v>
      </c>
      <c r="R107" s="497">
        <f>'12.  AUGUST'!X107</f>
        <v>0</v>
      </c>
      <c r="S107" s="498"/>
      <c r="T107" s="180">
        <f t="shared" si="9"/>
        <v>0</v>
      </c>
      <c r="U107" s="181">
        <f t="shared" si="10"/>
        <v>0</v>
      </c>
      <c r="V107" s="269">
        <f t="shared" si="11"/>
        <v>0</v>
      </c>
    </row>
    <row r="108" spans="2:22" s="8" customFormat="1" ht="15.95" customHeight="1" x14ac:dyDescent="0.25">
      <c r="B108" s="27">
        <f>'1.  SEPTEMBER'!B108</f>
        <v>50</v>
      </c>
      <c r="C108" s="44" t="str">
        <f>'1.  SEPTEMBER'!C108</f>
        <v>Theron T</v>
      </c>
      <c r="D108" s="45">
        <f>'9.  MAY'!V108</f>
        <v>0</v>
      </c>
      <c r="E108" s="37">
        <f>'9.  MAY'!W108</f>
        <v>0</v>
      </c>
      <c r="F108" s="497">
        <f>'9.  MAY'!X108</f>
        <v>0</v>
      </c>
      <c r="G108" s="498"/>
      <c r="H108" s="28">
        <f>'10.  JUNE'!V108</f>
        <v>0</v>
      </c>
      <c r="I108" s="37">
        <f>'10.  JUNE'!W108</f>
        <v>0</v>
      </c>
      <c r="J108" s="497">
        <f>'10.  JUNE'!X108</f>
        <v>0</v>
      </c>
      <c r="K108" s="498"/>
      <c r="L108" s="45">
        <f>'11.  JULY'!V108</f>
        <v>0</v>
      </c>
      <c r="M108" s="37">
        <f>'11.  JULY'!W108</f>
        <v>0</v>
      </c>
      <c r="N108" s="497">
        <f>'11.  JULY'!X108</f>
        <v>0</v>
      </c>
      <c r="O108" s="498"/>
      <c r="P108" s="28">
        <f>'12.  AUGUST'!V108</f>
        <v>0</v>
      </c>
      <c r="Q108" s="37">
        <f>'12.  AUGUST'!W108</f>
        <v>0</v>
      </c>
      <c r="R108" s="497">
        <f>'12.  AUGUST'!X108</f>
        <v>0</v>
      </c>
      <c r="S108" s="498"/>
      <c r="T108" s="180">
        <f t="shared" si="9"/>
        <v>0</v>
      </c>
      <c r="U108" s="181">
        <f t="shared" si="10"/>
        <v>0</v>
      </c>
      <c r="V108" s="269">
        <f t="shared" si="11"/>
        <v>0</v>
      </c>
    </row>
    <row r="109" spans="2:22" s="8" customFormat="1" ht="15.95" customHeight="1" x14ac:dyDescent="0.25">
      <c r="B109" s="27">
        <f>'1.  SEPTEMBER'!B109</f>
        <v>51</v>
      </c>
      <c r="C109" s="44" t="str">
        <f>'1.  SEPTEMBER'!C109</f>
        <v>van der Westhuizen R</v>
      </c>
      <c r="D109" s="45">
        <f>'9.  MAY'!V109</f>
        <v>0</v>
      </c>
      <c r="E109" s="37">
        <f>'9.  MAY'!W109</f>
        <v>0</v>
      </c>
      <c r="F109" s="497">
        <f>'9.  MAY'!X109</f>
        <v>0</v>
      </c>
      <c r="G109" s="498"/>
      <c r="H109" s="28">
        <f>'10.  JUNE'!V109</f>
        <v>0</v>
      </c>
      <c r="I109" s="37">
        <f>'10.  JUNE'!W109</f>
        <v>0</v>
      </c>
      <c r="J109" s="497">
        <f>'10.  JUNE'!X109</f>
        <v>0</v>
      </c>
      <c r="K109" s="498"/>
      <c r="L109" s="45">
        <f>'11.  JULY'!V109</f>
        <v>0</v>
      </c>
      <c r="M109" s="37">
        <f>'11.  JULY'!W109</f>
        <v>0</v>
      </c>
      <c r="N109" s="497">
        <f>'11.  JULY'!X109</f>
        <v>0</v>
      </c>
      <c r="O109" s="498"/>
      <c r="P109" s="28">
        <f>'12.  AUGUST'!V109</f>
        <v>0</v>
      </c>
      <c r="Q109" s="37">
        <f>'12.  AUGUST'!W109</f>
        <v>0</v>
      </c>
      <c r="R109" s="497">
        <f>'12.  AUGUST'!X109</f>
        <v>0</v>
      </c>
      <c r="S109" s="498"/>
      <c r="T109" s="180">
        <f t="shared" si="9"/>
        <v>0</v>
      </c>
      <c r="U109" s="181">
        <f t="shared" si="10"/>
        <v>0</v>
      </c>
      <c r="V109" s="269">
        <f t="shared" si="11"/>
        <v>0</v>
      </c>
    </row>
    <row r="110" spans="2:22" s="8" customFormat="1" ht="15.95" customHeight="1" x14ac:dyDescent="0.25">
      <c r="B110" s="27">
        <f>'1.  SEPTEMBER'!B110</f>
        <v>52</v>
      </c>
      <c r="C110" s="44" t="str">
        <f>'1.  SEPTEMBER'!C110</f>
        <v>Venter J</v>
      </c>
      <c r="D110" s="45">
        <f>'9.  MAY'!V110</f>
        <v>0</v>
      </c>
      <c r="E110" s="37">
        <f>'9.  MAY'!W110</f>
        <v>0</v>
      </c>
      <c r="F110" s="497">
        <f>'9.  MAY'!X110</f>
        <v>0</v>
      </c>
      <c r="G110" s="498"/>
      <c r="H110" s="28">
        <f>'10.  JUNE'!V110</f>
        <v>0</v>
      </c>
      <c r="I110" s="37">
        <f>'10.  JUNE'!W110</f>
        <v>0</v>
      </c>
      <c r="J110" s="497">
        <f>'10.  JUNE'!X110</f>
        <v>0</v>
      </c>
      <c r="K110" s="498"/>
      <c r="L110" s="45">
        <f>'11.  JULY'!V110</f>
        <v>0</v>
      </c>
      <c r="M110" s="37">
        <f>'11.  JULY'!W110</f>
        <v>0</v>
      </c>
      <c r="N110" s="497">
        <f>'11.  JULY'!X110</f>
        <v>0</v>
      </c>
      <c r="O110" s="498"/>
      <c r="P110" s="28">
        <f>'12.  AUGUST'!V110</f>
        <v>0</v>
      </c>
      <c r="Q110" s="37">
        <f>'12.  AUGUST'!W110</f>
        <v>0</v>
      </c>
      <c r="R110" s="497">
        <f>'12.  AUGUST'!X110</f>
        <v>0</v>
      </c>
      <c r="S110" s="498"/>
      <c r="T110" s="180">
        <f t="shared" si="9"/>
        <v>0</v>
      </c>
      <c r="U110" s="181">
        <f t="shared" si="10"/>
        <v>0</v>
      </c>
      <c r="V110" s="269">
        <f t="shared" si="11"/>
        <v>0</v>
      </c>
    </row>
    <row r="111" spans="2:22" s="8" customFormat="1" ht="15.95" customHeight="1" x14ac:dyDescent="0.25">
      <c r="B111" s="27">
        <f>'1.  SEPTEMBER'!B111</f>
        <v>53</v>
      </c>
      <c r="C111" s="44" t="str">
        <f>'1.  SEPTEMBER'!C111</f>
        <v>Wales J</v>
      </c>
      <c r="D111" s="45">
        <f>'9.  MAY'!V111</f>
        <v>0</v>
      </c>
      <c r="E111" s="37">
        <f>'9.  MAY'!W111</f>
        <v>0</v>
      </c>
      <c r="F111" s="497">
        <f>'9.  MAY'!X111</f>
        <v>0</v>
      </c>
      <c r="G111" s="498"/>
      <c r="H111" s="28">
        <f>'10.  JUNE'!V111</f>
        <v>0</v>
      </c>
      <c r="I111" s="37">
        <f>'10.  JUNE'!W111</f>
        <v>0</v>
      </c>
      <c r="J111" s="497">
        <f>'10.  JUNE'!X111</f>
        <v>0</v>
      </c>
      <c r="K111" s="498"/>
      <c r="L111" s="45">
        <f>'11.  JULY'!V111</f>
        <v>0</v>
      </c>
      <c r="M111" s="37">
        <f>'11.  JULY'!W111</f>
        <v>0</v>
      </c>
      <c r="N111" s="497">
        <f>'11.  JULY'!X111</f>
        <v>0</v>
      </c>
      <c r="O111" s="498"/>
      <c r="P111" s="28">
        <f>'12.  AUGUST'!V111</f>
        <v>0</v>
      </c>
      <c r="Q111" s="37">
        <f>'12.  AUGUST'!W111</f>
        <v>0</v>
      </c>
      <c r="R111" s="497">
        <f>'12.  AUGUST'!X111</f>
        <v>0</v>
      </c>
      <c r="S111" s="498"/>
      <c r="T111" s="180">
        <f t="shared" si="9"/>
        <v>0</v>
      </c>
      <c r="U111" s="181">
        <f t="shared" si="10"/>
        <v>0</v>
      </c>
      <c r="V111" s="269">
        <f t="shared" si="11"/>
        <v>0</v>
      </c>
    </row>
    <row r="112" spans="2:22" s="8" customFormat="1" ht="15.95" customHeight="1" x14ac:dyDescent="0.25">
      <c r="B112" s="27">
        <f>'1.  SEPTEMBER'!B112</f>
        <v>54</v>
      </c>
      <c r="C112" s="44" t="str">
        <f>'1.  SEPTEMBER'!C112</f>
        <v>Webb D</v>
      </c>
      <c r="D112" s="45">
        <f>'9.  MAY'!V112</f>
        <v>0</v>
      </c>
      <c r="E112" s="37">
        <f>'9.  MAY'!W112</f>
        <v>0</v>
      </c>
      <c r="F112" s="497">
        <f>'9.  MAY'!X112</f>
        <v>0</v>
      </c>
      <c r="G112" s="498"/>
      <c r="H112" s="28">
        <f>'10.  JUNE'!V112</f>
        <v>0</v>
      </c>
      <c r="I112" s="37">
        <f>'10.  JUNE'!W112</f>
        <v>0</v>
      </c>
      <c r="J112" s="497">
        <f>'10.  JUNE'!X112</f>
        <v>0</v>
      </c>
      <c r="K112" s="498"/>
      <c r="L112" s="45">
        <f>'11.  JULY'!V112</f>
        <v>0</v>
      </c>
      <c r="M112" s="37">
        <f>'11.  JULY'!W112</f>
        <v>0</v>
      </c>
      <c r="N112" s="497">
        <f>'11.  JULY'!X112</f>
        <v>0</v>
      </c>
      <c r="O112" s="498"/>
      <c r="P112" s="28">
        <f>'12.  AUGUST'!V112</f>
        <v>0</v>
      </c>
      <c r="Q112" s="37">
        <f>'12.  AUGUST'!W112</f>
        <v>0</v>
      </c>
      <c r="R112" s="497">
        <f>'12.  AUGUST'!X112</f>
        <v>0</v>
      </c>
      <c r="S112" s="498"/>
      <c r="T112" s="180">
        <f t="shared" si="9"/>
        <v>0</v>
      </c>
      <c r="U112" s="181">
        <f t="shared" si="10"/>
        <v>0</v>
      </c>
      <c r="V112" s="269">
        <f t="shared" si="11"/>
        <v>0</v>
      </c>
    </row>
    <row r="113" spans="2:22" s="8" customFormat="1" ht="15.95" customHeight="1" x14ac:dyDescent="0.25">
      <c r="B113" s="27">
        <f>'1.  SEPTEMBER'!B113</f>
        <v>55</v>
      </c>
      <c r="C113" s="44">
        <f>'1.  SEPTEMBER'!C113</f>
        <v>0</v>
      </c>
      <c r="D113" s="45">
        <f>'9.  MAY'!V113</f>
        <v>0</v>
      </c>
      <c r="E113" s="37">
        <f>'9.  MAY'!W113</f>
        <v>0</v>
      </c>
      <c r="F113" s="497">
        <f>'9.  MAY'!X113</f>
        <v>0</v>
      </c>
      <c r="G113" s="498"/>
      <c r="H113" s="28">
        <f>'10.  JUNE'!V113</f>
        <v>0</v>
      </c>
      <c r="I113" s="37">
        <f>'10.  JUNE'!W113</f>
        <v>0</v>
      </c>
      <c r="J113" s="497">
        <f>'10.  JUNE'!X113</f>
        <v>0</v>
      </c>
      <c r="K113" s="498"/>
      <c r="L113" s="45">
        <f>'11.  JULY'!V113</f>
        <v>0</v>
      </c>
      <c r="M113" s="37">
        <f>'11.  JULY'!W113</f>
        <v>0</v>
      </c>
      <c r="N113" s="497">
        <f>'11.  JULY'!X113</f>
        <v>0</v>
      </c>
      <c r="O113" s="498"/>
      <c r="P113" s="28">
        <f>'12.  AUGUST'!V113</f>
        <v>0</v>
      </c>
      <c r="Q113" s="37">
        <f>'12.  AUGUST'!W113</f>
        <v>0</v>
      </c>
      <c r="R113" s="497">
        <f>'12.  AUGUST'!X113</f>
        <v>0</v>
      </c>
      <c r="S113" s="498"/>
      <c r="T113" s="180">
        <f t="shared" si="9"/>
        <v>0</v>
      </c>
      <c r="U113" s="181">
        <f t="shared" si="10"/>
        <v>0</v>
      </c>
      <c r="V113" s="269">
        <f t="shared" si="11"/>
        <v>0</v>
      </c>
    </row>
    <row r="114" spans="2:22" s="8" customFormat="1" ht="15.95" customHeight="1" x14ac:dyDescent="0.25">
      <c r="B114" s="27">
        <f>'1.  SEPTEMBER'!B114</f>
        <v>56</v>
      </c>
      <c r="C114" s="44">
        <f>'1.  SEPTEMBER'!C114</f>
        <v>0</v>
      </c>
      <c r="D114" s="45">
        <f>'9.  MAY'!V114</f>
        <v>0</v>
      </c>
      <c r="E114" s="37">
        <f>'9.  MAY'!W114</f>
        <v>0</v>
      </c>
      <c r="F114" s="497">
        <f>'9.  MAY'!X114</f>
        <v>0</v>
      </c>
      <c r="G114" s="498"/>
      <c r="H114" s="28">
        <f>'10.  JUNE'!V114</f>
        <v>0</v>
      </c>
      <c r="I114" s="37">
        <f>'10.  JUNE'!W114</f>
        <v>0</v>
      </c>
      <c r="J114" s="497">
        <f>'10.  JUNE'!X114</f>
        <v>0</v>
      </c>
      <c r="K114" s="498"/>
      <c r="L114" s="45">
        <f>'11.  JULY'!V114</f>
        <v>0</v>
      </c>
      <c r="M114" s="37">
        <f>'11.  JULY'!W114</f>
        <v>0</v>
      </c>
      <c r="N114" s="497">
        <f>'11.  JULY'!X114</f>
        <v>0</v>
      </c>
      <c r="O114" s="498"/>
      <c r="P114" s="28">
        <f>'12.  AUGUST'!V114</f>
        <v>0</v>
      </c>
      <c r="Q114" s="37">
        <f>'12.  AUGUST'!W114</f>
        <v>0</v>
      </c>
      <c r="R114" s="497">
        <f>'12.  AUGUST'!X114</f>
        <v>0</v>
      </c>
      <c r="S114" s="498"/>
      <c r="T114" s="180">
        <f t="shared" si="9"/>
        <v>0</v>
      </c>
      <c r="U114" s="181">
        <f t="shared" si="10"/>
        <v>0</v>
      </c>
      <c r="V114" s="269">
        <f t="shared" si="11"/>
        <v>0</v>
      </c>
    </row>
    <row r="115" spans="2:22" s="8" customFormat="1" ht="15.95" customHeight="1" x14ac:dyDescent="0.25">
      <c r="B115" s="27">
        <f>'1.  SEPTEMBER'!B115</f>
        <v>57</v>
      </c>
      <c r="C115" s="44">
        <f>'1.  SEPTEMBER'!C115</f>
        <v>0</v>
      </c>
      <c r="D115" s="45">
        <f>'9.  MAY'!V115</f>
        <v>0</v>
      </c>
      <c r="E115" s="37">
        <f>'9.  MAY'!W115</f>
        <v>0</v>
      </c>
      <c r="F115" s="497">
        <f>'9.  MAY'!X115</f>
        <v>0</v>
      </c>
      <c r="G115" s="498"/>
      <c r="H115" s="28">
        <f>'10.  JUNE'!V115</f>
        <v>0</v>
      </c>
      <c r="I115" s="37">
        <f>'10.  JUNE'!W115</f>
        <v>0</v>
      </c>
      <c r="J115" s="497">
        <f>'10.  JUNE'!X115</f>
        <v>0</v>
      </c>
      <c r="K115" s="498"/>
      <c r="L115" s="45">
        <f>'11.  JULY'!V115</f>
        <v>0</v>
      </c>
      <c r="M115" s="37">
        <f>'11.  JULY'!W115</f>
        <v>0</v>
      </c>
      <c r="N115" s="497">
        <f>'11.  JULY'!X115</f>
        <v>0</v>
      </c>
      <c r="O115" s="498"/>
      <c r="P115" s="28">
        <f>'12.  AUGUST'!V115</f>
        <v>0</v>
      </c>
      <c r="Q115" s="37">
        <f>'12.  AUGUST'!W115</f>
        <v>0</v>
      </c>
      <c r="R115" s="497">
        <f>'12.  AUGUST'!X115</f>
        <v>0</v>
      </c>
      <c r="S115" s="498"/>
      <c r="T115" s="180">
        <f t="shared" si="9"/>
        <v>0</v>
      </c>
      <c r="U115" s="181">
        <f t="shared" si="10"/>
        <v>0</v>
      </c>
      <c r="V115" s="269">
        <f t="shared" si="11"/>
        <v>0</v>
      </c>
    </row>
    <row r="116" spans="2:22" s="8" customFormat="1" ht="15.95" customHeight="1" x14ac:dyDescent="0.25">
      <c r="B116" s="27">
        <f>'1.  SEPTEMBER'!B116</f>
        <v>58</v>
      </c>
      <c r="C116" s="44">
        <f>'1.  SEPTEMBER'!C116</f>
        <v>0</v>
      </c>
      <c r="D116" s="45">
        <f>'9.  MAY'!V116</f>
        <v>0</v>
      </c>
      <c r="E116" s="37">
        <f>'9.  MAY'!W116</f>
        <v>0</v>
      </c>
      <c r="F116" s="497">
        <f>'9.  MAY'!X116</f>
        <v>0</v>
      </c>
      <c r="G116" s="498"/>
      <c r="H116" s="28">
        <f>'10.  JUNE'!V116</f>
        <v>0</v>
      </c>
      <c r="I116" s="37">
        <f>'10.  JUNE'!W116</f>
        <v>0</v>
      </c>
      <c r="J116" s="497">
        <f>'10.  JUNE'!X116</f>
        <v>0</v>
      </c>
      <c r="K116" s="498"/>
      <c r="L116" s="45">
        <f>'11.  JULY'!V116</f>
        <v>0</v>
      </c>
      <c r="M116" s="37">
        <f>'11.  JULY'!W116</f>
        <v>0</v>
      </c>
      <c r="N116" s="497">
        <f>'11.  JULY'!X116</f>
        <v>0</v>
      </c>
      <c r="O116" s="498"/>
      <c r="P116" s="28">
        <f>'12.  AUGUST'!V116</f>
        <v>0</v>
      </c>
      <c r="Q116" s="37">
        <f>'12.  AUGUST'!W116</f>
        <v>0</v>
      </c>
      <c r="R116" s="497">
        <f>'12.  AUGUST'!X116</f>
        <v>0</v>
      </c>
      <c r="S116" s="498"/>
      <c r="T116" s="180">
        <f t="shared" si="9"/>
        <v>0</v>
      </c>
      <c r="U116" s="181">
        <f t="shared" si="10"/>
        <v>0</v>
      </c>
      <c r="V116" s="269">
        <f t="shared" si="11"/>
        <v>0</v>
      </c>
    </row>
    <row r="117" spans="2:22" s="8" customFormat="1" ht="15.95" customHeight="1" x14ac:dyDescent="0.25">
      <c r="B117" s="27">
        <f>'1.  SEPTEMBER'!B117</f>
        <v>59</v>
      </c>
      <c r="C117" s="44">
        <f>'1.  SEPTEMBER'!C117</f>
        <v>0</v>
      </c>
      <c r="D117" s="45">
        <f>'9.  MAY'!V117</f>
        <v>0</v>
      </c>
      <c r="E117" s="37">
        <f>'9.  MAY'!W117</f>
        <v>0</v>
      </c>
      <c r="F117" s="497">
        <f>'9.  MAY'!X117</f>
        <v>0</v>
      </c>
      <c r="G117" s="498"/>
      <c r="H117" s="28">
        <f>'10.  JUNE'!V117</f>
        <v>0</v>
      </c>
      <c r="I117" s="37">
        <f>'10.  JUNE'!W117</f>
        <v>0</v>
      </c>
      <c r="J117" s="497">
        <f>'10.  JUNE'!X117</f>
        <v>0</v>
      </c>
      <c r="K117" s="498"/>
      <c r="L117" s="45">
        <f>'11.  JULY'!V117</f>
        <v>0</v>
      </c>
      <c r="M117" s="37">
        <f>'11.  JULY'!W117</f>
        <v>0</v>
      </c>
      <c r="N117" s="497">
        <f>'11.  JULY'!X117</f>
        <v>0</v>
      </c>
      <c r="O117" s="498"/>
      <c r="P117" s="28">
        <f>'12.  AUGUST'!V117</f>
        <v>0</v>
      </c>
      <c r="Q117" s="37">
        <f>'12.  AUGUST'!W117</f>
        <v>0</v>
      </c>
      <c r="R117" s="497">
        <f>'12.  AUGUST'!X117</f>
        <v>0</v>
      </c>
      <c r="S117" s="498"/>
      <c r="T117" s="180">
        <f t="shared" si="9"/>
        <v>0</v>
      </c>
      <c r="U117" s="181">
        <f t="shared" si="10"/>
        <v>0</v>
      </c>
      <c r="V117" s="269">
        <f t="shared" si="11"/>
        <v>0</v>
      </c>
    </row>
    <row r="118" spans="2:22" s="8" customFormat="1" ht="15.95" customHeight="1" x14ac:dyDescent="0.25">
      <c r="B118" s="27">
        <f>'1.  SEPTEMBER'!B118</f>
        <v>60</v>
      </c>
      <c r="C118" s="44">
        <f>'1.  SEPTEMBER'!C118</f>
        <v>0</v>
      </c>
      <c r="D118" s="45">
        <f>'9.  MAY'!V118</f>
        <v>0</v>
      </c>
      <c r="E118" s="37">
        <f>'9.  MAY'!W118</f>
        <v>0</v>
      </c>
      <c r="F118" s="497">
        <f>'9.  MAY'!X118</f>
        <v>0</v>
      </c>
      <c r="G118" s="498"/>
      <c r="H118" s="28">
        <f>'10.  JUNE'!V118</f>
        <v>0</v>
      </c>
      <c r="I118" s="37">
        <f>'10.  JUNE'!W118</f>
        <v>0</v>
      </c>
      <c r="J118" s="497">
        <f>'10.  JUNE'!X118</f>
        <v>0</v>
      </c>
      <c r="K118" s="498"/>
      <c r="L118" s="45">
        <f>'11.  JULY'!V118</f>
        <v>0</v>
      </c>
      <c r="M118" s="37">
        <f>'11.  JULY'!W118</f>
        <v>0</v>
      </c>
      <c r="N118" s="497">
        <f>'11.  JULY'!X118</f>
        <v>0</v>
      </c>
      <c r="O118" s="498"/>
      <c r="P118" s="28">
        <f>'12.  AUGUST'!V118</f>
        <v>0</v>
      </c>
      <c r="Q118" s="37">
        <f>'12.  AUGUST'!W118</f>
        <v>0</v>
      </c>
      <c r="R118" s="497">
        <f>'12.  AUGUST'!X118</f>
        <v>0</v>
      </c>
      <c r="S118" s="498"/>
      <c r="T118" s="180">
        <f t="shared" si="9"/>
        <v>0</v>
      </c>
      <c r="U118" s="181">
        <f t="shared" si="10"/>
        <v>0</v>
      </c>
      <c r="V118" s="269">
        <f t="shared" si="11"/>
        <v>0</v>
      </c>
    </row>
    <row r="119" spans="2:22" s="8" customFormat="1" ht="15.95" customHeight="1" x14ac:dyDescent="0.25">
      <c r="B119" s="25"/>
      <c r="C119" s="26"/>
      <c r="D119" s="15"/>
      <c r="E119" s="15"/>
      <c r="F119" s="15"/>
      <c r="G119" s="189"/>
      <c r="H119" s="15"/>
      <c r="I119" s="15"/>
      <c r="J119" s="15"/>
      <c r="K119" s="189"/>
      <c r="L119" s="15"/>
      <c r="M119" s="15"/>
      <c r="N119" s="15"/>
      <c r="O119" s="193"/>
      <c r="P119" s="15"/>
      <c r="Q119" s="15"/>
      <c r="R119" s="15"/>
      <c r="S119" s="189"/>
      <c r="T119" s="15"/>
      <c r="U119" s="15"/>
      <c r="V119" s="16"/>
    </row>
    <row r="120" spans="2:22" s="8" customFormat="1" ht="15.95" customHeight="1" x14ac:dyDescent="0.25">
      <c r="B120" s="25"/>
      <c r="C120" s="26"/>
      <c r="D120" s="15"/>
      <c r="E120" s="15"/>
      <c r="F120" s="15"/>
      <c r="G120" s="189"/>
      <c r="H120" s="15"/>
      <c r="I120" s="15"/>
      <c r="J120" s="15"/>
      <c r="K120" s="189"/>
      <c r="L120" s="15"/>
      <c r="M120" s="15"/>
      <c r="N120" s="15"/>
      <c r="O120" s="193"/>
      <c r="P120" s="15"/>
      <c r="Q120" s="15"/>
      <c r="R120" s="15"/>
      <c r="S120" s="189"/>
      <c r="T120" s="15"/>
      <c r="U120" s="15"/>
      <c r="V120" s="16"/>
    </row>
    <row r="121" spans="2:22" s="8" customFormat="1" ht="15.95" customHeight="1" x14ac:dyDescent="0.25">
      <c r="B121" s="25"/>
      <c r="C121" s="26"/>
      <c r="D121" s="15"/>
      <c r="E121" s="15"/>
      <c r="F121" s="15"/>
      <c r="G121" s="189"/>
      <c r="H121" s="15"/>
      <c r="I121" s="15"/>
      <c r="J121" s="15"/>
      <c r="K121" s="189"/>
      <c r="L121" s="15"/>
      <c r="M121" s="15"/>
      <c r="N121" s="15"/>
      <c r="O121" s="193"/>
      <c r="P121" s="15"/>
      <c r="Q121" s="15"/>
      <c r="R121" s="15"/>
      <c r="S121" s="189"/>
      <c r="T121" s="15"/>
      <c r="U121" s="15"/>
      <c r="V121" s="16"/>
    </row>
    <row r="122" spans="2:22" s="8" customFormat="1" ht="15.95" customHeight="1" thickBot="1" x14ac:dyDescent="0.3">
      <c r="B122" s="25"/>
      <c r="C122" s="26"/>
      <c r="D122" s="15"/>
      <c r="E122" s="15"/>
      <c r="F122" s="15"/>
      <c r="G122" s="189"/>
      <c r="H122" s="15"/>
      <c r="I122" s="15"/>
      <c r="J122" s="15"/>
      <c r="K122" s="189"/>
      <c r="L122" s="15"/>
      <c r="M122" s="15"/>
      <c r="N122" s="15"/>
      <c r="O122" s="193"/>
      <c r="P122" s="15"/>
      <c r="Q122" s="15"/>
      <c r="R122" s="15"/>
      <c r="S122" s="189"/>
      <c r="T122" s="15"/>
      <c r="U122" s="15"/>
      <c r="V122" s="16"/>
    </row>
    <row r="123" spans="2:22" s="8" customFormat="1" ht="26.1" customHeight="1" thickBot="1" x14ac:dyDescent="0.3">
      <c r="B123" s="424" t="s">
        <v>44</v>
      </c>
      <c r="C123" s="425"/>
      <c r="D123" s="52"/>
      <c r="E123" s="52"/>
      <c r="F123" s="52"/>
      <c r="G123" s="190"/>
      <c r="H123" s="52"/>
      <c r="I123" s="52"/>
      <c r="J123" s="52"/>
      <c r="K123" s="190"/>
      <c r="L123" s="52"/>
      <c r="M123" s="52"/>
      <c r="N123" s="52"/>
      <c r="O123" s="194"/>
      <c r="P123" s="52"/>
      <c r="Q123" s="52"/>
      <c r="R123" s="52"/>
      <c r="S123" s="190"/>
      <c r="T123" s="52"/>
      <c r="U123" s="52"/>
      <c r="V123" s="53"/>
    </row>
    <row r="124" spans="2:22" s="8" customFormat="1" ht="2.1" customHeight="1" x14ac:dyDescent="0.25">
      <c r="B124" s="254"/>
      <c r="C124" s="256"/>
      <c r="D124" s="256"/>
      <c r="E124" s="256"/>
      <c r="F124" s="256"/>
      <c r="G124" s="256"/>
      <c r="H124" s="256"/>
      <c r="I124" s="256"/>
      <c r="J124" s="256"/>
      <c r="K124" s="256"/>
      <c r="L124" s="256"/>
      <c r="M124" s="256"/>
      <c r="N124" s="256"/>
      <c r="O124" s="256"/>
      <c r="P124" s="256"/>
      <c r="Q124" s="256"/>
      <c r="R124" s="256"/>
      <c r="S124" s="256"/>
      <c r="T124" s="256"/>
      <c r="U124" s="256"/>
      <c r="V124" s="257"/>
    </row>
    <row r="125" spans="2:22" s="8" customFormat="1" ht="15.95" customHeight="1" x14ac:dyDescent="0.25">
      <c r="B125" s="27">
        <f>'1.  SEPTEMBER'!B125</f>
        <v>1</v>
      </c>
      <c r="C125" s="44" t="str">
        <f>'1.  SEPTEMBER'!C125</f>
        <v>Anderson G</v>
      </c>
      <c r="D125" s="45">
        <f>'9.  MAY'!V125</f>
        <v>0</v>
      </c>
      <c r="E125" s="37">
        <f>'9.  MAY'!W125</f>
        <v>0</v>
      </c>
      <c r="F125" s="497">
        <f>'9.  MAY'!X125</f>
        <v>0</v>
      </c>
      <c r="G125" s="498"/>
      <c r="H125" s="28">
        <f>'10.  JUNE'!V125</f>
        <v>0</v>
      </c>
      <c r="I125" s="37">
        <f>'10.  JUNE'!W125</f>
        <v>0</v>
      </c>
      <c r="J125" s="497">
        <f>'10.  JUNE'!X125</f>
        <v>0</v>
      </c>
      <c r="K125" s="498"/>
      <c r="L125" s="45">
        <f>'11.  JULY'!V125</f>
        <v>0</v>
      </c>
      <c r="M125" s="37">
        <f>'11.  JULY'!W125</f>
        <v>0</v>
      </c>
      <c r="N125" s="497">
        <f>'11.  JULY'!X125</f>
        <v>0</v>
      </c>
      <c r="O125" s="498"/>
      <c r="P125" s="28">
        <f>'12.  AUGUST'!V125</f>
        <v>0</v>
      </c>
      <c r="Q125" s="37">
        <f>'12.  AUGUST'!W125</f>
        <v>0</v>
      </c>
      <c r="R125" s="497">
        <f>'12.  AUGUST'!X125</f>
        <v>0</v>
      </c>
      <c r="S125" s="498"/>
      <c r="T125" s="180">
        <f t="shared" ref="T125:T156" si="12">D125+H125+L125+P125</f>
        <v>0</v>
      </c>
      <c r="U125" s="181">
        <f t="shared" ref="U125:U156" si="13">E125+I125+M125+Q125</f>
        <v>0</v>
      </c>
      <c r="V125" s="269">
        <f t="shared" ref="V125:V156" si="14">F125+J125+N125+R125</f>
        <v>0</v>
      </c>
    </row>
    <row r="126" spans="2:22" s="8" customFormat="1" ht="15.95" customHeight="1" x14ac:dyDescent="0.25">
      <c r="B126" s="27">
        <f>'1.  SEPTEMBER'!B126</f>
        <v>2</v>
      </c>
      <c r="C126" s="44" t="str">
        <f>'1.  SEPTEMBER'!C126</f>
        <v>Barnard J</v>
      </c>
      <c r="D126" s="45">
        <f>'9.  MAY'!V126</f>
        <v>0</v>
      </c>
      <c r="E126" s="37">
        <f>'9.  MAY'!W126</f>
        <v>0</v>
      </c>
      <c r="F126" s="497">
        <f>'9.  MAY'!X126</f>
        <v>0</v>
      </c>
      <c r="G126" s="498"/>
      <c r="H126" s="28">
        <f>'10.  JUNE'!V126</f>
        <v>0</v>
      </c>
      <c r="I126" s="37">
        <f>'10.  JUNE'!W126</f>
        <v>0</v>
      </c>
      <c r="J126" s="497">
        <f>'10.  JUNE'!X126</f>
        <v>0</v>
      </c>
      <c r="K126" s="498"/>
      <c r="L126" s="45">
        <f>'11.  JULY'!V126</f>
        <v>0</v>
      </c>
      <c r="M126" s="37">
        <f>'11.  JULY'!W126</f>
        <v>0</v>
      </c>
      <c r="N126" s="497">
        <f>'11.  JULY'!X126</f>
        <v>0</v>
      </c>
      <c r="O126" s="498"/>
      <c r="P126" s="28">
        <f>'12.  AUGUST'!V126</f>
        <v>0</v>
      </c>
      <c r="Q126" s="37">
        <f>'12.  AUGUST'!W126</f>
        <v>0</v>
      </c>
      <c r="R126" s="497">
        <f>'12.  AUGUST'!X126</f>
        <v>0</v>
      </c>
      <c r="S126" s="498"/>
      <c r="T126" s="180">
        <f t="shared" si="12"/>
        <v>0</v>
      </c>
      <c r="U126" s="181">
        <f t="shared" si="13"/>
        <v>0</v>
      </c>
      <c r="V126" s="269">
        <f t="shared" si="14"/>
        <v>0</v>
      </c>
    </row>
    <row r="127" spans="2:22" s="8" customFormat="1" ht="15.95" customHeight="1" x14ac:dyDescent="0.25">
      <c r="B127" s="27">
        <f>'1.  SEPTEMBER'!B127</f>
        <v>3</v>
      </c>
      <c r="C127" s="44" t="str">
        <f>'1.  SEPTEMBER'!C127</f>
        <v>Bezuidenhout BC</v>
      </c>
      <c r="D127" s="45">
        <f>'9.  MAY'!V127</f>
        <v>0</v>
      </c>
      <c r="E127" s="37">
        <f>'9.  MAY'!W127</f>
        <v>0</v>
      </c>
      <c r="F127" s="497">
        <f>'9.  MAY'!X127</f>
        <v>0</v>
      </c>
      <c r="G127" s="498"/>
      <c r="H127" s="28">
        <f>'10.  JUNE'!V127</f>
        <v>0</v>
      </c>
      <c r="I127" s="37">
        <f>'10.  JUNE'!W127</f>
        <v>0</v>
      </c>
      <c r="J127" s="497">
        <f>'10.  JUNE'!X127</f>
        <v>0</v>
      </c>
      <c r="K127" s="498"/>
      <c r="L127" s="45">
        <f>'11.  JULY'!V127</f>
        <v>0</v>
      </c>
      <c r="M127" s="37">
        <f>'11.  JULY'!W127</f>
        <v>0</v>
      </c>
      <c r="N127" s="497">
        <f>'11.  JULY'!X127</f>
        <v>0</v>
      </c>
      <c r="O127" s="498"/>
      <c r="P127" s="28">
        <f>'12.  AUGUST'!V127</f>
        <v>0</v>
      </c>
      <c r="Q127" s="37">
        <f>'12.  AUGUST'!W127</f>
        <v>0</v>
      </c>
      <c r="R127" s="497">
        <f>'12.  AUGUST'!X127</f>
        <v>0</v>
      </c>
      <c r="S127" s="498"/>
      <c r="T127" s="180">
        <f t="shared" si="12"/>
        <v>0</v>
      </c>
      <c r="U127" s="181">
        <f t="shared" si="13"/>
        <v>0</v>
      </c>
      <c r="V127" s="269">
        <f t="shared" si="14"/>
        <v>0</v>
      </c>
    </row>
    <row r="128" spans="2:22" s="8" customFormat="1" ht="15.95" customHeight="1" x14ac:dyDescent="0.25">
      <c r="B128" s="27">
        <f>'1.  SEPTEMBER'!B128</f>
        <v>4</v>
      </c>
      <c r="C128" s="44" t="str">
        <f>'1.  SEPTEMBER'!C128</f>
        <v>Booysen K</v>
      </c>
      <c r="D128" s="45">
        <f>'9.  MAY'!V128</f>
        <v>0</v>
      </c>
      <c r="E128" s="37">
        <f>'9.  MAY'!W128</f>
        <v>0</v>
      </c>
      <c r="F128" s="497">
        <f>'9.  MAY'!X128</f>
        <v>0</v>
      </c>
      <c r="G128" s="498"/>
      <c r="H128" s="28">
        <f>'10.  JUNE'!V128</f>
        <v>0</v>
      </c>
      <c r="I128" s="37">
        <f>'10.  JUNE'!W128</f>
        <v>0</v>
      </c>
      <c r="J128" s="497">
        <f>'10.  JUNE'!X128</f>
        <v>0</v>
      </c>
      <c r="K128" s="498"/>
      <c r="L128" s="45">
        <f>'11.  JULY'!V128</f>
        <v>0</v>
      </c>
      <c r="M128" s="37">
        <f>'11.  JULY'!W128</f>
        <v>0</v>
      </c>
      <c r="N128" s="497">
        <f>'11.  JULY'!X128</f>
        <v>0</v>
      </c>
      <c r="O128" s="498"/>
      <c r="P128" s="28">
        <f>'12.  AUGUST'!V128</f>
        <v>0</v>
      </c>
      <c r="Q128" s="37">
        <f>'12.  AUGUST'!W128</f>
        <v>0</v>
      </c>
      <c r="R128" s="497">
        <f>'12.  AUGUST'!X128</f>
        <v>0</v>
      </c>
      <c r="S128" s="498"/>
      <c r="T128" s="180">
        <f t="shared" si="12"/>
        <v>0</v>
      </c>
      <c r="U128" s="181">
        <f t="shared" si="13"/>
        <v>0</v>
      </c>
      <c r="V128" s="269">
        <f t="shared" si="14"/>
        <v>0</v>
      </c>
    </row>
    <row r="129" spans="2:22" s="8" customFormat="1" ht="15.95" customHeight="1" x14ac:dyDescent="0.25">
      <c r="B129" s="27">
        <f>'1.  SEPTEMBER'!B129</f>
        <v>5</v>
      </c>
      <c r="C129" s="44" t="str">
        <f>'1.  SEPTEMBER'!C129</f>
        <v>Botha T</v>
      </c>
      <c r="D129" s="45">
        <f>'9.  MAY'!V129</f>
        <v>0</v>
      </c>
      <c r="E129" s="37">
        <f>'9.  MAY'!W129</f>
        <v>0</v>
      </c>
      <c r="F129" s="497">
        <f>'9.  MAY'!X129</f>
        <v>0</v>
      </c>
      <c r="G129" s="498"/>
      <c r="H129" s="28">
        <f>'10.  JUNE'!V129</f>
        <v>0</v>
      </c>
      <c r="I129" s="37">
        <f>'10.  JUNE'!W129</f>
        <v>0</v>
      </c>
      <c r="J129" s="497">
        <f>'10.  JUNE'!X129</f>
        <v>0</v>
      </c>
      <c r="K129" s="498"/>
      <c r="L129" s="45">
        <f>'11.  JULY'!V129</f>
        <v>0</v>
      </c>
      <c r="M129" s="37">
        <f>'11.  JULY'!W129</f>
        <v>0</v>
      </c>
      <c r="N129" s="497">
        <f>'11.  JULY'!X129</f>
        <v>0</v>
      </c>
      <c r="O129" s="498"/>
      <c r="P129" s="28">
        <f>'12.  AUGUST'!V129</f>
        <v>0</v>
      </c>
      <c r="Q129" s="37">
        <f>'12.  AUGUST'!W129</f>
        <v>0</v>
      </c>
      <c r="R129" s="497">
        <f>'12.  AUGUST'!X129</f>
        <v>0</v>
      </c>
      <c r="S129" s="498"/>
      <c r="T129" s="180">
        <f t="shared" si="12"/>
        <v>0</v>
      </c>
      <c r="U129" s="181">
        <f t="shared" si="13"/>
        <v>0</v>
      </c>
      <c r="V129" s="269">
        <f t="shared" si="14"/>
        <v>0</v>
      </c>
    </row>
    <row r="130" spans="2:22" s="8" customFormat="1" ht="15.95" customHeight="1" x14ac:dyDescent="0.25">
      <c r="B130" s="27">
        <f>'1.  SEPTEMBER'!B130</f>
        <v>6</v>
      </c>
      <c r="C130" s="44" t="str">
        <f>'1.  SEPTEMBER'!C130</f>
        <v>Botma P</v>
      </c>
      <c r="D130" s="45">
        <f>'9.  MAY'!V130</f>
        <v>0</v>
      </c>
      <c r="E130" s="37">
        <f>'9.  MAY'!W130</f>
        <v>0</v>
      </c>
      <c r="F130" s="497">
        <f>'9.  MAY'!X130</f>
        <v>0</v>
      </c>
      <c r="G130" s="498"/>
      <c r="H130" s="28">
        <f>'10.  JUNE'!V130</f>
        <v>0</v>
      </c>
      <c r="I130" s="37">
        <f>'10.  JUNE'!W130</f>
        <v>0</v>
      </c>
      <c r="J130" s="497">
        <f>'10.  JUNE'!X130</f>
        <v>0</v>
      </c>
      <c r="K130" s="498"/>
      <c r="L130" s="45">
        <f>'11.  JULY'!V130</f>
        <v>0</v>
      </c>
      <c r="M130" s="37">
        <f>'11.  JULY'!W130</f>
        <v>0</v>
      </c>
      <c r="N130" s="497">
        <f>'11.  JULY'!X130</f>
        <v>0</v>
      </c>
      <c r="O130" s="498"/>
      <c r="P130" s="28">
        <f>'12.  AUGUST'!V130</f>
        <v>0</v>
      </c>
      <c r="Q130" s="37">
        <f>'12.  AUGUST'!W130</f>
        <v>0</v>
      </c>
      <c r="R130" s="497">
        <f>'12.  AUGUST'!X130</f>
        <v>0</v>
      </c>
      <c r="S130" s="498"/>
      <c r="T130" s="180">
        <f t="shared" si="12"/>
        <v>0</v>
      </c>
      <c r="U130" s="181">
        <f t="shared" si="13"/>
        <v>0</v>
      </c>
      <c r="V130" s="269">
        <f t="shared" si="14"/>
        <v>0</v>
      </c>
    </row>
    <row r="131" spans="2:22" s="8" customFormat="1" ht="15.95" customHeight="1" x14ac:dyDescent="0.25">
      <c r="B131" s="27">
        <f>'1.  SEPTEMBER'!B131</f>
        <v>7</v>
      </c>
      <c r="C131" s="44" t="str">
        <f>'1.  SEPTEMBER'!C131</f>
        <v>Botma PM  (H-27)</v>
      </c>
      <c r="D131" s="45">
        <f>'9.  MAY'!V131</f>
        <v>0</v>
      </c>
      <c r="E131" s="37">
        <f>'9.  MAY'!W131</f>
        <v>0</v>
      </c>
      <c r="F131" s="497">
        <f>'9.  MAY'!X131</f>
        <v>0</v>
      </c>
      <c r="G131" s="498"/>
      <c r="H131" s="28">
        <f>'10.  JUNE'!V131</f>
        <v>0</v>
      </c>
      <c r="I131" s="37">
        <f>'10.  JUNE'!W131</f>
        <v>0</v>
      </c>
      <c r="J131" s="497">
        <f>'10.  JUNE'!X131</f>
        <v>0</v>
      </c>
      <c r="K131" s="498"/>
      <c r="L131" s="45">
        <f>'11.  JULY'!V131</f>
        <v>0</v>
      </c>
      <c r="M131" s="37">
        <f>'11.  JULY'!W131</f>
        <v>0</v>
      </c>
      <c r="N131" s="497">
        <f>'11.  JULY'!X131</f>
        <v>0</v>
      </c>
      <c r="O131" s="498"/>
      <c r="P131" s="28">
        <f>'12.  AUGUST'!V131</f>
        <v>0</v>
      </c>
      <c r="Q131" s="37">
        <f>'12.  AUGUST'!W131</f>
        <v>0</v>
      </c>
      <c r="R131" s="497">
        <f>'12.  AUGUST'!X131</f>
        <v>0</v>
      </c>
      <c r="S131" s="498"/>
      <c r="T131" s="180">
        <f t="shared" si="12"/>
        <v>0</v>
      </c>
      <c r="U131" s="181">
        <f t="shared" si="13"/>
        <v>0</v>
      </c>
      <c r="V131" s="269">
        <f t="shared" si="14"/>
        <v>0</v>
      </c>
    </row>
    <row r="132" spans="2:22" s="8" customFormat="1" ht="15.95" customHeight="1" x14ac:dyDescent="0.25">
      <c r="B132" s="27">
        <f>'1.  SEPTEMBER'!B132</f>
        <v>8</v>
      </c>
      <c r="C132" s="44" t="str">
        <f>'1.  SEPTEMBER'!C132</f>
        <v>Breedt M</v>
      </c>
      <c r="D132" s="45">
        <f>'9.  MAY'!V132</f>
        <v>0</v>
      </c>
      <c r="E132" s="37">
        <f>'9.  MAY'!W132</f>
        <v>0</v>
      </c>
      <c r="F132" s="497">
        <f>'9.  MAY'!X132</f>
        <v>0</v>
      </c>
      <c r="G132" s="498"/>
      <c r="H132" s="28">
        <f>'10.  JUNE'!V132</f>
        <v>0</v>
      </c>
      <c r="I132" s="37">
        <f>'10.  JUNE'!W132</f>
        <v>0</v>
      </c>
      <c r="J132" s="497">
        <f>'10.  JUNE'!X132</f>
        <v>0</v>
      </c>
      <c r="K132" s="498"/>
      <c r="L132" s="45">
        <f>'11.  JULY'!V132</f>
        <v>0</v>
      </c>
      <c r="M132" s="37">
        <f>'11.  JULY'!W132</f>
        <v>0</v>
      </c>
      <c r="N132" s="497">
        <f>'11.  JULY'!X132</f>
        <v>0</v>
      </c>
      <c r="O132" s="498"/>
      <c r="P132" s="28">
        <f>'12.  AUGUST'!V132</f>
        <v>0</v>
      </c>
      <c r="Q132" s="37">
        <f>'12.  AUGUST'!W132</f>
        <v>0</v>
      </c>
      <c r="R132" s="497">
        <f>'12.  AUGUST'!X132</f>
        <v>0</v>
      </c>
      <c r="S132" s="498"/>
      <c r="T132" s="180">
        <f t="shared" si="12"/>
        <v>0</v>
      </c>
      <c r="U132" s="181">
        <f t="shared" si="13"/>
        <v>0</v>
      </c>
      <c r="V132" s="269">
        <f t="shared" si="14"/>
        <v>0</v>
      </c>
    </row>
    <row r="133" spans="2:22" s="8" customFormat="1" ht="15.95" customHeight="1" x14ac:dyDescent="0.25">
      <c r="B133" s="27">
        <f>'1.  SEPTEMBER'!B133</f>
        <v>9</v>
      </c>
      <c r="C133" s="44" t="str">
        <f>'1.  SEPTEMBER'!C133</f>
        <v>Burr Dixon H</v>
      </c>
      <c r="D133" s="45">
        <f>'9.  MAY'!V133</f>
        <v>0</v>
      </c>
      <c r="E133" s="37">
        <f>'9.  MAY'!W133</f>
        <v>0</v>
      </c>
      <c r="F133" s="497">
        <f>'9.  MAY'!X133</f>
        <v>0</v>
      </c>
      <c r="G133" s="498"/>
      <c r="H133" s="28">
        <f>'10.  JUNE'!V133</f>
        <v>0</v>
      </c>
      <c r="I133" s="37">
        <f>'10.  JUNE'!W133</f>
        <v>0</v>
      </c>
      <c r="J133" s="497">
        <f>'10.  JUNE'!X133</f>
        <v>0</v>
      </c>
      <c r="K133" s="498"/>
      <c r="L133" s="45">
        <f>'11.  JULY'!V133</f>
        <v>0</v>
      </c>
      <c r="M133" s="37">
        <f>'11.  JULY'!W133</f>
        <v>0</v>
      </c>
      <c r="N133" s="497">
        <f>'11.  JULY'!X133</f>
        <v>0</v>
      </c>
      <c r="O133" s="498"/>
      <c r="P133" s="28">
        <f>'12.  AUGUST'!V133</f>
        <v>0</v>
      </c>
      <c r="Q133" s="37">
        <f>'12.  AUGUST'!W133</f>
        <v>0</v>
      </c>
      <c r="R133" s="497">
        <f>'12.  AUGUST'!X133</f>
        <v>0</v>
      </c>
      <c r="S133" s="498"/>
      <c r="T133" s="180">
        <f t="shared" si="12"/>
        <v>0</v>
      </c>
      <c r="U133" s="181">
        <f t="shared" si="13"/>
        <v>0</v>
      </c>
      <c r="V133" s="269">
        <f t="shared" si="14"/>
        <v>0</v>
      </c>
    </row>
    <row r="134" spans="2:22" s="8" customFormat="1" ht="15.95" customHeight="1" x14ac:dyDescent="0.25">
      <c r="B134" s="27">
        <f>'1.  SEPTEMBER'!B134</f>
        <v>10</v>
      </c>
      <c r="C134" s="44" t="str">
        <f>'1.  SEPTEMBER'!C134</f>
        <v>Campher N</v>
      </c>
      <c r="D134" s="45">
        <f>'9.  MAY'!V134</f>
        <v>0</v>
      </c>
      <c r="E134" s="37">
        <f>'9.  MAY'!W134</f>
        <v>0</v>
      </c>
      <c r="F134" s="497">
        <f>'9.  MAY'!X134</f>
        <v>0</v>
      </c>
      <c r="G134" s="498"/>
      <c r="H134" s="28">
        <f>'10.  JUNE'!V134</f>
        <v>0</v>
      </c>
      <c r="I134" s="37">
        <f>'10.  JUNE'!W134</f>
        <v>0</v>
      </c>
      <c r="J134" s="497">
        <f>'10.  JUNE'!X134</f>
        <v>0</v>
      </c>
      <c r="K134" s="498"/>
      <c r="L134" s="45">
        <f>'11.  JULY'!V134</f>
        <v>0</v>
      </c>
      <c r="M134" s="37">
        <f>'11.  JULY'!W134</f>
        <v>0</v>
      </c>
      <c r="N134" s="497">
        <f>'11.  JULY'!X134</f>
        <v>0</v>
      </c>
      <c r="O134" s="498"/>
      <c r="P134" s="28">
        <f>'12.  AUGUST'!V134</f>
        <v>0</v>
      </c>
      <c r="Q134" s="37">
        <f>'12.  AUGUST'!W134</f>
        <v>0</v>
      </c>
      <c r="R134" s="497">
        <f>'12.  AUGUST'!X134</f>
        <v>0</v>
      </c>
      <c r="S134" s="498"/>
      <c r="T134" s="180">
        <f t="shared" si="12"/>
        <v>0</v>
      </c>
      <c r="U134" s="181">
        <f t="shared" si="13"/>
        <v>0</v>
      </c>
      <c r="V134" s="269">
        <f t="shared" si="14"/>
        <v>0</v>
      </c>
    </row>
    <row r="135" spans="2:22" s="8" customFormat="1" ht="15.95" customHeight="1" x14ac:dyDescent="0.25">
      <c r="B135" s="27">
        <f>'1.  SEPTEMBER'!B135</f>
        <v>11</v>
      </c>
      <c r="C135" s="44" t="str">
        <f>'1.  SEPTEMBER'!C135</f>
        <v>Churh C</v>
      </c>
      <c r="D135" s="45">
        <f>'9.  MAY'!V135</f>
        <v>0</v>
      </c>
      <c r="E135" s="37">
        <f>'9.  MAY'!W135</f>
        <v>0</v>
      </c>
      <c r="F135" s="497">
        <f>'9.  MAY'!X135</f>
        <v>0</v>
      </c>
      <c r="G135" s="498"/>
      <c r="H135" s="28">
        <f>'10.  JUNE'!V135</f>
        <v>0</v>
      </c>
      <c r="I135" s="37">
        <f>'10.  JUNE'!W135</f>
        <v>0</v>
      </c>
      <c r="J135" s="497">
        <f>'10.  JUNE'!X135</f>
        <v>0</v>
      </c>
      <c r="K135" s="498"/>
      <c r="L135" s="45">
        <f>'11.  JULY'!V135</f>
        <v>0</v>
      </c>
      <c r="M135" s="37">
        <f>'11.  JULY'!W135</f>
        <v>0</v>
      </c>
      <c r="N135" s="497">
        <f>'11.  JULY'!X135</f>
        <v>0</v>
      </c>
      <c r="O135" s="498"/>
      <c r="P135" s="28">
        <f>'12.  AUGUST'!V135</f>
        <v>0</v>
      </c>
      <c r="Q135" s="37">
        <f>'12.  AUGUST'!W135</f>
        <v>0</v>
      </c>
      <c r="R135" s="497">
        <f>'12.  AUGUST'!X135</f>
        <v>0</v>
      </c>
      <c r="S135" s="498"/>
      <c r="T135" s="180">
        <f t="shared" si="12"/>
        <v>0</v>
      </c>
      <c r="U135" s="181">
        <f t="shared" si="13"/>
        <v>0</v>
      </c>
      <c r="V135" s="269">
        <f t="shared" si="14"/>
        <v>0</v>
      </c>
    </row>
    <row r="136" spans="2:22" s="8" customFormat="1" ht="15.95" customHeight="1" x14ac:dyDescent="0.25">
      <c r="B136" s="27">
        <f>'1.  SEPTEMBER'!B136</f>
        <v>12</v>
      </c>
      <c r="C136" s="44" t="str">
        <f>'1.  SEPTEMBER'!C136</f>
        <v>Clifford V</v>
      </c>
      <c r="D136" s="45">
        <f>'9.  MAY'!V136</f>
        <v>0</v>
      </c>
      <c r="E136" s="37">
        <f>'9.  MAY'!W136</f>
        <v>0</v>
      </c>
      <c r="F136" s="497">
        <f>'9.  MAY'!X136</f>
        <v>0</v>
      </c>
      <c r="G136" s="498"/>
      <c r="H136" s="28">
        <f>'10.  JUNE'!V136</f>
        <v>0</v>
      </c>
      <c r="I136" s="37">
        <f>'10.  JUNE'!W136</f>
        <v>0</v>
      </c>
      <c r="J136" s="497">
        <f>'10.  JUNE'!X136</f>
        <v>0</v>
      </c>
      <c r="K136" s="498"/>
      <c r="L136" s="45">
        <f>'11.  JULY'!V136</f>
        <v>0</v>
      </c>
      <c r="M136" s="37">
        <f>'11.  JULY'!W136</f>
        <v>0</v>
      </c>
      <c r="N136" s="497">
        <f>'11.  JULY'!X136</f>
        <v>0</v>
      </c>
      <c r="O136" s="498"/>
      <c r="P136" s="28">
        <f>'12.  AUGUST'!V136</f>
        <v>0</v>
      </c>
      <c r="Q136" s="37">
        <f>'12.  AUGUST'!W136</f>
        <v>0</v>
      </c>
      <c r="R136" s="497">
        <f>'12.  AUGUST'!X136</f>
        <v>0</v>
      </c>
      <c r="S136" s="498"/>
      <c r="T136" s="180">
        <f t="shared" si="12"/>
        <v>0</v>
      </c>
      <c r="U136" s="181">
        <f t="shared" si="13"/>
        <v>0</v>
      </c>
      <c r="V136" s="269">
        <f t="shared" si="14"/>
        <v>0</v>
      </c>
    </row>
    <row r="137" spans="2:22" s="8" customFormat="1" ht="15.95" customHeight="1" x14ac:dyDescent="0.25">
      <c r="B137" s="27">
        <f>'1.  SEPTEMBER'!B137</f>
        <v>13</v>
      </c>
      <c r="C137" s="44" t="str">
        <f>'1.  SEPTEMBER'!C137</f>
        <v>de Bruin HJC - (Jaco) (H-7)</v>
      </c>
      <c r="D137" s="45">
        <f>'9.  MAY'!V137</f>
        <v>0</v>
      </c>
      <c r="E137" s="37">
        <f>'9.  MAY'!W137</f>
        <v>0</v>
      </c>
      <c r="F137" s="497">
        <f>'9.  MAY'!X137</f>
        <v>0</v>
      </c>
      <c r="G137" s="498"/>
      <c r="H137" s="28">
        <f>'10.  JUNE'!V137</f>
        <v>0</v>
      </c>
      <c r="I137" s="37">
        <f>'10.  JUNE'!W137</f>
        <v>0</v>
      </c>
      <c r="J137" s="497">
        <f>'10.  JUNE'!X137</f>
        <v>0</v>
      </c>
      <c r="K137" s="498"/>
      <c r="L137" s="45">
        <f>'11.  JULY'!V137</f>
        <v>0</v>
      </c>
      <c r="M137" s="37">
        <f>'11.  JULY'!W137</f>
        <v>0</v>
      </c>
      <c r="N137" s="497">
        <f>'11.  JULY'!X137</f>
        <v>0</v>
      </c>
      <c r="O137" s="498"/>
      <c r="P137" s="28">
        <f>'12.  AUGUST'!V137</f>
        <v>0</v>
      </c>
      <c r="Q137" s="37">
        <f>'12.  AUGUST'!W137</f>
        <v>0</v>
      </c>
      <c r="R137" s="497">
        <f>'12.  AUGUST'!X137</f>
        <v>0</v>
      </c>
      <c r="S137" s="498"/>
      <c r="T137" s="180">
        <f t="shared" si="12"/>
        <v>0</v>
      </c>
      <c r="U137" s="181">
        <f t="shared" si="13"/>
        <v>0</v>
      </c>
      <c r="V137" s="269">
        <f t="shared" si="14"/>
        <v>0</v>
      </c>
    </row>
    <row r="138" spans="2:22" s="8" customFormat="1" ht="15.95" customHeight="1" x14ac:dyDescent="0.25">
      <c r="B138" s="27">
        <f>'1.  SEPTEMBER'!B138</f>
        <v>14</v>
      </c>
      <c r="C138" s="44" t="str">
        <f>'1.  SEPTEMBER'!C138</f>
        <v>de Bruin J  (H-9)</v>
      </c>
      <c r="D138" s="45">
        <f>'9.  MAY'!V138</f>
        <v>0</v>
      </c>
      <c r="E138" s="37">
        <f>'9.  MAY'!W138</f>
        <v>0</v>
      </c>
      <c r="F138" s="497">
        <f>'9.  MAY'!X138</f>
        <v>0</v>
      </c>
      <c r="G138" s="498"/>
      <c r="H138" s="28">
        <f>'10.  JUNE'!V138</f>
        <v>0</v>
      </c>
      <c r="I138" s="37">
        <f>'10.  JUNE'!W138</f>
        <v>0</v>
      </c>
      <c r="J138" s="497">
        <f>'10.  JUNE'!X138</f>
        <v>0</v>
      </c>
      <c r="K138" s="498"/>
      <c r="L138" s="45">
        <f>'11.  JULY'!V138</f>
        <v>0</v>
      </c>
      <c r="M138" s="37">
        <f>'11.  JULY'!W138</f>
        <v>0</v>
      </c>
      <c r="N138" s="497">
        <f>'11.  JULY'!X138</f>
        <v>0</v>
      </c>
      <c r="O138" s="498"/>
      <c r="P138" s="28">
        <f>'12.  AUGUST'!V138</f>
        <v>0</v>
      </c>
      <c r="Q138" s="37">
        <f>'12.  AUGUST'!W138</f>
        <v>0</v>
      </c>
      <c r="R138" s="497">
        <f>'12.  AUGUST'!X138</f>
        <v>0</v>
      </c>
      <c r="S138" s="498"/>
      <c r="T138" s="180">
        <f t="shared" si="12"/>
        <v>0</v>
      </c>
      <c r="U138" s="181">
        <f t="shared" si="13"/>
        <v>0</v>
      </c>
      <c r="V138" s="269">
        <f t="shared" si="14"/>
        <v>0</v>
      </c>
    </row>
    <row r="139" spans="2:22" s="8" customFormat="1" ht="15.95" customHeight="1" x14ac:dyDescent="0.25">
      <c r="B139" s="27">
        <f>'1.  SEPTEMBER'!B139</f>
        <v>15</v>
      </c>
      <c r="C139" s="44" t="str">
        <f>'1.  SEPTEMBER'!C139</f>
        <v>Deetlefs E  (H-20)</v>
      </c>
      <c r="D139" s="45">
        <f>'9.  MAY'!V139</f>
        <v>0</v>
      </c>
      <c r="E139" s="37">
        <f>'9.  MAY'!W139</f>
        <v>0</v>
      </c>
      <c r="F139" s="497">
        <f>'9.  MAY'!X139</f>
        <v>0</v>
      </c>
      <c r="G139" s="498"/>
      <c r="H139" s="28">
        <f>'10.  JUNE'!V139</f>
        <v>0</v>
      </c>
      <c r="I139" s="37">
        <f>'10.  JUNE'!W139</f>
        <v>0</v>
      </c>
      <c r="J139" s="497">
        <f>'10.  JUNE'!X139</f>
        <v>0</v>
      </c>
      <c r="K139" s="498"/>
      <c r="L139" s="45">
        <f>'11.  JULY'!V139</f>
        <v>0</v>
      </c>
      <c r="M139" s="37">
        <f>'11.  JULY'!W139</f>
        <v>0</v>
      </c>
      <c r="N139" s="497">
        <f>'11.  JULY'!X139</f>
        <v>0</v>
      </c>
      <c r="O139" s="498"/>
      <c r="P139" s="28">
        <f>'12.  AUGUST'!V139</f>
        <v>0</v>
      </c>
      <c r="Q139" s="37">
        <f>'12.  AUGUST'!W139</f>
        <v>0</v>
      </c>
      <c r="R139" s="497">
        <f>'12.  AUGUST'!X139</f>
        <v>0</v>
      </c>
      <c r="S139" s="498"/>
      <c r="T139" s="180">
        <f t="shared" si="12"/>
        <v>0</v>
      </c>
      <c r="U139" s="181">
        <f t="shared" si="13"/>
        <v>0</v>
      </c>
      <c r="V139" s="269">
        <f t="shared" si="14"/>
        <v>0</v>
      </c>
    </row>
    <row r="140" spans="2:22" s="8" customFormat="1" ht="15.95" customHeight="1" x14ac:dyDescent="0.25">
      <c r="B140" s="27">
        <f>'1.  SEPTEMBER'!B140</f>
        <v>16</v>
      </c>
      <c r="C140" s="44" t="str">
        <f>'1.  SEPTEMBER'!C140</f>
        <v>Dippenaar HO  (H-14)</v>
      </c>
      <c r="D140" s="45">
        <f>'9.  MAY'!V140</f>
        <v>0</v>
      </c>
      <c r="E140" s="37">
        <f>'9.  MAY'!W140</f>
        <v>0</v>
      </c>
      <c r="F140" s="497">
        <f>'9.  MAY'!X140</f>
        <v>0</v>
      </c>
      <c r="G140" s="498"/>
      <c r="H140" s="28">
        <f>'10.  JUNE'!V140</f>
        <v>0</v>
      </c>
      <c r="I140" s="37">
        <f>'10.  JUNE'!W140</f>
        <v>0</v>
      </c>
      <c r="J140" s="497">
        <f>'10.  JUNE'!X140</f>
        <v>0</v>
      </c>
      <c r="K140" s="498"/>
      <c r="L140" s="45">
        <f>'11.  JULY'!V140</f>
        <v>0</v>
      </c>
      <c r="M140" s="37">
        <f>'11.  JULY'!W140</f>
        <v>0</v>
      </c>
      <c r="N140" s="497">
        <f>'11.  JULY'!X140</f>
        <v>0</v>
      </c>
      <c r="O140" s="498"/>
      <c r="P140" s="28">
        <f>'12.  AUGUST'!V140</f>
        <v>0</v>
      </c>
      <c r="Q140" s="37">
        <f>'12.  AUGUST'!W140</f>
        <v>0</v>
      </c>
      <c r="R140" s="497">
        <f>'12.  AUGUST'!X140</f>
        <v>0</v>
      </c>
      <c r="S140" s="498"/>
      <c r="T140" s="180">
        <f t="shared" si="12"/>
        <v>0</v>
      </c>
      <c r="U140" s="181">
        <f t="shared" si="13"/>
        <v>0</v>
      </c>
      <c r="V140" s="269">
        <f t="shared" si="14"/>
        <v>0</v>
      </c>
    </row>
    <row r="141" spans="2:22" s="8" customFormat="1" ht="15.95" customHeight="1" x14ac:dyDescent="0.25">
      <c r="B141" s="27">
        <f>'1.  SEPTEMBER'!B141</f>
        <v>17</v>
      </c>
      <c r="C141" s="44" t="str">
        <f>'1.  SEPTEMBER'!C141</f>
        <v>Donald LJ</v>
      </c>
      <c r="D141" s="45">
        <f>'9.  MAY'!V141</f>
        <v>0</v>
      </c>
      <c r="E141" s="37">
        <f>'9.  MAY'!W141</f>
        <v>0</v>
      </c>
      <c r="F141" s="497">
        <f>'9.  MAY'!X141</f>
        <v>0</v>
      </c>
      <c r="G141" s="498"/>
      <c r="H141" s="28">
        <f>'10.  JUNE'!V141</f>
        <v>0</v>
      </c>
      <c r="I141" s="37">
        <f>'10.  JUNE'!W141</f>
        <v>0</v>
      </c>
      <c r="J141" s="497">
        <f>'10.  JUNE'!X141</f>
        <v>0</v>
      </c>
      <c r="K141" s="498"/>
      <c r="L141" s="45">
        <f>'11.  JULY'!V141</f>
        <v>0</v>
      </c>
      <c r="M141" s="37">
        <f>'11.  JULY'!W141</f>
        <v>0</v>
      </c>
      <c r="N141" s="497">
        <f>'11.  JULY'!X141</f>
        <v>0</v>
      </c>
      <c r="O141" s="498"/>
      <c r="P141" s="28">
        <f>'12.  AUGUST'!V141</f>
        <v>0</v>
      </c>
      <c r="Q141" s="37">
        <f>'12.  AUGUST'!W141</f>
        <v>0</v>
      </c>
      <c r="R141" s="497">
        <f>'12.  AUGUST'!X141</f>
        <v>0</v>
      </c>
      <c r="S141" s="498"/>
      <c r="T141" s="180">
        <f t="shared" si="12"/>
        <v>0</v>
      </c>
      <c r="U141" s="181">
        <f t="shared" si="13"/>
        <v>0</v>
      </c>
      <c r="V141" s="269">
        <f t="shared" si="14"/>
        <v>0</v>
      </c>
    </row>
    <row r="142" spans="2:22" s="8" customFormat="1" ht="15.95" customHeight="1" x14ac:dyDescent="0.25">
      <c r="B142" s="27">
        <f>'1.  SEPTEMBER'!B142</f>
        <v>18</v>
      </c>
      <c r="C142" s="44" t="str">
        <f>'1.  SEPTEMBER'!C142</f>
        <v>du Bruin M</v>
      </c>
      <c r="D142" s="45">
        <f>'9.  MAY'!V142</f>
        <v>0</v>
      </c>
      <c r="E142" s="37">
        <f>'9.  MAY'!W142</f>
        <v>0</v>
      </c>
      <c r="F142" s="497">
        <f>'9.  MAY'!X142</f>
        <v>0</v>
      </c>
      <c r="G142" s="498"/>
      <c r="H142" s="28">
        <f>'10.  JUNE'!V142</f>
        <v>0</v>
      </c>
      <c r="I142" s="37">
        <f>'10.  JUNE'!W142</f>
        <v>0</v>
      </c>
      <c r="J142" s="497">
        <f>'10.  JUNE'!X142</f>
        <v>0</v>
      </c>
      <c r="K142" s="498"/>
      <c r="L142" s="45">
        <f>'11.  JULY'!V142</f>
        <v>0</v>
      </c>
      <c r="M142" s="37">
        <f>'11.  JULY'!W142</f>
        <v>0</v>
      </c>
      <c r="N142" s="497">
        <f>'11.  JULY'!X142</f>
        <v>0</v>
      </c>
      <c r="O142" s="498"/>
      <c r="P142" s="28">
        <f>'12.  AUGUST'!V142</f>
        <v>0</v>
      </c>
      <c r="Q142" s="37">
        <f>'12.  AUGUST'!W142</f>
        <v>0</v>
      </c>
      <c r="R142" s="497">
        <f>'12.  AUGUST'!X142</f>
        <v>0</v>
      </c>
      <c r="S142" s="498"/>
      <c r="T142" s="180">
        <f t="shared" si="12"/>
        <v>0</v>
      </c>
      <c r="U142" s="181">
        <f t="shared" si="13"/>
        <v>0</v>
      </c>
      <c r="V142" s="269">
        <f t="shared" si="14"/>
        <v>0</v>
      </c>
    </row>
    <row r="143" spans="2:22" s="8" customFormat="1" ht="15.95" customHeight="1" x14ac:dyDescent="0.25">
      <c r="B143" s="27">
        <f>'1.  SEPTEMBER'!B143</f>
        <v>19</v>
      </c>
      <c r="C143" s="44" t="str">
        <f>'1.  SEPTEMBER'!C143</f>
        <v>du Preez PJ</v>
      </c>
      <c r="D143" s="45">
        <f>'9.  MAY'!V143</f>
        <v>0</v>
      </c>
      <c r="E143" s="37">
        <f>'9.  MAY'!W143</f>
        <v>0</v>
      </c>
      <c r="F143" s="497">
        <f>'9.  MAY'!X143</f>
        <v>0</v>
      </c>
      <c r="G143" s="498"/>
      <c r="H143" s="28">
        <f>'10.  JUNE'!V143</f>
        <v>0</v>
      </c>
      <c r="I143" s="37">
        <f>'10.  JUNE'!W143</f>
        <v>0</v>
      </c>
      <c r="J143" s="497">
        <f>'10.  JUNE'!X143</f>
        <v>0</v>
      </c>
      <c r="K143" s="498"/>
      <c r="L143" s="45">
        <f>'11.  JULY'!V143</f>
        <v>0</v>
      </c>
      <c r="M143" s="37">
        <f>'11.  JULY'!W143</f>
        <v>0</v>
      </c>
      <c r="N143" s="497">
        <f>'11.  JULY'!X143</f>
        <v>0</v>
      </c>
      <c r="O143" s="498"/>
      <c r="P143" s="28">
        <f>'12.  AUGUST'!V143</f>
        <v>0</v>
      </c>
      <c r="Q143" s="37">
        <f>'12.  AUGUST'!W143</f>
        <v>0</v>
      </c>
      <c r="R143" s="497">
        <f>'12.  AUGUST'!X143</f>
        <v>0</v>
      </c>
      <c r="S143" s="498"/>
      <c r="T143" s="180">
        <f t="shared" si="12"/>
        <v>0</v>
      </c>
      <c r="U143" s="181">
        <f t="shared" si="13"/>
        <v>0</v>
      </c>
      <c r="V143" s="269">
        <f t="shared" si="14"/>
        <v>0</v>
      </c>
    </row>
    <row r="144" spans="2:22" s="8" customFormat="1" ht="15.95" customHeight="1" x14ac:dyDescent="0.25">
      <c r="B144" s="27">
        <f>'1.  SEPTEMBER'!B144</f>
        <v>20</v>
      </c>
      <c r="C144" s="44" t="str">
        <f>'1.  SEPTEMBER'!C144</f>
        <v>du Rand W  (H-28)</v>
      </c>
      <c r="D144" s="45">
        <f>'9.  MAY'!V144</f>
        <v>0</v>
      </c>
      <c r="E144" s="37">
        <f>'9.  MAY'!W144</f>
        <v>0</v>
      </c>
      <c r="F144" s="497">
        <f>'9.  MAY'!X144</f>
        <v>0</v>
      </c>
      <c r="G144" s="498"/>
      <c r="H144" s="28">
        <f>'10.  JUNE'!V144</f>
        <v>0</v>
      </c>
      <c r="I144" s="37">
        <f>'10.  JUNE'!W144</f>
        <v>0</v>
      </c>
      <c r="J144" s="497">
        <f>'10.  JUNE'!X144</f>
        <v>0</v>
      </c>
      <c r="K144" s="498"/>
      <c r="L144" s="45">
        <f>'11.  JULY'!V144</f>
        <v>0</v>
      </c>
      <c r="M144" s="37">
        <f>'11.  JULY'!W144</f>
        <v>0</v>
      </c>
      <c r="N144" s="497">
        <f>'11.  JULY'!X144</f>
        <v>0</v>
      </c>
      <c r="O144" s="498"/>
      <c r="P144" s="28">
        <f>'12.  AUGUST'!V144</f>
        <v>0</v>
      </c>
      <c r="Q144" s="37">
        <f>'12.  AUGUST'!W144</f>
        <v>0</v>
      </c>
      <c r="R144" s="497">
        <f>'12.  AUGUST'!X144</f>
        <v>0</v>
      </c>
      <c r="S144" s="498"/>
      <c r="T144" s="180">
        <f t="shared" si="12"/>
        <v>0</v>
      </c>
      <c r="U144" s="181">
        <f t="shared" si="13"/>
        <v>0</v>
      </c>
      <c r="V144" s="269">
        <f t="shared" si="14"/>
        <v>0</v>
      </c>
    </row>
    <row r="145" spans="2:22" s="8" customFormat="1" ht="15.95" customHeight="1" x14ac:dyDescent="0.25">
      <c r="B145" s="27">
        <f>'1.  SEPTEMBER'!B145</f>
        <v>21</v>
      </c>
      <c r="C145" s="44" t="str">
        <f>'1.  SEPTEMBER'!C145</f>
        <v>Erasmus CF</v>
      </c>
      <c r="D145" s="45">
        <f>'9.  MAY'!V145</f>
        <v>0</v>
      </c>
      <c r="E145" s="37">
        <f>'9.  MAY'!W145</f>
        <v>0</v>
      </c>
      <c r="F145" s="497">
        <f>'9.  MAY'!X145</f>
        <v>0</v>
      </c>
      <c r="G145" s="498"/>
      <c r="H145" s="28">
        <f>'10.  JUNE'!V145</f>
        <v>0</v>
      </c>
      <c r="I145" s="37">
        <f>'10.  JUNE'!W145</f>
        <v>0</v>
      </c>
      <c r="J145" s="497">
        <f>'10.  JUNE'!X145</f>
        <v>0</v>
      </c>
      <c r="K145" s="498"/>
      <c r="L145" s="45">
        <f>'11.  JULY'!V145</f>
        <v>0</v>
      </c>
      <c r="M145" s="37">
        <f>'11.  JULY'!W145</f>
        <v>0</v>
      </c>
      <c r="N145" s="497">
        <f>'11.  JULY'!X145</f>
        <v>0</v>
      </c>
      <c r="O145" s="498"/>
      <c r="P145" s="28">
        <f>'12.  AUGUST'!V145</f>
        <v>0</v>
      </c>
      <c r="Q145" s="37">
        <f>'12.  AUGUST'!W145</f>
        <v>0</v>
      </c>
      <c r="R145" s="497">
        <f>'12.  AUGUST'!X145</f>
        <v>0</v>
      </c>
      <c r="S145" s="498"/>
      <c r="T145" s="180">
        <f t="shared" si="12"/>
        <v>0</v>
      </c>
      <c r="U145" s="181">
        <f t="shared" si="13"/>
        <v>0</v>
      </c>
      <c r="V145" s="269">
        <f t="shared" si="14"/>
        <v>0</v>
      </c>
    </row>
    <row r="146" spans="2:22" s="8" customFormat="1" ht="15.95" customHeight="1" x14ac:dyDescent="0.25">
      <c r="B146" s="27">
        <f>'1.  SEPTEMBER'!B146</f>
        <v>22</v>
      </c>
      <c r="C146" s="44" t="str">
        <f>'1.  SEPTEMBER'!C146</f>
        <v>Erasmus H (Hannes) (H-38)</v>
      </c>
      <c r="D146" s="45">
        <f>'9.  MAY'!V146</f>
        <v>0</v>
      </c>
      <c r="E146" s="37">
        <f>'9.  MAY'!W146</f>
        <v>0</v>
      </c>
      <c r="F146" s="497">
        <f>'9.  MAY'!X146</f>
        <v>0</v>
      </c>
      <c r="G146" s="498"/>
      <c r="H146" s="28">
        <f>'10.  JUNE'!V146</f>
        <v>0</v>
      </c>
      <c r="I146" s="37">
        <f>'10.  JUNE'!W146</f>
        <v>0</v>
      </c>
      <c r="J146" s="497">
        <f>'10.  JUNE'!X146</f>
        <v>0</v>
      </c>
      <c r="K146" s="498"/>
      <c r="L146" s="45">
        <f>'11.  JULY'!V146</f>
        <v>0</v>
      </c>
      <c r="M146" s="37">
        <f>'11.  JULY'!W146</f>
        <v>0</v>
      </c>
      <c r="N146" s="497">
        <f>'11.  JULY'!X146</f>
        <v>0</v>
      </c>
      <c r="O146" s="498"/>
      <c r="P146" s="28">
        <f>'12.  AUGUST'!V146</f>
        <v>0</v>
      </c>
      <c r="Q146" s="37">
        <f>'12.  AUGUST'!W146</f>
        <v>0</v>
      </c>
      <c r="R146" s="497">
        <f>'12.  AUGUST'!X146</f>
        <v>0</v>
      </c>
      <c r="S146" s="498"/>
      <c r="T146" s="180">
        <f t="shared" si="12"/>
        <v>0</v>
      </c>
      <c r="U146" s="181">
        <f t="shared" si="13"/>
        <v>0</v>
      </c>
      <c r="V146" s="269">
        <f t="shared" si="14"/>
        <v>0</v>
      </c>
    </row>
    <row r="147" spans="2:22" s="8" customFormat="1" ht="15.95" customHeight="1" x14ac:dyDescent="0.25">
      <c r="B147" s="27">
        <f>'1.  SEPTEMBER'!B147</f>
        <v>23</v>
      </c>
      <c r="C147" s="44" t="str">
        <f>'1.  SEPTEMBER'!C147</f>
        <v>Erasmus JDN</v>
      </c>
      <c r="D147" s="45">
        <f>'9.  MAY'!V147</f>
        <v>0</v>
      </c>
      <c r="E147" s="37">
        <f>'9.  MAY'!W147</f>
        <v>0</v>
      </c>
      <c r="F147" s="497">
        <f>'9.  MAY'!X147</f>
        <v>0</v>
      </c>
      <c r="G147" s="498"/>
      <c r="H147" s="28">
        <f>'10.  JUNE'!V147</f>
        <v>0</v>
      </c>
      <c r="I147" s="37">
        <f>'10.  JUNE'!W147</f>
        <v>0</v>
      </c>
      <c r="J147" s="497">
        <f>'10.  JUNE'!X147</f>
        <v>0</v>
      </c>
      <c r="K147" s="498"/>
      <c r="L147" s="45">
        <f>'11.  JULY'!V147</f>
        <v>0</v>
      </c>
      <c r="M147" s="37">
        <f>'11.  JULY'!W147</f>
        <v>0</v>
      </c>
      <c r="N147" s="497">
        <f>'11.  JULY'!X147</f>
        <v>0</v>
      </c>
      <c r="O147" s="498"/>
      <c r="P147" s="28">
        <f>'12.  AUGUST'!V147</f>
        <v>0</v>
      </c>
      <c r="Q147" s="37">
        <f>'12.  AUGUST'!W147</f>
        <v>0</v>
      </c>
      <c r="R147" s="497">
        <f>'12.  AUGUST'!X147</f>
        <v>0</v>
      </c>
      <c r="S147" s="498"/>
      <c r="T147" s="180">
        <f t="shared" si="12"/>
        <v>0</v>
      </c>
      <c r="U147" s="181">
        <f t="shared" si="13"/>
        <v>0</v>
      </c>
      <c r="V147" s="269">
        <f t="shared" si="14"/>
        <v>0</v>
      </c>
    </row>
    <row r="148" spans="2:22" s="8" customFormat="1" ht="15.95" customHeight="1" x14ac:dyDescent="0.25">
      <c r="B148" s="27">
        <f>'1.  SEPTEMBER'!B148</f>
        <v>24</v>
      </c>
      <c r="C148" s="44" t="str">
        <f>'1.  SEPTEMBER'!C148</f>
        <v>Fehlhaber TJF</v>
      </c>
      <c r="D148" s="45">
        <f>'9.  MAY'!V148</f>
        <v>0</v>
      </c>
      <c r="E148" s="37">
        <f>'9.  MAY'!W148</f>
        <v>0</v>
      </c>
      <c r="F148" s="497">
        <f>'9.  MAY'!X148</f>
        <v>0</v>
      </c>
      <c r="G148" s="498"/>
      <c r="H148" s="28">
        <f>'10.  JUNE'!V148</f>
        <v>0</v>
      </c>
      <c r="I148" s="37">
        <f>'10.  JUNE'!W148</f>
        <v>0</v>
      </c>
      <c r="J148" s="497">
        <f>'10.  JUNE'!X148</f>
        <v>0</v>
      </c>
      <c r="K148" s="498"/>
      <c r="L148" s="45">
        <f>'11.  JULY'!V148</f>
        <v>0</v>
      </c>
      <c r="M148" s="37">
        <f>'11.  JULY'!W148</f>
        <v>0</v>
      </c>
      <c r="N148" s="497">
        <f>'11.  JULY'!X148</f>
        <v>0</v>
      </c>
      <c r="O148" s="498"/>
      <c r="P148" s="28">
        <f>'12.  AUGUST'!V148</f>
        <v>0</v>
      </c>
      <c r="Q148" s="37">
        <f>'12.  AUGUST'!W148</f>
        <v>0</v>
      </c>
      <c r="R148" s="497">
        <f>'12.  AUGUST'!X148</f>
        <v>0</v>
      </c>
      <c r="S148" s="498"/>
      <c r="T148" s="180">
        <f t="shared" si="12"/>
        <v>0</v>
      </c>
      <c r="U148" s="181">
        <f t="shared" si="13"/>
        <v>0</v>
      </c>
      <c r="V148" s="269">
        <f t="shared" si="14"/>
        <v>0</v>
      </c>
    </row>
    <row r="149" spans="2:22" s="8" customFormat="1" ht="15.95" customHeight="1" x14ac:dyDescent="0.25">
      <c r="B149" s="27">
        <f>'1.  SEPTEMBER'!B149</f>
        <v>25</v>
      </c>
      <c r="C149" s="44" t="str">
        <f>'1.  SEPTEMBER'!C149</f>
        <v>Fourie C</v>
      </c>
      <c r="D149" s="45">
        <f>'9.  MAY'!V149</f>
        <v>0</v>
      </c>
      <c r="E149" s="37">
        <f>'9.  MAY'!W149</f>
        <v>0</v>
      </c>
      <c r="F149" s="497">
        <f>'9.  MAY'!X149</f>
        <v>0</v>
      </c>
      <c r="G149" s="498"/>
      <c r="H149" s="28">
        <f>'10.  JUNE'!V149</f>
        <v>0</v>
      </c>
      <c r="I149" s="37">
        <f>'10.  JUNE'!W149</f>
        <v>0</v>
      </c>
      <c r="J149" s="497">
        <f>'10.  JUNE'!X149</f>
        <v>0</v>
      </c>
      <c r="K149" s="498"/>
      <c r="L149" s="45">
        <f>'11.  JULY'!V149</f>
        <v>0</v>
      </c>
      <c r="M149" s="37">
        <f>'11.  JULY'!W149</f>
        <v>0</v>
      </c>
      <c r="N149" s="497">
        <f>'11.  JULY'!X149</f>
        <v>0</v>
      </c>
      <c r="O149" s="498"/>
      <c r="P149" s="28">
        <f>'12.  AUGUST'!V149</f>
        <v>0</v>
      </c>
      <c r="Q149" s="37">
        <f>'12.  AUGUST'!W149</f>
        <v>0</v>
      </c>
      <c r="R149" s="497">
        <f>'12.  AUGUST'!X149</f>
        <v>0</v>
      </c>
      <c r="S149" s="498"/>
      <c r="T149" s="180">
        <f t="shared" si="12"/>
        <v>0</v>
      </c>
      <c r="U149" s="181">
        <f t="shared" si="13"/>
        <v>0</v>
      </c>
      <c r="V149" s="269">
        <f t="shared" si="14"/>
        <v>0</v>
      </c>
    </row>
    <row r="150" spans="2:22" s="8" customFormat="1" ht="15.95" customHeight="1" x14ac:dyDescent="0.25">
      <c r="B150" s="27">
        <f>'1.  SEPTEMBER'!B150</f>
        <v>26</v>
      </c>
      <c r="C150" s="44" t="str">
        <f>'1.  SEPTEMBER'!C150</f>
        <v>Hammond C</v>
      </c>
      <c r="D150" s="45">
        <f>'9.  MAY'!V150</f>
        <v>0</v>
      </c>
      <c r="E150" s="37">
        <f>'9.  MAY'!W150</f>
        <v>0</v>
      </c>
      <c r="F150" s="497">
        <f>'9.  MAY'!X150</f>
        <v>0</v>
      </c>
      <c r="G150" s="498"/>
      <c r="H150" s="28">
        <f>'10.  JUNE'!V150</f>
        <v>0</v>
      </c>
      <c r="I150" s="37">
        <f>'10.  JUNE'!W150</f>
        <v>0</v>
      </c>
      <c r="J150" s="497">
        <f>'10.  JUNE'!X150</f>
        <v>0</v>
      </c>
      <c r="K150" s="498"/>
      <c r="L150" s="45">
        <f>'11.  JULY'!V150</f>
        <v>0</v>
      </c>
      <c r="M150" s="37">
        <f>'11.  JULY'!W150</f>
        <v>0</v>
      </c>
      <c r="N150" s="497">
        <f>'11.  JULY'!X150</f>
        <v>0</v>
      </c>
      <c r="O150" s="498"/>
      <c r="P150" s="28">
        <f>'12.  AUGUST'!V150</f>
        <v>0</v>
      </c>
      <c r="Q150" s="37">
        <f>'12.  AUGUST'!W150</f>
        <v>0</v>
      </c>
      <c r="R150" s="497">
        <f>'12.  AUGUST'!X150</f>
        <v>0</v>
      </c>
      <c r="S150" s="498"/>
      <c r="T150" s="180">
        <f t="shared" si="12"/>
        <v>0</v>
      </c>
      <c r="U150" s="181">
        <f t="shared" si="13"/>
        <v>0</v>
      </c>
      <c r="V150" s="269">
        <f t="shared" si="14"/>
        <v>0</v>
      </c>
    </row>
    <row r="151" spans="2:22" s="8" customFormat="1" ht="15.95" customHeight="1" x14ac:dyDescent="0.25">
      <c r="B151" s="27">
        <f>'1.  SEPTEMBER'!B151</f>
        <v>27</v>
      </c>
      <c r="C151" s="44" t="str">
        <f>'1.  SEPTEMBER'!C151</f>
        <v>Harmse</v>
      </c>
      <c r="D151" s="45">
        <f>'9.  MAY'!V151</f>
        <v>0</v>
      </c>
      <c r="E151" s="37">
        <f>'9.  MAY'!W151</f>
        <v>0</v>
      </c>
      <c r="F151" s="497">
        <f>'9.  MAY'!X151</f>
        <v>0</v>
      </c>
      <c r="G151" s="498"/>
      <c r="H151" s="28">
        <f>'10.  JUNE'!V151</f>
        <v>0</v>
      </c>
      <c r="I151" s="37">
        <f>'10.  JUNE'!W151</f>
        <v>0</v>
      </c>
      <c r="J151" s="497">
        <f>'10.  JUNE'!X151</f>
        <v>0</v>
      </c>
      <c r="K151" s="498"/>
      <c r="L151" s="45">
        <f>'11.  JULY'!V151</f>
        <v>0</v>
      </c>
      <c r="M151" s="37">
        <f>'11.  JULY'!W151</f>
        <v>0</v>
      </c>
      <c r="N151" s="497">
        <f>'11.  JULY'!X151</f>
        <v>0</v>
      </c>
      <c r="O151" s="498"/>
      <c r="P151" s="28">
        <f>'12.  AUGUST'!V151</f>
        <v>0</v>
      </c>
      <c r="Q151" s="37">
        <f>'12.  AUGUST'!W151</f>
        <v>0</v>
      </c>
      <c r="R151" s="497">
        <f>'12.  AUGUST'!X151</f>
        <v>0</v>
      </c>
      <c r="S151" s="498"/>
      <c r="T151" s="180">
        <f t="shared" si="12"/>
        <v>0</v>
      </c>
      <c r="U151" s="181">
        <f t="shared" si="13"/>
        <v>0</v>
      </c>
      <c r="V151" s="269">
        <f t="shared" si="14"/>
        <v>0</v>
      </c>
    </row>
    <row r="152" spans="2:22" s="8" customFormat="1" ht="15.95" customHeight="1" x14ac:dyDescent="0.25">
      <c r="B152" s="27">
        <f>'1.  SEPTEMBER'!B152</f>
        <v>28</v>
      </c>
      <c r="C152" s="44" t="str">
        <f>'1.  SEPTEMBER'!C152</f>
        <v>Jordaan J</v>
      </c>
      <c r="D152" s="45">
        <f>'9.  MAY'!V152</f>
        <v>0</v>
      </c>
      <c r="E152" s="37">
        <f>'9.  MAY'!W152</f>
        <v>0</v>
      </c>
      <c r="F152" s="497">
        <f>'9.  MAY'!X152</f>
        <v>0</v>
      </c>
      <c r="G152" s="498"/>
      <c r="H152" s="28">
        <f>'10.  JUNE'!V152</f>
        <v>0</v>
      </c>
      <c r="I152" s="37">
        <f>'10.  JUNE'!W152</f>
        <v>0</v>
      </c>
      <c r="J152" s="497">
        <f>'10.  JUNE'!X152</f>
        <v>0</v>
      </c>
      <c r="K152" s="498"/>
      <c r="L152" s="45">
        <f>'11.  JULY'!V152</f>
        <v>0</v>
      </c>
      <c r="M152" s="37">
        <f>'11.  JULY'!W152</f>
        <v>0</v>
      </c>
      <c r="N152" s="497">
        <f>'11.  JULY'!X152</f>
        <v>0</v>
      </c>
      <c r="O152" s="498"/>
      <c r="P152" s="28">
        <f>'12.  AUGUST'!V152</f>
        <v>0</v>
      </c>
      <c r="Q152" s="37">
        <f>'12.  AUGUST'!W152</f>
        <v>0</v>
      </c>
      <c r="R152" s="497">
        <f>'12.  AUGUST'!X152</f>
        <v>0</v>
      </c>
      <c r="S152" s="498"/>
      <c r="T152" s="180">
        <f t="shared" si="12"/>
        <v>0</v>
      </c>
      <c r="U152" s="181">
        <f t="shared" si="13"/>
        <v>0</v>
      </c>
      <c r="V152" s="269">
        <f t="shared" si="14"/>
        <v>0</v>
      </c>
    </row>
    <row r="153" spans="2:22" s="8" customFormat="1" ht="15.95" customHeight="1" x14ac:dyDescent="0.25">
      <c r="B153" s="27">
        <f>'1.  SEPTEMBER'!B153</f>
        <v>29</v>
      </c>
      <c r="C153" s="44" t="str">
        <f>'1.  SEPTEMBER'!C153</f>
        <v>Koneczny N  (H-37)</v>
      </c>
      <c r="D153" s="45">
        <f>'9.  MAY'!V153</f>
        <v>0</v>
      </c>
      <c r="E153" s="37">
        <f>'9.  MAY'!W153</f>
        <v>0</v>
      </c>
      <c r="F153" s="497">
        <f>'9.  MAY'!X153</f>
        <v>0</v>
      </c>
      <c r="G153" s="498"/>
      <c r="H153" s="28">
        <f>'10.  JUNE'!V153</f>
        <v>0</v>
      </c>
      <c r="I153" s="37">
        <f>'10.  JUNE'!W153</f>
        <v>0</v>
      </c>
      <c r="J153" s="497">
        <f>'10.  JUNE'!X153</f>
        <v>0</v>
      </c>
      <c r="K153" s="498"/>
      <c r="L153" s="45">
        <f>'11.  JULY'!V153</f>
        <v>0</v>
      </c>
      <c r="M153" s="37">
        <f>'11.  JULY'!W153</f>
        <v>0</v>
      </c>
      <c r="N153" s="497">
        <f>'11.  JULY'!X153</f>
        <v>0</v>
      </c>
      <c r="O153" s="498"/>
      <c r="P153" s="28">
        <f>'12.  AUGUST'!V153</f>
        <v>0</v>
      </c>
      <c r="Q153" s="37">
        <f>'12.  AUGUST'!W153</f>
        <v>0</v>
      </c>
      <c r="R153" s="497">
        <f>'12.  AUGUST'!X153</f>
        <v>0</v>
      </c>
      <c r="S153" s="498"/>
      <c r="T153" s="180">
        <f t="shared" si="12"/>
        <v>0</v>
      </c>
      <c r="U153" s="181">
        <f t="shared" si="13"/>
        <v>0</v>
      </c>
      <c r="V153" s="269">
        <f t="shared" si="14"/>
        <v>0</v>
      </c>
    </row>
    <row r="154" spans="2:22" s="8" customFormat="1" ht="15.95" customHeight="1" x14ac:dyDescent="0.25">
      <c r="B154" s="27">
        <f>'1.  SEPTEMBER'!B154</f>
        <v>30</v>
      </c>
      <c r="C154" s="44" t="str">
        <f>'1.  SEPTEMBER'!C154</f>
        <v>Kriel M  (H-24)</v>
      </c>
      <c r="D154" s="45">
        <f>'9.  MAY'!V154</f>
        <v>0</v>
      </c>
      <c r="E154" s="37">
        <f>'9.  MAY'!W154</f>
        <v>0</v>
      </c>
      <c r="F154" s="497">
        <f>'9.  MAY'!X154</f>
        <v>0</v>
      </c>
      <c r="G154" s="498"/>
      <c r="H154" s="28">
        <f>'10.  JUNE'!V154</f>
        <v>0</v>
      </c>
      <c r="I154" s="37">
        <f>'10.  JUNE'!W154</f>
        <v>0</v>
      </c>
      <c r="J154" s="497">
        <f>'10.  JUNE'!X154</f>
        <v>0</v>
      </c>
      <c r="K154" s="498"/>
      <c r="L154" s="45">
        <f>'11.  JULY'!V154</f>
        <v>0</v>
      </c>
      <c r="M154" s="37">
        <f>'11.  JULY'!W154</f>
        <v>0</v>
      </c>
      <c r="N154" s="497">
        <f>'11.  JULY'!X154</f>
        <v>0</v>
      </c>
      <c r="O154" s="498"/>
      <c r="P154" s="28">
        <f>'12.  AUGUST'!V154</f>
        <v>0</v>
      </c>
      <c r="Q154" s="37">
        <f>'12.  AUGUST'!W154</f>
        <v>0</v>
      </c>
      <c r="R154" s="497">
        <f>'12.  AUGUST'!X154</f>
        <v>0</v>
      </c>
      <c r="S154" s="498"/>
      <c r="T154" s="180">
        <f t="shared" si="12"/>
        <v>0</v>
      </c>
      <c r="U154" s="181">
        <f t="shared" si="13"/>
        <v>0</v>
      </c>
      <c r="V154" s="269">
        <f t="shared" si="14"/>
        <v>0</v>
      </c>
    </row>
    <row r="155" spans="2:22" s="8" customFormat="1" ht="15.95" customHeight="1" x14ac:dyDescent="0.25">
      <c r="B155" s="27">
        <f>'1.  SEPTEMBER'!B155</f>
        <v>31</v>
      </c>
      <c r="C155" s="44" t="str">
        <f>'1.  SEPTEMBER'!C155</f>
        <v>Liebenberg RC</v>
      </c>
      <c r="D155" s="45">
        <f>'9.  MAY'!V155</f>
        <v>0</v>
      </c>
      <c r="E155" s="37">
        <f>'9.  MAY'!W155</f>
        <v>0</v>
      </c>
      <c r="F155" s="497">
        <f>'9.  MAY'!X155</f>
        <v>0</v>
      </c>
      <c r="G155" s="498"/>
      <c r="H155" s="28">
        <f>'10.  JUNE'!V155</f>
        <v>0</v>
      </c>
      <c r="I155" s="37">
        <f>'10.  JUNE'!W155</f>
        <v>0</v>
      </c>
      <c r="J155" s="497">
        <f>'10.  JUNE'!X155</f>
        <v>0</v>
      </c>
      <c r="K155" s="498"/>
      <c r="L155" s="45">
        <f>'11.  JULY'!V155</f>
        <v>0</v>
      </c>
      <c r="M155" s="37">
        <f>'11.  JULY'!W155</f>
        <v>0</v>
      </c>
      <c r="N155" s="497">
        <f>'11.  JULY'!X155</f>
        <v>0</v>
      </c>
      <c r="O155" s="498"/>
      <c r="P155" s="28">
        <f>'12.  AUGUST'!V155</f>
        <v>0</v>
      </c>
      <c r="Q155" s="37">
        <f>'12.  AUGUST'!W155</f>
        <v>0</v>
      </c>
      <c r="R155" s="497">
        <f>'12.  AUGUST'!X155</f>
        <v>0</v>
      </c>
      <c r="S155" s="498"/>
      <c r="T155" s="180">
        <f t="shared" si="12"/>
        <v>0</v>
      </c>
      <c r="U155" s="181">
        <f t="shared" si="13"/>
        <v>0</v>
      </c>
      <c r="V155" s="269">
        <f t="shared" si="14"/>
        <v>0</v>
      </c>
    </row>
    <row r="156" spans="2:22" s="8" customFormat="1" ht="15.95" customHeight="1" x14ac:dyDescent="0.25">
      <c r="B156" s="27">
        <f>'1.  SEPTEMBER'!B156</f>
        <v>32</v>
      </c>
      <c r="C156" s="44" t="str">
        <f>'1.  SEPTEMBER'!C156</f>
        <v>Lyell GH  (H-32)</v>
      </c>
      <c r="D156" s="45">
        <f>'9.  MAY'!V156</f>
        <v>0</v>
      </c>
      <c r="E156" s="37">
        <f>'9.  MAY'!W156</f>
        <v>0</v>
      </c>
      <c r="F156" s="497">
        <f>'9.  MAY'!X156</f>
        <v>0</v>
      </c>
      <c r="G156" s="498"/>
      <c r="H156" s="28">
        <f>'10.  JUNE'!V156</f>
        <v>0</v>
      </c>
      <c r="I156" s="37">
        <f>'10.  JUNE'!W156</f>
        <v>0</v>
      </c>
      <c r="J156" s="497">
        <f>'10.  JUNE'!X156</f>
        <v>0</v>
      </c>
      <c r="K156" s="498"/>
      <c r="L156" s="45">
        <f>'11.  JULY'!V156</f>
        <v>0</v>
      </c>
      <c r="M156" s="37">
        <f>'11.  JULY'!W156</f>
        <v>0</v>
      </c>
      <c r="N156" s="497">
        <f>'11.  JULY'!X156</f>
        <v>0</v>
      </c>
      <c r="O156" s="498"/>
      <c r="P156" s="28">
        <f>'12.  AUGUST'!V156</f>
        <v>0</v>
      </c>
      <c r="Q156" s="37">
        <f>'12.  AUGUST'!W156</f>
        <v>0</v>
      </c>
      <c r="R156" s="497">
        <f>'12.  AUGUST'!X156</f>
        <v>0</v>
      </c>
      <c r="S156" s="498"/>
      <c r="T156" s="180">
        <f t="shared" si="12"/>
        <v>0</v>
      </c>
      <c r="U156" s="181">
        <f t="shared" si="13"/>
        <v>0</v>
      </c>
      <c r="V156" s="269">
        <f t="shared" si="14"/>
        <v>0</v>
      </c>
    </row>
    <row r="157" spans="2:22" s="8" customFormat="1" ht="15.95" customHeight="1" x14ac:dyDescent="0.25">
      <c r="B157" s="27">
        <f>'1.  SEPTEMBER'!B157</f>
        <v>33</v>
      </c>
      <c r="C157" s="44" t="str">
        <f>'1.  SEPTEMBER'!C157</f>
        <v>Oosthuizen CS  (H-11)</v>
      </c>
      <c r="D157" s="45">
        <f>'9.  MAY'!V157</f>
        <v>0</v>
      </c>
      <c r="E157" s="37">
        <f>'9.  MAY'!W157</f>
        <v>0</v>
      </c>
      <c r="F157" s="497">
        <f>'9.  MAY'!X157</f>
        <v>0</v>
      </c>
      <c r="G157" s="498"/>
      <c r="H157" s="28">
        <f>'10.  JUNE'!V157</f>
        <v>0</v>
      </c>
      <c r="I157" s="37">
        <f>'10.  JUNE'!W157</f>
        <v>0</v>
      </c>
      <c r="J157" s="497">
        <f>'10.  JUNE'!X157</f>
        <v>0</v>
      </c>
      <c r="K157" s="498"/>
      <c r="L157" s="45">
        <f>'11.  JULY'!V157</f>
        <v>0</v>
      </c>
      <c r="M157" s="37">
        <f>'11.  JULY'!W157</f>
        <v>0</v>
      </c>
      <c r="N157" s="497">
        <f>'11.  JULY'!X157</f>
        <v>0</v>
      </c>
      <c r="O157" s="498"/>
      <c r="P157" s="28">
        <f>'12.  AUGUST'!V157</f>
        <v>0</v>
      </c>
      <c r="Q157" s="37">
        <f>'12.  AUGUST'!W157</f>
        <v>0</v>
      </c>
      <c r="R157" s="497">
        <f>'12.  AUGUST'!X157</f>
        <v>0</v>
      </c>
      <c r="S157" s="498"/>
      <c r="T157" s="180">
        <f t="shared" ref="T157:T181" si="15">D157+H157+L157+P157</f>
        <v>0</v>
      </c>
      <c r="U157" s="181">
        <f t="shared" ref="U157:U181" si="16">E157+I157+M157+Q157</f>
        <v>0</v>
      </c>
      <c r="V157" s="269">
        <f t="shared" ref="V157:V181" si="17">F157+J157+N157+R157</f>
        <v>0</v>
      </c>
    </row>
    <row r="158" spans="2:22" s="8" customFormat="1" ht="15.95" customHeight="1" x14ac:dyDescent="0.25">
      <c r="B158" s="27">
        <f>'1.  SEPTEMBER'!B158</f>
        <v>34</v>
      </c>
      <c r="C158" s="44" t="str">
        <f>'1.  SEPTEMBER'!C158</f>
        <v>Pienaar C  (H-14)</v>
      </c>
      <c r="D158" s="45">
        <f>'9.  MAY'!V158</f>
        <v>0</v>
      </c>
      <c r="E158" s="37">
        <f>'9.  MAY'!W158</f>
        <v>0</v>
      </c>
      <c r="F158" s="497">
        <f>'9.  MAY'!X158</f>
        <v>0</v>
      </c>
      <c r="G158" s="498"/>
      <c r="H158" s="28">
        <f>'10.  JUNE'!V158</f>
        <v>0</v>
      </c>
      <c r="I158" s="37">
        <f>'10.  JUNE'!W158</f>
        <v>0</v>
      </c>
      <c r="J158" s="497">
        <f>'10.  JUNE'!X158</f>
        <v>0</v>
      </c>
      <c r="K158" s="498"/>
      <c r="L158" s="45">
        <f>'11.  JULY'!V158</f>
        <v>0</v>
      </c>
      <c r="M158" s="37">
        <f>'11.  JULY'!W158</f>
        <v>0</v>
      </c>
      <c r="N158" s="497">
        <f>'11.  JULY'!X158</f>
        <v>0</v>
      </c>
      <c r="O158" s="498"/>
      <c r="P158" s="28">
        <f>'12.  AUGUST'!V158</f>
        <v>0</v>
      </c>
      <c r="Q158" s="37">
        <f>'12.  AUGUST'!W158</f>
        <v>0</v>
      </c>
      <c r="R158" s="497">
        <f>'12.  AUGUST'!X158</f>
        <v>0</v>
      </c>
      <c r="S158" s="498"/>
      <c r="T158" s="180">
        <f t="shared" si="15"/>
        <v>0</v>
      </c>
      <c r="U158" s="181">
        <f t="shared" si="16"/>
        <v>0</v>
      </c>
      <c r="V158" s="269">
        <f t="shared" si="17"/>
        <v>0</v>
      </c>
    </row>
    <row r="159" spans="2:22" s="8" customFormat="1" ht="15.95" customHeight="1" x14ac:dyDescent="0.25">
      <c r="B159" s="27">
        <f>'1.  SEPTEMBER'!B159</f>
        <v>35</v>
      </c>
      <c r="C159" s="44" t="str">
        <f>'1.  SEPTEMBER'!C159</f>
        <v>Pieters B (Bennie)</v>
      </c>
      <c r="D159" s="45">
        <f>'9.  MAY'!V159</f>
        <v>0</v>
      </c>
      <c r="E159" s="37">
        <f>'9.  MAY'!W159</f>
        <v>0</v>
      </c>
      <c r="F159" s="497">
        <f>'9.  MAY'!X159</f>
        <v>0</v>
      </c>
      <c r="G159" s="498"/>
      <c r="H159" s="28">
        <f>'10.  JUNE'!V159</f>
        <v>0</v>
      </c>
      <c r="I159" s="37">
        <f>'10.  JUNE'!W159</f>
        <v>0</v>
      </c>
      <c r="J159" s="497">
        <f>'10.  JUNE'!X159</f>
        <v>0</v>
      </c>
      <c r="K159" s="498"/>
      <c r="L159" s="45">
        <f>'11.  JULY'!V159</f>
        <v>0</v>
      </c>
      <c r="M159" s="37">
        <f>'11.  JULY'!W159</f>
        <v>0</v>
      </c>
      <c r="N159" s="497">
        <f>'11.  JULY'!X159</f>
        <v>0</v>
      </c>
      <c r="O159" s="498"/>
      <c r="P159" s="28">
        <f>'12.  AUGUST'!V159</f>
        <v>0</v>
      </c>
      <c r="Q159" s="37">
        <f>'12.  AUGUST'!W159</f>
        <v>0</v>
      </c>
      <c r="R159" s="497">
        <f>'12.  AUGUST'!X159</f>
        <v>0</v>
      </c>
      <c r="S159" s="498"/>
      <c r="T159" s="180">
        <f t="shared" ref="T159" si="18">D159+H159+L159+P159</f>
        <v>0</v>
      </c>
      <c r="U159" s="181">
        <f t="shared" ref="U159" si="19">E159+I159+M159+Q159</f>
        <v>0</v>
      </c>
      <c r="V159" s="269">
        <f t="shared" ref="V159" si="20">F159+J159+N159+R159</f>
        <v>0</v>
      </c>
    </row>
    <row r="160" spans="2:22" s="8" customFormat="1" ht="15.95" customHeight="1" x14ac:dyDescent="0.25">
      <c r="B160" s="27">
        <f>'1.  SEPTEMBER'!B160</f>
        <v>36</v>
      </c>
      <c r="C160" s="44" t="str">
        <f>'1.  SEPTEMBER'!C160</f>
        <v>Pieters K  (H-36)</v>
      </c>
      <c r="D160" s="45">
        <f>'9.  MAY'!V160</f>
        <v>0</v>
      </c>
      <c r="E160" s="37">
        <f>'9.  MAY'!W160</f>
        <v>0</v>
      </c>
      <c r="F160" s="497">
        <f>'9.  MAY'!X160</f>
        <v>0</v>
      </c>
      <c r="G160" s="498"/>
      <c r="H160" s="28">
        <f>'10.  JUNE'!V160</f>
        <v>0</v>
      </c>
      <c r="I160" s="37">
        <f>'10.  JUNE'!W160</f>
        <v>0</v>
      </c>
      <c r="J160" s="497">
        <f>'10.  JUNE'!X160</f>
        <v>0</v>
      </c>
      <c r="K160" s="498"/>
      <c r="L160" s="45">
        <f>'11.  JULY'!V160</f>
        <v>0</v>
      </c>
      <c r="M160" s="37">
        <f>'11.  JULY'!W160</f>
        <v>0</v>
      </c>
      <c r="N160" s="497">
        <f>'11.  JULY'!X160</f>
        <v>0</v>
      </c>
      <c r="O160" s="498"/>
      <c r="P160" s="28">
        <f>'12.  AUGUST'!V160</f>
        <v>0</v>
      </c>
      <c r="Q160" s="37">
        <f>'12.  AUGUST'!W160</f>
        <v>0</v>
      </c>
      <c r="R160" s="497">
        <f>'12.  AUGUST'!X160</f>
        <v>0</v>
      </c>
      <c r="S160" s="498"/>
      <c r="T160" s="180">
        <f t="shared" si="15"/>
        <v>0</v>
      </c>
      <c r="U160" s="181">
        <f t="shared" si="16"/>
        <v>0</v>
      </c>
      <c r="V160" s="269">
        <f t="shared" si="17"/>
        <v>0</v>
      </c>
    </row>
    <row r="161" spans="2:22" s="8" customFormat="1" ht="15.95" customHeight="1" x14ac:dyDescent="0.25">
      <c r="B161" s="27">
        <f>'1.  SEPTEMBER'!B161</f>
        <v>37</v>
      </c>
      <c r="C161" s="44" t="str">
        <f>'1.  SEPTEMBER'!C161</f>
        <v>Scheepers A  (H-30)</v>
      </c>
      <c r="D161" s="45">
        <f>'9.  MAY'!V161</f>
        <v>0</v>
      </c>
      <c r="E161" s="37">
        <f>'9.  MAY'!W161</f>
        <v>0</v>
      </c>
      <c r="F161" s="497">
        <f>'9.  MAY'!X161</f>
        <v>0</v>
      </c>
      <c r="G161" s="498"/>
      <c r="H161" s="28">
        <f>'10.  JUNE'!V161</f>
        <v>0</v>
      </c>
      <c r="I161" s="37">
        <f>'10.  JUNE'!W161</f>
        <v>0</v>
      </c>
      <c r="J161" s="497">
        <f>'10.  JUNE'!X161</f>
        <v>0</v>
      </c>
      <c r="K161" s="498"/>
      <c r="L161" s="45">
        <f>'11.  JULY'!V161</f>
        <v>0</v>
      </c>
      <c r="M161" s="37">
        <f>'11.  JULY'!W161</f>
        <v>0</v>
      </c>
      <c r="N161" s="497">
        <f>'11.  JULY'!X161</f>
        <v>0</v>
      </c>
      <c r="O161" s="498"/>
      <c r="P161" s="28">
        <f>'12.  AUGUST'!V161</f>
        <v>0</v>
      </c>
      <c r="Q161" s="37">
        <f>'12.  AUGUST'!W161</f>
        <v>0</v>
      </c>
      <c r="R161" s="497">
        <f>'12.  AUGUST'!X161</f>
        <v>0</v>
      </c>
      <c r="S161" s="498"/>
      <c r="T161" s="180">
        <f t="shared" si="15"/>
        <v>0</v>
      </c>
      <c r="U161" s="181">
        <f t="shared" si="16"/>
        <v>0</v>
      </c>
      <c r="V161" s="269">
        <f t="shared" si="17"/>
        <v>0</v>
      </c>
    </row>
    <row r="162" spans="2:22" s="8" customFormat="1" ht="15.95" customHeight="1" x14ac:dyDescent="0.25">
      <c r="B162" s="27">
        <f>'1.  SEPTEMBER'!B162</f>
        <v>38</v>
      </c>
      <c r="C162" s="44" t="str">
        <f>'1.  SEPTEMBER'!C162</f>
        <v>Schutte W</v>
      </c>
      <c r="D162" s="45">
        <f>'9.  MAY'!V162</f>
        <v>0</v>
      </c>
      <c r="E162" s="37">
        <f>'9.  MAY'!W162</f>
        <v>0</v>
      </c>
      <c r="F162" s="497">
        <f>'9.  MAY'!X162</f>
        <v>0</v>
      </c>
      <c r="G162" s="498"/>
      <c r="H162" s="28">
        <f>'10.  JUNE'!V162</f>
        <v>0</v>
      </c>
      <c r="I162" s="37">
        <f>'10.  JUNE'!W162</f>
        <v>0</v>
      </c>
      <c r="J162" s="497">
        <f>'10.  JUNE'!X162</f>
        <v>0</v>
      </c>
      <c r="K162" s="498"/>
      <c r="L162" s="45">
        <f>'11.  JULY'!V162</f>
        <v>0</v>
      </c>
      <c r="M162" s="37">
        <f>'11.  JULY'!W162</f>
        <v>0</v>
      </c>
      <c r="N162" s="497">
        <f>'11.  JULY'!X162</f>
        <v>0</v>
      </c>
      <c r="O162" s="498"/>
      <c r="P162" s="28">
        <f>'12.  AUGUST'!V162</f>
        <v>0</v>
      </c>
      <c r="Q162" s="37">
        <f>'12.  AUGUST'!W162</f>
        <v>0</v>
      </c>
      <c r="R162" s="497">
        <f>'12.  AUGUST'!X162</f>
        <v>0</v>
      </c>
      <c r="S162" s="498"/>
      <c r="T162" s="180">
        <f t="shared" si="15"/>
        <v>0</v>
      </c>
      <c r="U162" s="181">
        <f t="shared" si="16"/>
        <v>0</v>
      </c>
      <c r="V162" s="269">
        <f t="shared" si="17"/>
        <v>0</v>
      </c>
    </row>
    <row r="163" spans="2:22" s="8" customFormat="1" ht="15.95" customHeight="1" x14ac:dyDescent="0.25">
      <c r="B163" s="27">
        <f>'1.  SEPTEMBER'!B163</f>
        <v>39</v>
      </c>
      <c r="C163" s="44" t="str">
        <f>'1.  SEPTEMBER'!C163</f>
        <v>Smit CH</v>
      </c>
      <c r="D163" s="45">
        <f>'9.  MAY'!V163</f>
        <v>0</v>
      </c>
      <c r="E163" s="37">
        <f>'9.  MAY'!W163</f>
        <v>0</v>
      </c>
      <c r="F163" s="497">
        <f>'9.  MAY'!X163</f>
        <v>0</v>
      </c>
      <c r="G163" s="498"/>
      <c r="H163" s="28">
        <f>'10.  JUNE'!V163</f>
        <v>0</v>
      </c>
      <c r="I163" s="37">
        <f>'10.  JUNE'!W163</f>
        <v>0</v>
      </c>
      <c r="J163" s="497">
        <f>'10.  JUNE'!X163</f>
        <v>0</v>
      </c>
      <c r="K163" s="498"/>
      <c r="L163" s="45">
        <f>'11.  JULY'!V163</f>
        <v>0</v>
      </c>
      <c r="M163" s="37">
        <f>'11.  JULY'!W163</f>
        <v>0</v>
      </c>
      <c r="N163" s="497">
        <f>'11.  JULY'!X163</f>
        <v>0</v>
      </c>
      <c r="O163" s="498"/>
      <c r="P163" s="28">
        <f>'12.  AUGUST'!V163</f>
        <v>0</v>
      </c>
      <c r="Q163" s="37">
        <f>'12.  AUGUST'!W163</f>
        <v>0</v>
      </c>
      <c r="R163" s="497">
        <f>'12.  AUGUST'!X163</f>
        <v>0</v>
      </c>
      <c r="S163" s="498"/>
      <c r="T163" s="180">
        <f t="shared" si="15"/>
        <v>0</v>
      </c>
      <c r="U163" s="181">
        <f t="shared" si="16"/>
        <v>0</v>
      </c>
      <c r="V163" s="269">
        <f t="shared" si="17"/>
        <v>0</v>
      </c>
    </row>
    <row r="164" spans="2:22" s="8" customFormat="1" ht="15.95" customHeight="1" x14ac:dyDescent="0.25">
      <c r="B164" s="27">
        <f>'1.  SEPTEMBER'!B164</f>
        <v>40</v>
      </c>
      <c r="C164" s="44" t="str">
        <f>'1.  SEPTEMBER'!C164</f>
        <v>Smit M</v>
      </c>
      <c r="D164" s="45">
        <f>'9.  MAY'!V164</f>
        <v>0</v>
      </c>
      <c r="E164" s="37">
        <f>'9.  MAY'!W164</f>
        <v>0</v>
      </c>
      <c r="F164" s="497">
        <f>'9.  MAY'!X164</f>
        <v>0</v>
      </c>
      <c r="G164" s="498"/>
      <c r="H164" s="28">
        <f>'10.  JUNE'!V164</f>
        <v>0</v>
      </c>
      <c r="I164" s="37">
        <f>'10.  JUNE'!W164</f>
        <v>0</v>
      </c>
      <c r="J164" s="497">
        <f>'10.  JUNE'!X164</f>
        <v>0</v>
      </c>
      <c r="K164" s="498"/>
      <c r="L164" s="45">
        <f>'11.  JULY'!V164</f>
        <v>0</v>
      </c>
      <c r="M164" s="37">
        <f>'11.  JULY'!W164</f>
        <v>0</v>
      </c>
      <c r="N164" s="497">
        <f>'11.  JULY'!X164</f>
        <v>0</v>
      </c>
      <c r="O164" s="498"/>
      <c r="P164" s="28">
        <f>'12.  AUGUST'!V164</f>
        <v>0</v>
      </c>
      <c r="Q164" s="37">
        <f>'12.  AUGUST'!W164</f>
        <v>0</v>
      </c>
      <c r="R164" s="497">
        <f>'12.  AUGUST'!X164</f>
        <v>0</v>
      </c>
      <c r="S164" s="498"/>
      <c r="T164" s="180">
        <f t="shared" si="15"/>
        <v>0</v>
      </c>
      <c r="U164" s="181">
        <f t="shared" si="16"/>
        <v>0</v>
      </c>
      <c r="V164" s="269">
        <f t="shared" si="17"/>
        <v>0</v>
      </c>
    </row>
    <row r="165" spans="2:22" s="8" customFormat="1" ht="15.95" customHeight="1" x14ac:dyDescent="0.25">
      <c r="B165" s="27">
        <f>'1.  SEPTEMBER'!B165</f>
        <v>41</v>
      </c>
      <c r="C165" s="44" t="str">
        <f>'1.  SEPTEMBER'!C165</f>
        <v>Spyra SA  (H-12)</v>
      </c>
      <c r="D165" s="45">
        <f>'9.  MAY'!V165</f>
        <v>0</v>
      </c>
      <c r="E165" s="37">
        <f>'9.  MAY'!W165</f>
        <v>0</v>
      </c>
      <c r="F165" s="497">
        <f>'9.  MAY'!X165</f>
        <v>0</v>
      </c>
      <c r="G165" s="498"/>
      <c r="H165" s="28">
        <f>'10.  JUNE'!V165</f>
        <v>0</v>
      </c>
      <c r="I165" s="37">
        <f>'10.  JUNE'!W165</f>
        <v>0</v>
      </c>
      <c r="J165" s="497">
        <f>'10.  JUNE'!X165</f>
        <v>0</v>
      </c>
      <c r="K165" s="498"/>
      <c r="L165" s="45">
        <f>'11.  JULY'!V165</f>
        <v>0</v>
      </c>
      <c r="M165" s="37">
        <f>'11.  JULY'!W165</f>
        <v>0</v>
      </c>
      <c r="N165" s="497">
        <f>'11.  JULY'!X165</f>
        <v>0</v>
      </c>
      <c r="O165" s="498"/>
      <c r="P165" s="28">
        <f>'12.  AUGUST'!V165</f>
        <v>0</v>
      </c>
      <c r="Q165" s="37">
        <f>'12.  AUGUST'!W165</f>
        <v>0</v>
      </c>
      <c r="R165" s="497">
        <f>'12.  AUGUST'!X165</f>
        <v>0</v>
      </c>
      <c r="S165" s="498"/>
      <c r="T165" s="180">
        <f t="shared" si="15"/>
        <v>0</v>
      </c>
      <c r="U165" s="181">
        <f t="shared" si="16"/>
        <v>0</v>
      </c>
      <c r="V165" s="269">
        <f t="shared" si="17"/>
        <v>0</v>
      </c>
    </row>
    <row r="166" spans="2:22" s="8" customFormat="1" ht="15.95" customHeight="1" x14ac:dyDescent="0.25">
      <c r="B166" s="27">
        <f>'1.  SEPTEMBER'!B166</f>
        <v>42</v>
      </c>
      <c r="C166" s="44" t="str">
        <f>'1.  SEPTEMBER'!C166</f>
        <v>Steyn W</v>
      </c>
      <c r="D166" s="45">
        <f>'9.  MAY'!V166</f>
        <v>0</v>
      </c>
      <c r="E166" s="37">
        <f>'9.  MAY'!W166</f>
        <v>0</v>
      </c>
      <c r="F166" s="497">
        <f>'9.  MAY'!X166</f>
        <v>0</v>
      </c>
      <c r="G166" s="498"/>
      <c r="H166" s="28">
        <f>'10.  JUNE'!V166</f>
        <v>0</v>
      </c>
      <c r="I166" s="37">
        <f>'10.  JUNE'!W166</f>
        <v>0</v>
      </c>
      <c r="J166" s="497">
        <f>'10.  JUNE'!X166</f>
        <v>0</v>
      </c>
      <c r="K166" s="498"/>
      <c r="L166" s="45">
        <f>'11.  JULY'!V166</f>
        <v>0</v>
      </c>
      <c r="M166" s="37">
        <f>'11.  JULY'!W166</f>
        <v>0</v>
      </c>
      <c r="N166" s="497">
        <f>'11.  JULY'!X166</f>
        <v>0</v>
      </c>
      <c r="O166" s="498"/>
      <c r="P166" s="28">
        <f>'12.  AUGUST'!V166</f>
        <v>0</v>
      </c>
      <c r="Q166" s="37">
        <f>'12.  AUGUST'!W166</f>
        <v>0</v>
      </c>
      <c r="R166" s="497">
        <f>'12.  AUGUST'!X166</f>
        <v>0</v>
      </c>
      <c r="S166" s="498"/>
      <c r="T166" s="180">
        <f t="shared" si="15"/>
        <v>0</v>
      </c>
      <c r="U166" s="181">
        <f t="shared" si="16"/>
        <v>0</v>
      </c>
      <c r="V166" s="269">
        <f t="shared" si="17"/>
        <v>0</v>
      </c>
    </row>
    <row r="167" spans="2:22" s="8" customFormat="1" ht="15.95" customHeight="1" x14ac:dyDescent="0.25">
      <c r="B167" s="27">
        <f>'1.  SEPTEMBER'!B167</f>
        <v>43</v>
      </c>
      <c r="C167" s="44" t="str">
        <f>'1.  SEPTEMBER'!C167</f>
        <v>Stols P</v>
      </c>
      <c r="D167" s="45">
        <f>'9.  MAY'!V167</f>
        <v>0</v>
      </c>
      <c r="E167" s="37">
        <f>'9.  MAY'!W167</f>
        <v>0</v>
      </c>
      <c r="F167" s="497">
        <f>'9.  MAY'!X167</f>
        <v>0</v>
      </c>
      <c r="G167" s="498"/>
      <c r="H167" s="28">
        <f>'10.  JUNE'!V167</f>
        <v>0</v>
      </c>
      <c r="I167" s="37">
        <f>'10.  JUNE'!W167</f>
        <v>0</v>
      </c>
      <c r="J167" s="497">
        <f>'10.  JUNE'!X167</f>
        <v>0</v>
      </c>
      <c r="K167" s="498"/>
      <c r="L167" s="45">
        <f>'11.  JULY'!V167</f>
        <v>0</v>
      </c>
      <c r="M167" s="37">
        <f>'11.  JULY'!W167</f>
        <v>0</v>
      </c>
      <c r="N167" s="497">
        <f>'11.  JULY'!X167</f>
        <v>0</v>
      </c>
      <c r="O167" s="498"/>
      <c r="P167" s="28">
        <f>'12.  AUGUST'!V167</f>
        <v>0</v>
      </c>
      <c r="Q167" s="37">
        <f>'12.  AUGUST'!W167</f>
        <v>0</v>
      </c>
      <c r="R167" s="497">
        <f>'12.  AUGUST'!X167</f>
        <v>0</v>
      </c>
      <c r="S167" s="498"/>
      <c r="T167" s="180">
        <f t="shared" si="15"/>
        <v>0</v>
      </c>
      <c r="U167" s="181">
        <f t="shared" si="16"/>
        <v>0</v>
      </c>
      <c r="V167" s="269">
        <f t="shared" si="17"/>
        <v>0</v>
      </c>
    </row>
    <row r="168" spans="2:22" s="8" customFormat="1" ht="15.95" customHeight="1" x14ac:dyDescent="0.25">
      <c r="B168" s="27">
        <f>'1.  SEPTEMBER'!B168</f>
        <v>44</v>
      </c>
      <c r="C168" s="44" t="str">
        <f>'1.  SEPTEMBER'!C168</f>
        <v>Strydom P</v>
      </c>
      <c r="D168" s="45">
        <f>'9.  MAY'!V168</f>
        <v>0</v>
      </c>
      <c r="E168" s="37">
        <f>'9.  MAY'!W168</f>
        <v>0</v>
      </c>
      <c r="F168" s="497">
        <f>'9.  MAY'!X168</f>
        <v>0</v>
      </c>
      <c r="G168" s="498"/>
      <c r="H168" s="28">
        <f>'10.  JUNE'!V168</f>
        <v>0</v>
      </c>
      <c r="I168" s="37">
        <f>'10.  JUNE'!W168</f>
        <v>0</v>
      </c>
      <c r="J168" s="497">
        <f>'10.  JUNE'!X168</f>
        <v>0</v>
      </c>
      <c r="K168" s="498"/>
      <c r="L168" s="45">
        <f>'11.  JULY'!V168</f>
        <v>0</v>
      </c>
      <c r="M168" s="37">
        <f>'11.  JULY'!W168</f>
        <v>0</v>
      </c>
      <c r="N168" s="497">
        <f>'11.  JULY'!X168</f>
        <v>0</v>
      </c>
      <c r="O168" s="498"/>
      <c r="P168" s="28">
        <f>'12.  AUGUST'!V168</f>
        <v>0</v>
      </c>
      <c r="Q168" s="37">
        <f>'12.  AUGUST'!W168</f>
        <v>0</v>
      </c>
      <c r="R168" s="497">
        <f>'12.  AUGUST'!X168</f>
        <v>0</v>
      </c>
      <c r="S168" s="498"/>
      <c r="T168" s="180">
        <f t="shared" si="15"/>
        <v>0</v>
      </c>
      <c r="U168" s="181">
        <f t="shared" si="16"/>
        <v>0</v>
      </c>
      <c r="V168" s="269">
        <f t="shared" si="17"/>
        <v>0</v>
      </c>
    </row>
    <row r="169" spans="2:22" s="8" customFormat="1" ht="15.95" customHeight="1" x14ac:dyDescent="0.25">
      <c r="B169" s="27">
        <f>'1.  SEPTEMBER'!B169</f>
        <v>45</v>
      </c>
      <c r="C169" s="44" t="str">
        <f>'1.  SEPTEMBER'!C169</f>
        <v>Twigge R  (H-18)</v>
      </c>
      <c r="D169" s="45">
        <f>'9.  MAY'!V169</f>
        <v>0</v>
      </c>
      <c r="E169" s="37">
        <f>'9.  MAY'!W169</f>
        <v>0</v>
      </c>
      <c r="F169" s="497">
        <f>'9.  MAY'!X169</f>
        <v>0</v>
      </c>
      <c r="G169" s="498"/>
      <c r="H169" s="28">
        <f>'10.  JUNE'!V169</f>
        <v>0</v>
      </c>
      <c r="I169" s="37">
        <f>'10.  JUNE'!W169</f>
        <v>0</v>
      </c>
      <c r="J169" s="497">
        <f>'10.  JUNE'!X169</f>
        <v>0</v>
      </c>
      <c r="K169" s="498"/>
      <c r="L169" s="45">
        <f>'11.  JULY'!V169</f>
        <v>0</v>
      </c>
      <c r="M169" s="37">
        <f>'11.  JULY'!W169</f>
        <v>0</v>
      </c>
      <c r="N169" s="497">
        <f>'11.  JULY'!X169</f>
        <v>0</v>
      </c>
      <c r="O169" s="498"/>
      <c r="P169" s="28">
        <f>'12.  AUGUST'!V169</f>
        <v>0</v>
      </c>
      <c r="Q169" s="37">
        <f>'12.  AUGUST'!W169</f>
        <v>0</v>
      </c>
      <c r="R169" s="497">
        <f>'12.  AUGUST'!X169</f>
        <v>0</v>
      </c>
      <c r="S169" s="498"/>
      <c r="T169" s="180">
        <f t="shared" si="15"/>
        <v>0</v>
      </c>
      <c r="U169" s="181">
        <f t="shared" si="16"/>
        <v>0</v>
      </c>
      <c r="V169" s="269">
        <f t="shared" si="17"/>
        <v>0</v>
      </c>
    </row>
    <row r="170" spans="2:22" s="8" customFormat="1" ht="15.95" customHeight="1" x14ac:dyDescent="0.25">
      <c r="B170" s="27">
        <f>'1.  SEPTEMBER'!B170</f>
        <v>46</v>
      </c>
      <c r="C170" s="44" t="str">
        <f>'1.  SEPTEMBER'!C170</f>
        <v>van der Schyff C  (H-35)</v>
      </c>
      <c r="D170" s="45">
        <f>'9.  MAY'!V170</f>
        <v>0</v>
      </c>
      <c r="E170" s="37">
        <f>'9.  MAY'!W170</f>
        <v>0</v>
      </c>
      <c r="F170" s="497">
        <f>'9.  MAY'!X170</f>
        <v>0</v>
      </c>
      <c r="G170" s="498"/>
      <c r="H170" s="28">
        <f>'10.  JUNE'!V170</f>
        <v>0</v>
      </c>
      <c r="I170" s="37">
        <f>'10.  JUNE'!W170</f>
        <v>0</v>
      </c>
      <c r="J170" s="497">
        <f>'10.  JUNE'!X170</f>
        <v>0</v>
      </c>
      <c r="K170" s="498"/>
      <c r="L170" s="45">
        <f>'11.  JULY'!V170</f>
        <v>0</v>
      </c>
      <c r="M170" s="37">
        <f>'11.  JULY'!W170</f>
        <v>0</v>
      </c>
      <c r="N170" s="497">
        <f>'11.  JULY'!X170</f>
        <v>0</v>
      </c>
      <c r="O170" s="498"/>
      <c r="P170" s="28">
        <f>'12.  AUGUST'!V170</f>
        <v>0</v>
      </c>
      <c r="Q170" s="37">
        <f>'12.  AUGUST'!W170</f>
        <v>0</v>
      </c>
      <c r="R170" s="497">
        <f>'12.  AUGUST'!X170</f>
        <v>0</v>
      </c>
      <c r="S170" s="498"/>
      <c r="T170" s="180">
        <f t="shared" si="15"/>
        <v>0</v>
      </c>
      <c r="U170" s="181">
        <f t="shared" si="16"/>
        <v>0</v>
      </c>
      <c r="V170" s="269">
        <f t="shared" si="17"/>
        <v>0</v>
      </c>
    </row>
    <row r="171" spans="2:22" s="8" customFormat="1" ht="15.95" customHeight="1" x14ac:dyDescent="0.25">
      <c r="B171" s="27">
        <f>'1.  SEPTEMBER'!B171</f>
        <v>47</v>
      </c>
      <c r="C171" s="44" t="str">
        <f>'1.  SEPTEMBER'!C171</f>
        <v>van der Schyff H  (H-31)</v>
      </c>
      <c r="D171" s="45">
        <f>'9.  MAY'!V171</f>
        <v>0</v>
      </c>
      <c r="E171" s="37">
        <f>'9.  MAY'!W171</f>
        <v>0</v>
      </c>
      <c r="F171" s="497">
        <f>'9.  MAY'!X171</f>
        <v>0</v>
      </c>
      <c r="G171" s="498"/>
      <c r="H171" s="28">
        <f>'10.  JUNE'!V171</f>
        <v>0</v>
      </c>
      <c r="I171" s="37">
        <f>'10.  JUNE'!W171</f>
        <v>0</v>
      </c>
      <c r="J171" s="497">
        <f>'10.  JUNE'!X171</f>
        <v>0</v>
      </c>
      <c r="K171" s="498"/>
      <c r="L171" s="45">
        <f>'11.  JULY'!V171</f>
        <v>0</v>
      </c>
      <c r="M171" s="37">
        <f>'11.  JULY'!W171</f>
        <v>0</v>
      </c>
      <c r="N171" s="497">
        <f>'11.  JULY'!X171</f>
        <v>0</v>
      </c>
      <c r="O171" s="498"/>
      <c r="P171" s="28">
        <f>'12.  AUGUST'!V171</f>
        <v>0</v>
      </c>
      <c r="Q171" s="37">
        <f>'12.  AUGUST'!W171</f>
        <v>0</v>
      </c>
      <c r="R171" s="497">
        <f>'12.  AUGUST'!X171</f>
        <v>0</v>
      </c>
      <c r="S171" s="498"/>
      <c r="T171" s="180">
        <f t="shared" si="15"/>
        <v>0</v>
      </c>
      <c r="U171" s="181">
        <f t="shared" si="16"/>
        <v>0</v>
      </c>
      <c r="V171" s="269">
        <f t="shared" si="17"/>
        <v>0</v>
      </c>
    </row>
    <row r="172" spans="2:22" s="8" customFormat="1" ht="15.95" customHeight="1" x14ac:dyDescent="0.25">
      <c r="B172" s="27">
        <f>'1.  SEPTEMBER'!B172</f>
        <v>48</v>
      </c>
      <c r="C172" s="44" t="str">
        <f>'1.  SEPTEMBER'!C172</f>
        <v>van der Walt P</v>
      </c>
      <c r="D172" s="45">
        <f>'9.  MAY'!V172</f>
        <v>0</v>
      </c>
      <c r="E172" s="37">
        <f>'9.  MAY'!W172</f>
        <v>0</v>
      </c>
      <c r="F172" s="497">
        <f>'9.  MAY'!X172</f>
        <v>0</v>
      </c>
      <c r="G172" s="498"/>
      <c r="H172" s="28">
        <f>'10.  JUNE'!V172</f>
        <v>0</v>
      </c>
      <c r="I172" s="37">
        <f>'10.  JUNE'!W172</f>
        <v>0</v>
      </c>
      <c r="J172" s="497">
        <f>'10.  JUNE'!X172</f>
        <v>0</v>
      </c>
      <c r="K172" s="498"/>
      <c r="L172" s="45">
        <f>'11.  JULY'!V172</f>
        <v>0</v>
      </c>
      <c r="M172" s="37">
        <f>'11.  JULY'!W172</f>
        <v>0</v>
      </c>
      <c r="N172" s="497">
        <f>'11.  JULY'!X172</f>
        <v>0</v>
      </c>
      <c r="O172" s="498"/>
      <c r="P172" s="28">
        <f>'12.  AUGUST'!V172</f>
        <v>0</v>
      </c>
      <c r="Q172" s="37">
        <f>'12.  AUGUST'!W172</f>
        <v>0</v>
      </c>
      <c r="R172" s="497">
        <f>'12.  AUGUST'!X172</f>
        <v>0</v>
      </c>
      <c r="S172" s="498"/>
      <c r="T172" s="180">
        <f t="shared" si="15"/>
        <v>0</v>
      </c>
      <c r="U172" s="181">
        <f t="shared" si="16"/>
        <v>0</v>
      </c>
      <c r="V172" s="269">
        <f t="shared" si="17"/>
        <v>0</v>
      </c>
    </row>
    <row r="173" spans="2:22" s="8" customFormat="1" ht="15.95" customHeight="1" x14ac:dyDescent="0.25">
      <c r="B173" s="27">
        <f>'1.  SEPTEMBER'!B173</f>
        <v>49</v>
      </c>
      <c r="C173" s="44" t="str">
        <f>'1.  SEPTEMBER'!C173</f>
        <v>van Seventer H</v>
      </c>
      <c r="D173" s="45">
        <f>'9.  MAY'!V173</f>
        <v>0</v>
      </c>
      <c r="E173" s="37">
        <f>'9.  MAY'!W173</f>
        <v>0</v>
      </c>
      <c r="F173" s="497">
        <f>'9.  MAY'!X173</f>
        <v>0</v>
      </c>
      <c r="G173" s="498"/>
      <c r="H173" s="28">
        <f>'10.  JUNE'!V173</f>
        <v>0</v>
      </c>
      <c r="I173" s="37">
        <f>'10.  JUNE'!W173</f>
        <v>0</v>
      </c>
      <c r="J173" s="497">
        <f>'10.  JUNE'!X173</f>
        <v>0</v>
      </c>
      <c r="K173" s="498"/>
      <c r="L173" s="45">
        <f>'11.  JULY'!V173</f>
        <v>0</v>
      </c>
      <c r="M173" s="37">
        <f>'11.  JULY'!W173</f>
        <v>0</v>
      </c>
      <c r="N173" s="497">
        <f>'11.  JULY'!X173</f>
        <v>0</v>
      </c>
      <c r="O173" s="498"/>
      <c r="P173" s="28">
        <f>'12.  AUGUST'!V173</f>
        <v>0</v>
      </c>
      <c r="Q173" s="37">
        <f>'12.  AUGUST'!W173</f>
        <v>0</v>
      </c>
      <c r="R173" s="497">
        <f>'12.  AUGUST'!X173</f>
        <v>0</v>
      </c>
      <c r="S173" s="498"/>
      <c r="T173" s="180">
        <f t="shared" si="15"/>
        <v>0</v>
      </c>
      <c r="U173" s="181">
        <f t="shared" si="16"/>
        <v>0</v>
      </c>
      <c r="V173" s="269">
        <f t="shared" si="17"/>
        <v>0</v>
      </c>
    </row>
    <row r="174" spans="2:22" s="8" customFormat="1" ht="15.95" customHeight="1" x14ac:dyDescent="0.25">
      <c r="B174" s="27">
        <f>'1.  SEPTEMBER'!B174</f>
        <v>50</v>
      </c>
      <c r="C174" s="44" t="str">
        <f>'1.  SEPTEMBER'!C174</f>
        <v>Visagie HN  (H40)</v>
      </c>
      <c r="D174" s="45">
        <f>'9.  MAY'!V174</f>
        <v>0</v>
      </c>
      <c r="E174" s="37">
        <f>'9.  MAY'!W174</f>
        <v>0</v>
      </c>
      <c r="F174" s="497">
        <f>'9.  MAY'!X174</f>
        <v>0</v>
      </c>
      <c r="G174" s="498"/>
      <c r="H174" s="28">
        <f>'10.  JUNE'!V174</f>
        <v>0</v>
      </c>
      <c r="I174" s="37">
        <f>'10.  JUNE'!W174</f>
        <v>0</v>
      </c>
      <c r="J174" s="497">
        <f>'10.  JUNE'!X174</f>
        <v>0</v>
      </c>
      <c r="K174" s="498"/>
      <c r="L174" s="45">
        <f>'11.  JULY'!V174</f>
        <v>0</v>
      </c>
      <c r="M174" s="37">
        <f>'11.  JULY'!W174</f>
        <v>0</v>
      </c>
      <c r="N174" s="497">
        <f>'11.  JULY'!X174</f>
        <v>0</v>
      </c>
      <c r="O174" s="498"/>
      <c r="P174" s="28">
        <f>'12.  AUGUST'!V174</f>
        <v>0</v>
      </c>
      <c r="Q174" s="37">
        <f>'12.  AUGUST'!W174</f>
        <v>0</v>
      </c>
      <c r="R174" s="497">
        <f>'12.  AUGUST'!X174</f>
        <v>0</v>
      </c>
      <c r="S174" s="498"/>
      <c r="T174" s="180">
        <f t="shared" si="15"/>
        <v>0</v>
      </c>
      <c r="U174" s="181">
        <f t="shared" si="16"/>
        <v>0</v>
      </c>
      <c r="V174" s="269">
        <f t="shared" si="17"/>
        <v>0</v>
      </c>
    </row>
    <row r="175" spans="2:22" s="8" customFormat="1" ht="15.95" customHeight="1" x14ac:dyDescent="0.25">
      <c r="B175" s="27">
        <f>'1.  SEPTEMBER'!B175</f>
        <v>51</v>
      </c>
      <c r="C175" s="44">
        <f>'1.  SEPTEMBER'!C175</f>
        <v>0</v>
      </c>
      <c r="D175" s="45">
        <f>'9.  MAY'!V175</f>
        <v>0</v>
      </c>
      <c r="E175" s="37">
        <f>'9.  MAY'!W175</f>
        <v>0</v>
      </c>
      <c r="F175" s="497">
        <f>'9.  MAY'!X175</f>
        <v>0</v>
      </c>
      <c r="G175" s="498"/>
      <c r="H175" s="28">
        <f>'10.  JUNE'!V175</f>
        <v>0</v>
      </c>
      <c r="I175" s="37">
        <f>'10.  JUNE'!W175</f>
        <v>0</v>
      </c>
      <c r="J175" s="497">
        <f>'10.  JUNE'!X175</f>
        <v>0</v>
      </c>
      <c r="K175" s="498"/>
      <c r="L175" s="45">
        <f>'11.  JULY'!V175</f>
        <v>0</v>
      </c>
      <c r="M175" s="37">
        <f>'11.  JULY'!W175</f>
        <v>0</v>
      </c>
      <c r="N175" s="497">
        <f>'11.  JULY'!X175</f>
        <v>0</v>
      </c>
      <c r="O175" s="498"/>
      <c r="P175" s="28">
        <f>'12.  AUGUST'!V175</f>
        <v>0</v>
      </c>
      <c r="Q175" s="37">
        <f>'12.  AUGUST'!W175</f>
        <v>0</v>
      </c>
      <c r="R175" s="497">
        <f>'12.  AUGUST'!X175</f>
        <v>0</v>
      </c>
      <c r="S175" s="498"/>
      <c r="T175" s="180">
        <f t="shared" si="15"/>
        <v>0</v>
      </c>
      <c r="U175" s="181">
        <f t="shared" si="16"/>
        <v>0</v>
      </c>
      <c r="V175" s="269">
        <f t="shared" si="17"/>
        <v>0</v>
      </c>
    </row>
    <row r="176" spans="2:22" s="8" customFormat="1" ht="15.95" customHeight="1" x14ac:dyDescent="0.25">
      <c r="B176" s="27">
        <f>'1.  SEPTEMBER'!B176</f>
        <v>52</v>
      </c>
      <c r="C176" s="44">
        <f>'1.  SEPTEMBER'!C176</f>
        <v>0</v>
      </c>
      <c r="D176" s="45">
        <f>'9.  MAY'!V176</f>
        <v>0</v>
      </c>
      <c r="E176" s="37">
        <f>'9.  MAY'!W176</f>
        <v>0</v>
      </c>
      <c r="F176" s="497">
        <f>'9.  MAY'!X176</f>
        <v>0</v>
      </c>
      <c r="G176" s="498"/>
      <c r="H176" s="28">
        <f>'10.  JUNE'!V176</f>
        <v>0</v>
      </c>
      <c r="I176" s="37">
        <f>'10.  JUNE'!W176</f>
        <v>0</v>
      </c>
      <c r="J176" s="497">
        <f>'10.  JUNE'!X176</f>
        <v>0</v>
      </c>
      <c r="K176" s="498"/>
      <c r="L176" s="45">
        <f>'11.  JULY'!V176</f>
        <v>0</v>
      </c>
      <c r="M176" s="37">
        <f>'11.  JULY'!W176</f>
        <v>0</v>
      </c>
      <c r="N176" s="497">
        <f>'11.  JULY'!X176</f>
        <v>0</v>
      </c>
      <c r="O176" s="498"/>
      <c r="P176" s="28">
        <f>'12.  AUGUST'!V176</f>
        <v>0</v>
      </c>
      <c r="Q176" s="37">
        <f>'12.  AUGUST'!W176</f>
        <v>0</v>
      </c>
      <c r="R176" s="497">
        <f>'12.  AUGUST'!X176</f>
        <v>0</v>
      </c>
      <c r="S176" s="498"/>
      <c r="T176" s="180">
        <f t="shared" si="15"/>
        <v>0</v>
      </c>
      <c r="U176" s="181">
        <f t="shared" si="16"/>
        <v>0</v>
      </c>
      <c r="V176" s="269">
        <f t="shared" si="17"/>
        <v>0</v>
      </c>
    </row>
    <row r="177" spans="2:22" s="8" customFormat="1" ht="15.95" customHeight="1" x14ac:dyDescent="0.25">
      <c r="B177" s="27">
        <f>'1.  SEPTEMBER'!B177</f>
        <v>53</v>
      </c>
      <c r="C177" s="44">
        <f>'1.  SEPTEMBER'!C177</f>
        <v>0</v>
      </c>
      <c r="D177" s="45">
        <f>'9.  MAY'!V177</f>
        <v>0</v>
      </c>
      <c r="E177" s="37">
        <f>'9.  MAY'!W177</f>
        <v>0</v>
      </c>
      <c r="F177" s="497">
        <f>'9.  MAY'!X177</f>
        <v>0</v>
      </c>
      <c r="G177" s="498"/>
      <c r="H177" s="28">
        <f>'10.  JUNE'!V177</f>
        <v>0</v>
      </c>
      <c r="I177" s="37">
        <f>'10.  JUNE'!W177</f>
        <v>0</v>
      </c>
      <c r="J177" s="497">
        <f>'10.  JUNE'!X177</f>
        <v>0</v>
      </c>
      <c r="K177" s="498"/>
      <c r="L177" s="45">
        <f>'11.  JULY'!V177</f>
        <v>0</v>
      </c>
      <c r="M177" s="37">
        <f>'11.  JULY'!W177</f>
        <v>0</v>
      </c>
      <c r="N177" s="497">
        <f>'11.  JULY'!X177</f>
        <v>0</v>
      </c>
      <c r="O177" s="498"/>
      <c r="P177" s="28">
        <f>'12.  AUGUST'!V177</f>
        <v>0</v>
      </c>
      <c r="Q177" s="37">
        <f>'12.  AUGUST'!W177</f>
        <v>0</v>
      </c>
      <c r="R177" s="497">
        <f>'12.  AUGUST'!X177</f>
        <v>0</v>
      </c>
      <c r="S177" s="498"/>
      <c r="T177" s="180">
        <f t="shared" si="15"/>
        <v>0</v>
      </c>
      <c r="U177" s="181">
        <f t="shared" si="16"/>
        <v>0</v>
      </c>
      <c r="V177" s="269">
        <f t="shared" si="17"/>
        <v>0</v>
      </c>
    </row>
    <row r="178" spans="2:22" s="8" customFormat="1" ht="15.95" customHeight="1" x14ac:dyDescent="0.25">
      <c r="B178" s="27">
        <f>'1.  SEPTEMBER'!B178</f>
        <v>54</v>
      </c>
      <c r="C178" s="44">
        <f>'1.  SEPTEMBER'!C178</f>
        <v>0</v>
      </c>
      <c r="D178" s="45">
        <f>'9.  MAY'!V178</f>
        <v>0</v>
      </c>
      <c r="E178" s="37">
        <f>'9.  MAY'!W178</f>
        <v>0</v>
      </c>
      <c r="F178" s="497">
        <f>'9.  MAY'!X178</f>
        <v>0</v>
      </c>
      <c r="G178" s="498"/>
      <c r="H178" s="28">
        <f>'10.  JUNE'!V178</f>
        <v>0</v>
      </c>
      <c r="I178" s="37">
        <f>'10.  JUNE'!W178</f>
        <v>0</v>
      </c>
      <c r="J178" s="497">
        <f>'10.  JUNE'!X178</f>
        <v>0</v>
      </c>
      <c r="K178" s="498"/>
      <c r="L178" s="45">
        <f>'11.  JULY'!V178</f>
        <v>0</v>
      </c>
      <c r="M178" s="37">
        <f>'11.  JULY'!W178</f>
        <v>0</v>
      </c>
      <c r="N178" s="497">
        <f>'11.  JULY'!X178</f>
        <v>0</v>
      </c>
      <c r="O178" s="498"/>
      <c r="P178" s="28">
        <f>'12.  AUGUST'!V178</f>
        <v>0</v>
      </c>
      <c r="Q178" s="37">
        <f>'12.  AUGUST'!W178</f>
        <v>0</v>
      </c>
      <c r="R178" s="497">
        <f>'12.  AUGUST'!X178</f>
        <v>0</v>
      </c>
      <c r="S178" s="498"/>
      <c r="T178" s="180">
        <f t="shared" si="15"/>
        <v>0</v>
      </c>
      <c r="U178" s="181">
        <f t="shared" si="16"/>
        <v>0</v>
      </c>
      <c r="V178" s="269">
        <f t="shared" si="17"/>
        <v>0</v>
      </c>
    </row>
    <row r="179" spans="2:22" s="8" customFormat="1" ht="15.95" customHeight="1" x14ac:dyDescent="0.25">
      <c r="B179" s="27">
        <f>'1.  SEPTEMBER'!B179</f>
        <v>55</v>
      </c>
      <c r="C179" s="44">
        <f>'1.  SEPTEMBER'!C179</f>
        <v>0</v>
      </c>
      <c r="D179" s="45">
        <f>'9.  MAY'!V179</f>
        <v>0</v>
      </c>
      <c r="E179" s="37">
        <f>'9.  MAY'!W179</f>
        <v>0</v>
      </c>
      <c r="F179" s="497">
        <f>'9.  MAY'!X179</f>
        <v>0</v>
      </c>
      <c r="G179" s="498"/>
      <c r="H179" s="28">
        <f>'10.  JUNE'!V179</f>
        <v>0</v>
      </c>
      <c r="I179" s="37">
        <f>'10.  JUNE'!W179</f>
        <v>0</v>
      </c>
      <c r="J179" s="497">
        <f>'10.  JUNE'!X179</f>
        <v>0</v>
      </c>
      <c r="K179" s="498"/>
      <c r="L179" s="45">
        <f>'11.  JULY'!V179</f>
        <v>0</v>
      </c>
      <c r="M179" s="37">
        <f>'11.  JULY'!W179</f>
        <v>0</v>
      </c>
      <c r="N179" s="497">
        <f>'11.  JULY'!X179</f>
        <v>0</v>
      </c>
      <c r="O179" s="498"/>
      <c r="P179" s="28">
        <f>'12.  AUGUST'!V179</f>
        <v>0</v>
      </c>
      <c r="Q179" s="37">
        <f>'12.  AUGUST'!W179</f>
        <v>0</v>
      </c>
      <c r="R179" s="497">
        <f>'12.  AUGUST'!X179</f>
        <v>0</v>
      </c>
      <c r="S179" s="498"/>
      <c r="T179" s="180">
        <f t="shared" si="15"/>
        <v>0</v>
      </c>
      <c r="U179" s="181">
        <f t="shared" si="16"/>
        <v>0</v>
      </c>
      <c r="V179" s="269">
        <f t="shared" si="17"/>
        <v>0</v>
      </c>
    </row>
    <row r="180" spans="2:22" s="8" customFormat="1" ht="15.95" customHeight="1" x14ac:dyDescent="0.25">
      <c r="B180" s="27">
        <f>'1.  SEPTEMBER'!B180</f>
        <v>56</v>
      </c>
      <c r="C180" s="44">
        <f>'1.  SEPTEMBER'!C180</f>
        <v>0</v>
      </c>
      <c r="D180" s="45">
        <f>'9.  MAY'!V180</f>
        <v>0</v>
      </c>
      <c r="E180" s="37">
        <f>'9.  MAY'!W180</f>
        <v>0</v>
      </c>
      <c r="F180" s="497">
        <f>'9.  MAY'!X180</f>
        <v>0</v>
      </c>
      <c r="G180" s="498"/>
      <c r="H180" s="28">
        <f>'10.  JUNE'!V180</f>
        <v>0</v>
      </c>
      <c r="I180" s="37">
        <f>'10.  JUNE'!W180</f>
        <v>0</v>
      </c>
      <c r="J180" s="497">
        <f>'10.  JUNE'!X180</f>
        <v>0</v>
      </c>
      <c r="K180" s="498"/>
      <c r="L180" s="45">
        <f>'11.  JULY'!V180</f>
        <v>0</v>
      </c>
      <c r="M180" s="37">
        <f>'11.  JULY'!W180</f>
        <v>0</v>
      </c>
      <c r="N180" s="497">
        <f>'11.  JULY'!X180</f>
        <v>0</v>
      </c>
      <c r="O180" s="498"/>
      <c r="P180" s="28">
        <f>'12.  AUGUST'!V180</f>
        <v>0</v>
      </c>
      <c r="Q180" s="37">
        <f>'12.  AUGUST'!W180</f>
        <v>0</v>
      </c>
      <c r="R180" s="497">
        <f>'12.  AUGUST'!X180</f>
        <v>0</v>
      </c>
      <c r="S180" s="498"/>
      <c r="T180" s="180">
        <f t="shared" si="15"/>
        <v>0</v>
      </c>
      <c r="U180" s="181">
        <f t="shared" si="16"/>
        <v>0</v>
      </c>
      <c r="V180" s="269">
        <f t="shared" si="17"/>
        <v>0</v>
      </c>
    </row>
    <row r="181" spans="2:22" s="8" customFormat="1" ht="15.95" customHeight="1" x14ac:dyDescent="0.25">
      <c r="B181" s="27">
        <f>'1.  SEPTEMBER'!B181</f>
        <v>57</v>
      </c>
      <c r="C181" s="44">
        <f>'1.  SEPTEMBER'!C181</f>
        <v>0</v>
      </c>
      <c r="D181" s="45">
        <f>'9.  MAY'!V181</f>
        <v>0</v>
      </c>
      <c r="E181" s="37">
        <f>'9.  MAY'!W181</f>
        <v>0</v>
      </c>
      <c r="F181" s="497">
        <f>'9.  MAY'!X181</f>
        <v>0</v>
      </c>
      <c r="G181" s="498"/>
      <c r="H181" s="28">
        <f>'10.  JUNE'!V181</f>
        <v>0</v>
      </c>
      <c r="I181" s="37">
        <f>'10.  JUNE'!W181</f>
        <v>0</v>
      </c>
      <c r="J181" s="497">
        <f>'10.  JUNE'!X181</f>
        <v>0</v>
      </c>
      <c r="K181" s="498"/>
      <c r="L181" s="45">
        <f>'11.  JULY'!V181</f>
        <v>0</v>
      </c>
      <c r="M181" s="37">
        <f>'11.  JULY'!W181</f>
        <v>0</v>
      </c>
      <c r="N181" s="497">
        <f>'11.  JULY'!X181</f>
        <v>0</v>
      </c>
      <c r="O181" s="498"/>
      <c r="P181" s="28">
        <f>'12.  AUGUST'!V181</f>
        <v>0</v>
      </c>
      <c r="Q181" s="37">
        <f>'12.  AUGUST'!W181</f>
        <v>0</v>
      </c>
      <c r="R181" s="497">
        <f>'12.  AUGUST'!X181</f>
        <v>0</v>
      </c>
      <c r="S181" s="498"/>
      <c r="T181" s="180">
        <f t="shared" si="15"/>
        <v>0</v>
      </c>
      <c r="U181" s="181">
        <f t="shared" si="16"/>
        <v>0</v>
      </c>
      <c r="V181" s="269">
        <f t="shared" si="17"/>
        <v>0</v>
      </c>
    </row>
    <row r="182" spans="2:22" s="8" customFormat="1" ht="15.95" customHeight="1" x14ac:dyDescent="0.25">
      <c r="B182" s="25"/>
      <c r="C182" s="26"/>
      <c r="D182" s="15"/>
      <c r="E182" s="15"/>
      <c r="F182" s="15"/>
      <c r="G182" s="189"/>
      <c r="H182" s="15"/>
      <c r="I182" s="15"/>
      <c r="J182" s="15"/>
      <c r="K182" s="189"/>
      <c r="L182" s="15"/>
      <c r="M182" s="15"/>
      <c r="N182" s="15"/>
      <c r="O182" s="193"/>
      <c r="P182" s="15"/>
      <c r="Q182" s="15"/>
      <c r="R182" s="15"/>
      <c r="S182" s="189"/>
      <c r="T182" s="15"/>
      <c r="U182" s="15"/>
      <c r="V182" s="16"/>
    </row>
    <row r="183" spans="2:22" s="8" customFormat="1" ht="15.95" customHeight="1" x14ac:dyDescent="0.25">
      <c r="B183" s="25"/>
      <c r="C183" s="26"/>
      <c r="D183" s="15"/>
      <c r="E183" s="15"/>
      <c r="F183" s="15"/>
      <c r="G183" s="189"/>
      <c r="H183" s="15"/>
      <c r="I183" s="15"/>
      <c r="J183" s="15"/>
      <c r="K183" s="189"/>
      <c r="L183" s="15"/>
      <c r="M183" s="15"/>
      <c r="N183" s="15"/>
      <c r="O183" s="193"/>
      <c r="P183" s="15"/>
      <c r="Q183" s="15"/>
      <c r="R183" s="15"/>
      <c r="S183" s="189"/>
      <c r="T183" s="15"/>
      <c r="U183" s="15"/>
      <c r="V183" s="16"/>
    </row>
    <row r="184" spans="2:22" s="8" customFormat="1" ht="15.95" customHeight="1" x14ac:dyDescent="0.25">
      <c r="B184" s="25"/>
      <c r="C184" s="26"/>
      <c r="D184" s="15"/>
      <c r="E184" s="15"/>
      <c r="F184" s="15"/>
      <c r="G184" s="189"/>
      <c r="H184" s="15"/>
      <c r="I184" s="15"/>
      <c r="J184" s="15"/>
      <c r="K184" s="189"/>
      <c r="L184" s="15"/>
      <c r="M184" s="15"/>
      <c r="N184" s="15"/>
      <c r="O184" s="193"/>
      <c r="P184" s="15"/>
      <c r="Q184" s="15"/>
      <c r="R184" s="15"/>
      <c r="S184" s="189"/>
      <c r="T184" s="15"/>
      <c r="U184" s="15"/>
      <c r="V184" s="16"/>
    </row>
    <row r="185" spans="2:22" s="8" customFormat="1" ht="15.95" customHeight="1" thickBot="1" x14ac:dyDescent="0.3">
      <c r="B185" s="25"/>
      <c r="C185" s="26"/>
      <c r="D185" s="15"/>
      <c r="E185" s="15"/>
      <c r="F185" s="15"/>
      <c r="G185" s="189"/>
      <c r="H185" s="15"/>
      <c r="I185" s="15"/>
      <c r="J185" s="15"/>
      <c r="K185" s="189"/>
      <c r="L185" s="15"/>
      <c r="M185" s="15"/>
      <c r="N185" s="15"/>
      <c r="O185" s="193"/>
      <c r="P185" s="15"/>
      <c r="Q185" s="15"/>
      <c r="R185" s="15"/>
      <c r="S185" s="189"/>
      <c r="T185" s="15"/>
      <c r="U185" s="15"/>
      <c r="V185" s="16"/>
    </row>
    <row r="186" spans="2:22" s="8" customFormat="1" ht="26.1" customHeight="1" thickBot="1" x14ac:dyDescent="0.3">
      <c r="B186" s="426" t="s">
        <v>45</v>
      </c>
      <c r="C186" s="427"/>
      <c r="D186" s="54"/>
      <c r="E186" s="54"/>
      <c r="F186" s="54"/>
      <c r="G186" s="191"/>
      <c r="H186" s="54"/>
      <c r="I186" s="54"/>
      <c r="J186" s="54"/>
      <c r="K186" s="191"/>
      <c r="L186" s="54"/>
      <c r="M186" s="54"/>
      <c r="N186" s="54"/>
      <c r="O186" s="195"/>
      <c r="P186" s="54"/>
      <c r="Q186" s="54"/>
      <c r="R186" s="54"/>
      <c r="S186" s="191"/>
      <c r="T186" s="54"/>
      <c r="U186" s="54"/>
      <c r="V186" s="55"/>
    </row>
    <row r="187" spans="2:22" s="8" customFormat="1" ht="2.1" customHeight="1" x14ac:dyDescent="0.25">
      <c r="B187" s="254"/>
      <c r="C187" s="256"/>
      <c r="D187" s="256"/>
      <c r="E187" s="256"/>
      <c r="F187" s="256"/>
      <c r="G187" s="256"/>
      <c r="H187" s="256"/>
      <c r="I187" s="256"/>
      <c r="J187" s="256"/>
      <c r="K187" s="256"/>
      <c r="L187" s="256"/>
      <c r="M187" s="256"/>
      <c r="N187" s="256"/>
      <c r="O187" s="256"/>
      <c r="P187" s="256"/>
      <c r="Q187" s="256"/>
      <c r="R187" s="256"/>
      <c r="S187" s="256"/>
      <c r="T187" s="256"/>
      <c r="U187" s="256"/>
      <c r="V187" s="257"/>
    </row>
    <row r="188" spans="2:22" s="8" customFormat="1" ht="15.95" customHeight="1" x14ac:dyDescent="0.25">
      <c r="B188" s="27">
        <f>'1.  SEPTEMBER'!B188</f>
        <v>1</v>
      </c>
      <c r="C188" s="44" t="str">
        <f>'1.  SEPTEMBER'!C188</f>
        <v>Abrie B</v>
      </c>
      <c r="D188" s="45">
        <f>'9.  MAY'!V188</f>
        <v>0</v>
      </c>
      <c r="E188" s="37">
        <f>'9.  MAY'!W188</f>
        <v>0</v>
      </c>
      <c r="F188" s="497">
        <f>'9.  MAY'!X188</f>
        <v>0</v>
      </c>
      <c r="G188" s="498"/>
      <c r="H188" s="28">
        <f>'10.  JUNE'!V188</f>
        <v>0</v>
      </c>
      <c r="I188" s="37">
        <f>'10.  JUNE'!W188</f>
        <v>0</v>
      </c>
      <c r="J188" s="497">
        <f>'10.  JUNE'!X188</f>
        <v>0</v>
      </c>
      <c r="K188" s="498"/>
      <c r="L188" s="45">
        <f>'11.  JULY'!V188</f>
        <v>0</v>
      </c>
      <c r="M188" s="37">
        <f>'11.  JULY'!W188</f>
        <v>0</v>
      </c>
      <c r="N188" s="497">
        <f>'11.  JULY'!X188</f>
        <v>0</v>
      </c>
      <c r="O188" s="498"/>
      <c r="P188" s="28">
        <f>'12.  AUGUST'!V188</f>
        <v>0</v>
      </c>
      <c r="Q188" s="37">
        <f>'12.  AUGUST'!W188</f>
        <v>0</v>
      </c>
      <c r="R188" s="497">
        <f>'12.  AUGUST'!X188</f>
        <v>0</v>
      </c>
      <c r="S188" s="498"/>
      <c r="T188" s="180">
        <f t="shared" ref="T188:T216" si="21">D188+H188+L188+P188</f>
        <v>0</v>
      </c>
      <c r="U188" s="181">
        <f t="shared" ref="U188:U216" si="22">E188+I188+M188+Q188</f>
        <v>0</v>
      </c>
      <c r="V188" s="269">
        <f t="shared" ref="V188:V216" si="23">F188+J188+N188+R188</f>
        <v>0</v>
      </c>
    </row>
    <row r="189" spans="2:22" s="8" customFormat="1" ht="15.95" customHeight="1" x14ac:dyDescent="0.25">
      <c r="B189" s="27">
        <f>'1.  SEPTEMBER'!B189</f>
        <v>2</v>
      </c>
      <c r="C189" s="44" t="str">
        <f>'1.  SEPTEMBER'!C189</f>
        <v>Abrie D</v>
      </c>
      <c r="D189" s="45">
        <f>'9.  MAY'!V189</f>
        <v>0</v>
      </c>
      <c r="E189" s="37">
        <f>'9.  MAY'!W189</f>
        <v>0</v>
      </c>
      <c r="F189" s="497">
        <f>'9.  MAY'!X189</f>
        <v>0</v>
      </c>
      <c r="G189" s="498"/>
      <c r="H189" s="28">
        <f>'10.  JUNE'!V189</f>
        <v>0</v>
      </c>
      <c r="I189" s="37">
        <f>'10.  JUNE'!W189</f>
        <v>0</v>
      </c>
      <c r="J189" s="497">
        <f>'10.  JUNE'!X189</f>
        <v>0</v>
      </c>
      <c r="K189" s="498"/>
      <c r="L189" s="45">
        <f>'11.  JULY'!V189</f>
        <v>0</v>
      </c>
      <c r="M189" s="37">
        <f>'11.  JULY'!W189</f>
        <v>0</v>
      </c>
      <c r="N189" s="497">
        <f>'11.  JULY'!X189</f>
        <v>0</v>
      </c>
      <c r="O189" s="498"/>
      <c r="P189" s="28">
        <f>'12.  AUGUST'!V189</f>
        <v>0</v>
      </c>
      <c r="Q189" s="37">
        <f>'12.  AUGUST'!W189</f>
        <v>0</v>
      </c>
      <c r="R189" s="497">
        <f>'12.  AUGUST'!X189</f>
        <v>0</v>
      </c>
      <c r="S189" s="498"/>
      <c r="T189" s="180">
        <f t="shared" si="21"/>
        <v>0</v>
      </c>
      <c r="U189" s="181">
        <f t="shared" si="22"/>
        <v>0</v>
      </c>
      <c r="V189" s="269">
        <f t="shared" si="23"/>
        <v>0</v>
      </c>
    </row>
    <row r="190" spans="2:22" s="8" customFormat="1" ht="15.95" customHeight="1" x14ac:dyDescent="0.25">
      <c r="B190" s="27">
        <f>'1.  SEPTEMBER'!B190</f>
        <v>3</v>
      </c>
      <c r="C190" s="44" t="str">
        <f>'1.  SEPTEMBER'!C190</f>
        <v>Appelcryn A (Alicia)</v>
      </c>
      <c r="D190" s="45">
        <f>'9.  MAY'!V190</f>
        <v>0</v>
      </c>
      <c r="E190" s="37">
        <f>'9.  MAY'!W190</f>
        <v>0</v>
      </c>
      <c r="F190" s="497">
        <f>'9.  MAY'!X190</f>
        <v>0</v>
      </c>
      <c r="G190" s="498"/>
      <c r="H190" s="28">
        <f>'10.  JUNE'!V190</f>
        <v>0</v>
      </c>
      <c r="I190" s="37">
        <f>'10.  JUNE'!W190</f>
        <v>0</v>
      </c>
      <c r="J190" s="497">
        <f>'10.  JUNE'!X190</f>
        <v>0</v>
      </c>
      <c r="K190" s="498"/>
      <c r="L190" s="45">
        <f>'11.  JULY'!V190</f>
        <v>0</v>
      </c>
      <c r="M190" s="37">
        <f>'11.  JULY'!W190</f>
        <v>0</v>
      </c>
      <c r="N190" s="497">
        <f>'11.  JULY'!X190</f>
        <v>0</v>
      </c>
      <c r="O190" s="498"/>
      <c r="P190" s="28">
        <f>'12.  AUGUST'!V190</f>
        <v>0</v>
      </c>
      <c r="Q190" s="37">
        <f>'12.  AUGUST'!W190</f>
        <v>0</v>
      </c>
      <c r="R190" s="497">
        <f>'12.  AUGUST'!X190</f>
        <v>0</v>
      </c>
      <c r="S190" s="498"/>
      <c r="T190" s="180">
        <f t="shared" si="21"/>
        <v>0</v>
      </c>
      <c r="U190" s="181">
        <f t="shared" si="22"/>
        <v>0</v>
      </c>
      <c r="V190" s="269">
        <f t="shared" si="23"/>
        <v>0</v>
      </c>
    </row>
    <row r="191" spans="2:22" s="8" customFormat="1" ht="15.95" customHeight="1" x14ac:dyDescent="0.25">
      <c r="B191" s="27">
        <f>'1.  SEPTEMBER'!B191</f>
        <v>4</v>
      </c>
      <c r="C191" s="44" t="str">
        <f>'1.  SEPTEMBER'!C191</f>
        <v>Appelcryn AJ</v>
      </c>
      <c r="D191" s="45">
        <f>'9.  MAY'!V191</f>
        <v>0</v>
      </c>
      <c r="E191" s="37">
        <f>'9.  MAY'!W191</f>
        <v>0</v>
      </c>
      <c r="F191" s="497">
        <f>'9.  MAY'!X191</f>
        <v>0</v>
      </c>
      <c r="G191" s="498"/>
      <c r="H191" s="28">
        <f>'10.  JUNE'!V191</f>
        <v>0</v>
      </c>
      <c r="I191" s="37">
        <f>'10.  JUNE'!W191</f>
        <v>0</v>
      </c>
      <c r="J191" s="497">
        <f>'10.  JUNE'!X191</f>
        <v>0</v>
      </c>
      <c r="K191" s="498"/>
      <c r="L191" s="45">
        <f>'11.  JULY'!V191</f>
        <v>0</v>
      </c>
      <c r="M191" s="37">
        <f>'11.  JULY'!W191</f>
        <v>0</v>
      </c>
      <c r="N191" s="497">
        <f>'11.  JULY'!X191</f>
        <v>0</v>
      </c>
      <c r="O191" s="498"/>
      <c r="P191" s="28">
        <f>'12.  AUGUST'!V191</f>
        <v>0</v>
      </c>
      <c r="Q191" s="37">
        <f>'12.  AUGUST'!W191</f>
        <v>0</v>
      </c>
      <c r="R191" s="497">
        <f>'12.  AUGUST'!X191</f>
        <v>0</v>
      </c>
      <c r="S191" s="498"/>
      <c r="T191" s="180">
        <f t="shared" si="21"/>
        <v>0</v>
      </c>
      <c r="U191" s="181">
        <f t="shared" si="22"/>
        <v>0</v>
      </c>
      <c r="V191" s="269">
        <f t="shared" si="23"/>
        <v>0</v>
      </c>
    </row>
    <row r="192" spans="2:22" s="8" customFormat="1" ht="15.95" customHeight="1" x14ac:dyDescent="0.25">
      <c r="B192" s="27">
        <f>'1.  SEPTEMBER'!B192</f>
        <v>5</v>
      </c>
      <c r="C192" s="44" t="str">
        <f>'1.  SEPTEMBER'!C192</f>
        <v>Appelcryn C</v>
      </c>
      <c r="D192" s="45">
        <f>'9.  MAY'!V192</f>
        <v>0</v>
      </c>
      <c r="E192" s="37">
        <f>'9.  MAY'!W192</f>
        <v>0</v>
      </c>
      <c r="F192" s="497">
        <f>'9.  MAY'!X192</f>
        <v>0</v>
      </c>
      <c r="G192" s="498"/>
      <c r="H192" s="28">
        <f>'10.  JUNE'!V192</f>
        <v>0</v>
      </c>
      <c r="I192" s="37">
        <f>'10.  JUNE'!W192</f>
        <v>0</v>
      </c>
      <c r="J192" s="497">
        <f>'10.  JUNE'!X192</f>
        <v>0</v>
      </c>
      <c r="K192" s="498"/>
      <c r="L192" s="45">
        <f>'11.  JULY'!V192</f>
        <v>0</v>
      </c>
      <c r="M192" s="37">
        <f>'11.  JULY'!W192</f>
        <v>0</v>
      </c>
      <c r="N192" s="497">
        <f>'11.  JULY'!X192</f>
        <v>0</v>
      </c>
      <c r="O192" s="498"/>
      <c r="P192" s="28">
        <f>'12.  AUGUST'!V192</f>
        <v>0</v>
      </c>
      <c r="Q192" s="37">
        <f>'12.  AUGUST'!W192</f>
        <v>0</v>
      </c>
      <c r="R192" s="497">
        <f>'12.  AUGUST'!X192</f>
        <v>0</v>
      </c>
      <c r="S192" s="498"/>
      <c r="T192" s="180">
        <f t="shared" si="21"/>
        <v>0</v>
      </c>
      <c r="U192" s="181">
        <f t="shared" si="22"/>
        <v>0</v>
      </c>
      <c r="V192" s="269">
        <f t="shared" si="23"/>
        <v>0</v>
      </c>
    </row>
    <row r="193" spans="2:22" s="8" customFormat="1" ht="15.95" customHeight="1" x14ac:dyDescent="0.25">
      <c r="B193" s="27">
        <f>'1.  SEPTEMBER'!B193</f>
        <v>6</v>
      </c>
      <c r="C193" s="44" t="str">
        <f>'1.  SEPTEMBER'!C193</f>
        <v>Booysen A</v>
      </c>
      <c r="D193" s="45">
        <f>'9.  MAY'!V193</f>
        <v>0</v>
      </c>
      <c r="E193" s="37">
        <f>'9.  MAY'!W193</f>
        <v>0</v>
      </c>
      <c r="F193" s="497">
        <f>'9.  MAY'!X193</f>
        <v>0</v>
      </c>
      <c r="G193" s="498"/>
      <c r="H193" s="28">
        <f>'10.  JUNE'!V193</f>
        <v>0</v>
      </c>
      <c r="I193" s="37">
        <f>'10.  JUNE'!W193</f>
        <v>0</v>
      </c>
      <c r="J193" s="497">
        <f>'10.  JUNE'!X193</f>
        <v>0</v>
      </c>
      <c r="K193" s="498"/>
      <c r="L193" s="45">
        <f>'11.  JULY'!V193</f>
        <v>0</v>
      </c>
      <c r="M193" s="37">
        <f>'11.  JULY'!W193</f>
        <v>0</v>
      </c>
      <c r="N193" s="497">
        <f>'11.  JULY'!X193</f>
        <v>0</v>
      </c>
      <c r="O193" s="498"/>
      <c r="P193" s="28">
        <f>'12.  AUGUST'!V193</f>
        <v>0</v>
      </c>
      <c r="Q193" s="37">
        <f>'12.  AUGUST'!W193</f>
        <v>0</v>
      </c>
      <c r="R193" s="497">
        <f>'12.  AUGUST'!X193</f>
        <v>0</v>
      </c>
      <c r="S193" s="498"/>
      <c r="T193" s="180">
        <f t="shared" si="21"/>
        <v>0</v>
      </c>
      <c r="U193" s="181">
        <f t="shared" si="22"/>
        <v>0</v>
      </c>
      <c r="V193" s="269">
        <f t="shared" si="23"/>
        <v>0</v>
      </c>
    </row>
    <row r="194" spans="2:22" s="8" customFormat="1" ht="15.95" customHeight="1" x14ac:dyDescent="0.25">
      <c r="B194" s="27">
        <f>'1.  SEPTEMBER'!B194</f>
        <v>7</v>
      </c>
      <c r="C194" s="44" t="str">
        <f>'1.  SEPTEMBER'!C194</f>
        <v>Boshoff I (Inez)  (H-40)</v>
      </c>
      <c r="D194" s="45">
        <f>'9.  MAY'!V194</f>
        <v>0</v>
      </c>
      <c r="E194" s="37">
        <f>'9.  MAY'!W194</f>
        <v>0</v>
      </c>
      <c r="F194" s="497">
        <f>'9.  MAY'!X194</f>
        <v>0</v>
      </c>
      <c r="G194" s="498"/>
      <c r="H194" s="28">
        <f>'10.  JUNE'!V194</f>
        <v>0</v>
      </c>
      <c r="I194" s="37">
        <f>'10.  JUNE'!W194</f>
        <v>0</v>
      </c>
      <c r="J194" s="497">
        <f>'10.  JUNE'!X194</f>
        <v>0</v>
      </c>
      <c r="K194" s="498"/>
      <c r="L194" s="45">
        <f>'11.  JULY'!V194</f>
        <v>0</v>
      </c>
      <c r="M194" s="37">
        <f>'11.  JULY'!W194</f>
        <v>0</v>
      </c>
      <c r="N194" s="497">
        <f>'11.  JULY'!X194</f>
        <v>0</v>
      </c>
      <c r="O194" s="498"/>
      <c r="P194" s="28">
        <f>'12.  AUGUST'!V194</f>
        <v>0</v>
      </c>
      <c r="Q194" s="37">
        <f>'12.  AUGUST'!W194</f>
        <v>0</v>
      </c>
      <c r="R194" s="497">
        <f>'12.  AUGUST'!X194</f>
        <v>0</v>
      </c>
      <c r="S194" s="498"/>
      <c r="T194" s="180">
        <f t="shared" si="21"/>
        <v>0</v>
      </c>
      <c r="U194" s="181">
        <f t="shared" si="22"/>
        <v>0</v>
      </c>
      <c r="V194" s="269">
        <f t="shared" si="23"/>
        <v>0</v>
      </c>
    </row>
    <row r="195" spans="2:22" s="8" customFormat="1" ht="15.95" customHeight="1" x14ac:dyDescent="0.25">
      <c r="B195" s="27">
        <f>'1.  SEPTEMBER'!B195</f>
        <v>8</v>
      </c>
      <c r="C195" s="44" t="str">
        <f>'1.  SEPTEMBER'!C195</f>
        <v>Castlemaine C</v>
      </c>
      <c r="D195" s="45">
        <f>'9.  MAY'!V195</f>
        <v>0</v>
      </c>
      <c r="E195" s="37">
        <f>'9.  MAY'!W195</f>
        <v>0</v>
      </c>
      <c r="F195" s="497">
        <f>'9.  MAY'!X195</f>
        <v>0</v>
      </c>
      <c r="G195" s="498"/>
      <c r="H195" s="28">
        <f>'10.  JUNE'!V195</f>
        <v>0</v>
      </c>
      <c r="I195" s="37">
        <f>'10.  JUNE'!W195</f>
        <v>0</v>
      </c>
      <c r="J195" s="497">
        <f>'10.  JUNE'!X195</f>
        <v>0</v>
      </c>
      <c r="K195" s="498"/>
      <c r="L195" s="45">
        <f>'11.  JULY'!V195</f>
        <v>0</v>
      </c>
      <c r="M195" s="37">
        <f>'11.  JULY'!W195</f>
        <v>0</v>
      </c>
      <c r="N195" s="497">
        <f>'11.  JULY'!X195</f>
        <v>0</v>
      </c>
      <c r="O195" s="498"/>
      <c r="P195" s="28">
        <f>'12.  AUGUST'!V195</f>
        <v>0</v>
      </c>
      <c r="Q195" s="37">
        <f>'12.  AUGUST'!W195</f>
        <v>0</v>
      </c>
      <c r="R195" s="497">
        <f>'12.  AUGUST'!X195</f>
        <v>0</v>
      </c>
      <c r="S195" s="498"/>
      <c r="T195" s="180">
        <f t="shared" si="21"/>
        <v>0</v>
      </c>
      <c r="U195" s="181">
        <f t="shared" si="22"/>
        <v>0</v>
      </c>
      <c r="V195" s="269">
        <f t="shared" si="23"/>
        <v>0</v>
      </c>
    </row>
    <row r="196" spans="2:22" s="8" customFormat="1" ht="15.95" customHeight="1" x14ac:dyDescent="0.25">
      <c r="B196" s="27">
        <f>'1.  SEPTEMBER'!B196</f>
        <v>9</v>
      </c>
      <c r="C196" s="44" t="str">
        <f>'1.  SEPTEMBER'!C196</f>
        <v>Clifford GH</v>
      </c>
      <c r="D196" s="45">
        <f>'9.  MAY'!V196</f>
        <v>0</v>
      </c>
      <c r="E196" s="37">
        <f>'9.  MAY'!W196</f>
        <v>0</v>
      </c>
      <c r="F196" s="497">
        <f>'9.  MAY'!X196</f>
        <v>0</v>
      </c>
      <c r="G196" s="498"/>
      <c r="H196" s="28">
        <f>'10.  JUNE'!V196</f>
        <v>0</v>
      </c>
      <c r="I196" s="37">
        <f>'10.  JUNE'!W196</f>
        <v>0</v>
      </c>
      <c r="J196" s="497">
        <f>'10.  JUNE'!X196</f>
        <v>0</v>
      </c>
      <c r="K196" s="498"/>
      <c r="L196" s="45">
        <f>'11.  JULY'!V196</f>
        <v>0</v>
      </c>
      <c r="M196" s="37">
        <f>'11.  JULY'!W196</f>
        <v>0</v>
      </c>
      <c r="N196" s="497">
        <f>'11.  JULY'!X196</f>
        <v>0</v>
      </c>
      <c r="O196" s="498"/>
      <c r="P196" s="28">
        <f>'12.  AUGUST'!V196</f>
        <v>0</v>
      </c>
      <c r="Q196" s="37">
        <f>'12.  AUGUST'!W196</f>
        <v>0</v>
      </c>
      <c r="R196" s="497">
        <f>'12.  AUGUST'!X196</f>
        <v>0</v>
      </c>
      <c r="S196" s="498"/>
      <c r="T196" s="180">
        <f t="shared" si="21"/>
        <v>0</v>
      </c>
      <c r="U196" s="181">
        <f t="shared" si="22"/>
        <v>0</v>
      </c>
      <c r="V196" s="269">
        <f t="shared" si="23"/>
        <v>0</v>
      </c>
    </row>
    <row r="197" spans="2:22" s="8" customFormat="1" ht="15.95" customHeight="1" x14ac:dyDescent="0.25">
      <c r="B197" s="27">
        <f>'1.  SEPTEMBER'!B197</f>
        <v>10</v>
      </c>
      <c r="C197" s="44" t="str">
        <f>'1.  SEPTEMBER'!C197</f>
        <v>du Bruyn JA</v>
      </c>
      <c r="D197" s="45">
        <f>'9.  MAY'!V197</f>
        <v>0</v>
      </c>
      <c r="E197" s="37">
        <f>'9.  MAY'!W197</f>
        <v>0</v>
      </c>
      <c r="F197" s="497">
        <f>'9.  MAY'!X197</f>
        <v>0</v>
      </c>
      <c r="G197" s="498"/>
      <c r="H197" s="28">
        <f>'10.  JUNE'!V197</f>
        <v>0</v>
      </c>
      <c r="I197" s="37">
        <f>'10.  JUNE'!W197</f>
        <v>0</v>
      </c>
      <c r="J197" s="497">
        <f>'10.  JUNE'!X197</f>
        <v>0</v>
      </c>
      <c r="K197" s="498"/>
      <c r="L197" s="45">
        <f>'11.  JULY'!V197</f>
        <v>0</v>
      </c>
      <c r="M197" s="37">
        <f>'11.  JULY'!W197</f>
        <v>0</v>
      </c>
      <c r="N197" s="497">
        <f>'11.  JULY'!X197</f>
        <v>0</v>
      </c>
      <c r="O197" s="498"/>
      <c r="P197" s="28">
        <f>'12.  AUGUST'!V197</f>
        <v>0</v>
      </c>
      <c r="Q197" s="37">
        <f>'12.  AUGUST'!W197</f>
        <v>0</v>
      </c>
      <c r="R197" s="497">
        <f>'12.  AUGUST'!X197</f>
        <v>0</v>
      </c>
      <c r="S197" s="498"/>
      <c r="T197" s="180">
        <f t="shared" si="21"/>
        <v>0</v>
      </c>
      <c r="U197" s="181">
        <f t="shared" si="22"/>
        <v>0</v>
      </c>
      <c r="V197" s="269">
        <f t="shared" si="23"/>
        <v>0</v>
      </c>
    </row>
    <row r="198" spans="2:22" s="8" customFormat="1" ht="15.95" customHeight="1" x14ac:dyDescent="0.25">
      <c r="B198" s="27">
        <f>'1.  SEPTEMBER'!B198</f>
        <v>11</v>
      </c>
      <c r="C198" s="44" t="str">
        <f>'1.  SEPTEMBER'!C198</f>
        <v>Fehlhaber M</v>
      </c>
      <c r="D198" s="45">
        <f>'9.  MAY'!V198</f>
        <v>0</v>
      </c>
      <c r="E198" s="37">
        <f>'9.  MAY'!W198</f>
        <v>0</v>
      </c>
      <c r="F198" s="497">
        <f>'9.  MAY'!X198</f>
        <v>0</v>
      </c>
      <c r="G198" s="498"/>
      <c r="H198" s="28">
        <f>'10.  JUNE'!V198</f>
        <v>0</v>
      </c>
      <c r="I198" s="37">
        <f>'10.  JUNE'!W198</f>
        <v>0</v>
      </c>
      <c r="J198" s="497">
        <f>'10.  JUNE'!X198</f>
        <v>0</v>
      </c>
      <c r="K198" s="498"/>
      <c r="L198" s="45">
        <f>'11.  JULY'!V198</f>
        <v>0</v>
      </c>
      <c r="M198" s="37">
        <f>'11.  JULY'!W198</f>
        <v>0</v>
      </c>
      <c r="N198" s="497">
        <f>'11.  JULY'!X198</f>
        <v>0</v>
      </c>
      <c r="O198" s="498"/>
      <c r="P198" s="28">
        <f>'12.  AUGUST'!V198</f>
        <v>0</v>
      </c>
      <c r="Q198" s="37">
        <f>'12.  AUGUST'!W198</f>
        <v>0</v>
      </c>
      <c r="R198" s="497">
        <f>'12.  AUGUST'!X198</f>
        <v>0</v>
      </c>
      <c r="S198" s="498"/>
      <c r="T198" s="180">
        <f t="shared" si="21"/>
        <v>0</v>
      </c>
      <c r="U198" s="181">
        <f t="shared" si="22"/>
        <v>0</v>
      </c>
      <c r="V198" s="269">
        <f>F198+J198+N198+R198</f>
        <v>0</v>
      </c>
    </row>
    <row r="199" spans="2:22" s="8" customFormat="1" ht="15.95" customHeight="1" x14ac:dyDescent="0.25">
      <c r="B199" s="27">
        <f>'1.  SEPTEMBER'!B199</f>
        <v>12</v>
      </c>
      <c r="C199" s="44" t="str">
        <f>'1.  SEPTEMBER'!C199</f>
        <v>Foxcroft M</v>
      </c>
      <c r="D199" s="45">
        <f>'9.  MAY'!V199</f>
        <v>0</v>
      </c>
      <c r="E199" s="37">
        <f>'9.  MAY'!W199</f>
        <v>0</v>
      </c>
      <c r="F199" s="497">
        <f>'9.  MAY'!X199</f>
        <v>0</v>
      </c>
      <c r="G199" s="498"/>
      <c r="H199" s="28">
        <f>'10.  JUNE'!V199</f>
        <v>0</v>
      </c>
      <c r="I199" s="37">
        <f>'10.  JUNE'!W199</f>
        <v>0</v>
      </c>
      <c r="J199" s="497">
        <f>'10.  JUNE'!X199</f>
        <v>0</v>
      </c>
      <c r="K199" s="498"/>
      <c r="L199" s="45">
        <f>'11.  JULY'!V199</f>
        <v>0</v>
      </c>
      <c r="M199" s="37">
        <f>'11.  JULY'!W199</f>
        <v>0</v>
      </c>
      <c r="N199" s="497">
        <f>'11.  JULY'!X199</f>
        <v>0</v>
      </c>
      <c r="O199" s="498"/>
      <c r="P199" s="28">
        <f>'12.  AUGUST'!V199</f>
        <v>0</v>
      </c>
      <c r="Q199" s="37">
        <f>'12.  AUGUST'!W199</f>
        <v>0</v>
      </c>
      <c r="R199" s="497">
        <f>'12.  AUGUST'!X199</f>
        <v>0</v>
      </c>
      <c r="S199" s="498"/>
      <c r="T199" s="180">
        <f t="shared" ref="T199" si="24">D199+H199+L199+P199</f>
        <v>0</v>
      </c>
      <c r="U199" s="181">
        <f t="shared" ref="U199" si="25">E199+I199+M199+Q199</f>
        <v>0</v>
      </c>
      <c r="V199" s="269">
        <f>F199+J199+N199+R199</f>
        <v>0</v>
      </c>
    </row>
    <row r="200" spans="2:22" s="8" customFormat="1" ht="15.95" customHeight="1" x14ac:dyDescent="0.25">
      <c r="B200" s="27">
        <f>'1.  SEPTEMBER'!B200</f>
        <v>13</v>
      </c>
      <c r="C200" s="44" t="str">
        <f>'1.  SEPTEMBER'!C200</f>
        <v>Janse van Vuuren A</v>
      </c>
      <c r="D200" s="45">
        <f>'9.  MAY'!V200</f>
        <v>0</v>
      </c>
      <c r="E200" s="37">
        <f>'9.  MAY'!W200</f>
        <v>0</v>
      </c>
      <c r="F200" s="497">
        <f>'9.  MAY'!X200</f>
        <v>0</v>
      </c>
      <c r="G200" s="498"/>
      <c r="H200" s="28">
        <f>'10.  JUNE'!V200</f>
        <v>0</v>
      </c>
      <c r="I200" s="37">
        <f>'10.  JUNE'!W200</f>
        <v>0</v>
      </c>
      <c r="J200" s="497">
        <f>'10.  JUNE'!X200</f>
        <v>0</v>
      </c>
      <c r="K200" s="498"/>
      <c r="L200" s="45">
        <f>'11.  JULY'!V200</f>
        <v>0</v>
      </c>
      <c r="M200" s="37">
        <f>'11.  JULY'!W200</f>
        <v>0</v>
      </c>
      <c r="N200" s="497">
        <f>'11.  JULY'!X200</f>
        <v>0</v>
      </c>
      <c r="O200" s="498"/>
      <c r="P200" s="28">
        <f>'12.  AUGUST'!V200</f>
        <v>0</v>
      </c>
      <c r="Q200" s="37">
        <f>'12.  AUGUST'!W200</f>
        <v>0</v>
      </c>
      <c r="R200" s="497">
        <f>'12.  AUGUST'!X200</f>
        <v>0</v>
      </c>
      <c r="S200" s="498"/>
      <c r="T200" s="180">
        <f t="shared" si="21"/>
        <v>0</v>
      </c>
      <c r="U200" s="181">
        <f t="shared" si="22"/>
        <v>0</v>
      </c>
      <c r="V200" s="269">
        <f t="shared" si="23"/>
        <v>0</v>
      </c>
    </row>
    <row r="201" spans="2:22" s="8" customFormat="1" ht="15.95" customHeight="1" x14ac:dyDescent="0.25">
      <c r="B201" s="27">
        <f>'1.  SEPTEMBER'!B201</f>
        <v>14</v>
      </c>
      <c r="C201" s="44" t="str">
        <f>'1.  SEPTEMBER'!C201</f>
        <v>Janse van Vuuren M</v>
      </c>
      <c r="D201" s="45">
        <f>'9.  MAY'!V201</f>
        <v>0</v>
      </c>
      <c r="E201" s="37">
        <f>'9.  MAY'!W201</f>
        <v>0</v>
      </c>
      <c r="F201" s="497">
        <f>'9.  MAY'!X201</f>
        <v>0</v>
      </c>
      <c r="G201" s="498"/>
      <c r="H201" s="28">
        <f>'10.  JUNE'!V201</f>
        <v>0</v>
      </c>
      <c r="I201" s="37">
        <f>'10.  JUNE'!W201</f>
        <v>0</v>
      </c>
      <c r="J201" s="497">
        <f>'10.  JUNE'!X201</f>
        <v>0</v>
      </c>
      <c r="K201" s="498"/>
      <c r="L201" s="45">
        <f>'11.  JULY'!V201</f>
        <v>0</v>
      </c>
      <c r="M201" s="37">
        <f>'11.  JULY'!W201</f>
        <v>0</v>
      </c>
      <c r="N201" s="497">
        <f>'11.  JULY'!X201</f>
        <v>0</v>
      </c>
      <c r="O201" s="498"/>
      <c r="P201" s="28">
        <f>'12.  AUGUST'!V201</f>
        <v>0</v>
      </c>
      <c r="Q201" s="37">
        <f>'12.  AUGUST'!W201</f>
        <v>0</v>
      </c>
      <c r="R201" s="497">
        <f>'12.  AUGUST'!X201</f>
        <v>0</v>
      </c>
      <c r="S201" s="498"/>
      <c r="T201" s="180">
        <f t="shared" si="21"/>
        <v>0</v>
      </c>
      <c r="U201" s="181">
        <f t="shared" si="22"/>
        <v>0</v>
      </c>
      <c r="V201" s="269">
        <f t="shared" si="23"/>
        <v>0</v>
      </c>
    </row>
    <row r="202" spans="2:22" s="8" customFormat="1" ht="15.95" customHeight="1" x14ac:dyDescent="0.25">
      <c r="B202" s="27">
        <f>'1.  SEPTEMBER'!B202</f>
        <v>15</v>
      </c>
      <c r="C202" s="44" t="str">
        <f>'1.  SEPTEMBER'!C202</f>
        <v>Koneczny J</v>
      </c>
      <c r="D202" s="45">
        <f>'9.  MAY'!V202</f>
        <v>0</v>
      </c>
      <c r="E202" s="37">
        <f>'9.  MAY'!W202</f>
        <v>0</v>
      </c>
      <c r="F202" s="497">
        <f>'9.  MAY'!X202</f>
        <v>0</v>
      </c>
      <c r="G202" s="498"/>
      <c r="H202" s="28">
        <f>'10.  JUNE'!V202</f>
        <v>0</v>
      </c>
      <c r="I202" s="37">
        <f>'10.  JUNE'!W202</f>
        <v>0</v>
      </c>
      <c r="J202" s="497">
        <f>'10.  JUNE'!X202</f>
        <v>0</v>
      </c>
      <c r="K202" s="498"/>
      <c r="L202" s="45">
        <f>'11.  JULY'!V202</f>
        <v>0</v>
      </c>
      <c r="M202" s="37">
        <f>'11.  JULY'!W202</f>
        <v>0</v>
      </c>
      <c r="N202" s="497">
        <f>'11.  JULY'!X202</f>
        <v>0</v>
      </c>
      <c r="O202" s="498"/>
      <c r="P202" s="28">
        <f>'12.  AUGUST'!V202</f>
        <v>0</v>
      </c>
      <c r="Q202" s="37">
        <f>'12.  AUGUST'!W202</f>
        <v>0</v>
      </c>
      <c r="R202" s="497">
        <f>'12.  AUGUST'!X202</f>
        <v>0</v>
      </c>
      <c r="S202" s="498"/>
      <c r="T202" s="180">
        <f t="shared" si="21"/>
        <v>0</v>
      </c>
      <c r="U202" s="181">
        <f t="shared" si="22"/>
        <v>0</v>
      </c>
      <c r="V202" s="269">
        <f t="shared" si="23"/>
        <v>0</v>
      </c>
    </row>
    <row r="203" spans="2:22" s="8" customFormat="1" ht="15.95" customHeight="1" x14ac:dyDescent="0.25">
      <c r="B203" s="27">
        <f>'1.  SEPTEMBER'!B203</f>
        <v>16</v>
      </c>
      <c r="C203" s="44" t="str">
        <f>'1.  SEPTEMBER'!C203</f>
        <v>Krause R</v>
      </c>
      <c r="D203" s="45">
        <f>'9.  MAY'!V203</f>
        <v>0</v>
      </c>
      <c r="E203" s="37">
        <f>'9.  MAY'!W203</f>
        <v>0</v>
      </c>
      <c r="F203" s="497">
        <f>'9.  MAY'!X203</f>
        <v>0</v>
      </c>
      <c r="G203" s="498"/>
      <c r="H203" s="28">
        <f>'10.  JUNE'!V203</f>
        <v>0</v>
      </c>
      <c r="I203" s="37">
        <f>'10.  JUNE'!W203</f>
        <v>0</v>
      </c>
      <c r="J203" s="497">
        <f>'10.  JUNE'!X203</f>
        <v>0</v>
      </c>
      <c r="K203" s="498"/>
      <c r="L203" s="45">
        <f>'11.  JULY'!V203</f>
        <v>0</v>
      </c>
      <c r="M203" s="37">
        <f>'11.  JULY'!W203</f>
        <v>0</v>
      </c>
      <c r="N203" s="497">
        <f>'11.  JULY'!X203</f>
        <v>0</v>
      </c>
      <c r="O203" s="498"/>
      <c r="P203" s="28">
        <f>'12.  AUGUST'!V203</f>
        <v>0</v>
      </c>
      <c r="Q203" s="37">
        <f>'12.  AUGUST'!W203</f>
        <v>0</v>
      </c>
      <c r="R203" s="497">
        <f>'12.  AUGUST'!X203</f>
        <v>0</v>
      </c>
      <c r="S203" s="498"/>
      <c r="T203" s="180">
        <f t="shared" si="21"/>
        <v>0</v>
      </c>
      <c r="U203" s="181">
        <f t="shared" si="22"/>
        <v>0</v>
      </c>
      <c r="V203" s="269">
        <f t="shared" si="23"/>
        <v>0</v>
      </c>
    </row>
    <row r="204" spans="2:22" s="8" customFormat="1" ht="15.95" customHeight="1" x14ac:dyDescent="0.25">
      <c r="B204" s="27">
        <f>'1.  SEPTEMBER'!B204</f>
        <v>17</v>
      </c>
      <c r="C204" s="44" t="str">
        <f>'1.  SEPTEMBER'!C204</f>
        <v>Landman S  (H-22)</v>
      </c>
      <c r="D204" s="45">
        <f>'9.  MAY'!V204</f>
        <v>0</v>
      </c>
      <c r="E204" s="37">
        <f>'9.  MAY'!W204</f>
        <v>0</v>
      </c>
      <c r="F204" s="497">
        <f>'9.  MAY'!X204</f>
        <v>0</v>
      </c>
      <c r="G204" s="498"/>
      <c r="H204" s="28">
        <f>'10.  JUNE'!V204</f>
        <v>0</v>
      </c>
      <c r="I204" s="37">
        <f>'10.  JUNE'!W204</f>
        <v>0</v>
      </c>
      <c r="J204" s="497">
        <f>'10.  JUNE'!X204</f>
        <v>0</v>
      </c>
      <c r="K204" s="498"/>
      <c r="L204" s="45">
        <f>'11.  JULY'!V204</f>
        <v>0</v>
      </c>
      <c r="M204" s="37">
        <f>'11.  JULY'!W204</f>
        <v>0</v>
      </c>
      <c r="N204" s="497">
        <f>'11.  JULY'!X204</f>
        <v>0</v>
      </c>
      <c r="O204" s="498"/>
      <c r="P204" s="28">
        <f>'12.  AUGUST'!V204</f>
        <v>0</v>
      </c>
      <c r="Q204" s="37">
        <f>'12.  AUGUST'!W204</f>
        <v>0</v>
      </c>
      <c r="R204" s="497">
        <f>'12.  AUGUST'!X204</f>
        <v>0</v>
      </c>
      <c r="S204" s="498"/>
      <c r="T204" s="180">
        <f t="shared" si="21"/>
        <v>0</v>
      </c>
      <c r="U204" s="181">
        <f t="shared" si="22"/>
        <v>0</v>
      </c>
      <c r="V204" s="269">
        <f t="shared" si="23"/>
        <v>0</v>
      </c>
    </row>
    <row r="205" spans="2:22" s="8" customFormat="1" ht="15.95" customHeight="1" x14ac:dyDescent="0.25">
      <c r="B205" s="27">
        <f>'1.  SEPTEMBER'!B205</f>
        <v>18</v>
      </c>
      <c r="C205" s="44" t="str">
        <f>'1.  SEPTEMBER'!C205</f>
        <v>Liebenberg A</v>
      </c>
      <c r="D205" s="45">
        <f>'9.  MAY'!V205</f>
        <v>0</v>
      </c>
      <c r="E205" s="37">
        <f>'9.  MAY'!W205</f>
        <v>0</v>
      </c>
      <c r="F205" s="497">
        <f>'9.  MAY'!X205</f>
        <v>0</v>
      </c>
      <c r="G205" s="498"/>
      <c r="H205" s="28">
        <f>'10.  JUNE'!V205</f>
        <v>0</v>
      </c>
      <c r="I205" s="37">
        <f>'10.  JUNE'!W205</f>
        <v>0</v>
      </c>
      <c r="J205" s="497">
        <f>'10.  JUNE'!X205</f>
        <v>0</v>
      </c>
      <c r="K205" s="498"/>
      <c r="L205" s="45">
        <f>'11.  JULY'!V205</f>
        <v>0</v>
      </c>
      <c r="M205" s="37">
        <f>'11.  JULY'!W205</f>
        <v>0</v>
      </c>
      <c r="N205" s="497">
        <f>'11.  JULY'!X205</f>
        <v>0</v>
      </c>
      <c r="O205" s="498"/>
      <c r="P205" s="28">
        <f>'12.  AUGUST'!V205</f>
        <v>0</v>
      </c>
      <c r="Q205" s="37">
        <f>'12.  AUGUST'!W205</f>
        <v>0</v>
      </c>
      <c r="R205" s="497">
        <f>'12.  AUGUST'!X205</f>
        <v>0</v>
      </c>
      <c r="S205" s="498"/>
      <c r="T205" s="180">
        <f t="shared" si="21"/>
        <v>0</v>
      </c>
      <c r="U205" s="181">
        <f t="shared" si="22"/>
        <v>0</v>
      </c>
      <c r="V205" s="269">
        <f t="shared" si="23"/>
        <v>0</v>
      </c>
    </row>
    <row r="206" spans="2:22" s="8" customFormat="1" ht="15.95" customHeight="1" x14ac:dyDescent="0.25">
      <c r="B206" s="27">
        <f>'1.  SEPTEMBER'!B206</f>
        <v>19</v>
      </c>
      <c r="C206" s="44" t="str">
        <f>'1.  SEPTEMBER'!C206</f>
        <v>Potgieter L (Leonie)</v>
      </c>
      <c r="D206" s="45">
        <f>'9.  MAY'!V206</f>
        <v>0</v>
      </c>
      <c r="E206" s="37">
        <f>'9.  MAY'!W206</f>
        <v>0</v>
      </c>
      <c r="F206" s="497">
        <f>'9.  MAY'!X206</f>
        <v>0</v>
      </c>
      <c r="G206" s="498"/>
      <c r="H206" s="28">
        <f>'10.  JUNE'!V206</f>
        <v>0</v>
      </c>
      <c r="I206" s="37">
        <f>'10.  JUNE'!W206</f>
        <v>0</v>
      </c>
      <c r="J206" s="497">
        <f>'10.  JUNE'!X206</f>
        <v>0</v>
      </c>
      <c r="K206" s="498"/>
      <c r="L206" s="45">
        <f>'11.  JULY'!V206</f>
        <v>0</v>
      </c>
      <c r="M206" s="37">
        <f>'11.  JULY'!W206</f>
        <v>0</v>
      </c>
      <c r="N206" s="497">
        <f>'11.  JULY'!X206</f>
        <v>0</v>
      </c>
      <c r="O206" s="498"/>
      <c r="P206" s="28">
        <f>'12.  AUGUST'!V206</f>
        <v>0</v>
      </c>
      <c r="Q206" s="37">
        <f>'12.  AUGUST'!W206</f>
        <v>0</v>
      </c>
      <c r="R206" s="497">
        <f>'12.  AUGUST'!X206</f>
        <v>0</v>
      </c>
      <c r="S206" s="498"/>
      <c r="T206" s="180">
        <f t="shared" ref="T206" si="26">D206+H206+L206+P206</f>
        <v>0</v>
      </c>
      <c r="U206" s="181">
        <f t="shared" ref="U206" si="27">E206+I206+M206+Q206</f>
        <v>0</v>
      </c>
      <c r="V206" s="269">
        <f t="shared" ref="V206" si="28">F206+J206+N206+R206</f>
        <v>0</v>
      </c>
    </row>
    <row r="207" spans="2:22" s="8" customFormat="1" ht="15.95" customHeight="1" x14ac:dyDescent="0.25">
      <c r="B207" s="27">
        <f>'1.  SEPTEMBER'!B207</f>
        <v>20</v>
      </c>
      <c r="C207" s="44" t="str">
        <f>'1.  SEPTEMBER'!C207</f>
        <v>Smit K</v>
      </c>
      <c r="D207" s="45">
        <f>'9.  MAY'!V207</f>
        <v>0</v>
      </c>
      <c r="E207" s="37">
        <f>'9.  MAY'!W207</f>
        <v>0</v>
      </c>
      <c r="F207" s="497">
        <f>'9.  MAY'!X207</f>
        <v>0</v>
      </c>
      <c r="G207" s="498"/>
      <c r="H207" s="28">
        <f>'10.  JUNE'!V207</f>
        <v>0</v>
      </c>
      <c r="I207" s="37">
        <f>'10.  JUNE'!W207</f>
        <v>0</v>
      </c>
      <c r="J207" s="497">
        <f>'10.  JUNE'!X207</f>
        <v>0</v>
      </c>
      <c r="K207" s="498"/>
      <c r="L207" s="45">
        <f>'11.  JULY'!V207</f>
        <v>0</v>
      </c>
      <c r="M207" s="37">
        <f>'11.  JULY'!W207</f>
        <v>0</v>
      </c>
      <c r="N207" s="497">
        <f>'11.  JULY'!X207</f>
        <v>0</v>
      </c>
      <c r="O207" s="498"/>
      <c r="P207" s="28">
        <f>'12.  AUGUST'!V207</f>
        <v>0</v>
      </c>
      <c r="Q207" s="37">
        <f>'12.  AUGUST'!W207</f>
        <v>0</v>
      </c>
      <c r="R207" s="497">
        <f>'12.  AUGUST'!X207</f>
        <v>0</v>
      </c>
      <c r="S207" s="498"/>
      <c r="T207" s="180">
        <f t="shared" ref="T207" si="29">D207+H207+L207+P207</f>
        <v>0</v>
      </c>
      <c r="U207" s="181">
        <f t="shared" ref="U207" si="30">E207+I207+M207+Q207</f>
        <v>0</v>
      </c>
      <c r="V207" s="269">
        <f t="shared" ref="V207" si="31">F207+J207+N207+R207</f>
        <v>0</v>
      </c>
    </row>
    <row r="208" spans="2:22" s="8" customFormat="1" ht="15.95" customHeight="1" x14ac:dyDescent="0.25">
      <c r="B208" s="27">
        <f>'1.  SEPTEMBER'!B208</f>
        <v>21</v>
      </c>
      <c r="C208" s="44" t="str">
        <f>'1.  SEPTEMBER'!C208</f>
        <v>Stoltz PM</v>
      </c>
      <c r="D208" s="45">
        <f>'9.  MAY'!V208</f>
        <v>0</v>
      </c>
      <c r="E208" s="37">
        <f>'9.  MAY'!W208</f>
        <v>0</v>
      </c>
      <c r="F208" s="497">
        <f>'9.  MAY'!X208</f>
        <v>0</v>
      </c>
      <c r="G208" s="498"/>
      <c r="H208" s="28">
        <f>'10.  JUNE'!V208</f>
        <v>0</v>
      </c>
      <c r="I208" s="37">
        <f>'10.  JUNE'!W208</f>
        <v>0</v>
      </c>
      <c r="J208" s="497">
        <f>'10.  JUNE'!X208</f>
        <v>0</v>
      </c>
      <c r="K208" s="498"/>
      <c r="L208" s="45">
        <f>'11.  JULY'!V208</f>
        <v>0</v>
      </c>
      <c r="M208" s="37">
        <f>'11.  JULY'!W208</f>
        <v>0</v>
      </c>
      <c r="N208" s="497">
        <f>'11.  JULY'!X208</f>
        <v>0</v>
      </c>
      <c r="O208" s="498"/>
      <c r="P208" s="28">
        <f>'12.  AUGUST'!V208</f>
        <v>0</v>
      </c>
      <c r="Q208" s="37">
        <f>'12.  AUGUST'!W208</f>
        <v>0</v>
      </c>
      <c r="R208" s="497">
        <f>'12.  AUGUST'!X208</f>
        <v>0</v>
      </c>
      <c r="S208" s="498"/>
      <c r="T208" s="180">
        <f t="shared" si="21"/>
        <v>0</v>
      </c>
      <c r="U208" s="181">
        <f t="shared" si="22"/>
        <v>0</v>
      </c>
      <c r="V208" s="269">
        <f t="shared" si="23"/>
        <v>0</v>
      </c>
    </row>
    <row r="209" spans="2:22" s="8" customFormat="1" ht="15.95" customHeight="1" x14ac:dyDescent="0.25">
      <c r="B209" s="27">
        <f>'1.  SEPTEMBER'!B209</f>
        <v>22</v>
      </c>
      <c r="C209" s="44" t="str">
        <f>'1.  SEPTEMBER'!C209</f>
        <v>van der Merwe G  (H-21)</v>
      </c>
      <c r="D209" s="45">
        <f>'9.  MAY'!V209</f>
        <v>0</v>
      </c>
      <c r="E209" s="37">
        <f>'9.  MAY'!W209</f>
        <v>0</v>
      </c>
      <c r="F209" s="497">
        <f>'9.  MAY'!X209</f>
        <v>0</v>
      </c>
      <c r="G209" s="498"/>
      <c r="H209" s="28">
        <f>'10.  JUNE'!V209</f>
        <v>0</v>
      </c>
      <c r="I209" s="37">
        <f>'10.  JUNE'!W209</f>
        <v>0</v>
      </c>
      <c r="J209" s="497">
        <f>'10.  JUNE'!X209</f>
        <v>0</v>
      </c>
      <c r="K209" s="498"/>
      <c r="L209" s="45">
        <f>'11.  JULY'!V209</f>
        <v>0</v>
      </c>
      <c r="M209" s="37">
        <f>'11.  JULY'!W209</f>
        <v>0</v>
      </c>
      <c r="N209" s="497">
        <f>'11.  JULY'!X209</f>
        <v>0</v>
      </c>
      <c r="O209" s="498"/>
      <c r="P209" s="28">
        <f>'12.  AUGUST'!V209</f>
        <v>0</v>
      </c>
      <c r="Q209" s="37">
        <f>'12.  AUGUST'!W209</f>
        <v>0</v>
      </c>
      <c r="R209" s="497">
        <f>'12.  AUGUST'!X209</f>
        <v>0</v>
      </c>
      <c r="S209" s="498"/>
      <c r="T209" s="180">
        <f t="shared" si="21"/>
        <v>0</v>
      </c>
      <c r="U209" s="181">
        <f t="shared" si="22"/>
        <v>0</v>
      </c>
      <c r="V209" s="269">
        <f t="shared" si="23"/>
        <v>0</v>
      </c>
    </row>
    <row r="210" spans="2:22" s="8" customFormat="1" ht="15.95" customHeight="1" x14ac:dyDescent="0.25">
      <c r="B210" s="27">
        <f>'1.  SEPTEMBER'!B210</f>
        <v>23</v>
      </c>
      <c r="C210" s="44" t="str">
        <f>'1.  SEPTEMBER'!C210</f>
        <v>van Zyl S</v>
      </c>
      <c r="D210" s="45">
        <f>'9.  MAY'!V210</f>
        <v>0</v>
      </c>
      <c r="E210" s="37">
        <f>'9.  MAY'!W210</f>
        <v>0</v>
      </c>
      <c r="F210" s="497">
        <f>'9.  MAY'!X210</f>
        <v>0</v>
      </c>
      <c r="G210" s="498"/>
      <c r="H210" s="28">
        <f>'10.  JUNE'!V210</f>
        <v>0</v>
      </c>
      <c r="I210" s="37">
        <f>'10.  JUNE'!W210</f>
        <v>0</v>
      </c>
      <c r="J210" s="497">
        <f>'10.  JUNE'!X210</f>
        <v>0</v>
      </c>
      <c r="K210" s="498"/>
      <c r="L210" s="45">
        <f>'11.  JULY'!V210</f>
        <v>0</v>
      </c>
      <c r="M210" s="37">
        <f>'11.  JULY'!W210</f>
        <v>0</v>
      </c>
      <c r="N210" s="497">
        <f>'11.  JULY'!X210</f>
        <v>0</v>
      </c>
      <c r="O210" s="498"/>
      <c r="P210" s="28">
        <f>'12.  AUGUST'!V210</f>
        <v>0</v>
      </c>
      <c r="Q210" s="37">
        <f>'12.  AUGUST'!W210</f>
        <v>0</v>
      </c>
      <c r="R210" s="497">
        <f>'12.  AUGUST'!X210</f>
        <v>0</v>
      </c>
      <c r="S210" s="498"/>
      <c r="T210" s="180">
        <f t="shared" si="21"/>
        <v>0</v>
      </c>
      <c r="U210" s="181">
        <f t="shared" si="22"/>
        <v>0</v>
      </c>
      <c r="V210" s="269">
        <f t="shared" si="23"/>
        <v>0</v>
      </c>
    </row>
    <row r="211" spans="2:22" s="8" customFormat="1" ht="15.95" customHeight="1" x14ac:dyDescent="0.25">
      <c r="B211" s="27">
        <f>'1.  SEPTEMBER'!B211</f>
        <v>24</v>
      </c>
      <c r="C211" s="44" t="str">
        <f>'1.  SEPTEMBER'!C211</f>
        <v>Webb C</v>
      </c>
      <c r="D211" s="45">
        <f>'9.  MAY'!V211</f>
        <v>0</v>
      </c>
      <c r="E211" s="37">
        <f>'9.  MAY'!W211</f>
        <v>0</v>
      </c>
      <c r="F211" s="497">
        <f>'9.  MAY'!X211</f>
        <v>0</v>
      </c>
      <c r="G211" s="498"/>
      <c r="H211" s="28">
        <f>'10.  JUNE'!V211</f>
        <v>0</v>
      </c>
      <c r="I211" s="37">
        <f>'10.  JUNE'!W211</f>
        <v>0</v>
      </c>
      <c r="J211" s="497">
        <f>'10.  JUNE'!X211</f>
        <v>0</v>
      </c>
      <c r="K211" s="498"/>
      <c r="L211" s="45">
        <f>'11.  JULY'!V211</f>
        <v>0</v>
      </c>
      <c r="M211" s="37">
        <f>'11.  JULY'!W211</f>
        <v>0</v>
      </c>
      <c r="N211" s="497">
        <f>'11.  JULY'!X211</f>
        <v>0</v>
      </c>
      <c r="O211" s="498"/>
      <c r="P211" s="28">
        <f>'12.  AUGUST'!V211</f>
        <v>0</v>
      </c>
      <c r="Q211" s="37">
        <f>'12.  AUGUST'!W211</f>
        <v>0</v>
      </c>
      <c r="R211" s="497">
        <f>'12.  AUGUST'!X211</f>
        <v>0</v>
      </c>
      <c r="S211" s="498"/>
      <c r="T211" s="180">
        <f t="shared" si="21"/>
        <v>0</v>
      </c>
      <c r="U211" s="181">
        <f t="shared" si="22"/>
        <v>0</v>
      </c>
      <c r="V211" s="269">
        <f t="shared" si="23"/>
        <v>0</v>
      </c>
    </row>
    <row r="212" spans="2:22" s="8" customFormat="1" ht="15.95" customHeight="1" x14ac:dyDescent="0.25">
      <c r="B212" s="27">
        <f>'1.  SEPTEMBER'!B212</f>
        <v>25</v>
      </c>
      <c r="C212" s="44" t="str">
        <f>'1.  SEPTEMBER'!C212</f>
        <v xml:space="preserve"> </v>
      </c>
      <c r="D212" s="45">
        <f>'9.  MAY'!V212</f>
        <v>0</v>
      </c>
      <c r="E212" s="37">
        <f>'9.  MAY'!W212</f>
        <v>0</v>
      </c>
      <c r="F212" s="497">
        <f>'9.  MAY'!X212</f>
        <v>0</v>
      </c>
      <c r="G212" s="498"/>
      <c r="H212" s="28">
        <f>'10.  JUNE'!V212</f>
        <v>0</v>
      </c>
      <c r="I212" s="37">
        <f>'10.  JUNE'!W212</f>
        <v>0</v>
      </c>
      <c r="J212" s="497">
        <f>'10.  JUNE'!X212</f>
        <v>0</v>
      </c>
      <c r="K212" s="498"/>
      <c r="L212" s="45">
        <f>'11.  JULY'!V212</f>
        <v>0</v>
      </c>
      <c r="M212" s="37">
        <f>'11.  JULY'!W212</f>
        <v>0</v>
      </c>
      <c r="N212" s="497">
        <f>'11.  JULY'!X212</f>
        <v>0</v>
      </c>
      <c r="O212" s="498"/>
      <c r="P212" s="28">
        <f>'12.  AUGUST'!V212</f>
        <v>0</v>
      </c>
      <c r="Q212" s="37">
        <f>'12.  AUGUST'!W212</f>
        <v>0</v>
      </c>
      <c r="R212" s="497">
        <f>'12.  AUGUST'!X212</f>
        <v>0</v>
      </c>
      <c r="S212" s="498"/>
      <c r="T212" s="180">
        <f t="shared" si="21"/>
        <v>0</v>
      </c>
      <c r="U212" s="181">
        <f t="shared" si="22"/>
        <v>0</v>
      </c>
      <c r="V212" s="269">
        <f t="shared" si="23"/>
        <v>0</v>
      </c>
    </row>
    <row r="213" spans="2:22" s="8" customFormat="1" ht="15.95" customHeight="1" x14ac:dyDescent="0.25">
      <c r="B213" s="27">
        <f>'1.  SEPTEMBER'!B213</f>
        <v>26</v>
      </c>
      <c r="C213" s="44">
        <f>'1.  SEPTEMBER'!C213</f>
        <v>0</v>
      </c>
      <c r="D213" s="45">
        <f>'9.  MAY'!V213</f>
        <v>0</v>
      </c>
      <c r="E213" s="37">
        <f>'9.  MAY'!W213</f>
        <v>0</v>
      </c>
      <c r="F213" s="497">
        <f>'9.  MAY'!X213</f>
        <v>0</v>
      </c>
      <c r="G213" s="498"/>
      <c r="H213" s="28">
        <f>'10.  JUNE'!V213</f>
        <v>0</v>
      </c>
      <c r="I213" s="37">
        <f>'10.  JUNE'!W213</f>
        <v>0</v>
      </c>
      <c r="J213" s="497">
        <f>'10.  JUNE'!X213</f>
        <v>0</v>
      </c>
      <c r="K213" s="498"/>
      <c r="L213" s="45">
        <f>'11.  JULY'!V213</f>
        <v>0</v>
      </c>
      <c r="M213" s="37">
        <f>'11.  JULY'!W213</f>
        <v>0</v>
      </c>
      <c r="N213" s="497">
        <f>'11.  JULY'!X213</f>
        <v>0</v>
      </c>
      <c r="O213" s="498"/>
      <c r="P213" s="28">
        <f>'12.  AUGUST'!V213</f>
        <v>0</v>
      </c>
      <c r="Q213" s="37">
        <f>'12.  AUGUST'!W213</f>
        <v>0</v>
      </c>
      <c r="R213" s="497">
        <f>'12.  AUGUST'!X213</f>
        <v>0</v>
      </c>
      <c r="S213" s="498"/>
      <c r="T213" s="180">
        <f t="shared" si="21"/>
        <v>0</v>
      </c>
      <c r="U213" s="181">
        <f t="shared" si="22"/>
        <v>0</v>
      </c>
      <c r="V213" s="269">
        <f t="shared" si="23"/>
        <v>0</v>
      </c>
    </row>
    <row r="214" spans="2:22" s="8" customFormat="1" ht="15.95" customHeight="1" x14ac:dyDescent="0.25">
      <c r="B214" s="27">
        <f>'1.  SEPTEMBER'!B214</f>
        <v>27</v>
      </c>
      <c r="C214" s="44">
        <f>'1.  SEPTEMBER'!C214</f>
        <v>0</v>
      </c>
      <c r="D214" s="45">
        <f>'9.  MAY'!V214</f>
        <v>0</v>
      </c>
      <c r="E214" s="37">
        <f>'9.  MAY'!W214</f>
        <v>0</v>
      </c>
      <c r="F214" s="497">
        <f>'9.  MAY'!X214</f>
        <v>0</v>
      </c>
      <c r="G214" s="498"/>
      <c r="H214" s="28">
        <f>'10.  JUNE'!V214</f>
        <v>0</v>
      </c>
      <c r="I214" s="37">
        <f>'10.  JUNE'!W214</f>
        <v>0</v>
      </c>
      <c r="J214" s="497">
        <f>'10.  JUNE'!X214</f>
        <v>0</v>
      </c>
      <c r="K214" s="498"/>
      <c r="L214" s="45">
        <f>'11.  JULY'!V214</f>
        <v>0</v>
      </c>
      <c r="M214" s="37">
        <f>'11.  JULY'!W214</f>
        <v>0</v>
      </c>
      <c r="N214" s="497">
        <f>'11.  JULY'!X214</f>
        <v>0</v>
      </c>
      <c r="O214" s="498"/>
      <c r="P214" s="28">
        <f>'12.  AUGUST'!V214</f>
        <v>0</v>
      </c>
      <c r="Q214" s="37">
        <f>'12.  AUGUST'!W214</f>
        <v>0</v>
      </c>
      <c r="R214" s="497">
        <f>'12.  AUGUST'!X214</f>
        <v>0</v>
      </c>
      <c r="S214" s="498"/>
      <c r="T214" s="180">
        <f t="shared" si="21"/>
        <v>0</v>
      </c>
      <c r="U214" s="181">
        <f t="shared" si="22"/>
        <v>0</v>
      </c>
      <c r="V214" s="269">
        <f t="shared" si="23"/>
        <v>0</v>
      </c>
    </row>
    <row r="215" spans="2:22" s="8" customFormat="1" ht="15.95" customHeight="1" x14ac:dyDescent="0.25">
      <c r="B215" s="27">
        <f>'1.  SEPTEMBER'!B215</f>
        <v>28</v>
      </c>
      <c r="C215" s="44">
        <f>'1.  SEPTEMBER'!C215</f>
        <v>0</v>
      </c>
      <c r="D215" s="45">
        <f>'9.  MAY'!V215</f>
        <v>0</v>
      </c>
      <c r="E215" s="37">
        <f>'9.  MAY'!W215</f>
        <v>0</v>
      </c>
      <c r="F215" s="497">
        <f>'9.  MAY'!X215</f>
        <v>0</v>
      </c>
      <c r="G215" s="498"/>
      <c r="H215" s="28">
        <f>'10.  JUNE'!V215</f>
        <v>0</v>
      </c>
      <c r="I215" s="37">
        <f>'10.  JUNE'!W215</f>
        <v>0</v>
      </c>
      <c r="J215" s="497">
        <f>'10.  JUNE'!X215</f>
        <v>0</v>
      </c>
      <c r="K215" s="498"/>
      <c r="L215" s="45">
        <f>'11.  JULY'!V215</f>
        <v>0</v>
      </c>
      <c r="M215" s="37">
        <f>'11.  JULY'!W215</f>
        <v>0</v>
      </c>
      <c r="N215" s="497">
        <f>'11.  JULY'!X215</f>
        <v>0</v>
      </c>
      <c r="O215" s="498"/>
      <c r="P215" s="28">
        <f>'12.  AUGUST'!V215</f>
        <v>0</v>
      </c>
      <c r="Q215" s="37">
        <f>'12.  AUGUST'!W215</f>
        <v>0</v>
      </c>
      <c r="R215" s="497">
        <f>'12.  AUGUST'!X215</f>
        <v>0</v>
      </c>
      <c r="S215" s="498"/>
      <c r="T215" s="180">
        <f t="shared" si="21"/>
        <v>0</v>
      </c>
      <c r="U215" s="181">
        <f t="shared" si="22"/>
        <v>0</v>
      </c>
      <c r="V215" s="269">
        <f t="shared" si="23"/>
        <v>0</v>
      </c>
    </row>
    <row r="216" spans="2:22" s="8" customFormat="1" ht="15.95" customHeight="1" x14ac:dyDescent="0.25">
      <c r="B216" s="27">
        <f>'1.  SEPTEMBER'!B216</f>
        <v>29</v>
      </c>
      <c r="C216" s="44">
        <f>'1.  SEPTEMBER'!C216</f>
        <v>0</v>
      </c>
      <c r="D216" s="45">
        <f>'9.  MAY'!V216</f>
        <v>0</v>
      </c>
      <c r="E216" s="37">
        <f>'9.  MAY'!W216</f>
        <v>0</v>
      </c>
      <c r="F216" s="497">
        <f>'9.  MAY'!X216</f>
        <v>0</v>
      </c>
      <c r="G216" s="498"/>
      <c r="H216" s="28">
        <f>'10.  JUNE'!V216</f>
        <v>0</v>
      </c>
      <c r="I216" s="37">
        <f>'10.  JUNE'!W216</f>
        <v>0</v>
      </c>
      <c r="J216" s="497">
        <f>'10.  JUNE'!X216</f>
        <v>0</v>
      </c>
      <c r="K216" s="498"/>
      <c r="L216" s="45">
        <f>'11.  JULY'!V216</f>
        <v>0</v>
      </c>
      <c r="M216" s="37">
        <f>'11.  JULY'!W216</f>
        <v>0</v>
      </c>
      <c r="N216" s="497">
        <f>'11.  JULY'!X216</f>
        <v>0</v>
      </c>
      <c r="O216" s="498"/>
      <c r="P216" s="28">
        <f>'12.  AUGUST'!V216</f>
        <v>0</v>
      </c>
      <c r="Q216" s="37">
        <f>'12.  AUGUST'!W216</f>
        <v>0</v>
      </c>
      <c r="R216" s="497">
        <f>'12.  AUGUST'!X216</f>
        <v>0</v>
      </c>
      <c r="S216" s="498"/>
      <c r="T216" s="180">
        <f t="shared" si="21"/>
        <v>0</v>
      </c>
      <c r="U216" s="181">
        <f t="shared" si="22"/>
        <v>0</v>
      </c>
      <c r="V216" s="269">
        <f t="shared" si="23"/>
        <v>0</v>
      </c>
    </row>
    <row r="217" spans="2:22" s="8" customFormat="1" ht="15.95" customHeight="1" x14ac:dyDescent="0.25">
      <c r="B217" s="25"/>
      <c r="C217" s="26"/>
      <c r="D217" s="15"/>
      <c r="E217" s="15"/>
      <c r="F217" s="15"/>
      <c r="G217" s="189"/>
      <c r="H217" s="15"/>
      <c r="I217" s="15"/>
      <c r="J217" s="15"/>
      <c r="K217" s="189"/>
      <c r="L217" s="15"/>
      <c r="M217" s="15"/>
      <c r="N217" s="15"/>
      <c r="O217" s="193"/>
      <c r="P217" s="15"/>
      <c r="Q217" s="15"/>
      <c r="R217" s="15"/>
      <c r="S217" s="189"/>
      <c r="T217" s="15"/>
      <c r="U217" s="15"/>
      <c r="V217" s="16"/>
    </row>
    <row r="218" spans="2:22" s="8" customFormat="1" ht="15.95" customHeight="1" x14ac:dyDescent="0.25">
      <c r="B218" s="25"/>
      <c r="C218" s="26"/>
      <c r="D218" s="15"/>
      <c r="E218" s="15"/>
      <c r="F218" s="15"/>
      <c r="G218" s="189"/>
      <c r="H218" s="15"/>
      <c r="I218" s="15"/>
      <c r="J218" s="15"/>
      <c r="K218" s="189"/>
      <c r="L218" s="15"/>
      <c r="M218" s="15"/>
      <c r="N218" s="15"/>
      <c r="O218" s="193"/>
      <c r="P218" s="15"/>
      <c r="Q218" s="15"/>
      <c r="R218" s="15"/>
      <c r="S218" s="189"/>
      <c r="T218" s="15"/>
      <c r="U218" s="15"/>
      <c r="V218" s="16"/>
    </row>
    <row r="219" spans="2:22" s="8" customFormat="1" ht="15.95" customHeight="1" x14ac:dyDescent="0.25">
      <c r="B219" s="25"/>
      <c r="C219" s="26"/>
      <c r="D219" s="15"/>
      <c r="E219" s="15"/>
      <c r="F219" s="15"/>
      <c r="G219" s="189"/>
      <c r="H219" s="15"/>
      <c r="I219" s="15"/>
      <c r="J219" s="15"/>
      <c r="K219" s="189"/>
      <c r="L219" s="15"/>
      <c r="M219" s="15"/>
      <c r="N219" s="15"/>
      <c r="O219" s="193"/>
      <c r="P219" s="15"/>
      <c r="Q219" s="15"/>
      <c r="R219" s="15"/>
      <c r="S219" s="189"/>
      <c r="T219" s="15"/>
      <c r="U219" s="15"/>
      <c r="V219" s="16"/>
    </row>
    <row r="220" spans="2:22" s="8" customFormat="1" ht="15.95" customHeight="1" thickBot="1" x14ac:dyDescent="0.3">
      <c r="B220" s="25"/>
      <c r="C220" s="26"/>
      <c r="D220" s="15"/>
      <c r="E220" s="15"/>
      <c r="F220" s="15"/>
      <c r="G220" s="189"/>
      <c r="H220" s="15"/>
      <c r="I220" s="15"/>
      <c r="J220" s="15"/>
      <c r="K220" s="189"/>
      <c r="L220" s="15"/>
      <c r="M220" s="15"/>
      <c r="N220" s="15"/>
      <c r="O220" s="193"/>
      <c r="P220" s="15"/>
      <c r="Q220" s="15"/>
      <c r="R220" s="15"/>
      <c r="S220" s="189"/>
      <c r="T220" s="15"/>
      <c r="U220" s="15"/>
      <c r="V220" s="16"/>
    </row>
    <row r="221" spans="2:22" s="8" customFormat="1" ht="26.1" customHeight="1" thickBot="1" x14ac:dyDescent="0.3">
      <c r="B221" s="426" t="s">
        <v>46</v>
      </c>
      <c r="C221" s="427"/>
      <c r="D221" s="54"/>
      <c r="E221" s="54"/>
      <c r="F221" s="54"/>
      <c r="G221" s="191"/>
      <c r="H221" s="54"/>
      <c r="I221" s="54"/>
      <c r="J221" s="54"/>
      <c r="K221" s="191"/>
      <c r="L221" s="54"/>
      <c r="M221" s="54"/>
      <c r="N221" s="54"/>
      <c r="O221" s="195"/>
      <c r="P221" s="54"/>
      <c r="Q221" s="54"/>
      <c r="R221" s="54"/>
      <c r="S221" s="191"/>
      <c r="T221" s="54"/>
      <c r="U221" s="54"/>
      <c r="V221" s="55"/>
    </row>
    <row r="222" spans="2:22" s="8" customFormat="1" ht="2.1" customHeight="1" x14ac:dyDescent="0.25">
      <c r="B222" s="254"/>
      <c r="C222" s="256"/>
      <c r="D222" s="256"/>
      <c r="E222" s="256"/>
      <c r="F222" s="256"/>
      <c r="G222" s="256"/>
      <c r="H222" s="256"/>
      <c r="I222" s="256"/>
      <c r="J222" s="256"/>
      <c r="K222" s="256"/>
      <c r="L222" s="256"/>
      <c r="M222" s="256"/>
      <c r="N222" s="256"/>
      <c r="O222" s="256"/>
      <c r="P222" s="256"/>
      <c r="Q222" s="256"/>
      <c r="R222" s="256"/>
      <c r="S222" s="256"/>
      <c r="T222" s="256"/>
      <c r="U222" s="256"/>
      <c r="V222" s="257"/>
    </row>
    <row r="223" spans="2:22" s="8" customFormat="1" ht="15.95" customHeight="1" x14ac:dyDescent="0.25">
      <c r="B223" s="27">
        <f>'1.  SEPTEMBER'!B223</f>
        <v>1</v>
      </c>
      <c r="C223" s="44" t="str">
        <f>'1.  SEPTEMBER'!C223</f>
        <v>Appelcryn E</v>
      </c>
      <c r="D223" s="45">
        <f>'9.  MAY'!V223</f>
        <v>0</v>
      </c>
      <c r="E223" s="37">
        <f>'9.  MAY'!W223</f>
        <v>0</v>
      </c>
      <c r="F223" s="497">
        <f>'9.  MAY'!X223</f>
        <v>0</v>
      </c>
      <c r="G223" s="498"/>
      <c r="H223" s="28">
        <f>'10.  JUNE'!V223</f>
        <v>0</v>
      </c>
      <c r="I223" s="37">
        <f>'10.  JUNE'!W223</f>
        <v>0</v>
      </c>
      <c r="J223" s="497">
        <f>'10.  JUNE'!X223</f>
        <v>0</v>
      </c>
      <c r="K223" s="498"/>
      <c r="L223" s="45">
        <f>'11.  JULY'!V223</f>
        <v>0</v>
      </c>
      <c r="M223" s="37">
        <f>'11.  JULY'!W223</f>
        <v>0</v>
      </c>
      <c r="N223" s="497">
        <f>'11.  JULY'!X223</f>
        <v>0</v>
      </c>
      <c r="O223" s="498"/>
      <c r="P223" s="28">
        <f>'12.  AUGUST'!V223</f>
        <v>0</v>
      </c>
      <c r="Q223" s="37">
        <f>'12.  AUGUST'!W223</f>
        <v>0</v>
      </c>
      <c r="R223" s="497">
        <f>'12.  AUGUST'!X223</f>
        <v>0</v>
      </c>
      <c r="S223" s="498"/>
      <c r="T223" s="180">
        <f t="shared" ref="T223" si="32">D223+H223+L223+P223</f>
        <v>0</v>
      </c>
      <c r="U223" s="181">
        <f t="shared" ref="U223" si="33">E223+I223+M223+Q223</f>
        <v>0</v>
      </c>
      <c r="V223" s="269">
        <f t="shared" ref="V223" si="34">F223+J223+N223+R223</f>
        <v>0</v>
      </c>
    </row>
    <row r="224" spans="2:22" s="8" customFormat="1" ht="15.95" customHeight="1" x14ac:dyDescent="0.25">
      <c r="B224" s="27">
        <f>'1.  SEPTEMBER'!B224</f>
        <v>2</v>
      </c>
      <c r="C224" s="44" t="str">
        <f>'1.  SEPTEMBER'!C224</f>
        <v>Bloem D (Jnr)</v>
      </c>
      <c r="D224" s="45">
        <f>'9.  MAY'!V224</f>
        <v>0</v>
      </c>
      <c r="E224" s="37">
        <f>'9.  MAY'!W224</f>
        <v>0</v>
      </c>
      <c r="F224" s="497">
        <f>'9.  MAY'!X224</f>
        <v>0</v>
      </c>
      <c r="G224" s="498"/>
      <c r="H224" s="28">
        <f>'10.  JUNE'!V224</f>
        <v>0</v>
      </c>
      <c r="I224" s="37">
        <f>'10.  JUNE'!W224</f>
        <v>0</v>
      </c>
      <c r="J224" s="497">
        <f>'10.  JUNE'!X224</f>
        <v>0</v>
      </c>
      <c r="K224" s="498"/>
      <c r="L224" s="45">
        <f>'11.  JULY'!V224</f>
        <v>0</v>
      </c>
      <c r="M224" s="37">
        <f>'11.  JULY'!W224</f>
        <v>0</v>
      </c>
      <c r="N224" s="497">
        <f>'11.  JULY'!X224</f>
        <v>0</v>
      </c>
      <c r="O224" s="498"/>
      <c r="P224" s="28">
        <f>'12.  AUGUST'!V224</f>
        <v>0</v>
      </c>
      <c r="Q224" s="37">
        <f>'12.  AUGUST'!W224</f>
        <v>0</v>
      </c>
      <c r="R224" s="497">
        <f>'12.  AUGUST'!X224</f>
        <v>0</v>
      </c>
      <c r="S224" s="498"/>
      <c r="T224" s="180">
        <f t="shared" ref="T224:T238" si="35">D224+H224+L224+P224</f>
        <v>0</v>
      </c>
      <c r="U224" s="181">
        <f t="shared" ref="U224:U238" si="36">E224+I224+M224+Q224</f>
        <v>0</v>
      </c>
      <c r="V224" s="269">
        <f t="shared" ref="V224:V238" si="37">F224+J224+N224+R224</f>
        <v>0</v>
      </c>
    </row>
    <row r="225" spans="2:22" s="8" customFormat="1" ht="15.95" customHeight="1" x14ac:dyDescent="0.25">
      <c r="B225" s="27">
        <f>'1.  SEPTEMBER'!B225</f>
        <v>3</v>
      </c>
      <c r="C225" s="44" t="str">
        <f>'1.  SEPTEMBER'!C225</f>
        <v>Fouche E</v>
      </c>
      <c r="D225" s="45">
        <f>'9.  MAY'!V225</f>
        <v>0</v>
      </c>
      <c r="E225" s="37">
        <f>'9.  MAY'!W225</f>
        <v>0</v>
      </c>
      <c r="F225" s="497">
        <f>'9.  MAY'!X225</f>
        <v>0</v>
      </c>
      <c r="G225" s="498"/>
      <c r="H225" s="28">
        <f>'10.  JUNE'!V225</f>
        <v>0</v>
      </c>
      <c r="I225" s="37">
        <f>'10.  JUNE'!W225</f>
        <v>0</v>
      </c>
      <c r="J225" s="497">
        <f>'10.  JUNE'!X225</f>
        <v>0</v>
      </c>
      <c r="K225" s="498"/>
      <c r="L225" s="45">
        <f>'11.  JULY'!V225</f>
        <v>0</v>
      </c>
      <c r="M225" s="37">
        <f>'11.  JULY'!W225</f>
        <v>0</v>
      </c>
      <c r="N225" s="497">
        <f>'11.  JULY'!X225</f>
        <v>0</v>
      </c>
      <c r="O225" s="498"/>
      <c r="P225" s="28">
        <f>'12.  AUGUST'!V225</f>
        <v>0</v>
      </c>
      <c r="Q225" s="37">
        <f>'12.  AUGUST'!W225</f>
        <v>0</v>
      </c>
      <c r="R225" s="497">
        <f>'12.  AUGUST'!X225</f>
        <v>0</v>
      </c>
      <c r="S225" s="498"/>
      <c r="T225" s="180">
        <f t="shared" si="35"/>
        <v>0</v>
      </c>
      <c r="U225" s="181">
        <f t="shared" si="36"/>
        <v>0</v>
      </c>
      <c r="V225" s="269">
        <f t="shared" si="37"/>
        <v>0</v>
      </c>
    </row>
    <row r="226" spans="2:22" s="8" customFormat="1" ht="15.95" customHeight="1" x14ac:dyDescent="0.25">
      <c r="B226" s="27">
        <f>'1.  SEPTEMBER'!B226</f>
        <v>4</v>
      </c>
      <c r="C226" s="44" t="str">
        <f>'1.  SEPTEMBER'!C226</f>
        <v>Fouche R</v>
      </c>
      <c r="D226" s="45">
        <f>'9.  MAY'!V226</f>
        <v>0</v>
      </c>
      <c r="E226" s="37">
        <f>'9.  MAY'!W226</f>
        <v>0</v>
      </c>
      <c r="F226" s="497">
        <f>'9.  MAY'!X226</f>
        <v>0</v>
      </c>
      <c r="G226" s="498"/>
      <c r="H226" s="28">
        <f>'10.  JUNE'!V226</f>
        <v>0</v>
      </c>
      <c r="I226" s="37">
        <f>'10.  JUNE'!W226</f>
        <v>0</v>
      </c>
      <c r="J226" s="497">
        <f>'10.  JUNE'!X226</f>
        <v>0</v>
      </c>
      <c r="K226" s="498"/>
      <c r="L226" s="45">
        <f>'11.  JULY'!V226</f>
        <v>0</v>
      </c>
      <c r="M226" s="37">
        <f>'11.  JULY'!W226</f>
        <v>0</v>
      </c>
      <c r="N226" s="497">
        <f>'11.  JULY'!X226</f>
        <v>0</v>
      </c>
      <c r="O226" s="498"/>
      <c r="P226" s="28">
        <f>'12.  AUGUST'!V226</f>
        <v>0</v>
      </c>
      <c r="Q226" s="37">
        <f>'12.  AUGUST'!W226</f>
        <v>0</v>
      </c>
      <c r="R226" s="497">
        <f>'12.  AUGUST'!X226</f>
        <v>0</v>
      </c>
      <c r="S226" s="498"/>
      <c r="T226" s="180">
        <f t="shared" si="35"/>
        <v>0</v>
      </c>
      <c r="U226" s="181">
        <f t="shared" si="36"/>
        <v>0</v>
      </c>
      <c r="V226" s="269">
        <f t="shared" si="37"/>
        <v>0</v>
      </c>
    </row>
    <row r="227" spans="2:22" s="8" customFormat="1" ht="15.95" customHeight="1" x14ac:dyDescent="0.25">
      <c r="B227" s="27">
        <f>'1.  SEPTEMBER'!B227</f>
        <v>5</v>
      </c>
      <c r="C227" s="44" t="str">
        <f>'1.  SEPTEMBER'!C227</f>
        <v>Foxcroft C</v>
      </c>
      <c r="D227" s="45">
        <f>'9.  MAY'!V227</f>
        <v>0</v>
      </c>
      <c r="E227" s="37">
        <f>'9.  MAY'!W227</f>
        <v>0</v>
      </c>
      <c r="F227" s="497">
        <f>'9.  MAY'!X227</f>
        <v>0</v>
      </c>
      <c r="G227" s="498"/>
      <c r="H227" s="28">
        <f>'10.  JUNE'!V227</f>
        <v>0</v>
      </c>
      <c r="I227" s="37">
        <f>'10.  JUNE'!W227</f>
        <v>0</v>
      </c>
      <c r="J227" s="497">
        <f>'10.  JUNE'!X227</f>
        <v>0</v>
      </c>
      <c r="K227" s="498"/>
      <c r="L227" s="45">
        <f>'11.  JULY'!V227</f>
        <v>0</v>
      </c>
      <c r="M227" s="37">
        <f>'11.  JULY'!W227</f>
        <v>0</v>
      </c>
      <c r="N227" s="497">
        <f>'11.  JULY'!X227</f>
        <v>0</v>
      </c>
      <c r="O227" s="498"/>
      <c r="P227" s="28">
        <f>'12.  AUGUST'!V227</f>
        <v>0</v>
      </c>
      <c r="Q227" s="37">
        <f>'12.  AUGUST'!W227</f>
        <v>0</v>
      </c>
      <c r="R227" s="497">
        <f>'12.  AUGUST'!X227</f>
        <v>0</v>
      </c>
      <c r="S227" s="498"/>
      <c r="T227" s="180">
        <f t="shared" si="35"/>
        <v>0</v>
      </c>
      <c r="U227" s="181">
        <f t="shared" si="36"/>
        <v>0</v>
      </c>
      <c r="V227" s="269">
        <f t="shared" si="37"/>
        <v>0</v>
      </c>
    </row>
    <row r="228" spans="2:22" s="8" customFormat="1" ht="15.95" customHeight="1" x14ac:dyDescent="0.25">
      <c r="B228" s="27">
        <f>'1.  SEPTEMBER'!B228</f>
        <v>6</v>
      </c>
      <c r="C228" s="44" t="str">
        <f>'1.  SEPTEMBER'!C228</f>
        <v>Herridge J</v>
      </c>
      <c r="D228" s="45">
        <f>'9.  MAY'!V228</f>
        <v>0</v>
      </c>
      <c r="E228" s="37">
        <f>'9.  MAY'!W228</f>
        <v>0</v>
      </c>
      <c r="F228" s="497">
        <f>'9.  MAY'!X228</f>
        <v>0</v>
      </c>
      <c r="G228" s="498"/>
      <c r="H228" s="28">
        <f>'10.  JUNE'!V228</f>
        <v>0</v>
      </c>
      <c r="I228" s="37">
        <f>'10.  JUNE'!W228</f>
        <v>0</v>
      </c>
      <c r="J228" s="497">
        <f>'10.  JUNE'!X228</f>
        <v>0</v>
      </c>
      <c r="K228" s="498"/>
      <c r="L228" s="45">
        <f>'11.  JULY'!V228</f>
        <v>0</v>
      </c>
      <c r="M228" s="37">
        <f>'11.  JULY'!W228</f>
        <v>0</v>
      </c>
      <c r="N228" s="497">
        <f>'11.  JULY'!X228</f>
        <v>0</v>
      </c>
      <c r="O228" s="498"/>
      <c r="P228" s="28">
        <f>'12.  AUGUST'!V228</f>
        <v>0</v>
      </c>
      <c r="Q228" s="37">
        <f>'12.  AUGUST'!W228</f>
        <v>0</v>
      </c>
      <c r="R228" s="497">
        <f>'12.  AUGUST'!X228</f>
        <v>0</v>
      </c>
      <c r="S228" s="498"/>
      <c r="T228" s="180">
        <f t="shared" si="35"/>
        <v>0</v>
      </c>
      <c r="U228" s="181">
        <f t="shared" si="36"/>
        <v>0</v>
      </c>
      <c r="V228" s="269">
        <f t="shared" si="37"/>
        <v>0</v>
      </c>
    </row>
    <row r="229" spans="2:22" s="8" customFormat="1" ht="15.95" customHeight="1" x14ac:dyDescent="0.25">
      <c r="B229" s="27">
        <f>'1.  SEPTEMBER'!B229</f>
        <v>7</v>
      </c>
      <c r="C229" s="44" t="str">
        <f>'1.  SEPTEMBER'!C229</f>
        <v>Luke</v>
      </c>
      <c r="D229" s="45">
        <f>'9.  MAY'!V229</f>
        <v>0</v>
      </c>
      <c r="E229" s="37">
        <f>'9.  MAY'!W229</f>
        <v>0</v>
      </c>
      <c r="F229" s="497">
        <f>'9.  MAY'!X229</f>
        <v>0</v>
      </c>
      <c r="G229" s="498"/>
      <c r="H229" s="28">
        <f>'10.  JUNE'!V229</f>
        <v>0</v>
      </c>
      <c r="I229" s="37">
        <f>'10.  JUNE'!W229</f>
        <v>0</v>
      </c>
      <c r="J229" s="497">
        <f>'10.  JUNE'!X229</f>
        <v>0</v>
      </c>
      <c r="K229" s="498"/>
      <c r="L229" s="45">
        <f>'11.  JULY'!V229</f>
        <v>0</v>
      </c>
      <c r="M229" s="37">
        <f>'11.  JULY'!W229</f>
        <v>0</v>
      </c>
      <c r="N229" s="497">
        <f>'11.  JULY'!X229</f>
        <v>0</v>
      </c>
      <c r="O229" s="498"/>
      <c r="P229" s="28">
        <f>'12.  AUGUST'!V229</f>
        <v>0</v>
      </c>
      <c r="Q229" s="37">
        <f>'12.  AUGUST'!W229</f>
        <v>0</v>
      </c>
      <c r="R229" s="497">
        <f>'12.  AUGUST'!X229</f>
        <v>0</v>
      </c>
      <c r="S229" s="498"/>
      <c r="T229" s="180">
        <f t="shared" si="35"/>
        <v>0</v>
      </c>
      <c r="U229" s="181">
        <f t="shared" si="36"/>
        <v>0</v>
      </c>
      <c r="V229" s="269">
        <f t="shared" si="37"/>
        <v>0</v>
      </c>
    </row>
    <row r="230" spans="2:22" s="8" customFormat="1" ht="15.95" customHeight="1" x14ac:dyDescent="0.25">
      <c r="B230" s="27">
        <f>'1.  SEPTEMBER'!B230</f>
        <v>8</v>
      </c>
      <c r="C230" s="44" t="str">
        <f>'1.  SEPTEMBER'!C230</f>
        <v>Pieterse Z</v>
      </c>
      <c r="D230" s="45">
        <f>'9.  MAY'!V230</f>
        <v>0</v>
      </c>
      <c r="E230" s="37">
        <f>'9.  MAY'!W230</f>
        <v>0</v>
      </c>
      <c r="F230" s="497">
        <f>'9.  MAY'!X230</f>
        <v>0</v>
      </c>
      <c r="G230" s="498"/>
      <c r="H230" s="28">
        <f>'10.  JUNE'!V230</f>
        <v>0</v>
      </c>
      <c r="I230" s="37">
        <f>'10.  JUNE'!W230</f>
        <v>0</v>
      </c>
      <c r="J230" s="497">
        <f>'10.  JUNE'!X230</f>
        <v>0</v>
      </c>
      <c r="K230" s="498"/>
      <c r="L230" s="45">
        <f>'11.  JULY'!V230</f>
        <v>0</v>
      </c>
      <c r="M230" s="37">
        <f>'11.  JULY'!W230</f>
        <v>0</v>
      </c>
      <c r="N230" s="497">
        <f>'11.  JULY'!X230</f>
        <v>0</v>
      </c>
      <c r="O230" s="498"/>
      <c r="P230" s="28">
        <f>'12.  AUGUST'!V230</f>
        <v>0</v>
      </c>
      <c r="Q230" s="37">
        <f>'12.  AUGUST'!W230</f>
        <v>0</v>
      </c>
      <c r="R230" s="497">
        <f>'12.  AUGUST'!X230</f>
        <v>0</v>
      </c>
      <c r="S230" s="498"/>
      <c r="T230" s="180">
        <f t="shared" si="35"/>
        <v>0</v>
      </c>
      <c r="U230" s="181">
        <f t="shared" si="36"/>
        <v>0</v>
      </c>
      <c r="V230" s="269">
        <f t="shared" si="37"/>
        <v>0</v>
      </c>
    </row>
    <row r="231" spans="2:22" s="8" customFormat="1" ht="15.95" customHeight="1" x14ac:dyDescent="0.25">
      <c r="B231" s="27">
        <f>'1.  SEPTEMBER'!B231</f>
        <v>9</v>
      </c>
      <c r="C231" s="44" t="str">
        <f>'1.  SEPTEMBER'!C231</f>
        <v>Roets E</v>
      </c>
      <c r="D231" s="45">
        <f>'9.  MAY'!V231</f>
        <v>0</v>
      </c>
      <c r="E231" s="37">
        <f>'9.  MAY'!W231</f>
        <v>0</v>
      </c>
      <c r="F231" s="497">
        <f>'9.  MAY'!X231</f>
        <v>0</v>
      </c>
      <c r="G231" s="498"/>
      <c r="H231" s="28">
        <f>'10.  JUNE'!V231</f>
        <v>0</v>
      </c>
      <c r="I231" s="37">
        <f>'10.  JUNE'!W231</f>
        <v>0</v>
      </c>
      <c r="J231" s="497">
        <f>'10.  JUNE'!X231</f>
        <v>0</v>
      </c>
      <c r="K231" s="498"/>
      <c r="L231" s="45">
        <f>'11.  JULY'!V231</f>
        <v>0</v>
      </c>
      <c r="M231" s="37">
        <f>'11.  JULY'!W231</f>
        <v>0</v>
      </c>
      <c r="N231" s="497">
        <f>'11.  JULY'!X231</f>
        <v>0</v>
      </c>
      <c r="O231" s="498"/>
      <c r="P231" s="28">
        <f>'12.  AUGUST'!V231</f>
        <v>0</v>
      </c>
      <c r="Q231" s="37">
        <f>'12.  AUGUST'!W231</f>
        <v>0</v>
      </c>
      <c r="R231" s="497">
        <f>'12.  AUGUST'!X231</f>
        <v>0</v>
      </c>
      <c r="S231" s="498"/>
      <c r="T231" s="180">
        <f t="shared" si="35"/>
        <v>0</v>
      </c>
      <c r="U231" s="181">
        <f t="shared" si="36"/>
        <v>0</v>
      </c>
      <c r="V231" s="269">
        <f t="shared" si="37"/>
        <v>0</v>
      </c>
    </row>
    <row r="232" spans="2:22" s="8" customFormat="1" ht="15.95" customHeight="1" x14ac:dyDescent="0.25">
      <c r="B232" s="27">
        <f>'1.  SEPTEMBER'!B232</f>
        <v>10</v>
      </c>
      <c r="C232" s="44" t="str">
        <f>'1.  SEPTEMBER'!C232</f>
        <v>Stoltz JJ</v>
      </c>
      <c r="D232" s="45">
        <f>'9.  MAY'!V232</f>
        <v>0</v>
      </c>
      <c r="E232" s="37">
        <f>'9.  MAY'!W232</f>
        <v>0</v>
      </c>
      <c r="F232" s="497">
        <f>'9.  MAY'!X232</f>
        <v>0</v>
      </c>
      <c r="G232" s="498"/>
      <c r="H232" s="28">
        <f>'10.  JUNE'!V232</f>
        <v>0</v>
      </c>
      <c r="I232" s="37">
        <f>'10.  JUNE'!W232</f>
        <v>0</v>
      </c>
      <c r="J232" s="497">
        <f>'10.  JUNE'!X232</f>
        <v>0</v>
      </c>
      <c r="K232" s="498"/>
      <c r="L232" s="45">
        <f>'11.  JULY'!V232</f>
        <v>0</v>
      </c>
      <c r="M232" s="37">
        <f>'11.  JULY'!W232</f>
        <v>0</v>
      </c>
      <c r="N232" s="497">
        <f>'11.  JULY'!X232</f>
        <v>0</v>
      </c>
      <c r="O232" s="498"/>
      <c r="P232" s="28">
        <f>'12.  AUGUST'!V232</f>
        <v>0</v>
      </c>
      <c r="Q232" s="37">
        <f>'12.  AUGUST'!W232</f>
        <v>0</v>
      </c>
      <c r="R232" s="497">
        <f>'12.  AUGUST'!X232</f>
        <v>0</v>
      </c>
      <c r="S232" s="498"/>
      <c r="T232" s="180">
        <f t="shared" si="35"/>
        <v>0</v>
      </c>
      <c r="U232" s="181">
        <f t="shared" si="36"/>
        <v>0</v>
      </c>
      <c r="V232" s="269">
        <f t="shared" si="37"/>
        <v>0</v>
      </c>
    </row>
    <row r="233" spans="2:22" s="8" customFormat="1" ht="15.95" customHeight="1" x14ac:dyDescent="0.25">
      <c r="B233" s="27">
        <f>'1.  SEPTEMBER'!B233</f>
        <v>11</v>
      </c>
      <c r="C233" s="44" t="str">
        <f>'1.  SEPTEMBER'!C233</f>
        <v>van der Westhuizen A</v>
      </c>
      <c r="D233" s="45">
        <f>'9.  MAY'!V233</f>
        <v>0</v>
      </c>
      <c r="E233" s="37">
        <f>'9.  MAY'!W233</f>
        <v>0</v>
      </c>
      <c r="F233" s="497">
        <f>'9.  MAY'!X233</f>
        <v>0</v>
      </c>
      <c r="G233" s="498"/>
      <c r="H233" s="28">
        <f>'10.  JUNE'!V233</f>
        <v>0</v>
      </c>
      <c r="I233" s="37">
        <f>'10.  JUNE'!W233</f>
        <v>0</v>
      </c>
      <c r="J233" s="497">
        <f>'10.  JUNE'!X233</f>
        <v>0</v>
      </c>
      <c r="K233" s="498"/>
      <c r="L233" s="45">
        <f>'11.  JULY'!V233</f>
        <v>0</v>
      </c>
      <c r="M233" s="37">
        <f>'11.  JULY'!W233</f>
        <v>0</v>
      </c>
      <c r="N233" s="497">
        <f>'11.  JULY'!X233</f>
        <v>0</v>
      </c>
      <c r="O233" s="498"/>
      <c r="P233" s="28">
        <f>'12.  AUGUST'!V233</f>
        <v>0</v>
      </c>
      <c r="Q233" s="37">
        <f>'12.  AUGUST'!W233</f>
        <v>0</v>
      </c>
      <c r="R233" s="497">
        <f>'12.  AUGUST'!X233</f>
        <v>0</v>
      </c>
      <c r="S233" s="498"/>
      <c r="T233" s="180">
        <f t="shared" si="35"/>
        <v>0</v>
      </c>
      <c r="U233" s="181">
        <f t="shared" si="36"/>
        <v>0</v>
      </c>
      <c r="V233" s="269">
        <f t="shared" si="37"/>
        <v>0</v>
      </c>
    </row>
    <row r="234" spans="2:22" s="8" customFormat="1" ht="15.95" customHeight="1" x14ac:dyDescent="0.25">
      <c r="B234" s="27">
        <f>'1.  SEPTEMBER'!B234</f>
        <v>12</v>
      </c>
      <c r="C234" s="44" t="str">
        <f>'1.  SEPTEMBER'!C234</f>
        <v>Venter S</v>
      </c>
      <c r="D234" s="45">
        <f>'9.  MAY'!V234</f>
        <v>0</v>
      </c>
      <c r="E234" s="37">
        <f>'9.  MAY'!W234</f>
        <v>0</v>
      </c>
      <c r="F234" s="497">
        <f>'9.  MAY'!X234</f>
        <v>0</v>
      </c>
      <c r="G234" s="498"/>
      <c r="H234" s="28">
        <f>'10.  JUNE'!V234</f>
        <v>0</v>
      </c>
      <c r="I234" s="37">
        <f>'10.  JUNE'!W234</f>
        <v>0</v>
      </c>
      <c r="J234" s="497">
        <f>'10.  JUNE'!X234</f>
        <v>0</v>
      </c>
      <c r="K234" s="498"/>
      <c r="L234" s="45">
        <f>'11.  JULY'!V234</f>
        <v>0</v>
      </c>
      <c r="M234" s="37">
        <f>'11.  JULY'!W234</f>
        <v>0</v>
      </c>
      <c r="N234" s="497">
        <f>'11.  JULY'!X234</f>
        <v>0</v>
      </c>
      <c r="O234" s="498"/>
      <c r="P234" s="28">
        <f>'12.  AUGUST'!V234</f>
        <v>0</v>
      </c>
      <c r="Q234" s="37">
        <f>'12.  AUGUST'!W234</f>
        <v>0</v>
      </c>
      <c r="R234" s="497">
        <f>'12.  AUGUST'!X234</f>
        <v>0</v>
      </c>
      <c r="S234" s="498"/>
      <c r="T234" s="180">
        <f t="shared" si="35"/>
        <v>0</v>
      </c>
      <c r="U234" s="181">
        <f t="shared" si="36"/>
        <v>0</v>
      </c>
      <c r="V234" s="269">
        <f t="shared" si="37"/>
        <v>0</v>
      </c>
    </row>
    <row r="235" spans="2:22" s="8" customFormat="1" ht="15.95" customHeight="1" x14ac:dyDescent="0.25">
      <c r="B235" s="27">
        <f>'1.  SEPTEMBER'!B235</f>
        <v>13</v>
      </c>
      <c r="C235" s="44">
        <f>'1.  SEPTEMBER'!C235</f>
        <v>0</v>
      </c>
      <c r="D235" s="45">
        <f>'9.  MAY'!V235</f>
        <v>0</v>
      </c>
      <c r="E235" s="37">
        <f>'9.  MAY'!W235</f>
        <v>0</v>
      </c>
      <c r="F235" s="497">
        <f>'9.  MAY'!X235</f>
        <v>0</v>
      </c>
      <c r="G235" s="498"/>
      <c r="H235" s="28">
        <f>'10.  JUNE'!V235</f>
        <v>0</v>
      </c>
      <c r="I235" s="37">
        <f>'10.  JUNE'!W235</f>
        <v>0</v>
      </c>
      <c r="J235" s="497">
        <f>'10.  JUNE'!X235</f>
        <v>0</v>
      </c>
      <c r="K235" s="498"/>
      <c r="L235" s="45">
        <f>'11.  JULY'!V235</f>
        <v>0</v>
      </c>
      <c r="M235" s="37">
        <f>'11.  JULY'!W235</f>
        <v>0</v>
      </c>
      <c r="N235" s="497">
        <f>'11.  JULY'!X235</f>
        <v>0</v>
      </c>
      <c r="O235" s="498"/>
      <c r="P235" s="28">
        <f>'12.  AUGUST'!V235</f>
        <v>0</v>
      </c>
      <c r="Q235" s="37">
        <f>'12.  AUGUST'!W235</f>
        <v>0</v>
      </c>
      <c r="R235" s="497">
        <f>'12.  AUGUST'!X235</f>
        <v>0</v>
      </c>
      <c r="S235" s="498"/>
      <c r="T235" s="180">
        <f t="shared" si="35"/>
        <v>0</v>
      </c>
      <c r="U235" s="181">
        <f t="shared" si="36"/>
        <v>0</v>
      </c>
      <c r="V235" s="269">
        <f t="shared" si="37"/>
        <v>0</v>
      </c>
    </row>
    <row r="236" spans="2:22" s="8" customFormat="1" ht="15.95" customHeight="1" x14ac:dyDescent="0.25">
      <c r="B236" s="27">
        <f>'1.  SEPTEMBER'!B236</f>
        <v>14</v>
      </c>
      <c r="C236" s="44">
        <f>'1.  SEPTEMBER'!C236</f>
        <v>0</v>
      </c>
      <c r="D236" s="45">
        <f>'9.  MAY'!V236</f>
        <v>0</v>
      </c>
      <c r="E236" s="37">
        <f>'9.  MAY'!W236</f>
        <v>0</v>
      </c>
      <c r="F236" s="497">
        <f>'9.  MAY'!X236</f>
        <v>0</v>
      </c>
      <c r="G236" s="498"/>
      <c r="H236" s="28">
        <f>'10.  JUNE'!V236</f>
        <v>0</v>
      </c>
      <c r="I236" s="37">
        <f>'10.  JUNE'!W236</f>
        <v>0</v>
      </c>
      <c r="J236" s="497">
        <f>'10.  JUNE'!X236</f>
        <v>0</v>
      </c>
      <c r="K236" s="498"/>
      <c r="L236" s="45">
        <f>'11.  JULY'!V236</f>
        <v>0</v>
      </c>
      <c r="M236" s="37">
        <f>'11.  JULY'!W236</f>
        <v>0</v>
      </c>
      <c r="N236" s="497">
        <f>'11.  JULY'!X236</f>
        <v>0</v>
      </c>
      <c r="O236" s="498"/>
      <c r="P236" s="28">
        <f>'12.  AUGUST'!V236</f>
        <v>0</v>
      </c>
      <c r="Q236" s="37">
        <f>'12.  AUGUST'!W236</f>
        <v>0</v>
      </c>
      <c r="R236" s="497">
        <f>'12.  AUGUST'!X236</f>
        <v>0</v>
      </c>
      <c r="S236" s="498"/>
      <c r="T236" s="180">
        <f t="shared" si="35"/>
        <v>0</v>
      </c>
      <c r="U236" s="181">
        <f t="shared" si="36"/>
        <v>0</v>
      </c>
      <c r="V236" s="269">
        <f t="shared" si="37"/>
        <v>0</v>
      </c>
    </row>
    <row r="237" spans="2:22" s="8" customFormat="1" ht="15.95" customHeight="1" x14ac:dyDescent="0.25">
      <c r="B237" s="27">
        <f>'1.  SEPTEMBER'!B237</f>
        <v>15</v>
      </c>
      <c r="C237" s="44">
        <f>'1.  SEPTEMBER'!C237</f>
        <v>0</v>
      </c>
      <c r="D237" s="45">
        <f>'9.  MAY'!V237</f>
        <v>0</v>
      </c>
      <c r="E237" s="37">
        <f>'9.  MAY'!W237</f>
        <v>0</v>
      </c>
      <c r="F237" s="497">
        <f>'9.  MAY'!X237</f>
        <v>0</v>
      </c>
      <c r="G237" s="498"/>
      <c r="H237" s="28">
        <f>'10.  JUNE'!V237</f>
        <v>0</v>
      </c>
      <c r="I237" s="37">
        <f>'10.  JUNE'!W237</f>
        <v>0</v>
      </c>
      <c r="J237" s="497">
        <f>'10.  JUNE'!X237</f>
        <v>0</v>
      </c>
      <c r="K237" s="498"/>
      <c r="L237" s="45">
        <f>'11.  JULY'!V237</f>
        <v>0</v>
      </c>
      <c r="M237" s="37">
        <f>'11.  JULY'!W237</f>
        <v>0</v>
      </c>
      <c r="N237" s="497">
        <f>'11.  JULY'!X237</f>
        <v>0</v>
      </c>
      <c r="O237" s="498"/>
      <c r="P237" s="28">
        <f>'12.  AUGUST'!V237</f>
        <v>0</v>
      </c>
      <c r="Q237" s="37">
        <f>'12.  AUGUST'!W237</f>
        <v>0</v>
      </c>
      <c r="R237" s="497">
        <f>'12.  AUGUST'!X237</f>
        <v>0</v>
      </c>
      <c r="S237" s="498"/>
      <c r="T237" s="180">
        <f t="shared" si="35"/>
        <v>0</v>
      </c>
      <c r="U237" s="181">
        <f t="shared" si="36"/>
        <v>0</v>
      </c>
      <c r="V237" s="269">
        <f t="shared" si="37"/>
        <v>0</v>
      </c>
    </row>
    <row r="238" spans="2:22" s="8" customFormat="1" ht="15.95" customHeight="1" x14ac:dyDescent="0.25">
      <c r="B238" s="27">
        <f>'1.  SEPTEMBER'!B238</f>
        <v>16</v>
      </c>
      <c r="C238" s="44">
        <f>'1.  SEPTEMBER'!C238</f>
        <v>0</v>
      </c>
      <c r="D238" s="45">
        <f>'9.  MAY'!V238</f>
        <v>0</v>
      </c>
      <c r="E238" s="37">
        <f>'9.  MAY'!W238</f>
        <v>0</v>
      </c>
      <c r="F238" s="497">
        <f>'9.  MAY'!X238</f>
        <v>0</v>
      </c>
      <c r="G238" s="498"/>
      <c r="H238" s="28">
        <f>'10.  JUNE'!V238</f>
        <v>0</v>
      </c>
      <c r="I238" s="37">
        <f>'10.  JUNE'!W238</f>
        <v>0</v>
      </c>
      <c r="J238" s="497">
        <f>'10.  JUNE'!X238</f>
        <v>0</v>
      </c>
      <c r="K238" s="498"/>
      <c r="L238" s="45">
        <f>'11.  JULY'!V238</f>
        <v>0</v>
      </c>
      <c r="M238" s="37">
        <f>'11.  JULY'!W238</f>
        <v>0</v>
      </c>
      <c r="N238" s="497">
        <f>'11.  JULY'!X238</f>
        <v>0</v>
      </c>
      <c r="O238" s="498"/>
      <c r="P238" s="28">
        <f>'12.  AUGUST'!V238</f>
        <v>0</v>
      </c>
      <c r="Q238" s="37">
        <f>'12.  AUGUST'!W238</f>
        <v>0</v>
      </c>
      <c r="R238" s="497">
        <f>'12.  AUGUST'!X238</f>
        <v>0</v>
      </c>
      <c r="S238" s="498"/>
      <c r="T238" s="180">
        <f t="shared" si="35"/>
        <v>0</v>
      </c>
      <c r="U238" s="181">
        <f t="shared" si="36"/>
        <v>0</v>
      </c>
      <c r="V238" s="269">
        <f t="shared" si="37"/>
        <v>0</v>
      </c>
    </row>
    <row r="239" spans="2:22" s="8" customFormat="1" ht="15.95" customHeight="1" x14ac:dyDescent="0.25">
      <c r="B239" s="25"/>
      <c r="C239" s="26"/>
      <c r="D239" s="15"/>
      <c r="E239" s="15"/>
      <c r="F239" s="15"/>
      <c r="G239" s="189"/>
      <c r="H239" s="15"/>
      <c r="I239" s="15"/>
      <c r="J239" s="15"/>
      <c r="K239" s="189"/>
      <c r="L239" s="15"/>
      <c r="M239" s="15"/>
      <c r="N239" s="15"/>
      <c r="O239" s="193"/>
      <c r="P239" s="15"/>
      <c r="Q239" s="15"/>
      <c r="R239" s="15"/>
      <c r="S239" s="189"/>
      <c r="T239" s="15"/>
      <c r="U239" s="15"/>
      <c r="V239" s="16"/>
    </row>
    <row r="240" spans="2:22" s="8" customFormat="1" ht="15.95" customHeight="1" x14ac:dyDescent="0.25">
      <c r="B240" s="25"/>
      <c r="C240" s="26"/>
      <c r="D240" s="15"/>
      <c r="E240" s="15"/>
      <c r="F240" s="15"/>
      <c r="G240" s="189"/>
      <c r="H240" s="15"/>
      <c r="I240" s="15"/>
      <c r="J240" s="15"/>
      <c r="K240" s="189"/>
      <c r="L240" s="15"/>
      <c r="M240" s="15"/>
      <c r="N240" s="15"/>
      <c r="O240" s="193"/>
      <c r="P240" s="15"/>
      <c r="Q240" s="15"/>
      <c r="R240" s="15"/>
      <c r="S240" s="189"/>
      <c r="T240" s="15"/>
      <c r="U240" s="15"/>
      <c r="V240" s="16"/>
    </row>
    <row r="241" spans="2:22" s="8" customFormat="1" ht="15.95" customHeight="1" x14ac:dyDescent="0.25">
      <c r="B241" s="25"/>
      <c r="C241" s="26"/>
      <c r="D241" s="15"/>
      <c r="E241" s="15"/>
      <c r="F241" s="15"/>
      <c r="G241" s="189"/>
      <c r="H241" s="15"/>
      <c r="I241" s="15"/>
      <c r="J241" s="15"/>
      <c r="K241" s="189"/>
      <c r="L241" s="15"/>
      <c r="M241" s="15"/>
      <c r="N241" s="15"/>
      <c r="O241" s="193"/>
      <c r="P241" s="15"/>
      <c r="Q241" s="15"/>
      <c r="R241" s="15"/>
      <c r="S241" s="189"/>
      <c r="T241" s="15"/>
      <c r="U241" s="15"/>
      <c r="V241" s="16"/>
    </row>
    <row r="242" spans="2:22" s="8" customFormat="1" ht="15.95" customHeight="1" thickBot="1" x14ac:dyDescent="0.3">
      <c r="B242" s="25"/>
      <c r="C242" s="26"/>
      <c r="D242" s="15"/>
      <c r="E242" s="15"/>
      <c r="F242" s="15"/>
      <c r="G242" s="189"/>
      <c r="H242" s="15"/>
      <c r="I242" s="15"/>
      <c r="J242" s="15"/>
      <c r="K242" s="189"/>
      <c r="L242" s="15"/>
      <c r="M242" s="15"/>
      <c r="N242" s="15"/>
      <c r="O242" s="193"/>
      <c r="P242" s="15"/>
      <c r="Q242" s="15"/>
      <c r="R242" s="15"/>
      <c r="S242" s="189"/>
      <c r="T242" s="15"/>
      <c r="U242" s="15"/>
      <c r="V242" s="16"/>
    </row>
    <row r="243" spans="2:22" s="8" customFormat="1" ht="26.1" customHeight="1" thickBot="1" x14ac:dyDescent="0.3">
      <c r="B243" s="426" t="s">
        <v>303</v>
      </c>
      <c r="C243" s="427"/>
      <c r="D243" s="54"/>
      <c r="E243" s="54"/>
      <c r="F243" s="54"/>
      <c r="G243" s="191"/>
      <c r="H243" s="54"/>
      <c r="I243" s="54"/>
      <c r="J243" s="54"/>
      <c r="K243" s="191"/>
      <c r="L243" s="54"/>
      <c r="M243" s="54"/>
      <c r="N243" s="54"/>
      <c r="O243" s="195"/>
      <c r="P243" s="54"/>
      <c r="Q243" s="54"/>
      <c r="R243" s="54"/>
      <c r="S243" s="191"/>
      <c r="T243" s="54"/>
      <c r="U243" s="54"/>
      <c r="V243" s="55"/>
    </row>
    <row r="244" spans="2:22" s="8" customFormat="1" ht="2.1" customHeight="1" x14ac:dyDescent="0.25">
      <c r="B244" s="254"/>
      <c r="C244" s="256"/>
      <c r="D244" s="256"/>
      <c r="E244" s="256"/>
      <c r="F244" s="256"/>
      <c r="G244" s="256"/>
      <c r="H244" s="256"/>
      <c r="I244" s="256"/>
      <c r="J244" s="256"/>
      <c r="K244" s="256"/>
      <c r="L244" s="256"/>
      <c r="M244" s="256"/>
      <c r="N244" s="256"/>
      <c r="O244" s="256"/>
      <c r="P244" s="256"/>
      <c r="Q244" s="256"/>
      <c r="R244" s="256"/>
      <c r="S244" s="256"/>
      <c r="T244" s="256"/>
      <c r="U244" s="256"/>
      <c r="V244" s="257"/>
    </row>
    <row r="245" spans="2:22" s="8" customFormat="1" ht="15.95" customHeight="1" x14ac:dyDescent="0.25">
      <c r="B245" s="27">
        <f>'1.  SEPTEMBER'!B245</f>
        <v>1</v>
      </c>
      <c r="C245" s="44" t="str">
        <f>'1.  SEPTEMBER'!C245</f>
        <v>Appelcryn L</v>
      </c>
      <c r="D245" s="45">
        <f>'9.  MAY'!V245</f>
        <v>0</v>
      </c>
      <c r="E245" s="37">
        <f>'9.  MAY'!W245</f>
        <v>0</v>
      </c>
      <c r="F245" s="497">
        <f>'9.  MAY'!X245</f>
        <v>0</v>
      </c>
      <c r="G245" s="498"/>
      <c r="H245" s="28">
        <f>'10.  JUNE'!V245</f>
        <v>0</v>
      </c>
      <c r="I245" s="37">
        <f>'10.  JUNE'!W245</f>
        <v>0</v>
      </c>
      <c r="J245" s="497">
        <f>'10.  JUNE'!X245</f>
        <v>0</v>
      </c>
      <c r="K245" s="498"/>
      <c r="L245" s="45">
        <f>'11.  JULY'!V245</f>
        <v>0</v>
      </c>
      <c r="M245" s="37">
        <f>'11.  JULY'!W245</f>
        <v>0</v>
      </c>
      <c r="N245" s="497">
        <f>'11.  JULY'!X245</f>
        <v>0</v>
      </c>
      <c r="O245" s="498"/>
      <c r="P245" s="28">
        <f>'12.  AUGUST'!V245</f>
        <v>0</v>
      </c>
      <c r="Q245" s="37">
        <f>'12.  AUGUST'!W245</f>
        <v>0</v>
      </c>
      <c r="R245" s="497">
        <f>'12.  AUGUST'!X245</f>
        <v>0</v>
      </c>
      <c r="S245" s="498"/>
      <c r="T245" s="180">
        <f t="shared" ref="T245:T264" si="38">D245+H245+L245+P245</f>
        <v>0</v>
      </c>
      <c r="U245" s="181">
        <f t="shared" ref="U245:U264" si="39">E245+I245+M245+Q245</f>
        <v>0</v>
      </c>
      <c r="V245" s="269">
        <f t="shared" ref="V245:V264" si="40">F245+J245+N245+R245</f>
        <v>0</v>
      </c>
    </row>
    <row r="246" spans="2:22" s="8" customFormat="1" ht="15.95" customHeight="1" x14ac:dyDescent="0.25">
      <c r="B246" s="27">
        <f>'1.  SEPTEMBER'!B246</f>
        <v>2</v>
      </c>
      <c r="C246" s="44" t="str">
        <f>'1.  SEPTEMBER'!C246</f>
        <v>Barnard K</v>
      </c>
      <c r="D246" s="45">
        <f>'9.  MAY'!V246</f>
        <v>0</v>
      </c>
      <c r="E246" s="37">
        <f>'9.  MAY'!W246</f>
        <v>0</v>
      </c>
      <c r="F246" s="497">
        <f>'9.  MAY'!X246</f>
        <v>0</v>
      </c>
      <c r="G246" s="498"/>
      <c r="H246" s="28">
        <f>'10.  JUNE'!V246</f>
        <v>0</v>
      </c>
      <c r="I246" s="37">
        <f>'10.  JUNE'!W246</f>
        <v>0</v>
      </c>
      <c r="J246" s="497">
        <f>'10.  JUNE'!X246</f>
        <v>0</v>
      </c>
      <c r="K246" s="498"/>
      <c r="L246" s="45">
        <f>'11.  JULY'!V246</f>
        <v>0</v>
      </c>
      <c r="M246" s="37">
        <f>'11.  JULY'!W246</f>
        <v>0</v>
      </c>
      <c r="N246" s="497">
        <f>'11.  JULY'!X246</f>
        <v>0</v>
      </c>
      <c r="O246" s="498"/>
      <c r="P246" s="28">
        <f>'12.  AUGUST'!V246</f>
        <v>0</v>
      </c>
      <c r="Q246" s="37">
        <f>'12.  AUGUST'!W246</f>
        <v>0</v>
      </c>
      <c r="R246" s="497">
        <f>'12.  AUGUST'!X246</f>
        <v>0</v>
      </c>
      <c r="S246" s="498"/>
      <c r="T246" s="180">
        <f t="shared" si="38"/>
        <v>0</v>
      </c>
      <c r="U246" s="181">
        <f t="shared" si="39"/>
        <v>0</v>
      </c>
      <c r="V246" s="269">
        <f t="shared" si="40"/>
        <v>0</v>
      </c>
    </row>
    <row r="247" spans="2:22" s="8" customFormat="1" ht="15.95" customHeight="1" x14ac:dyDescent="0.25">
      <c r="B247" s="27">
        <f>'1.  SEPTEMBER'!B247</f>
        <v>3</v>
      </c>
      <c r="C247" s="44" t="str">
        <f>'1.  SEPTEMBER'!C247</f>
        <v>Castlemain</v>
      </c>
      <c r="D247" s="45">
        <f>'9.  MAY'!V247</f>
        <v>0</v>
      </c>
      <c r="E247" s="37">
        <f>'9.  MAY'!W247</f>
        <v>0</v>
      </c>
      <c r="F247" s="497">
        <f>'9.  MAY'!X247</f>
        <v>0</v>
      </c>
      <c r="G247" s="498"/>
      <c r="H247" s="28">
        <f>'10.  JUNE'!V247</f>
        <v>0</v>
      </c>
      <c r="I247" s="37">
        <f>'10.  JUNE'!W247</f>
        <v>0</v>
      </c>
      <c r="J247" s="497">
        <f>'10.  JUNE'!X247</f>
        <v>0</v>
      </c>
      <c r="K247" s="498"/>
      <c r="L247" s="45">
        <f>'11.  JULY'!V247</f>
        <v>0</v>
      </c>
      <c r="M247" s="37">
        <f>'11.  JULY'!W247</f>
        <v>0</v>
      </c>
      <c r="N247" s="497">
        <f>'11.  JULY'!X247</f>
        <v>0</v>
      </c>
      <c r="O247" s="498"/>
      <c r="P247" s="28">
        <f>'12.  AUGUST'!V247</f>
        <v>0</v>
      </c>
      <c r="Q247" s="37">
        <f>'12.  AUGUST'!W247</f>
        <v>0</v>
      </c>
      <c r="R247" s="497">
        <f>'12.  AUGUST'!X247</f>
        <v>0</v>
      </c>
      <c r="S247" s="498"/>
      <c r="T247" s="180">
        <f t="shared" si="38"/>
        <v>0</v>
      </c>
      <c r="U247" s="181">
        <f t="shared" si="39"/>
        <v>0</v>
      </c>
      <c r="V247" s="269">
        <f t="shared" si="40"/>
        <v>0</v>
      </c>
    </row>
    <row r="248" spans="2:22" s="8" customFormat="1" ht="15.95" customHeight="1" x14ac:dyDescent="0.25">
      <c r="B248" s="27">
        <f>'1.  SEPTEMBER'!B248</f>
        <v>4</v>
      </c>
      <c r="C248" s="44" t="str">
        <f>'1.  SEPTEMBER'!C248</f>
        <v>du Preez M</v>
      </c>
      <c r="D248" s="45">
        <f>'9.  MAY'!V248</f>
        <v>0</v>
      </c>
      <c r="E248" s="37">
        <f>'9.  MAY'!W248</f>
        <v>0</v>
      </c>
      <c r="F248" s="497">
        <f>'9.  MAY'!X248</f>
        <v>0</v>
      </c>
      <c r="G248" s="498"/>
      <c r="H248" s="28">
        <f>'10.  JUNE'!V248</f>
        <v>0</v>
      </c>
      <c r="I248" s="37">
        <f>'10.  JUNE'!W248</f>
        <v>0</v>
      </c>
      <c r="J248" s="497">
        <f>'10.  JUNE'!X248</f>
        <v>0</v>
      </c>
      <c r="K248" s="498"/>
      <c r="L248" s="45">
        <f>'11.  JULY'!V248</f>
        <v>0</v>
      </c>
      <c r="M248" s="37">
        <f>'11.  JULY'!W248</f>
        <v>0</v>
      </c>
      <c r="N248" s="497">
        <f>'11.  JULY'!X248</f>
        <v>0</v>
      </c>
      <c r="O248" s="498"/>
      <c r="P248" s="28">
        <f>'12.  AUGUST'!V248</f>
        <v>0</v>
      </c>
      <c r="Q248" s="37">
        <f>'12.  AUGUST'!W248</f>
        <v>0</v>
      </c>
      <c r="R248" s="497">
        <f>'12.  AUGUST'!X248</f>
        <v>0</v>
      </c>
      <c r="S248" s="498"/>
      <c r="T248" s="180">
        <f t="shared" si="38"/>
        <v>0</v>
      </c>
      <c r="U248" s="181">
        <f t="shared" si="39"/>
        <v>0</v>
      </c>
      <c r="V248" s="269">
        <f t="shared" si="40"/>
        <v>0</v>
      </c>
    </row>
    <row r="249" spans="2:22" s="8" customFormat="1" ht="15.95" customHeight="1" x14ac:dyDescent="0.25">
      <c r="B249" s="27">
        <f>'1.  SEPTEMBER'!B249</f>
        <v>5</v>
      </c>
      <c r="C249" s="44" t="str">
        <f>'1.  SEPTEMBER'!C249</f>
        <v>Fourie I (Ian)</v>
      </c>
      <c r="D249" s="45">
        <f>'9.  MAY'!V249</f>
        <v>0</v>
      </c>
      <c r="E249" s="37">
        <f>'9.  MAY'!W249</f>
        <v>0</v>
      </c>
      <c r="F249" s="497">
        <f>'9.  MAY'!X249</f>
        <v>0</v>
      </c>
      <c r="G249" s="498"/>
      <c r="H249" s="28">
        <f>'10.  JUNE'!V249</f>
        <v>0</v>
      </c>
      <c r="I249" s="37">
        <f>'10.  JUNE'!W249</f>
        <v>0</v>
      </c>
      <c r="J249" s="497">
        <f>'10.  JUNE'!X249</f>
        <v>0</v>
      </c>
      <c r="K249" s="498"/>
      <c r="L249" s="45">
        <f>'11.  JULY'!V249</f>
        <v>0</v>
      </c>
      <c r="M249" s="37">
        <f>'11.  JULY'!W249</f>
        <v>0</v>
      </c>
      <c r="N249" s="497">
        <f>'11.  JULY'!X249</f>
        <v>0</v>
      </c>
      <c r="O249" s="498"/>
      <c r="P249" s="28">
        <f>'12.  AUGUST'!V249</f>
        <v>0</v>
      </c>
      <c r="Q249" s="37">
        <f>'12.  AUGUST'!W249</f>
        <v>0</v>
      </c>
      <c r="R249" s="497">
        <f>'12.  AUGUST'!X249</f>
        <v>0</v>
      </c>
      <c r="S249" s="498"/>
      <c r="T249" s="180">
        <f t="shared" si="38"/>
        <v>0</v>
      </c>
      <c r="U249" s="181">
        <f t="shared" si="39"/>
        <v>0</v>
      </c>
      <c r="V249" s="269">
        <f t="shared" si="40"/>
        <v>0</v>
      </c>
    </row>
    <row r="250" spans="2:22" s="8" customFormat="1" ht="15.95" customHeight="1" x14ac:dyDescent="0.25">
      <c r="B250" s="27">
        <f>'1.  SEPTEMBER'!B250</f>
        <v>6</v>
      </c>
      <c r="C250" s="44" t="str">
        <f>'1.  SEPTEMBER'!C250</f>
        <v>Fourie L (Liam)</v>
      </c>
      <c r="D250" s="45">
        <f>'9.  MAY'!V250</f>
        <v>0</v>
      </c>
      <c r="E250" s="37">
        <f>'9.  MAY'!W250</f>
        <v>0</v>
      </c>
      <c r="F250" s="497">
        <f>'9.  MAY'!X250</f>
        <v>0</v>
      </c>
      <c r="G250" s="498"/>
      <c r="H250" s="28">
        <f>'10.  JUNE'!V250</f>
        <v>0</v>
      </c>
      <c r="I250" s="37">
        <f>'10.  JUNE'!W250</f>
        <v>0</v>
      </c>
      <c r="J250" s="497">
        <f>'10.  JUNE'!X250</f>
        <v>0</v>
      </c>
      <c r="K250" s="498"/>
      <c r="L250" s="45">
        <f>'11.  JULY'!V250</f>
        <v>0</v>
      </c>
      <c r="M250" s="37">
        <f>'11.  JULY'!W250</f>
        <v>0</v>
      </c>
      <c r="N250" s="497">
        <f>'11.  JULY'!X250</f>
        <v>0</v>
      </c>
      <c r="O250" s="498"/>
      <c r="P250" s="28">
        <f>'12.  AUGUST'!V250</f>
        <v>0</v>
      </c>
      <c r="Q250" s="37">
        <f>'12.  AUGUST'!W250</f>
        <v>0</v>
      </c>
      <c r="R250" s="497">
        <f>'12.  AUGUST'!X250</f>
        <v>0</v>
      </c>
      <c r="S250" s="498"/>
      <c r="T250" s="180">
        <f t="shared" si="38"/>
        <v>0</v>
      </c>
      <c r="U250" s="181">
        <f t="shared" si="39"/>
        <v>0</v>
      </c>
      <c r="V250" s="269">
        <f t="shared" si="40"/>
        <v>0</v>
      </c>
    </row>
    <row r="251" spans="2:22" s="8" customFormat="1" ht="15.95" customHeight="1" x14ac:dyDescent="0.25">
      <c r="B251" s="27">
        <f>'1.  SEPTEMBER'!B251</f>
        <v>7</v>
      </c>
      <c r="C251" s="44" t="str">
        <f>'1.  SEPTEMBER'!C251</f>
        <v>le Roux K</v>
      </c>
      <c r="D251" s="45">
        <f>'9.  MAY'!V251</f>
        <v>0</v>
      </c>
      <c r="E251" s="37">
        <f>'9.  MAY'!W251</f>
        <v>0</v>
      </c>
      <c r="F251" s="497">
        <f>'9.  MAY'!X251</f>
        <v>0</v>
      </c>
      <c r="G251" s="498"/>
      <c r="H251" s="28">
        <f>'10.  JUNE'!V251</f>
        <v>0</v>
      </c>
      <c r="I251" s="37">
        <f>'10.  JUNE'!W251</f>
        <v>0</v>
      </c>
      <c r="J251" s="497">
        <f>'10.  JUNE'!X251</f>
        <v>0</v>
      </c>
      <c r="K251" s="498"/>
      <c r="L251" s="45">
        <f>'11.  JULY'!V251</f>
        <v>0</v>
      </c>
      <c r="M251" s="37">
        <f>'11.  JULY'!W251</f>
        <v>0</v>
      </c>
      <c r="N251" s="497">
        <f>'11.  JULY'!X251</f>
        <v>0</v>
      </c>
      <c r="O251" s="498"/>
      <c r="P251" s="28">
        <f>'12.  AUGUST'!V251</f>
        <v>0</v>
      </c>
      <c r="Q251" s="37">
        <f>'12.  AUGUST'!W251</f>
        <v>0</v>
      </c>
      <c r="R251" s="497">
        <f>'12.  AUGUST'!X251</f>
        <v>0</v>
      </c>
      <c r="S251" s="498"/>
      <c r="T251" s="180">
        <f t="shared" si="38"/>
        <v>0</v>
      </c>
      <c r="U251" s="181">
        <f t="shared" si="39"/>
        <v>0</v>
      </c>
      <c r="V251" s="269">
        <f t="shared" si="40"/>
        <v>0</v>
      </c>
    </row>
    <row r="252" spans="2:22" s="8" customFormat="1" ht="15.95" customHeight="1" x14ac:dyDescent="0.25">
      <c r="B252" s="27">
        <f>'1.  SEPTEMBER'!B252</f>
        <v>8</v>
      </c>
      <c r="C252" s="44" t="str">
        <f>'1.  SEPTEMBER'!C252</f>
        <v>Naude K</v>
      </c>
      <c r="D252" s="45">
        <f>'9.  MAY'!V252</f>
        <v>0</v>
      </c>
      <c r="E252" s="37">
        <f>'9.  MAY'!W252</f>
        <v>0</v>
      </c>
      <c r="F252" s="497">
        <f>'9.  MAY'!X252</f>
        <v>0</v>
      </c>
      <c r="G252" s="498"/>
      <c r="H252" s="28">
        <f>'10.  JUNE'!V252</f>
        <v>0</v>
      </c>
      <c r="I252" s="37">
        <f>'10.  JUNE'!W252</f>
        <v>0</v>
      </c>
      <c r="J252" s="497">
        <f>'10.  JUNE'!X252</f>
        <v>0</v>
      </c>
      <c r="K252" s="498"/>
      <c r="L252" s="45">
        <f>'11.  JULY'!V252</f>
        <v>0</v>
      </c>
      <c r="M252" s="37">
        <f>'11.  JULY'!W252</f>
        <v>0</v>
      </c>
      <c r="N252" s="497">
        <f>'11.  JULY'!X252</f>
        <v>0</v>
      </c>
      <c r="O252" s="498"/>
      <c r="P252" s="28">
        <f>'12.  AUGUST'!V252</f>
        <v>0</v>
      </c>
      <c r="Q252" s="37">
        <f>'12.  AUGUST'!W252</f>
        <v>0</v>
      </c>
      <c r="R252" s="497">
        <f>'12.  AUGUST'!X252</f>
        <v>0</v>
      </c>
      <c r="S252" s="498"/>
      <c r="T252" s="180">
        <f t="shared" si="38"/>
        <v>0</v>
      </c>
      <c r="U252" s="181">
        <f t="shared" si="39"/>
        <v>0</v>
      </c>
      <c r="V252" s="269">
        <f t="shared" si="40"/>
        <v>0</v>
      </c>
    </row>
    <row r="253" spans="2:22" s="8" customFormat="1" ht="15.95" customHeight="1" x14ac:dyDescent="0.25">
      <c r="B253" s="27">
        <f>'1.  SEPTEMBER'!B253</f>
        <v>9</v>
      </c>
      <c r="C253" s="44" t="str">
        <f>'1.  SEPTEMBER'!C253</f>
        <v>Oosthuizen C</v>
      </c>
      <c r="D253" s="45">
        <f>'9.  MAY'!V253</f>
        <v>0</v>
      </c>
      <c r="E253" s="37">
        <f>'9.  MAY'!W253</f>
        <v>0</v>
      </c>
      <c r="F253" s="497">
        <f>'9.  MAY'!X253</f>
        <v>0</v>
      </c>
      <c r="G253" s="498"/>
      <c r="H253" s="28">
        <f>'10.  JUNE'!V253</f>
        <v>0</v>
      </c>
      <c r="I253" s="37">
        <f>'10.  JUNE'!W253</f>
        <v>0</v>
      </c>
      <c r="J253" s="497">
        <f>'10.  JUNE'!X253</f>
        <v>0</v>
      </c>
      <c r="K253" s="498"/>
      <c r="L253" s="45">
        <f>'11.  JULY'!V253</f>
        <v>0</v>
      </c>
      <c r="M253" s="37">
        <f>'11.  JULY'!W253</f>
        <v>0</v>
      </c>
      <c r="N253" s="497">
        <f>'11.  JULY'!X253</f>
        <v>0</v>
      </c>
      <c r="O253" s="498"/>
      <c r="P253" s="28">
        <f>'12.  AUGUST'!V253</f>
        <v>0</v>
      </c>
      <c r="Q253" s="37">
        <f>'12.  AUGUST'!W253</f>
        <v>0</v>
      </c>
      <c r="R253" s="497">
        <f>'12.  AUGUST'!X253</f>
        <v>0</v>
      </c>
      <c r="S253" s="498"/>
      <c r="T253" s="180">
        <f t="shared" si="38"/>
        <v>0</v>
      </c>
      <c r="U253" s="181">
        <f t="shared" si="39"/>
        <v>0</v>
      </c>
      <c r="V253" s="269">
        <f t="shared" si="40"/>
        <v>0</v>
      </c>
    </row>
    <row r="254" spans="2:22" s="8" customFormat="1" ht="15.95" customHeight="1" x14ac:dyDescent="0.25">
      <c r="B254" s="27">
        <f>'1.  SEPTEMBER'!B254</f>
        <v>10</v>
      </c>
      <c r="C254" s="44" t="str">
        <f>'1.  SEPTEMBER'!C254</f>
        <v>Opperman D (Jnr)</v>
      </c>
      <c r="D254" s="45">
        <f>'9.  MAY'!V254</f>
        <v>0</v>
      </c>
      <c r="E254" s="37">
        <f>'9.  MAY'!W254</f>
        <v>0</v>
      </c>
      <c r="F254" s="497">
        <f>'9.  MAY'!X254</f>
        <v>0</v>
      </c>
      <c r="G254" s="498"/>
      <c r="H254" s="28">
        <f>'10.  JUNE'!V254</f>
        <v>0</v>
      </c>
      <c r="I254" s="37">
        <f>'10.  JUNE'!W254</f>
        <v>0</v>
      </c>
      <c r="J254" s="497">
        <f>'10.  JUNE'!X254</f>
        <v>0</v>
      </c>
      <c r="K254" s="498"/>
      <c r="L254" s="45">
        <f>'11.  JULY'!V254</f>
        <v>0</v>
      </c>
      <c r="M254" s="37">
        <f>'11.  JULY'!W254</f>
        <v>0</v>
      </c>
      <c r="N254" s="497">
        <f>'11.  JULY'!X254</f>
        <v>0</v>
      </c>
      <c r="O254" s="498"/>
      <c r="P254" s="28">
        <f>'12.  AUGUST'!V254</f>
        <v>0</v>
      </c>
      <c r="Q254" s="37">
        <f>'12.  AUGUST'!W254</f>
        <v>0</v>
      </c>
      <c r="R254" s="497">
        <f>'12.  AUGUST'!X254</f>
        <v>0</v>
      </c>
      <c r="S254" s="498"/>
      <c r="T254" s="180">
        <f t="shared" si="38"/>
        <v>0</v>
      </c>
      <c r="U254" s="181">
        <f t="shared" si="39"/>
        <v>0</v>
      </c>
      <c r="V254" s="269">
        <f t="shared" si="40"/>
        <v>0</v>
      </c>
    </row>
    <row r="255" spans="2:22" s="8" customFormat="1" ht="15.95" customHeight="1" x14ac:dyDescent="0.25">
      <c r="B255" s="27">
        <f>'1.  SEPTEMBER'!B255</f>
        <v>11</v>
      </c>
      <c r="C255" s="44" t="str">
        <f>'1.  SEPTEMBER'!C255</f>
        <v>Opperman R (Jnr)</v>
      </c>
      <c r="D255" s="45">
        <f>'9.  MAY'!V255</f>
        <v>0</v>
      </c>
      <c r="E255" s="37">
        <f>'9.  MAY'!W255</f>
        <v>0</v>
      </c>
      <c r="F255" s="497">
        <f>'9.  MAY'!X255</f>
        <v>0</v>
      </c>
      <c r="G255" s="498"/>
      <c r="H255" s="28">
        <f>'10.  JUNE'!V255</f>
        <v>0</v>
      </c>
      <c r="I255" s="37">
        <f>'10.  JUNE'!W255</f>
        <v>0</v>
      </c>
      <c r="J255" s="497">
        <f>'10.  JUNE'!X255</f>
        <v>0</v>
      </c>
      <c r="K255" s="498"/>
      <c r="L255" s="45">
        <f>'11.  JULY'!V255</f>
        <v>0</v>
      </c>
      <c r="M255" s="37">
        <f>'11.  JULY'!W255</f>
        <v>0</v>
      </c>
      <c r="N255" s="497">
        <f>'11.  JULY'!X255</f>
        <v>0</v>
      </c>
      <c r="O255" s="498"/>
      <c r="P255" s="28">
        <f>'12.  AUGUST'!V255</f>
        <v>0</v>
      </c>
      <c r="Q255" s="37">
        <f>'12.  AUGUST'!W255</f>
        <v>0</v>
      </c>
      <c r="R255" s="497">
        <f>'12.  AUGUST'!X255</f>
        <v>0</v>
      </c>
      <c r="S255" s="498"/>
      <c r="T255" s="180">
        <f t="shared" ref="T255" si="41">D255+H255+L255+P255</f>
        <v>0</v>
      </c>
      <c r="U255" s="181">
        <f t="shared" ref="U255" si="42">E255+I255+M255+Q255</f>
        <v>0</v>
      </c>
      <c r="V255" s="269">
        <f t="shared" ref="V255" si="43">F255+J255+N255+R255</f>
        <v>0</v>
      </c>
    </row>
    <row r="256" spans="2:22" s="8" customFormat="1" ht="15.95" customHeight="1" x14ac:dyDescent="0.25">
      <c r="B256" s="27">
        <f>'1.  SEPTEMBER'!B256</f>
        <v>12</v>
      </c>
      <c r="C256" s="44" t="str">
        <f>'1.  SEPTEMBER'!C256</f>
        <v>Pieters V</v>
      </c>
      <c r="D256" s="45">
        <f>'9.  MAY'!V256</f>
        <v>0</v>
      </c>
      <c r="E256" s="37">
        <f>'9.  MAY'!W256</f>
        <v>0</v>
      </c>
      <c r="F256" s="497">
        <f>'9.  MAY'!X256</f>
        <v>0</v>
      </c>
      <c r="G256" s="498"/>
      <c r="H256" s="28">
        <f>'10.  JUNE'!V256</f>
        <v>0</v>
      </c>
      <c r="I256" s="37">
        <f>'10.  JUNE'!W256</f>
        <v>0</v>
      </c>
      <c r="J256" s="497">
        <f>'10.  JUNE'!X256</f>
        <v>0</v>
      </c>
      <c r="K256" s="498"/>
      <c r="L256" s="45">
        <f>'11.  JULY'!V256</f>
        <v>0</v>
      </c>
      <c r="M256" s="37">
        <f>'11.  JULY'!W256</f>
        <v>0</v>
      </c>
      <c r="N256" s="497">
        <f>'11.  JULY'!X256</f>
        <v>0</v>
      </c>
      <c r="O256" s="498"/>
      <c r="P256" s="28">
        <f>'12.  AUGUST'!V256</f>
        <v>0</v>
      </c>
      <c r="Q256" s="37">
        <f>'12.  AUGUST'!W256</f>
        <v>0</v>
      </c>
      <c r="R256" s="497">
        <f>'12.  AUGUST'!X256</f>
        <v>0</v>
      </c>
      <c r="S256" s="498"/>
      <c r="T256" s="180">
        <f t="shared" si="38"/>
        <v>0</v>
      </c>
      <c r="U256" s="181">
        <f t="shared" si="39"/>
        <v>0</v>
      </c>
      <c r="V256" s="269">
        <f t="shared" si="40"/>
        <v>0</v>
      </c>
    </row>
    <row r="257" spans="2:22" s="8" customFormat="1" ht="15.95" customHeight="1" x14ac:dyDescent="0.25">
      <c r="B257" s="27">
        <f>'1.  SEPTEMBER'!B257</f>
        <v>13</v>
      </c>
      <c r="C257" s="44" t="str">
        <f>'1.  SEPTEMBER'!C257</f>
        <v>Roberts JP</v>
      </c>
      <c r="D257" s="45">
        <f>'9.  MAY'!V257</f>
        <v>0</v>
      </c>
      <c r="E257" s="37">
        <f>'9.  MAY'!W257</f>
        <v>0</v>
      </c>
      <c r="F257" s="497">
        <f>'9.  MAY'!X257</f>
        <v>0</v>
      </c>
      <c r="G257" s="498"/>
      <c r="H257" s="28">
        <f>'10.  JUNE'!V257</f>
        <v>0</v>
      </c>
      <c r="I257" s="37">
        <f>'10.  JUNE'!W257</f>
        <v>0</v>
      </c>
      <c r="J257" s="497">
        <f>'10.  JUNE'!X257</f>
        <v>0</v>
      </c>
      <c r="K257" s="498"/>
      <c r="L257" s="45">
        <f>'11.  JULY'!V257</f>
        <v>0</v>
      </c>
      <c r="M257" s="37">
        <f>'11.  JULY'!W257</f>
        <v>0</v>
      </c>
      <c r="N257" s="497">
        <f>'11.  JULY'!X257</f>
        <v>0</v>
      </c>
      <c r="O257" s="498"/>
      <c r="P257" s="28">
        <f>'12.  AUGUST'!V257</f>
        <v>0</v>
      </c>
      <c r="Q257" s="37">
        <f>'12.  AUGUST'!W257</f>
        <v>0</v>
      </c>
      <c r="R257" s="497">
        <f>'12.  AUGUST'!X257</f>
        <v>0</v>
      </c>
      <c r="S257" s="498"/>
      <c r="T257" s="180">
        <f t="shared" si="38"/>
        <v>0</v>
      </c>
      <c r="U257" s="181">
        <f t="shared" si="39"/>
        <v>0</v>
      </c>
      <c r="V257" s="269">
        <f t="shared" si="40"/>
        <v>0</v>
      </c>
    </row>
    <row r="258" spans="2:22" s="8" customFormat="1" ht="15.95" customHeight="1" x14ac:dyDescent="0.25">
      <c r="B258" s="27">
        <f>'1.  SEPTEMBER'!B258</f>
        <v>14</v>
      </c>
      <c r="C258" s="44" t="str">
        <f>'1.  SEPTEMBER'!C258</f>
        <v>Smit R</v>
      </c>
      <c r="D258" s="45">
        <f>'9.  MAY'!V258</f>
        <v>0</v>
      </c>
      <c r="E258" s="37">
        <f>'9.  MAY'!W258</f>
        <v>0</v>
      </c>
      <c r="F258" s="497">
        <f>'9.  MAY'!X258</f>
        <v>0</v>
      </c>
      <c r="G258" s="498"/>
      <c r="H258" s="28">
        <f>'10.  JUNE'!V258</f>
        <v>0</v>
      </c>
      <c r="I258" s="37">
        <f>'10.  JUNE'!W258</f>
        <v>0</v>
      </c>
      <c r="J258" s="497">
        <f>'10.  JUNE'!X258</f>
        <v>0</v>
      </c>
      <c r="K258" s="498"/>
      <c r="L258" s="45">
        <f>'11.  JULY'!V258</f>
        <v>0</v>
      </c>
      <c r="M258" s="37">
        <f>'11.  JULY'!W258</f>
        <v>0</v>
      </c>
      <c r="N258" s="497">
        <f>'11.  JULY'!X258</f>
        <v>0</v>
      </c>
      <c r="O258" s="498"/>
      <c r="P258" s="28">
        <f>'12.  AUGUST'!V258</f>
        <v>0</v>
      </c>
      <c r="Q258" s="37">
        <f>'12.  AUGUST'!W258</f>
        <v>0</v>
      </c>
      <c r="R258" s="497">
        <f>'12.  AUGUST'!X258</f>
        <v>0</v>
      </c>
      <c r="S258" s="498"/>
      <c r="T258" s="180">
        <f t="shared" si="38"/>
        <v>0</v>
      </c>
      <c r="U258" s="181">
        <f t="shared" si="39"/>
        <v>0</v>
      </c>
      <c r="V258" s="269">
        <f t="shared" si="40"/>
        <v>0</v>
      </c>
    </row>
    <row r="259" spans="2:22" s="8" customFormat="1" ht="15.95" customHeight="1" x14ac:dyDescent="0.25">
      <c r="B259" s="27">
        <f>'1.  SEPTEMBER'!B259</f>
        <v>15</v>
      </c>
      <c r="C259" s="44" t="str">
        <f>'1.  SEPTEMBER'!C259</f>
        <v>Steyn W (Jnr)</v>
      </c>
      <c r="D259" s="45">
        <f>'9.  MAY'!V259</f>
        <v>0</v>
      </c>
      <c r="E259" s="37">
        <f>'9.  MAY'!W259</f>
        <v>0</v>
      </c>
      <c r="F259" s="497">
        <f>'9.  MAY'!X259</f>
        <v>0</v>
      </c>
      <c r="G259" s="498"/>
      <c r="H259" s="28">
        <f>'10.  JUNE'!V259</f>
        <v>0</v>
      </c>
      <c r="I259" s="37">
        <f>'10.  JUNE'!W259</f>
        <v>0</v>
      </c>
      <c r="J259" s="497">
        <f>'10.  JUNE'!X259</f>
        <v>0</v>
      </c>
      <c r="K259" s="498"/>
      <c r="L259" s="45">
        <f>'11.  JULY'!V259</f>
        <v>0</v>
      </c>
      <c r="M259" s="37">
        <f>'11.  JULY'!W259</f>
        <v>0</v>
      </c>
      <c r="N259" s="497">
        <f>'11.  JULY'!X259</f>
        <v>0</v>
      </c>
      <c r="O259" s="498"/>
      <c r="P259" s="28">
        <f>'12.  AUGUST'!V259</f>
        <v>0</v>
      </c>
      <c r="Q259" s="37">
        <f>'12.  AUGUST'!W259</f>
        <v>0</v>
      </c>
      <c r="R259" s="497">
        <f>'12.  AUGUST'!X259</f>
        <v>0</v>
      </c>
      <c r="S259" s="498"/>
      <c r="T259" s="180">
        <f t="shared" si="38"/>
        <v>0</v>
      </c>
      <c r="U259" s="181">
        <f t="shared" si="39"/>
        <v>0</v>
      </c>
      <c r="V259" s="269">
        <f t="shared" si="40"/>
        <v>0</v>
      </c>
    </row>
    <row r="260" spans="2:22" s="8" customFormat="1" ht="15.95" customHeight="1" x14ac:dyDescent="0.25">
      <c r="B260" s="27">
        <f>'1.  SEPTEMBER'!B260</f>
        <v>16</v>
      </c>
      <c r="C260" s="44">
        <f>'1.  SEPTEMBER'!C260</f>
        <v>0</v>
      </c>
      <c r="D260" s="45">
        <f>'9.  MAY'!V260</f>
        <v>0</v>
      </c>
      <c r="E260" s="37">
        <f>'9.  MAY'!W260</f>
        <v>0</v>
      </c>
      <c r="F260" s="497">
        <f>'9.  MAY'!X260</f>
        <v>0</v>
      </c>
      <c r="G260" s="498"/>
      <c r="H260" s="28">
        <f>'10.  JUNE'!V260</f>
        <v>0</v>
      </c>
      <c r="I260" s="37">
        <f>'10.  JUNE'!W260</f>
        <v>0</v>
      </c>
      <c r="J260" s="497">
        <f>'10.  JUNE'!X260</f>
        <v>0</v>
      </c>
      <c r="K260" s="498"/>
      <c r="L260" s="45">
        <f>'11.  JULY'!V260</f>
        <v>0</v>
      </c>
      <c r="M260" s="37">
        <f>'11.  JULY'!W260</f>
        <v>0</v>
      </c>
      <c r="N260" s="497">
        <f>'11.  JULY'!X260</f>
        <v>0</v>
      </c>
      <c r="O260" s="498"/>
      <c r="P260" s="28">
        <f>'12.  AUGUST'!V260</f>
        <v>0</v>
      </c>
      <c r="Q260" s="37">
        <f>'12.  AUGUST'!W260</f>
        <v>0</v>
      </c>
      <c r="R260" s="497">
        <f>'12.  AUGUST'!X260</f>
        <v>0</v>
      </c>
      <c r="S260" s="498"/>
      <c r="T260" s="180">
        <f t="shared" si="38"/>
        <v>0</v>
      </c>
      <c r="U260" s="181">
        <f t="shared" si="39"/>
        <v>0</v>
      </c>
      <c r="V260" s="269">
        <f t="shared" si="40"/>
        <v>0</v>
      </c>
    </row>
    <row r="261" spans="2:22" s="8" customFormat="1" ht="15.95" customHeight="1" x14ac:dyDescent="0.25">
      <c r="B261" s="27">
        <f>'1.  SEPTEMBER'!B261</f>
        <v>17</v>
      </c>
      <c r="C261" s="44">
        <f>'1.  SEPTEMBER'!C261</f>
        <v>0</v>
      </c>
      <c r="D261" s="45">
        <f>'9.  MAY'!V261</f>
        <v>0</v>
      </c>
      <c r="E261" s="37">
        <f>'9.  MAY'!W261</f>
        <v>0</v>
      </c>
      <c r="F261" s="497">
        <f>'9.  MAY'!X261</f>
        <v>0</v>
      </c>
      <c r="G261" s="498"/>
      <c r="H261" s="28">
        <f>'10.  JUNE'!V261</f>
        <v>0</v>
      </c>
      <c r="I261" s="37">
        <f>'10.  JUNE'!W261</f>
        <v>0</v>
      </c>
      <c r="J261" s="497">
        <f>'10.  JUNE'!X261</f>
        <v>0</v>
      </c>
      <c r="K261" s="498"/>
      <c r="L261" s="45">
        <f>'11.  JULY'!V261</f>
        <v>0</v>
      </c>
      <c r="M261" s="37">
        <f>'11.  JULY'!W261</f>
        <v>0</v>
      </c>
      <c r="N261" s="497">
        <f>'11.  JULY'!X261</f>
        <v>0</v>
      </c>
      <c r="O261" s="498"/>
      <c r="P261" s="28">
        <f>'12.  AUGUST'!V261</f>
        <v>0</v>
      </c>
      <c r="Q261" s="37">
        <f>'12.  AUGUST'!W261</f>
        <v>0</v>
      </c>
      <c r="R261" s="497">
        <f>'12.  AUGUST'!X261</f>
        <v>0</v>
      </c>
      <c r="S261" s="498"/>
      <c r="T261" s="180">
        <f t="shared" si="38"/>
        <v>0</v>
      </c>
      <c r="U261" s="181">
        <f t="shared" si="39"/>
        <v>0</v>
      </c>
      <c r="V261" s="269">
        <f t="shared" si="40"/>
        <v>0</v>
      </c>
    </row>
    <row r="262" spans="2:22" s="8" customFormat="1" ht="15.95" customHeight="1" x14ac:dyDescent="0.25">
      <c r="B262" s="27">
        <f>'1.  SEPTEMBER'!B262</f>
        <v>18</v>
      </c>
      <c r="C262" s="44">
        <f>'1.  SEPTEMBER'!C262</f>
        <v>0</v>
      </c>
      <c r="D262" s="45">
        <f>'9.  MAY'!V262</f>
        <v>0</v>
      </c>
      <c r="E262" s="37">
        <f>'9.  MAY'!W262</f>
        <v>0</v>
      </c>
      <c r="F262" s="497">
        <f>'9.  MAY'!X262</f>
        <v>0</v>
      </c>
      <c r="G262" s="498"/>
      <c r="H262" s="28">
        <f>'10.  JUNE'!V262</f>
        <v>0</v>
      </c>
      <c r="I262" s="37">
        <f>'10.  JUNE'!W262</f>
        <v>0</v>
      </c>
      <c r="J262" s="497">
        <f>'10.  JUNE'!X262</f>
        <v>0</v>
      </c>
      <c r="K262" s="498"/>
      <c r="L262" s="45">
        <f>'11.  JULY'!V262</f>
        <v>0</v>
      </c>
      <c r="M262" s="37">
        <f>'11.  JULY'!W262</f>
        <v>0</v>
      </c>
      <c r="N262" s="497">
        <f>'11.  JULY'!X262</f>
        <v>0</v>
      </c>
      <c r="O262" s="498"/>
      <c r="P262" s="28">
        <f>'12.  AUGUST'!V262</f>
        <v>0</v>
      </c>
      <c r="Q262" s="37">
        <f>'12.  AUGUST'!W262</f>
        <v>0</v>
      </c>
      <c r="R262" s="497">
        <f>'12.  AUGUST'!X262</f>
        <v>0</v>
      </c>
      <c r="S262" s="498"/>
      <c r="T262" s="180">
        <f t="shared" si="38"/>
        <v>0</v>
      </c>
      <c r="U262" s="181">
        <f t="shared" si="39"/>
        <v>0</v>
      </c>
      <c r="V262" s="269">
        <f t="shared" si="40"/>
        <v>0</v>
      </c>
    </row>
    <row r="263" spans="2:22" s="8" customFormat="1" ht="15.95" customHeight="1" x14ac:dyDescent="0.25">
      <c r="B263" s="27">
        <f>'1.  SEPTEMBER'!B263</f>
        <v>19</v>
      </c>
      <c r="C263" s="44">
        <f>'1.  SEPTEMBER'!C263</f>
        <v>0</v>
      </c>
      <c r="D263" s="45">
        <f>'9.  MAY'!V263</f>
        <v>0</v>
      </c>
      <c r="E263" s="37">
        <f>'9.  MAY'!W263</f>
        <v>0</v>
      </c>
      <c r="F263" s="497">
        <f>'9.  MAY'!X263</f>
        <v>0</v>
      </c>
      <c r="G263" s="498"/>
      <c r="H263" s="28">
        <f>'10.  JUNE'!V263</f>
        <v>0</v>
      </c>
      <c r="I263" s="37">
        <f>'10.  JUNE'!W263</f>
        <v>0</v>
      </c>
      <c r="J263" s="497">
        <f>'10.  JUNE'!X263</f>
        <v>0</v>
      </c>
      <c r="K263" s="498"/>
      <c r="L263" s="45">
        <f>'11.  JULY'!V263</f>
        <v>0</v>
      </c>
      <c r="M263" s="37">
        <f>'11.  JULY'!W263</f>
        <v>0</v>
      </c>
      <c r="N263" s="497">
        <f>'11.  JULY'!X263</f>
        <v>0</v>
      </c>
      <c r="O263" s="498"/>
      <c r="P263" s="28">
        <f>'12.  AUGUST'!V263</f>
        <v>0</v>
      </c>
      <c r="Q263" s="37">
        <f>'12.  AUGUST'!W263</f>
        <v>0</v>
      </c>
      <c r="R263" s="497">
        <f>'12.  AUGUST'!X263</f>
        <v>0</v>
      </c>
      <c r="S263" s="498"/>
      <c r="T263" s="180">
        <f t="shared" si="38"/>
        <v>0</v>
      </c>
      <c r="U263" s="181">
        <f t="shared" si="39"/>
        <v>0</v>
      </c>
      <c r="V263" s="269">
        <f t="shared" si="40"/>
        <v>0</v>
      </c>
    </row>
    <row r="264" spans="2:22" s="8" customFormat="1" ht="15.95" customHeight="1" x14ac:dyDescent="0.25">
      <c r="B264" s="27">
        <f>'1.  SEPTEMBER'!B264</f>
        <v>20</v>
      </c>
      <c r="C264" s="44">
        <f>'1.  SEPTEMBER'!C264</f>
        <v>0</v>
      </c>
      <c r="D264" s="45">
        <f>'9.  MAY'!V264</f>
        <v>0</v>
      </c>
      <c r="E264" s="37">
        <f>'9.  MAY'!W264</f>
        <v>0</v>
      </c>
      <c r="F264" s="497">
        <f>'9.  MAY'!X264</f>
        <v>0</v>
      </c>
      <c r="G264" s="498"/>
      <c r="H264" s="28">
        <f>'10.  JUNE'!V264</f>
        <v>0</v>
      </c>
      <c r="I264" s="37">
        <f>'10.  JUNE'!W264</f>
        <v>0</v>
      </c>
      <c r="J264" s="497">
        <f>'10.  JUNE'!X264</f>
        <v>0</v>
      </c>
      <c r="K264" s="498"/>
      <c r="L264" s="45">
        <f>'11.  JULY'!V264</f>
        <v>0</v>
      </c>
      <c r="M264" s="37">
        <f>'11.  JULY'!W264</f>
        <v>0</v>
      </c>
      <c r="N264" s="497">
        <f>'11.  JULY'!X264</f>
        <v>0</v>
      </c>
      <c r="O264" s="498"/>
      <c r="P264" s="28">
        <f>'12.  AUGUST'!V264</f>
        <v>0</v>
      </c>
      <c r="Q264" s="37">
        <f>'12.  AUGUST'!W264</f>
        <v>0</v>
      </c>
      <c r="R264" s="497">
        <f>'12.  AUGUST'!X264</f>
        <v>0</v>
      </c>
      <c r="S264" s="498"/>
      <c r="T264" s="180">
        <f t="shared" si="38"/>
        <v>0</v>
      </c>
      <c r="U264" s="181">
        <f t="shared" si="39"/>
        <v>0</v>
      </c>
      <c r="V264" s="269">
        <f t="shared" si="40"/>
        <v>0</v>
      </c>
    </row>
    <row r="265" spans="2:22" s="8" customFormat="1" ht="15.95" customHeight="1" x14ac:dyDescent="0.25">
      <c r="C265" s="9"/>
    </row>
    <row r="266" spans="2:22" s="8" customFormat="1" x14ac:dyDescent="0.25">
      <c r="C266" s="9"/>
    </row>
    <row r="267" spans="2:22" s="8" customFormat="1" x14ac:dyDescent="0.25"/>
    <row r="268" spans="2:22" s="8" customFormat="1" x14ac:dyDescent="0.25"/>
    <row r="269" spans="2:22" s="8" customFormat="1" x14ac:dyDescent="0.25"/>
    <row r="270" spans="2:22" s="8" customFormat="1" x14ac:dyDescent="0.25"/>
    <row r="271" spans="2:22" s="8" customFormat="1" x14ac:dyDescent="0.25"/>
    <row r="272" spans="2:22"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891">
    <mergeCell ref="N80:O80"/>
    <mergeCell ref="R80:S80"/>
    <mergeCell ref="F206:G206"/>
    <mergeCell ref="J206:K206"/>
    <mergeCell ref="N206:O206"/>
    <mergeCell ref="R206:S206"/>
    <mergeCell ref="F207:G207"/>
    <mergeCell ref="J207:K207"/>
    <mergeCell ref="N207:O207"/>
    <mergeCell ref="R207:S207"/>
    <mergeCell ref="F204:G204"/>
    <mergeCell ref="J204:K204"/>
    <mergeCell ref="N204:O204"/>
    <mergeCell ref="R204:S204"/>
    <mergeCell ref="F205:G205"/>
    <mergeCell ref="J205:K205"/>
    <mergeCell ref="N205:O205"/>
    <mergeCell ref="R205:S205"/>
    <mergeCell ref="F202:G202"/>
    <mergeCell ref="J202:K202"/>
    <mergeCell ref="N202:O202"/>
    <mergeCell ref="R202:S202"/>
    <mergeCell ref="F203:G203"/>
    <mergeCell ref="J203:K203"/>
    <mergeCell ref="F260:G260"/>
    <mergeCell ref="J260:K260"/>
    <mergeCell ref="N260:O260"/>
    <mergeCell ref="R260:S260"/>
    <mergeCell ref="F257:G257"/>
    <mergeCell ref="J257:K257"/>
    <mergeCell ref="N257:O257"/>
    <mergeCell ref="R257:S257"/>
    <mergeCell ref="F258:G258"/>
    <mergeCell ref="J258:K258"/>
    <mergeCell ref="N258:O258"/>
    <mergeCell ref="R258:S258"/>
    <mergeCell ref="F259:G259"/>
    <mergeCell ref="J259:K259"/>
    <mergeCell ref="N259:O259"/>
    <mergeCell ref="R259:S259"/>
    <mergeCell ref="F264:G264"/>
    <mergeCell ref="J264:K264"/>
    <mergeCell ref="N264:O264"/>
    <mergeCell ref="R264:S264"/>
    <mergeCell ref="F261:G261"/>
    <mergeCell ref="J261:K261"/>
    <mergeCell ref="N261:O261"/>
    <mergeCell ref="R261:S261"/>
    <mergeCell ref="F262:G262"/>
    <mergeCell ref="J262:K262"/>
    <mergeCell ref="N262:O262"/>
    <mergeCell ref="R262:S262"/>
    <mergeCell ref="F263:G263"/>
    <mergeCell ref="J263:K263"/>
    <mergeCell ref="N263:O263"/>
    <mergeCell ref="R263:S263"/>
    <mergeCell ref="F254:G254"/>
    <mergeCell ref="J254:K254"/>
    <mergeCell ref="N254:O254"/>
    <mergeCell ref="R254:S254"/>
    <mergeCell ref="F256:G256"/>
    <mergeCell ref="J256:K256"/>
    <mergeCell ref="N256:O256"/>
    <mergeCell ref="R256:S256"/>
    <mergeCell ref="F252:G252"/>
    <mergeCell ref="J252:K252"/>
    <mergeCell ref="N252:O252"/>
    <mergeCell ref="R252:S252"/>
    <mergeCell ref="F253:G253"/>
    <mergeCell ref="J253:K253"/>
    <mergeCell ref="N253:O253"/>
    <mergeCell ref="R253:S253"/>
    <mergeCell ref="F255:G255"/>
    <mergeCell ref="J255:K255"/>
    <mergeCell ref="N255:O255"/>
    <mergeCell ref="R255:S255"/>
    <mergeCell ref="F250:G250"/>
    <mergeCell ref="J250:K250"/>
    <mergeCell ref="N250:O250"/>
    <mergeCell ref="R250:S250"/>
    <mergeCell ref="F251:G251"/>
    <mergeCell ref="J251:K251"/>
    <mergeCell ref="N251:O251"/>
    <mergeCell ref="R251:S251"/>
    <mergeCell ref="F248:G248"/>
    <mergeCell ref="J248:K248"/>
    <mergeCell ref="N248:O248"/>
    <mergeCell ref="R248:S248"/>
    <mergeCell ref="F249:G249"/>
    <mergeCell ref="J249:K249"/>
    <mergeCell ref="N249:O249"/>
    <mergeCell ref="R249:S249"/>
    <mergeCell ref="F246:G246"/>
    <mergeCell ref="J246:K246"/>
    <mergeCell ref="N246:O246"/>
    <mergeCell ref="R246:S246"/>
    <mergeCell ref="F247:G247"/>
    <mergeCell ref="J247:K247"/>
    <mergeCell ref="N247:O247"/>
    <mergeCell ref="R247:S247"/>
    <mergeCell ref="F245:G245"/>
    <mergeCell ref="J245:K245"/>
    <mergeCell ref="N245:O245"/>
    <mergeCell ref="R245:S245"/>
    <mergeCell ref="F237:G237"/>
    <mergeCell ref="J237:K237"/>
    <mergeCell ref="N237:O237"/>
    <mergeCell ref="R237:S237"/>
    <mergeCell ref="F238:G238"/>
    <mergeCell ref="J238:K238"/>
    <mergeCell ref="N238:O238"/>
    <mergeCell ref="R238:S238"/>
    <mergeCell ref="F235:G235"/>
    <mergeCell ref="J235:K235"/>
    <mergeCell ref="N235:O235"/>
    <mergeCell ref="R235:S235"/>
    <mergeCell ref="F236:G236"/>
    <mergeCell ref="J236:K236"/>
    <mergeCell ref="N236:O236"/>
    <mergeCell ref="R236:S236"/>
    <mergeCell ref="F233:G233"/>
    <mergeCell ref="J233:K233"/>
    <mergeCell ref="N233:O233"/>
    <mergeCell ref="R233:S233"/>
    <mergeCell ref="F234:G234"/>
    <mergeCell ref="J234:K234"/>
    <mergeCell ref="N234:O234"/>
    <mergeCell ref="R234:S234"/>
    <mergeCell ref="F231:G231"/>
    <mergeCell ref="J231:K231"/>
    <mergeCell ref="N231:O231"/>
    <mergeCell ref="R231:S231"/>
    <mergeCell ref="F232:G232"/>
    <mergeCell ref="J232:K232"/>
    <mergeCell ref="N232:O232"/>
    <mergeCell ref="R232:S232"/>
    <mergeCell ref="F229:G229"/>
    <mergeCell ref="J229:K229"/>
    <mergeCell ref="N229:O229"/>
    <mergeCell ref="R229:S229"/>
    <mergeCell ref="F230:G230"/>
    <mergeCell ref="J230:K230"/>
    <mergeCell ref="N230:O230"/>
    <mergeCell ref="R230:S230"/>
    <mergeCell ref="F227:G227"/>
    <mergeCell ref="J227:K227"/>
    <mergeCell ref="N227:O227"/>
    <mergeCell ref="R227:S227"/>
    <mergeCell ref="F228:G228"/>
    <mergeCell ref="J228:K228"/>
    <mergeCell ref="N228:O228"/>
    <mergeCell ref="R228:S228"/>
    <mergeCell ref="F225:G225"/>
    <mergeCell ref="J225:K225"/>
    <mergeCell ref="N225:O225"/>
    <mergeCell ref="R225:S225"/>
    <mergeCell ref="F226:G226"/>
    <mergeCell ref="J226:K226"/>
    <mergeCell ref="N226:O226"/>
    <mergeCell ref="R226:S226"/>
    <mergeCell ref="F216:G216"/>
    <mergeCell ref="J216:K216"/>
    <mergeCell ref="N216:O216"/>
    <mergeCell ref="R216:S216"/>
    <mergeCell ref="F224:G224"/>
    <mergeCell ref="J224:K224"/>
    <mergeCell ref="N224:O224"/>
    <mergeCell ref="R224:S224"/>
    <mergeCell ref="F223:G223"/>
    <mergeCell ref="J223:K223"/>
    <mergeCell ref="N223:O223"/>
    <mergeCell ref="R223:S223"/>
    <mergeCell ref="F214:G214"/>
    <mergeCell ref="J214:K214"/>
    <mergeCell ref="N214:O214"/>
    <mergeCell ref="R214:S214"/>
    <mergeCell ref="F215:G215"/>
    <mergeCell ref="J215:K215"/>
    <mergeCell ref="N215:O215"/>
    <mergeCell ref="R215:S215"/>
    <mergeCell ref="F212:G212"/>
    <mergeCell ref="J212:K212"/>
    <mergeCell ref="N212:O212"/>
    <mergeCell ref="R212:S212"/>
    <mergeCell ref="F213:G213"/>
    <mergeCell ref="J213:K213"/>
    <mergeCell ref="N213:O213"/>
    <mergeCell ref="R213:S213"/>
    <mergeCell ref="F210:G210"/>
    <mergeCell ref="J210:K210"/>
    <mergeCell ref="N210:O210"/>
    <mergeCell ref="R210:S210"/>
    <mergeCell ref="F211:G211"/>
    <mergeCell ref="J211:K211"/>
    <mergeCell ref="N211:O211"/>
    <mergeCell ref="R211:S211"/>
    <mergeCell ref="F208:G208"/>
    <mergeCell ref="J208:K208"/>
    <mergeCell ref="N208:O208"/>
    <mergeCell ref="R208:S208"/>
    <mergeCell ref="F209:G209"/>
    <mergeCell ref="J209:K209"/>
    <mergeCell ref="N209:O209"/>
    <mergeCell ref="R209:S209"/>
    <mergeCell ref="N203:O203"/>
    <mergeCell ref="R203:S203"/>
    <mergeCell ref="F200:G200"/>
    <mergeCell ref="J200:K200"/>
    <mergeCell ref="N200:O200"/>
    <mergeCell ref="R200:S200"/>
    <mergeCell ref="F201:G201"/>
    <mergeCell ref="J201:K201"/>
    <mergeCell ref="N201:O201"/>
    <mergeCell ref="R201:S201"/>
    <mergeCell ref="F197:G197"/>
    <mergeCell ref="J197:K197"/>
    <mergeCell ref="N197:O197"/>
    <mergeCell ref="R197:S197"/>
    <mergeCell ref="F198:G198"/>
    <mergeCell ref="J198:K198"/>
    <mergeCell ref="N198:O198"/>
    <mergeCell ref="R198:S198"/>
    <mergeCell ref="F199:G199"/>
    <mergeCell ref="J199:K199"/>
    <mergeCell ref="N199:O199"/>
    <mergeCell ref="R199:S199"/>
    <mergeCell ref="F195:G195"/>
    <mergeCell ref="J195:K195"/>
    <mergeCell ref="N195:O195"/>
    <mergeCell ref="R195:S195"/>
    <mergeCell ref="F196:G196"/>
    <mergeCell ref="J196:K196"/>
    <mergeCell ref="N196:O196"/>
    <mergeCell ref="R196:S196"/>
    <mergeCell ref="F193:G193"/>
    <mergeCell ref="J193:K193"/>
    <mergeCell ref="N193:O193"/>
    <mergeCell ref="R193:S193"/>
    <mergeCell ref="F194:G194"/>
    <mergeCell ref="J194:K194"/>
    <mergeCell ref="N194:O194"/>
    <mergeCell ref="R194:S194"/>
    <mergeCell ref="F191:G191"/>
    <mergeCell ref="J191:K191"/>
    <mergeCell ref="N191:O191"/>
    <mergeCell ref="R191:S191"/>
    <mergeCell ref="F192:G192"/>
    <mergeCell ref="J192:K192"/>
    <mergeCell ref="N192:O192"/>
    <mergeCell ref="R192:S192"/>
    <mergeCell ref="F189:G189"/>
    <mergeCell ref="J189:K189"/>
    <mergeCell ref="N189:O189"/>
    <mergeCell ref="R189:S189"/>
    <mergeCell ref="F190:G190"/>
    <mergeCell ref="J190:K190"/>
    <mergeCell ref="N190:O190"/>
    <mergeCell ref="R190:S190"/>
    <mergeCell ref="N180:O180"/>
    <mergeCell ref="R180:S180"/>
    <mergeCell ref="N181:O181"/>
    <mergeCell ref="R181:S181"/>
    <mergeCell ref="F188:G188"/>
    <mergeCell ref="J188:K188"/>
    <mergeCell ref="N188:O188"/>
    <mergeCell ref="R188:S188"/>
    <mergeCell ref="N177:O177"/>
    <mergeCell ref="R177:S177"/>
    <mergeCell ref="N178:O178"/>
    <mergeCell ref="R178:S178"/>
    <mergeCell ref="N179:O179"/>
    <mergeCell ref="R179:S179"/>
    <mergeCell ref="J177:K177"/>
    <mergeCell ref="J178:K178"/>
    <mergeCell ref="F177:G177"/>
    <mergeCell ref="F178:G178"/>
    <mergeCell ref="N174:O174"/>
    <mergeCell ref="R174:S174"/>
    <mergeCell ref="N175:O175"/>
    <mergeCell ref="R175:S175"/>
    <mergeCell ref="N176:O176"/>
    <mergeCell ref="R176:S176"/>
    <mergeCell ref="N171:O171"/>
    <mergeCell ref="R171:S171"/>
    <mergeCell ref="N172:O172"/>
    <mergeCell ref="R172:S172"/>
    <mergeCell ref="N173:O173"/>
    <mergeCell ref="R173:S173"/>
    <mergeCell ref="N168:O168"/>
    <mergeCell ref="R168:S168"/>
    <mergeCell ref="N169:O169"/>
    <mergeCell ref="R169:S169"/>
    <mergeCell ref="N170:O170"/>
    <mergeCell ref="R170:S170"/>
    <mergeCell ref="N165:O165"/>
    <mergeCell ref="R165:S165"/>
    <mergeCell ref="N166:O166"/>
    <mergeCell ref="R166:S166"/>
    <mergeCell ref="N167:O167"/>
    <mergeCell ref="R167:S167"/>
    <mergeCell ref="N162:O162"/>
    <mergeCell ref="R162:S162"/>
    <mergeCell ref="N163:O163"/>
    <mergeCell ref="R163:S163"/>
    <mergeCell ref="N164:O164"/>
    <mergeCell ref="R164:S164"/>
    <mergeCell ref="N158:O158"/>
    <mergeCell ref="R158:S158"/>
    <mergeCell ref="N160:O160"/>
    <mergeCell ref="R160:S160"/>
    <mergeCell ref="N161:O161"/>
    <mergeCell ref="R161:S161"/>
    <mergeCell ref="N159:O159"/>
    <mergeCell ref="R159:S159"/>
    <mergeCell ref="N155:O155"/>
    <mergeCell ref="R155:S155"/>
    <mergeCell ref="N156:O156"/>
    <mergeCell ref="R156:S156"/>
    <mergeCell ref="N157:O157"/>
    <mergeCell ref="R157:S157"/>
    <mergeCell ref="N152:O152"/>
    <mergeCell ref="R152:S152"/>
    <mergeCell ref="N153:O153"/>
    <mergeCell ref="R153:S153"/>
    <mergeCell ref="N154:O154"/>
    <mergeCell ref="R154:S154"/>
    <mergeCell ref="N149:O149"/>
    <mergeCell ref="R149:S149"/>
    <mergeCell ref="N150:O150"/>
    <mergeCell ref="R150:S150"/>
    <mergeCell ref="N151:O151"/>
    <mergeCell ref="R151:S151"/>
    <mergeCell ref="N146:O146"/>
    <mergeCell ref="R146:S146"/>
    <mergeCell ref="N147:O147"/>
    <mergeCell ref="R147:S147"/>
    <mergeCell ref="N148:O148"/>
    <mergeCell ref="R148:S148"/>
    <mergeCell ref="N143:O143"/>
    <mergeCell ref="R143:S143"/>
    <mergeCell ref="N144:O144"/>
    <mergeCell ref="R144:S144"/>
    <mergeCell ref="N145:O145"/>
    <mergeCell ref="R145:S145"/>
    <mergeCell ref="N140:O140"/>
    <mergeCell ref="R140:S140"/>
    <mergeCell ref="N141:O141"/>
    <mergeCell ref="R141:S141"/>
    <mergeCell ref="N142:O142"/>
    <mergeCell ref="R142:S142"/>
    <mergeCell ref="R138:S138"/>
    <mergeCell ref="N139:O139"/>
    <mergeCell ref="R139:S139"/>
    <mergeCell ref="N134:O134"/>
    <mergeCell ref="R134:S134"/>
    <mergeCell ref="N135:O135"/>
    <mergeCell ref="R135:S135"/>
    <mergeCell ref="N136:O136"/>
    <mergeCell ref="R136:S136"/>
    <mergeCell ref="N133:O133"/>
    <mergeCell ref="R133:S133"/>
    <mergeCell ref="J179:K179"/>
    <mergeCell ref="J180:K180"/>
    <mergeCell ref="J181:K181"/>
    <mergeCell ref="N125:O125"/>
    <mergeCell ref="R125:S125"/>
    <mergeCell ref="N126:O126"/>
    <mergeCell ref="R126:S126"/>
    <mergeCell ref="N127:O127"/>
    <mergeCell ref="R127:S127"/>
    <mergeCell ref="N128:O128"/>
    <mergeCell ref="R128:S128"/>
    <mergeCell ref="N129:O129"/>
    <mergeCell ref="R129:S129"/>
    <mergeCell ref="N130:O130"/>
    <mergeCell ref="R130:S130"/>
    <mergeCell ref="N131:O131"/>
    <mergeCell ref="J174:K174"/>
    <mergeCell ref="J175:K175"/>
    <mergeCell ref="J176:K176"/>
    <mergeCell ref="N137:O137"/>
    <mergeCell ref="R137:S137"/>
    <mergeCell ref="N138:O138"/>
    <mergeCell ref="J169:K169"/>
    <mergeCell ref="J170:K170"/>
    <mergeCell ref="J171:K171"/>
    <mergeCell ref="J172:K172"/>
    <mergeCell ref="J173:K173"/>
    <mergeCell ref="J164:K164"/>
    <mergeCell ref="J165:K165"/>
    <mergeCell ref="J166:K166"/>
    <mergeCell ref="J167:K167"/>
    <mergeCell ref="J168:K168"/>
    <mergeCell ref="J158:K158"/>
    <mergeCell ref="J160:K160"/>
    <mergeCell ref="J161:K161"/>
    <mergeCell ref="J162:K162"/>
    <mergeCell ref="J163:K163"/>
    <mergeCell ref="J153:K153"/>
    <mergeCell ref="J154:K154"/>
    <mergeCell ref="J155:K155"/>
    <mergeCell ref="J156:K156"/>
    <mergeCell ref="J157:K157"/>
    <mergeCell ref="J159:K159"/>
    <mergeCell ref="J148:K148"/>
    <mergeCell ref="J149:K149"/>
    <mergeCell ref="J150:K150"/>
    <mergeCell ref="J151:K151"/>
    <mergeCell ref="J152:K152"/>
    <mergeCell ref="J143:K143"/>
    <mergeCell ref="J144:K144"/>
    <mergeCell ref="J145:K145"/>
    <mergeCell ref="J146:K146"/>
    <mergeCell ref="J147:K147"/>
    <mergeCell ref="J138:K138"/>
    <mergeCell ref="J139:K139"/>
    <mergeCell ref="J140:K140"/>
    <mergeCell ref="J141:K141"/>
    <mergeCell ref="J142:K142"/>
    <mergeCell ref="F179:G179"/>
    <mergeCell ref="F180:G180"/>
    <mergeCell ref="F181:G181"/>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37:K137"/>
    <mergeCell ref="F174:G174"/>
    <mergeCell ref="F175:G175"/>
    <mergeCell ref="F176:G176"/>
    <mergeCell ref="F169:G169"/>
    <mergeCell ref="F170:G170"/>
    <mergeCell ref="F171:G171"/>
    <mergeCell ref="F172:G172"/>
    <mergeCell ref="F173:G173"/>
    <mergeCell ref="F164:G164"/>
    <mergeCell ref="F165:G165"/>
    <mergeCell ref="F166:G166"/>
    <mergeCell ref="F167:G167"/>
    <mergeCell ref="F168:G168"/>
    <mergeCell ref="F158:G158"/>
    <mergeCell ref="F160:G160"/>
    <mergeCell ref="F161:G161"/>
    <mergeCell ref="F162:G162"/>
    <mergeCell ref="F163:G163"/>
    <mergeCell ref="F153:G153"/>
    <mergeCell ref="F154:G154"/>
    <mergeCell ref="F155:G155"/>
    <mergeCell ref="F156:G156"/>
    <mergeCell ref="F157:G157"/>
    <mergeCell ref="F159:G159"/>
    <mergeCell ref="F148:G148"/>
    <mergeCell ref="F149:G149"/>
    <mergeCell ref="F150:G150"/>
    <mergeCell ref="F151:G151"/>
    <mergeCell ref="F152:G152"/>
    <mergeCell ref="F143:G143"/>
    <mergeCell ref="F144:G144"/>
    <mergeCell ref="F145:G145"/>
    <mergeCell ref="F146:G146"/>
    <mergeCell ref="F147:G147"/>
    <mergeCell ref="F138:G138"/>
    <mergeCell ref="F139:G139"/>
    <mergeCell ref="F140:G140"/>
    <mergeCell ref="F141:G141"/>
    <mergeCell ref="F142:G142"/>
    <mergeCell ref="F133:G133"/>
    <mergeCell ref="F134:G134"/>
    <mergeCell ref="F135:G135"/>
    <mergeCell ref="F136:G136"/>
    <mergeCell ref="F137:G137"/>
    <mergeCell ref="F128:G128"/>
    <mergeCell ref="F129:G129"/>
    <mergeCell ref="F130:G130"/>
    <mergeCell ref="F131:G131"/>
    <mergeCell ref="F132:G132"/>
    <mergeCell ref="R117:S117"/>
    <mergeCell ref="R118:S118"/>
    <mergeCell ref="F125:G125"/>
    <mergeCell ref="F126:G126"/>
    <mergeCell ref="F127:G127"/>
    <mergeCell ref="J117:K117"/>
    <mergeCell ref="R131:S131"/>
    <mergeCell ref="N132:O132"/>
    <mergeCell ref="R132:S132"/>
    <mergeCell ref="R112:S112"/>
    <mergeCell ref="R113:S113"/>
    <mergeCell ref="R114:S114"/>
    <mergeCell ref="R115:S115"/>
    <mergeCell ref="R116:S116"/>
    <mergeCell ref="R107:S107"/>
    <mergeCell ref="R108:S108"/>
    <mergeCell ref="R109:S109"/>
    <mergeCell ref="R110:S110"/>
    <mergeCell ref="R111:S111"/>
    <mergeCell ref="R102:S102"/>
    <mergeCell ref="R103:S103"/>
    <mergeCell ref="R104:S104"/>
    <mergeCell ref="R105:S105"/>
    <mergeCell ref="R106:S106"/>
    <mergeCell ref="R97:S97"/>
    <mergeCell ref="R98:S98"/>
    <mergeCell ref="R99:S99"/>
    <mergeCell ref="R100:S100"/>
    <mergeCell ref="R101:S101"/>
    <mergeCell ref="R92:S92"/>
    <mergeCell ref="R93:S93"/>
    <mergeCell ref="R94:S94"/>
    <mergeCell ref="R95:S95"/>
    <mergeCell ref="R96:S96"/>
    <mergeCell ref="R87:S87"/>
    <mergeCell ref="R88:S88"/>
    <mergeCell ref="R89:S89"/>
    <mergeCell ref="R90:S90"/>
    <mergeCell ref="R91:S91"/>
    <mergeCell ref="R82:S82"/>
    <mergeCell ref="R83:S83"/>
    <mergeCell ref="R84:S84"/>
    <mergeCell ref="R85:S85"/>
    <mergeCell ref="R86:S86"/>
    <mergeCell ref="R76:S76"/>
    <mergeCell ref="R77:S77"/>
    <mergeCell ref="R78:S78"/>
    <mergeCell ref="R79:S79"/>
    <mergeCell ref="R81:S81"/>
    <mergeCell ref="R71:S71"/>
    <mergeCell ref="R72:S72"/>
    <mergeCell ref="R73:S73"/>
    <mergeCell ref="R74:S74"/>
    <mergeCell ref="R75:S75"/>
    <mergeCell ref="N115:O115"/>
    <mergeCell ref="N116:O116"/>
    <mergeCell ref="N117:O117"/>
    <mergeCell ref="N118:O118"/>
    <mergeCell ref="N91:O91"/>
    <mergeCell ref="N92:O92"/>
    <mergeCell ref="N93:O93"/>
    <mergeCell ref="N94:O94"/>
    <mergeCell ref="N85:O85"/>
    <mergeCell ref="N86:O86"/>
    <mergeCell ref="N87:O87"/>
    <mergeCell ref="N88:O88"/>
    <mergeCell ref="N89:O89"/>
    <mergeCell ref="N79:O79"/>
    <mergeCell ref="N81:O81"/>
    <mergeCell ref="N82:O82"/>
    <mergeCell ref="N83:O83"/>
    <mergeCell ref="N84:O84"/>
    <mergeCell ref="N74:O74"/>
    <mergeCell ref="R59:S59"/>
    <mergeCell ref="R60:S60"/>
    <mergeCell ref="R61:S61"/>
    <mergeCell ref="R62:S62"/>
    <mergeCell ref="R63:S63"/>
    <mergeCell ref="R64:S64"/>
    <mergeCell ref="R65:S65"/>
    <mergeCell ref="R66:S66"/>
    <mergeCell ref="R67:S67"/>
    <mergeCell ref="R68:S68"/>
    <mergeCell ref="R69:S69"/>
    <mergeCell ref="R70:S70"/>
    <mergeCell ref="N110:O110"/>
    <mergeCell ref="N111:O111"/>
    <mergeCell ref="N112:O112"/>
    <mergeCell ref="N113:O113"/>
    <mergeCell ref="N114:O114"/>
    <mergeCell ref="N105:O105"/>
    <mergeCell ref="N106:O106"/>
    <mergeCell ref="N107:O107"/>
    <mergeCell ref="N108:O108"/>
    <mergeCell ref="N109:O109"/>
    <mergeCell ref="N100:O100"/>
    <mergeCell ref="N101:O101"/>
    <mergeCell ref="N102:O102"/>
    <mergeCell ref="N103:O103"/>
    <mergeCell ref="N104:O104"/>
    <mergeCell ref="N95:O95"/>
    <mergeCell ref="N96:O96"/>
    <mergeCell ref="N97:O97"/>
    <mergeCell ref="N98:O98"/>
    <mergeCell ref="N99:O99"/>
    <mergeCell ref="N90:O90"/>
    <mergeCell ref="N75:O75"/>
    <mergeCell ref="N76:O76"/>
    <mergeCell ref="N77:O77"/>
    <mergeCell ref="N78:O78"/>
    <mergeCell ref="J118:K118"/>
    <mergeCell ref="N59:O59"/>
    <mergeCell ref="N60:O60"/>
    <mergeCell ref="N61:O61"/>
    <mergeCell ref="N62:O62"/>
    <mergeCell ref="N63:O63"/>
    <mergeCell ref="N64:O64"/>
    <mergeCell ref="N65:O65"/>
    <mergeCell ref="N66:O66"/>
    <mergeCell ref="N67:O67"/>
    <mergeCell ref="N68:O68"/>
    <mergeCell ref="N69:O69"/>
    <mergeCell ref="N70:O70"/>
    <mergeCell ref="N71:O71"/>
    <mergeCell ref="N72:O72"/>
    <mergeCell ref="N73:O73"/>
    <mergeCell ref="J113:K113"/>
    <mergeCell ref="J114:K114"/>
    <mergeCell ref="J115:K115"/>
    <mergeCell ref="J116:K116"/>
    <mergeCell ref="J108:K108"/>
    <mergeCell ref="J109:K109"/>
    <mergeCell ref="J110:K110"/>
    <mergeCell ref="J111:K111"/>
    <mergeCell ref="J112:K112"/>
    <mergeCell ref="J103:K103"/>
    <mergeCell ref="J104:K104"/>
    <mergeCell ref="J105:K105"/>
    <mergeCell ref="J106:K106"/>
    <mergeCell ref="J107:K107"/>
    <mergeCell ref="J98:K98"/>
    <mergeCell ref="J99:K99"/>
    <mergeCell ref="J100:K100"/>
    <mergeCell ref="J101:K101"/>
    <mergeCell ref="J102:K102"/>
    <mergeCell ref="J93:K93"/>
    <mergeCell ref="J94:K94"/>
    <mergeCell ref="J95:K95"/>
    <mergeCell ref="J96:K96"/>
    <mergeCell ref="J97:K97"/>
    <mergeCell ref="J88:K88"/>
    <mergeCell ref="J89:K89"/>
    <mergeCell ref="J90:K90"/>
    <mergeCell ref="J91:K91"/>
    <mergeCell ref="J92:K92"/>
    <mergeCell ref="J83:K83"/>
    <mergeCell ref="J84:K84"/>
    <mergeCell ref="J85:K85"/>
    <mergeCell ref="J86:K86"/>
    <mergeCell ref="J87:K87"/>
    <mergeCell ref="J77:K77"/>
    <mergeCell ref="J78:K78"/>
    <mergeCell ref="J79:K79"/>
    <mergeCell ref="J81:K81"/>
    <mergeCell ref="J82:K82"/>
    <mergeCell ref="J72:K72"/>
    <mergeCell ref="J73:K73"/>
    <mergeCell ref="J74:K74"/>
    <mergeCell ref="J75:K75"/>
    <mergeCell ref="J76:K76"/>
    <mergeCell ref="J80:K80"/>
    <mergeCell ref="F116:G116"/>
    <mergeCell ref="F117:G117"/>
    <mergeCell ref="F118:G118"/>
    <mergeCell ref="J59:K59"/>
    <mergeCell ref="J60:K60"/>
    <mergeCell ref="J61:K61"/>
    <mergeCell ref="J62:K62"/>
    <mergeCell ref="J63:K63"/>
    <mergeCell ref="J64:K64"/>
    <mergeCell ref="J65:K65"/>
    <mergeCell ref="J66:K66"/>
    <mergeCell ref="J67:K67"/>
    <mergeCell ref="J68:K68"/>
    <mergeCell ref="J69:K69"/>
    <mergeCell ref="J70:K70"/>
    <mergeCell ref="J71:K71"/>
    <mergeCell ref="F111:G111"/>
    <mergeCell ref="F112:G112"/>
    <mergeCell ref="F113:G113"/>
    <mergeCell ref="F114:G114"/>
    <mergeCell ref="F115:G115"/>
    <mergeCell ref="F106:G106"/>
    <mergeCell ref="F107:G107"/>
    <mergeCell ref="F108:G108"/>
    <mergeCell ref="F109:G109"/>
    <mergeCell ref="F110:G110"/>
    <mergeCell ref="F101:G101"/>
    <mergeCell ref="F102:G102"/>
    <mergeCell ref="F103:G103"/>
    <mergeCell ref="F104:G104"/>
    <mergeCell ref="F105:G105"/>
    <mergeCell ref="F96:G96"/>
    <mergeCell ref="F97:G97"/>
    <mergeCell ref="F98:G98"/>
    <mergeCell ref="F99:G99"/>
    <mergeCell ref="F100:G100"/>
    <mergeCell ref="F92:G92"/>
    <mergeCell ref="F93:G93"/>
    <mergeCell ref="F94:G94"/>
    <mergeCell ref="F95:G95"/>
    <mergeCell ref="F86:G86"/>
    <mergeCell ref="F87:G87"/>
    <mergeCell ref="F88:G88"/>
    <mergeCell ref="F89:G89"/>
    <mergeCell ref="F90:G90"/>
    <mergeCell ref="F83:G83"/>
    <mergeCell ref="F84:G84"/>
    <mergeCell ref="F85:G85"/>
    <mergeCell ref="F75:G75"/>
    <mergeCell ref="F76:G76"/>
    <mergeCell ref="F77:G77"/>
    <mergeCell ref="F78:G78"/>
    <mergeCell ref="F79:G79"/>
    <mergeCell ref="F91:G91"/>
    <mergeCell ref="F80:G80"/>
    <mergeCell ref="F73:G73"/>
    <mergeCell ref="F74:G74"/>
    <mergeCell ref="F65:G65"/>
    <mergeCell ref="F66:G66"/>
    <mergeCell ref="F67:G67"/>
    <mergeCell ref="F68:G68"/>
    <mergeCell ref="F69:G69"/>
    <mergeCell ref="F81:G81"/>
    <mergeCell ref="F82:G82"/>
    <mergeCell ref="N49:O49"/>
    <mergeCell ref="N50:O50"/>
    <mergeCell ref="N51:O51"/>
    <mergeCell ref="N52:O52"/>
    <mergeCell ref="F59:G59"/>
    <mergeCell ref="F52:G52"/>
    <mergeCell ref="F70:G70"/>
    <mergeCell ref="F71:G71"/>
    <mergeCell ref="F72:G72"/>
    <mergeCell ref="N44:O44"/>
    <mergeCell ref="N45:O45"/>
    <mergeCell ref="N46:O46"/>
    <mergeCell ref="N47:O47"/>
    <mergeCell ref="N48:O48"/>
    <mergeCell ref="N39:O39"/>
    <mergeCell ref="N40:O40"/>
    <mergeCell ref="N41:O41"/>
    <mergeCell ref="N42:O42"/>
    <mergeCell ref="N43:O43"/>
    <mergeCell ref="N34:O34"/>
    <mergeCell ref="N35:O35"/>
    <mergeCell ref="N36:O36"/>
    <mergeCell ref="N37:O37"/>
    <mergeCell ref="N38:O38"/>
    <mergeCell ref="R52:S52"/>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R47:S47"/>
    <mergeCell ref="R48:S48"/>
    <mergeCell ref="R49:S49"/>
    <mergeCell ref="R50:S50"/>
    <mergeCell ref="R51:S51"/>
    <mergeCell ref="R42:S42"/>
    <mergeCell ref="R43:S43"/>
    <mergeCell ref="R44:S44"/>
    <mergeCell ref="R45:S45"/>
    <mergeCell ref="R46:S46"/>
    <mergeCell ref="R37:S37"/>
    <mergeCell ref="R38:S38"/>
    <mergeCell ref="R39:S39"/>
    <mergeCell ref="R40:S40"/>
    <mergeCell ref="R41:S41"/>
    <mergeCell ref="R32:S32"/>
    <mergeCell ref="R33:S33"/>
    <mergeCell ref="R34:S34"/>
    <mergeCell ref="R35:S35"/>
    <mergeCell ref="R36:S36"/>
    <mergeCell ref="R27:S27"/>
    <mergeCell ref="R28:S28"/>
    <mergeCell ref="R29:S29"/>
    <mergeCell ref="R30:S30"/>
    <mergeCell ref="R31:S31"/>
    <mergeCell ref="R22:S22"/>
    <mergeCell ref="R23:S23"/>
    <mergeCell ref="R24:S24"/>
    <mergeCell ref="R25:S25"/>
    <mergeCell ref="R26:S26"/>
    <mergeCell ref="N18:O18"/>
    <mergeCell ref="R18:S18"/>
    <mergeCell ref="R19:S19"/>
    <mergeCell ref="R20:S20"/>
    <mergeCell ref="R21:S21"/>
    <mergeCell ref="N19:O19"/>
    <mergeCell ref="J48:K48"/>
    <mergeCell ref="J49:K49"/>
    <mergeCell ref="J50:K50"/>
    <mergeCell ref="J51:K51"/>
    <mergeCell ref="J52:K52"/>
    <mergeCell ref="J43:K43"/>
    <mergeCell ref="J44:K44"/>
    <mergeCell ref="J45:K45"/>
    <mergeCell ref="J46:K46"/>
    <mergeCell ref="J47:K47"/>
    <mergeCell ref="J38:K38"/>
    <mergeCell ref="J39:K39"/>
    <mergeCell ref="J40:K40"/>
    <mergeCell ref="J41:K41"/>
    <mergeCell ref="J42:K42"/>
    <mergeCell ref="J33:K33"/>
    <mergeCell ref="J34:K34"/>
    <mergeCell ref="J35:K35"/>
    <mergeCell ref="J36:K36"/>
    <mergeCell ref="J37:K37"/>
    <mergeCell ref="J28:K28"/>
    <mergeCell ref="J29:K29"/>
    <mergeCell ref="J30:K30"/>
    <mergeCell ref="J31:K31"/>
    <mergeCell ref="J32:K32"/>
    <mergeCell ref="J23:K23"/>
    <mergeCell ref="J24:K24"/>
    <mergeCell ref="J25:K25"/>
    <mergeCell ref="J26:K26"/>
    <mergeCell ref="J27:K27"/>
    <mergeCell ref="J18:K18"/>
    <mergeCell ref="J19:K19"/>
    <mergeCell ref="J20:K20"/>
    <mergeCell ref="J21:K21"/>
    <mergeCell ref="J22:K22"/>
    <mergeCell ref="F48:G48"/>
    <mergeCell ref="F49:G49"/>
    <mergeCell ref="F50:G50"/>
    <mergeCell ref="F51:G51"/>
    <mergeCell ref="F43:G43"/>
    <mergeCell ref="F44:G44"/>
    <mergeCell ref="F45:G45"/>
    <mergeCell ref="F46:G46"/>
    <mergeCell ref="F47:G47"/>
    <mergeCell ref="F38:G38"/>
    <mergeCell ref="F39:G39"/>
    <mergeCell ref="F40:G40"/>
    <mergeCell ref="F41:G41"/>
    <mergeCell ref="F42:G42"/>
    <mergeCell ref="F33:G33"/>
    <mergeCell ref="F34:G34"/>
    <mergeCell ref="F35:G35"/>
    <mergeCell ref="F36:G36"/>
    <mergeCell ref="F37:G37"/>
    <mergeCell ref="F18:G18"/>
    <mergeCell ref="F19:G19"/>
    <mergeCell ref="F20:G20"/>
    <mergeCell ref="F21:G21"/>
    <mergeCell ref="F22:G22"/>
    <mergeCell ref="B123:C123"/>
    <mergeCell ref="B186:C186"/>
    <mergeCell ref="B221:C221"/>
    <mergeCell ref="B243:C243"/>
    <mergeCell ref="F28:G28"/>
    <mergeCell ref="F29:G29"/>
    <mergeCell ref="F30:G30"/>
    <mergeCell ref="F31:G31"/>
    <mergeCell ref="F32:G32"/>
    <mergeCell ref="F23:G23"/>
    <mergeCell ref="F24:G24"/>
    <mergeCell ref="F25:G25"/>
    <mergeCell ref="F26:G26"/>
    <mergeCell ref="F27:G27"/>
    <mergeCell ref="F60:G60"/>
    <mergeCell ref="F61:G61"/>
    <mergeCell ref="F62:G62"/>
    <mergeCell ref="F63:G63"/>
    <mergeCell ref="F64:G64"/>
    <mergeCell ref="D8:E8"/>
    <mergeCell ref="B13:C14"/>
    <mergeCell ref="B16:C16"/>
    <mergeCell ref="B4:V4"/>
    <mergeCell ref="B5:V5"/>
    <mergeCell ref="B7:O7"/>
    <mergeCell ref="B8:C9"/>
    <mergeCell ref="T8:V8"/>
    <mergeCell ref="P8:Q8"/>
    <mergeCell ref="R8:S8"/>
    <mergeCell ref="L8:M8"/>
    <mergeCell ref="N8:O8"/>
    <mergeCell ref="F8:G8"/>
    <mergeCell ref="H8:I8"/>
    <mergeCell ref="J8:K8"/>
    <mergeCell ref="F9:G9"/>
    <mergeCell ref="J9:K9"/>
    <mergeCell ref="N9:O9"/>
    <mergeCell ref="R9:S9"/>
  </mergeCells>
  <hyperlinks>
    <hyperlink ref="B13:C14" location="'0.  MAIN INDEX'!A1" display="Click here for MAIN INDEX" xr:uid="{00000000-0004-0000-1100-000000000000}"/>
  </hyperlinks>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249977111117893"/>
    <pageSetUpPr fitToPage="1"/>
  </sheetPr>
  <dimension ref="A1:Y89"/>
  <sheetViews>
    <sheetView showGridLines="0" showRowColHeaders="0" zoomScaleNormal="100" workbookViewId="0">
      <pane ySplit="10" topLeftCell="A11" activePane="bottomLeft" state="frozen"/>
      <selection pane="bottomLeft" activeCell="E61" sqref="E61:J61"/>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10" width="6.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c r="S6" s="7"/>
      <c r="T6" s="7"/>
      <c r="U6" s="2"/>
      <c r="V6" s="5"/>
      <c r="W6" s="5"/>
      <c r="X6" s="4"/>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x14ac:dyDescent="0.25">
      <c r="B8" s="388" t="s">
        <v>140</v>
      </c>
      <c r="C8" s="389"/>
      <c r="D8" s="390"/>
      <c r="E8" s="390"/>
      <c r="F8" s="390"/>
      <c r="G8" s="390"/>
      <c r="H8" s="390"/>
      <c r="I8" s="390"/>
      <c r="J8" s="390"/>
      <c r="K8" s="390"/>
      <c r="L8" s="390"/>
      <c r="M8" s="390"/>
      <c r="N8" s="390"/>
      <c r="O8" s="390"/>
      <c r="P8" s="390"/>
      <c r="Q8" s="390"/>
      <c r="R8" s="390"/>
      <c r="S8" s="390"/>
      <c r="T8" s="390"/>
      <c r="U8" s="390"/>
      <c r="V8" s="390"/>
      <c r="W8" s="390"/>
      <c r="X8" s="390"/>
      <c r="Y8" s="391"/>
    </row>
    <row r="9" spans="1:25" ht="15.95" customHeight="1" thickBot="1" x14ac:dyDescent="0.3">
      <c r="B9" s="392"/>
      <c r="C9" s="393"/>
      <c r="D9" s="394"/>
      <c r="E9" s="394"/>
      <c r="F9" s="394"/>
      <c r="G9" s="394"/>
      <c r="H9" s="394"/>
      <c r="I9" s="394"/>
      <c r="J9" s="394"/>
      <c r="K9" s="394"/>
      <c r="L9" s="394"/>
      <c r="M9" s="394"/>
      <c r="N9" s="394"/>
      <c r="O9" s="394"/>
      <c r="P9" s="394"/>
      <c r="Q9" s="394"/>
      <c r="R9" s="394"/>
      <c r="S9" s="394"/>
      <c r="T9" s="394"/>
      <c r="U9" s="394"/>
      <c r="V9" s="394"/>
      <c r="W9" s="394"/>
      <c r="X9" s="394"/>
      <c r="Y9" s="395"/>
    </row>
    <row r="10" spans="1:25"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67"/>
      <c r="C15" s="68"/>
      <c r="D15" s="69"/>
      <c r="E15" s="70"/>
      <c r="F15" s="70"/>
      <c r="G15" s="69"/>
      <c r="H15" s="69"/>
      <c r="I15" s="69"/>
      <c r="J15" s="69"/>
      <c r="K15" s="70"/>
      <c r="L15" s="70"/>
      <c r="M15" s="69"/>
      <c r="N15" s="70"/>
      <c r="O15" s="69"/>
      <c r="P15" s="69"/>
      <c r="Q15" s="69"/>
      <c r="R15" s="69"/>
      <c r="S15" s="69"/>
      <c r="T15" s="69"/>
      <c r="U15" s="69"/>
      <c r="V15" s="69"/>
      <c r="W15" s="69"/>
      <c r="X15" s="69"/>
      <c r="Y15" s="71"/>
    </row>
    <row r="16" spans="1:25" s="8" customFormat="1" ht="26.1" customHeight="1" thickBot="1" x14ac:dyDescent="0.3">
      <c r="B16" s="424" t="s">
        <v>191</v>
      </c>
      <c r="C16" s="483"/>
      <c r="D16" s="52"/>
      <c r="E16" s="52"/>
      <c r="F16" s="52"/>
      <c r="G16" s="52"/>
      <c r="H16" s="52"/>
      <c r="I16" s="52"/>
      <c r="J16" s="52"/>
      <c r="K16" s="52"/>
      <c r="L16" s="52"/>
      <c r="M16" s="52"/>
      <c r="N16" s="52"/>
      <c r="O16" s="52"/>
      <c r="P16" s="52"/>
      <c r="Q16" s="52"/>
      <c r="R16" s="52"/>
      <c r="S16" s="52"/>
      <c r="T16" s="52"/>
      <c r="U16" s="54"/>
      <c r="V16" s="54"/>
      <c r="W16" s="54"/>
      <c r="X16" s="54"/>
      <c r="Y16" s="55"/>
    </row>
    <row r="17" spans="2:25" s="77" customFormat="1" ht="17.25" thickTop="1" thickBot="1" x14ac:dyDescent="0.3">
      <c r="B17" s="522" t="s">
        <v>130</v>
      </c>
      <c r="C17" s="523"/>
      <c r="D17" s="524"/>
      <c r="E17" s="503" t="s">
        <v>131</v>
      </c>
      <c r="F17" s="525"/>
      <c r="G17" s="525"/>
      <c r="H17" s="525"/>
      <c r="I17" s="525"/>
      <c r="J17" s="526"/>
      <c r="K17" s="527" t="s">
        <v>132</v>
      </c>
      <c r="L17" s="528"/>
      <c r="M17" s="505"/>
      <c r="N17" s="503" t="s">
        <v>133</v>
      </c>
      <c r="O17" s="504"/>
      <c r="P17" s="505"/>
      <c r="Q17" s="527" t="s">
        <v>134</v>
      </c>
      <c r="R17" s="525"/>
      <c r="S17" s="525"/>
      <c r="T17" s="526"/>
      <c r="U17" s="136"/>
      <c r="V17" s="136"/>
      <c r="W17" s="136"/>
      <c r="X17" s="136"/>
      <c r="Y17" s="138"/>
    </row>
    <row r="18" spans="2:25" s="77" customFormat="1" ht="15.75" thickTop="1" x14ac:dyDescent="0.25">
      <c r="B18" s="532" t="s">
        <v>135</v>
      </c>
      <c r="C18" s="533"/>
      <c r="D18" s="534"/>
      <c r="E18" s="535" t="s">
        <v>3</v>
      </c>
      <c r="F18" s="536"/>
      <c r="G18" s="536"/>
      <c r="H18" s="536"/>
      <c r="I18" s="536"/>
      <c r="J18" s="536"/>
      <c r="K18" s="517">
        <v>3.17</v>
      </c>
      <c r="L18" s="518"/>
      <c r="M18" s="519"/>
      <c r="N18" s="506" t="s">
        <v>148</v>
      </c>
      <c r="O18" s="507"/>
      <c r="P18" s="507"/>
      <c r="Q18" s="537" t="s">
        <v>302</v>
      </c>
      <c r="R18" s="538"/>
      <c r="S18" s="538"/>
      <c r="T18" s="538"/>
      <c r="U18" s="136"/>
      <c r="V18" s="136"/>
      <c r="W18" s="136"/>
      <c r="X18" s="136"/>
      <c r="Y18" s="138"/>
    </row>
    <row r="19" spans="2:25" s="77" customFormat="1" x14ac:dyDescent="0.25">
      <c r="B19" s="513" t="s">
        <v>136</v>
      </c>
      <c r="C19" s="514"/>
      <c r="D19" s="510"/>
      <c r="E19" s="511" t="s">
        <v>3</v>
      </c>
      <c r="F19" s="512"/>
      <c r="G19" s="512"/>
      <c r="H19" s="512"/>
      <c r="I19" s="512"/>
      <c r="J19" s="512"/>
      <c r="K19" s="520">
        <v>5.81</v>
      </c>
      <c r="L19" s="521"/>
      <c r="M19" s="502"/>
      <c r="N19" s="515" t="s">
        <v>148</v>
      </c>
      <c r="O19" s="516"/>
      <c r="P19" s="516"/>
      <c r="Q19" s="531" t="s">
        <v>302</v>
      </c>
      <c r="R19" s="530"/>
      <c r="S19" s="530"/>
      <c r="T19" s="530"/>
      <c r="U19" s="136"/>
      <c r="V19" s="136"/>
      <c r="W19" s="136"/>
      <c r="X19" s="136"/>
      <c r="Y19" s="138"/>
    </row>
    <row r="20" spans="2:25" s="77" customFormat="1" x14ac:dyDescent="0.25">
      <c r="B20" s="508" t="s">
        <v>137</v>
      </c>
      <c r="C20" s="509"/>
      <c r="D20" s="510"/>
      <c r="E20" s="511" t="s">
        <v>454</v>
      </c>
      <c r="F20" s="512"/>
      <c r="G20" s="512"/>
      <c r="H20" s="512"/>
      <c r="I20" s="512"/>
      <c r="J20" s="512"/>
      <c r="K20" s="520">
        <v>1.28</v>
      </c>
      <c r="L20" s="521"/>
      <c r="M20" s="502"/>
      <c r="N20" s="515" t="s">
        <v>455</v>
      </c>
      <c r="O20" s="516"/>
      <c r="P20" s="516"/>
      <c r="Q20" s="531" t="s">
        <v>456</v>
      </c>
      <c r="R20" s="530"/>
      <c r="S20" s="530"/>
      <c r="T20" s="530"/>
      <c r="U20" s="136"/>
      <c r="V20" s="136"/>
      <c r="W20" s="136"/>
      <c r="X20" s="136"/>
      <c r="Y20" s="138"/>
    </row>
    <row r="21" spans="2:25" s="77" customFormat="1" x14ac:dyDescent="0.25">
      <c r="B21" s="508" t="s">
        <v>138</v>
      </c>
      <c r="C21" s="509"/>
      <c r="D21" s="510"/>
      <c r="E21" s="511" t="s">
        <v>511</v>
      </c>
      <c r="F21" s="512"/>
      <c r="G21" s="512"/>
      <c r="H21" s="512"/>
      <c r="I21" s="512"/>
      <c r="J21" s="512"/>
      <c r="K21" s="520">
        <v>20.2</v>
      </c>
      <c r="L21" s="521"/>
      <c r="M21" s="502"/>
      <c r="N21" s="515" t="s">
        <v>157</v>
      </c>
      <c r="O21" s="516"/>
      <c r="P21" s="516"/>
      <c r="Q21" s="529" t="s">
        <v>509</v>
      </c>
      <c r="R21" s="529"/>
      <c r="S21" s="530"/>
      <c r="T21" s="530"/>
      <c r="U21" s="136"/>
      <c r="V21" s="136"/>
      <c r="W21" s="136"/>
      <c r="X21" s="136"/>
      <c r="Y21" s="138"/>
    </row>
    <row r="22" spans="2:25" s="77" customFormat="1" x14ac:dyDescent="0.25">
      <c r="B22" s="508" t="s">
        <v>139</v>
      </c>
      <c r="C22" s="509"/>
      <c r="D22" s="510"/>
      <c r="E22" s="511" t="s">
        <v>187</v>
      </c>
      <c r="F22" s="512"/>
      <c r="G22" s="512"/>
      <c r="H22" s="512"/>
      <c r="I22" s="512"/>
      <c r="J22" s="512"/>
      <c r="K22" s="520">
        <v>1.44</v>
      </c>
      <c r="L22" s="521"/>
      <c r="M22" s="502"/>
      <c r="N22" s="515" t="s">
        <v>157</v>
      </c>
      <c r="O22" s="516"/>
      <c r="P22" s="516"/>
      <c r="Q22" s="529" t="s">
        <v>509</v>
      </c>
      <c r="R22" s="529"/>
      <c r="S22" s="530"/>
      <c r="T22" s="530"/>
      <c r="U22" s="136"/>
      <c r="V22" s="136"/>
      <c r="W22" s="136"/>
      <c r="X22" s="136"/>
      <c r="Y22" s="138"/>
    </row>
    <row r="23" spans="2:25" s="77" customFormat="1" x14ac:dyDescent="0.25">
      <c r="B23" s="500" t="s">
        <v>283</v>
      </c>
      <c r="C23" s="501"/>
      <c r="D23" s="502"/>
      <c r="E23" s="511" t="s">
        <v>284</v>
      </c>
      <c r="F23" s="512"/>
      <c r="G23" s="512"/>
      <c r="H23" s="512"/>
      <c r="I23" s="512"/>
      <c r="J23" s="512"/>
      <c r="K23" s="520">
        <v>0.37</v>
      </c>
      <c r="L23" s="521"/>
      <c r="M23" s="502"/>
      <c r="N23" s="515" t="s">
        <v>146</v>
      </c>
      <c r="O23" s="516"/>
      <c r="P23" s="516"/>
      <c r="Q23" s="531" t="s">
        <v>145</v>
      </c>
      <c r="R23" s="530"/>
      <c r="S23" s="530"/>
      <c r="T23" s="530"/>
      <c r="U23" s="554"/>
      <c r="V23" s="555"/>
      <c r="W23" s="555"/>
      <c r="X23" s="555"/>
      <c r="Y23" s="556"/>
    </row>
    <row r="24" spans="2:25" s="77" customFormat="1" x14ac:dyDescent="0.25">
      <c r="B24" s="500" t="s">
        <v>285</v>
      </c>
      <c r="C24" s="501"/>
      <c r="D24" s="502"/>
      <c r="E24" s="511"/>
      <c r="F24" s="512"/>
      <c r="G24" s="512"/>
      <c r="H24" s="512"/>
      <c r="I24" s="512"/>
      <c r="J24" s="512"/>
      <c r="K24" s="520"/>
      <c r="L24" s="521"/>
      <c r="M24" s="502"/>
      <c r="N24" s="515"/>
      <c r="O24" s="516"/>
      <c r="P24" s="516"/>
      <c r="Q24" s="531"/>
      <c r="R24" s="530"/>
      <c r="S24" s="530"/>
      <c r="T24" s="530"/>
      <c r="U24" s="551"/>
      <c r="V24" s="552"/>
      <c r="W24" s="552"/>
      <c r="X24" s="552"/>
      <c r="Y24" s="553"/>
    </row>
    <row r="25" spans="2:25" s="8" customFormat="1" ht="15.95" customHeight="1" x14ac:dyDescent="0.25">
      <c r="B25" s="25"/>
      <c r="C25" s="26"/>
      <c r="D25" s="15"/>
      <c r="E25" s="15"/>
      <c r="F25" s="15"/>
      <c r="G25" s="15"/>
      <c r="H25" s="15"/>
      <c r="I25" s="15"/>
      <c r="J25" s="15"/>
      <c r="K25" s="15"/>
      <c r="L25" s="15"/>
      <c r="M25" s="15"/>
      <c r="N25" s="15"/>
      <c r="O25" s="15"/>
      <c r="P25" s="15"/>
      <c r="Q25" s="15"/>
      <c r="R25" s="15"/>
      <c r="S25" s="15"/>
      <c r="T25" s="15"/>
      <c r="U25" s="15"/>
      <c r="V25" s="15"/>
      <c r="W25" s="15"/>
      <c r="X25" s="15"/>
      <c r="Y25" s="16"/>
    </row>
    <row r="26" spans="2:25" s="8" customFormat="1" ht="15.95" customHeight="1" x14ac:dyDescent="0.25">
      <c r="B26" s="25"/>
      <c r="C26" s="26"/>
      <c r="D26" s="15"/>
      <c r="E26" s="15"/>
      <c r="F26" s="15"/>
      <c r="G26" s="15"/>
      <c r="H26" s="15"/>
      <c r="I26" s="15"/>
      <c r="J26" s="15"/>
      <c r="K26" s="15"/>
      <c r="L26" s="15"/>
      <c r="M26" s="15"/>
      <c r="N26" s="15"/>
      <c r="O26" s="15"/>
      <c r="P26" s="15"/>
      <c r="Q26" s="15"/>
      <c r="R26" s="15"/>
      <c r="S26" s="15"/>
      <c r="T26" s="15"/>
      <c r="U26" s="15"/>
      <c r="V26" s="15"/>
      <c r="W26" s="15"/>
      <c r="X26" s="15"/>
      <c r="Y26" s="16"/>
    </row>
    <row r="27" spans="2:25" s="8" customFormat="1" ht="15.95" customHeight="1" x14ac:dyDescent="0.25">
      <c r="B27" s="25"/>
      <c r="C27" s="26"/>
      <c r="D27" s="15"/>
      <c r="E27" s="15"/>
      <c r="F27" s="15"/>
      <c r="G27" s="15"/>
      <c r="H27" s="15"/>
      <c r="I27" s="15"/>
      <c r="J27" s="15"/>
      <c r="K27" s="15"/>
      <c r="L27" s="15"/>
      <c r="M27" s="15"/>
      <c r="N27" s="15"/>
      <c r="O27" s="15"/>
      <c r="P27" s="15"/>
      <c r="Q27" s="15"/>
      <c r="R27" s="15"/>
      <c r="S27" s="15"/>
      <c r="T27" s="15"/>
      <c r="U27" s="15"/>
      <c r="V27" s="15"/>
      <c r="W27" s="15"/>
      <c r="X27" s="15"/>
      <c r="Y27" s="16"/>
    </row>
    <row r="28" spans="2:25" s="8" customFormat="1" ht="15.95" customHeight="1" thickBot="1" x14ac:dyDescent="0.3">
      <c r="B28" s="25"/>
      <c r="C28" s="26"/>
      <c r="D28" s="15"/>
      <c r="E28" s="15"/>
      <c r="F28" s="15"/>
      <c r="G28" s="15"/>
      <c r="H28" s="15"/>
      <c r="I28" s="15"/>
      <c r="J28" s="15"/>
      <c r="K28" s="15"/>
      <c r="L28" s="15"/>
      <c r="M28" s="15"/>
      <c r="N28" s="15"/>
      <c r="O28" s="15"/>
      <c r="P28" s="15"/>
      <c r="Q28" s="15"/>
      <c r="R28" s="15"/>
      <c r="S28" s="15"/>
      <c r="T28" s="15"/>
      <c r="U28" s="15"/>
      <c r="V28" s="15"/>
      <c r="W28" s="15"/>
      <c r="X28" s="15"/>
      <c r="Y28" s="16"/>
    </row>
    <row r="29" spans="2:25" s="8" customFormat="1" ht="26.1" customHeight="1" thickBot="1" x14ac:dyDescent="0.3">
      <c r="B29" s="424" t="s">
        <v>190</v>
      </c>
      <c r="C29" s="437"/>
      <c r="D29" s="438"/>
      <c r="E29" s="52"/>
      <c r="F29" s="52"/>
      <c r="G29" s="52"/>
      <c r="H29" s="52"/>
      <c r="I29" s="52"/>
      <c r="J29" s="52"/>
      <c r="K29" s="52"/>
      <c r="L29" s="52"/>
      <c r="M29" s="52"/>
      <c r="N29" s="52"/>
      <c r="O29" s="52"/>
      <c r="P29" s="52"/>
      <c r="Q29" s="52"/>
      <c r="R29" s="52"/>
      <c r="S29" s="52"/>
      <c r="T29" s="52"/>
      <c r="U29" s="54"/>
      <c r="V29" s="54"/>
      <c r="W29" s="54"/>
      <c r="X29" s="54"/>
      <c r="Y29" s="55"/>
    </row>
    <row r="30" spans="2:25" s="77" customFormat="1" ht="17.25" thickTop="1" thickBot="1" x14ac:dyDescent="0.3">
      <c r="B30" s="522" t="s">
        <v>130</v>
      </c>
      <c r="C30" s="523"/>
      <c r="D30" s="524"/>
      <c r="E30" s="503" t="s">
        <v>131</v>
      </c>
      <c r="F30" s="525"/>
      <c r="G30" s="525"/>
      <c r="H30" s="525"/>
      <c r="I30" s="525"/>
      <c r="J30" s="526"/>
      <c r="K30" s="527" t="s">
        <v>132</v>
      </c>
      <c r="L30" s="528"/>
      <c r="M30" s="505"/>
      <c r="N30" s="503" t="s">
        <v>133</v>
      </c>
      <c r="O30" s="504"/>
      <c r="P30" s="505"/>
      <c r="Q30" s="527" t="s">
        <v>134</v>
      </c>
      <c r="R30" s="525"/>
      <c r="S30" s="525"/>
      <c r="T30" s="526"/>
      <c r="U30" s="136"/>
      <c r="V30" s="136"/>
      <c r="W30" s="136"/>
      <c r="X30" s="136"/>
      <c r="Y30" s="138"/>
    </row>
    <row r="31" spans="2:25" s="77" customFormat="1" ht="15.75" thickTop="1" x14ac:dyDescent="0.25">
      <c r="B31" s="532" t="s">
        <v>135</v>
      </c>
      <c r="C31" s="533"/>
      <c r="D31" s="534"/>
      <c r="E31" s="535" t="s">
        <v>10</v>
      </c>
      <c r="F31" s="536"/>
      <c r="G31" s="536"/>
      <c r="H31" s="536"/>
      <c r="I31" s="536"/>
      <c r="J31" s="536"/>
      <c r="K31" s="517">
        <v>2.37</v>
      </c>
      <c r="L31" s="518"/>
      <c r="M31" s="519"/>
      <c r="N31" s="515" t="s">
        <v>157</v>
      </c>
      <c r="O31" s="516"/>
      <c r="P31" s="516"/>
      <c r="Q31" s="529" t="s">
        <v>509</v>
      </c>
      <c r="R31" s="529"/>
      <c r="S31" s="530"/>
      <c r="T31" s="530"/>
      <c r="U31" s="136"/>
      <c r="V31" s="136"/>
      <c r="W31" s="136"/>
      <c r="X31" s="136"/>
      <c r="Y31" s="138"/>
    </row>
    <row r="32" spans="2:25" s="77" customFormat="1" x14ac:dyDescent="0.25">
      <c r="B32" s="513" t="s">
        <v>136</v>
      </c>
      <c r="C32" s="514"/>
      <c r="D32" s="510"/>
      <c r="E32" s="511" t="s">
        <v>300</v>
      </c>
      <c r="F32" s="512"/>
      <c r="G32" s="512"/>
      <c r="H32" s="512"/>
      <c r="I32" s="512"/>
      <c r="J32" s="512"/>
      <c r="K32" s="520">
        <v>4.76</v>
      </c>
      <c r="L32" s="521"/>
      <c r="M32" s="502"/>
      <c r="N32" s="515" t="s">
        <v>151</v>
      </c>
      <c r="O32" s="516"/>
      <c r="P32" s="516"/>
      <c r="Q32" s="531" t="s">
        <v>342</v>
      </c>
      <c r="R32" s="530"/>
      <c r="S32" s="530"/>
      <c r="T32" s="530"/>
      <c r="U32" s="136"/>
      <c r="V32" s="136"/>
      <c r="W32" s="136"/>
      <c r="X32" s="136"/>
      <c r="Y32" s="138"/>
    </row>
    <row r="33" spans="2:25" s="77" customFormat="1" x14ac:dyDescent="0.25">
      <c r="B33" s="508" t="s">
        <v>137</v>
      </c>
      <c r="C33" s="509"/>
      <c r="D33" s="510"/>
      <c r="E33" s="511" t="s">
        <v>210</v>
      </c>
      <c r="F33" s="512"/>
      <c r="G33" s="512"/>
      <c r="H33" s="512"/>
      <c r="I33" s="512"/>
      <c r="J33" s="512"/>
      <c r="K33" s="520">
        <v>1.29</v>
      </c>
      <c r="L33" s="521"/>
      <c r="M33" s="502"/>
      <c r="N33" s="515" t="s">
        <v>157</v>
      </c>
      <c r="O33" s="516"/>
      <c r="P33" s="516"/>
      <c r="Q33" s="529" t="s">
        <v>509</v>
      </c>
      <c r="R33" s="529"/>
      <c r="S33" s="530"/>
      <c r="T33" s="530"/>
      <c r="U33" s="136"/>
      <c r="V33" s="136"/>
      <c r="W33" s="136"/>
      <c r="X33" s="136"/>
      <c r="Y33" s="138"/>
    </row>
    <row r="34" spans="2:25" s="77" customFormat="1" x14ac:dyDescent="0.25">
      <c r="B34" s="508" t="s">
        <v>138</v>
      </c>
      <c r="C34" s="509"/>
      <c r="D34" s="510"/>
      <c r="E34" s="511" t="s">
        <v>210</v>
      </c>
      <c r="F34" s="512"/>
      <c r="G34" s="512"/>
      <c r="H34" s="512"/>
      <c r="I34" s="512"/>
      <c r="J34" s="512"/>
      <c r="K34" s="520">
        <v>9.48</v>
      </c>
      <c r="L34" s="521"/>
      <c r="M34" s="502"/>
      <c r="N34" s="515" t="s">
        <v>146</v>
      </c>
      <c r="O34" s="516"/>
      <c r="P34" s="516"/>
      <c r="Q34" s="529" t="s">
        <v>145</v>
      </c>
      <c r="R34" s="529"/>
      <c r="S34" s="530"/>
      <c r="T34" s="530"/>
      <c r="U34" s="136"/>
      <c r="V34" s="136"/>
      <c r="W34" s="136"/>
      <c r="X34" s="136"/>
      <c r="Y34" s="138"/>
    </row>
    <row r="35" spans="2:25" s="77" customFormat="1" x14ac:dyDescent="0.25">
      <c r="B35" s="508" t="s">
        <v>139</v>
      </c>
      <c r="C35" s="509"/>
      <c r="D35" s="510"/>
      <c r="E35" s="511" t="s">
        <v>197</v>
      </c>
      <c r="F35" s="512"/>
      <c r="G35" s="512"/>
      <c r="H35" s="512"/>
      <c r="I35" s="512"/>
      <c r="J35" s="512"/>
      <c r="K35" s="520">
        <v>0.84</v>
      </c>
      <c r="L35" s="521"/>
      <c r="M35" s="502"/>
      <c r="N35" s="515" t="s">
        <v>148</v>
      </c>
      <c r="O35" s="516"/>
      <c r="P35" s="516"/>
      <c r="Q35" s="531" t="s">
        <v>302</v>
      </c>
      <c r="R35" s="530"/>
      <c r="S35" s="530"/>
      <c r="T35" s="530"/>
      <c r="U35" s="136"/>
      <c r="V35" s="136"/>
      <c r="W35" s="136"/>
      <c r="X35" s="136"/>
      <c r="Y35" s="138"/>
    </row>
    <row r="36" spans="2:25" s="77" customFormat="1" x14ac:dyDescent="0.25">
      <c r="B36" s="500" t="s">
        <v>507</v>
      </c>
      <c r="C36" s="501"/>
      <c r="D36" s="502"/>
      <c r="E36" s="511" t="s">
        <v>197</v>
      </c>
      <c r="F36" s="512"/>
      <c r="G36" s="512"/>
      <c r="H36" s="512"/>
      <c r="I36" s="512"/>
      <c r="J36" s="512"/>
      <c r="K36" s="520">
        <v>0.08</v>
      </c>
      <c r="L36" s="521"/>
      <c r="M36" s="502"/>
      <c r="N36" s="515" t="s">
        <v>153</v>
      </c>
      <c r="O36" s="516"/>
      <c r="P36" s="516"/>
      <c r="Q36" s="531" t="s">
        <v>506</v>
      </c>
      <c r="R36" s="530"/>
      <c r="S36" s="530"/>
      <c r="T36" s="530"/>
      <c r="U36" s="554"/>
      <c r="V36" s="555"/>
      <c r="W36" s="555"/>
      <c r="X36" s="555"/>
      <c r="Y36" s="556"/>
    </row>
    <row r="37" spans="2:25" s="77" customFormat="1" x14ac:dyDescent="0.25">
      <c r="B37" s="500" t="s">
        <v>285</v>
      </c>
      <c r="C37" s="501"/>
      <c r="D37" s="502"/>
      <c r="E37" s="511"/>
      <c r="F37" s="512"/>
      <c r="G37" s="512"/>
      <c r="H37" s="512"/>
      <c r="I37" s="512"/>
      <c r="J37" s="512"/>
      <c r="K37" s="520"/>
      <c r="L37" s="521"/>
      <c r="M37" s="502"/>
      <c r="N37" s="515"/>
      <c r="O37" s="516"/>
      <c r="P37" s="516"/>
      <c r="Q37" s="531"/>
      <c r="R37" s="530"/>
      <c r="S37" s="530"/>
      <c r="T37" s="530"/>
      <c r="U37" s="551"/>
      <c r="V37" s="552"/>
      <c r="W37" s="552"/>
      <c r="X37" s="552"/>
      <c r="Y37" s="553"/>
    </row>
    <row r="38" spans="2:25" s="8" customFormat="1" ht="15.95" customHeight="1" x14ac:dyDescent="0.25">
      <c r="B38" s="25"/>
      <c r="C38" s="26"/>
      <c r="D38" s="15"/>
      <c r="E38" s="15"/>
      <c r="F38" s="15"/>
      <c r="G38" s="15"/>
      <c r="H38" s="15"/>
      <c r="I38" s="15"/>
      <c r="J38" s="15"/>
      <c r="K38" s="15"/>
      <c r="L38" s="15"/>
      <c r="M38" s="15"/>
      <c r="N38" s="15"/>
      <c r="O38" s="15"/>
      <c r="P38" s="15"/>
      <c r="Q38" s="15"/>
      <c r="R38" s="15"/>
      <c r="S38" s="15"/>
      <c r="T38" s="15"/>
      <c r="U38" s="15"/>
      <c r="V38" s="15"/>
      <c r="W38" s="15"/>
      <c r="X38" s="15"/>
      <c r="Y38" s="16"/>
    </row>
    <row r="39" spans="2:25" s="8" customFormat="1" ht="15.95" customHeight="1" x14ac:dyDescent="0.25">
      <c r="B39" s="25"/>
      <c r="C39" s="26"/>
      <c r="D39" s="15"/>
      <c r="E39" s="15"/>
      <c r="F39" s="15"/>
      <c r="G39" s="15"/>
      <c r="H39" s="15"/>
      <c r="I39" s="15"/>
      <c r="J39" s="15"/>
      <c r="K39" s="15"/>
      <c r="L39" s="15"/>
      <c r="M39" s="15"/>
      <c r="N39" s="15"/>
      <c r="O39" s="15"/>
      <c r="P39" s="15"/>
      <c r="Q39" s="15"/>
      <c r="R39" s="15"/>
      <c r="S39" s="15"/>
      <c r="T39" s="15"/>
      <c r="U39" s="15"/>
      <c r="V39" s="15"/>
      <c r="W39" s="15"/>
      <c r="X39" s="15"/>
      <c r="Y39" s="16"/>
    </row>
    <row r="40" spans="2:25" s="8" customFormat="1" ht="15.95" customHeight="1" x14ac:dyDescent="0.25">
      <c r="B40" s="25"/>
      <c r="C40" s="26"/>
      <c r="D40" s="15"/>
      <c r="E40" s="15"/>
      <c r="F40" s="15"/>
      <c r="G40" s="15"/>
      <c r="H40" s="15"/>
      <c r="I40" s="15"/>
      <c r="J40" s="15"/>
      <c r="K40" s="15"/>
      <c r="L40" s="15"/>
      <c r="M40" s="15"/>
      <c r="N40" s="15"/>
      <c r="O40" s="15"/>
      <c r="P40" s="15"/>
      <c r="Q40" s="15"/>
      <c r="R40" s="15"/>
      <c r="S40" s="15"/>
      <c r="T40" s="15"/>
      <c r="U40" s="15"/>
      <c r="V40" s="15"/>
      <c r="W40" s="15"/>
      <c r="X40" s="15"/>
      <c r="Y40" s="16"/>
    </row>
    <row r="41" spans="2:25" s="8" customFormat="1" ht="15.95" customHeight="1" thickBot="1" x14ac:dyDescent="0.3">
      <c r="B41" s="25"/>
      <c r="C41" s="26"/>
      <c r="D41" s="15"/>
      <c r="E41" s="15"/>
      <c r="F41" s="15"/>
      <c r="G41" s="15"/>
      <c r="H41" s="15"/>
      <c r="I41" s="15"/>
      <c r="J41" s="15"/>
      <c r="K41" s="15"/>
      <c r="L41" s="15"/>
      <c r="M41" s="15"/>
      <c r="N41" s="15"/>
      <c r="O41" s="15"/>
      <c r="P41" s="15"/>
      <c r="Q41" s="15"/>
      <c r="R41" s="15"/>
      <c r="S41" s="15"/>
      <c r="T41" s="15"/>
      <c r="U41" s="15"/>
      <c r="V41" s="15"/>
      <c r="W41" s="15"/>
      <c r="X41" s="15"/>
      <c r="Y41" s="16"/>
    </row>
    <row r="42" spans="2:25" s="8" customFormat="1" ht="26.1" customHeight="1" thickBot="1" x14ac:dyDescent="0.3">
      <c r="B42" s="424" t="s">
        <v>44</v>
      </c>
      <c r="C42" s="425"/>
      <c r="D42" s="52"/>
      <c r="E42" s="52"/>
      <c r="F42" s="52"/>
      <c r="G42" s="52"/>
      <c r="H42" s="52"/>
      <c r="I42" s="52"/>
      <c r="J42" s="52"/>
      <c r="K42" s="52"/>
      <c r="L42" s="52"/>
      <c r="M42" s="52"/>
      <c r="N42" s="52"/>
      <c r="O42" s="52"/>
      <c r="P42" s="52"/>
      <c r="Q42" s="52"/>
      <c r="R42" s="52"/>
      <c r="S42" s="52"/>
      <c r="T42" s="52"/>
      <c r="U42" s="54"/>
      <c r="V42" s="54"/>
      <c r="W42" s="54"/>
      <c r="X42" s="54"/>
      <c r="Y42" s="55"/>
    </row>
    <row r="43" spans="2:25" s="77" customFormat="1" ht="17.25" thickTop="1" thickBot="1" x14ac:dyDescent="0.3">
      <c r="B43" s="522" t="s">
        <v>130</v>
      </c>
      <c r="C43" s="523"/>
      <c r="D43" s="524"/>
      <c r="E43" s="503" t="s">
        <v>131</v>
      </c>
      <c r="F43" s="525"/>
      <c r="G43" s="525"/>
      <c r="H43" s="525"/>
      <c r="I43" s="525"/>
      <c r="J43" s="526"/>
      <c r="K43" s="527" t="s">
        <v>132</v>
      </c>
      <c r="L43" s="528"/>
      <c r="M43" s="505"/>
      <c r="N43" s="503" t="s">
        <v>133</v>
      </c>
      <c r="O43" s="504"/>
      <c r="P43" s="505"/>
      <c r="Q43" s="527" t="s">
        <v>134</v>
      </c>
      <c r="R43" s="525"/>
      <c r="S43" s="525"/>
      <c r="T43" s="526"/>
      <c r="U43" s="136"/>
      <c r="V43" s="136"/>
      <c r="W43" s="136"/>
      <c r="X43" s="136"/>
      <c r="Y43" s="138"/>
    </row>
    <row r="44" spans="2:25" s="77" customFormat="1" ht="15.75" thickTop="1" x14ac:dyDescent="0.25">
      <c r="B44" s="532" t="s">
        <v>135</v>
      </c>
      <c r="C44" s="533"/>
      <c r="D44" s="534"/>
      <c r="E44" s="535" t="s">
        <v>530</v>
      </c>
      <c r="F44" s="536"/>
      <c r="G44" s="536"/>
      <c r="H44" s="536"/>
      <c r="I44" s="536"/>
      <c r="J44" s="536"/>
      <c r="K44" s="517">
        <v>3.22</v>
      </c>
      <c r="L44" s="518"/>
      <c r="M44" s="519"/>
      <c r="N44" s="515" t="s">
        <v>157</v>
      </c>
      <c r="O44" s="516"/>
      <c r="P44" s="516"/>
      <c r="Q44" s="529" t="s">
        <v>509</v>
      </c>
      <c r="R44" s="529"/>
      <c r="S44" s="530"/>
      <c r="T44" s="530"/>
      <c r="U44" s="136"/>
      <c r="V44" s="136"/>
      <c r="W44" s="136"/>
      <c r="X44" s="136"/>
      <c r="Y44" s="138"/>
    </row>
    <row r="45" spans="2:25" s="77" customFormat="1" x14ac:dyDescent="0.25">
      <c r="B45" s="513" t="s">
        <v>136</v>
      </c>
      <c r="C45" s="514"/>
      <c r="D45" s="510"/>
      <c r="E45" s="511" t="s">
        <v>19</v>
      </c>
      <c r="F45" s="512"/>
      <c r="G45" s="512"/>
      <c r="H45" s="512"/>
      <c r="I45" s="512"/>
      <c r="J45" s="512"/>
      <c r="K45" s="520">
        <v>1.53</v>
      </c>
      <c r="L45" s="521"/>
      <c r="M45" s="502"/>
      <c r="N45" s="515" t="s">
        <v>147</v>
      </c>
      <c r="O45" s="516"/>
      <c r="P45" s="516"/>
      <c r="Q45" s="529" t="s">
        <v>281</v>
      </c>
      <c r="R45" s="529"/>
      <c r="S45" s="530"/>
      <c r="T45" s="530"/>
      <c r="U45" s="136"/>
      <c r="V45" s="136"/>
      <c r="W45" s="136"/>
      <c r="X45" s="136"/>
      <c r="Y45" s="138"/>
    </row>
    <row r="46" spans="2:25" s="77" customFormat="1" x14ac:dyDescent="0.25">
      <c r="B46" s="508" t="s">
        <v>137</v>
      </c>
      <c r="C46" s="509"/>
      <c r="D46" s="510"/>
      <c r="E46" s="511" t="s">
        <v>236</v>
      </c>
      <c r="F46" s="512"/>
      <c r="G46" s="512"/>
      <c r="H46" s="512"/>
      <c r="I46" s="512"/>
      <c r="J46" s="512"/>
      <c r="K46" s="520">
        <v>1.21</v>
      </c>
      <c r="L46" s="521"/>
      <c r="M46" s="502"/>
      <c r="N46" s="515" t="s">
        <v>148</v>
      </c>
      <c r="O46" s="516"/>
      <c r="P46" s="516"/>
      <c r="Q46" s="531" t="s">
        <v>302</v>
      </c>
      <c r="R46" s="530"/>
      <c r="S46" s="530"/>
      <c r="T46" s="530"/>
      <c r="U46" s="136"/>
      <c r="V46" s="136"/>
      <c r="W46" s="136"/>
      <c r="X46" s="136"/>
      <c r="Y46" s="138"/>
    </row>
    <row r="47" spans="2:25" s="77" customFormat="1" x14ac:dyDescent="0.25">
      <c r="B47" s="508" t="s">
        <v>138</v>
      </c>
      <c r="C47" s="509"/>
      <c r="D47" s="510"/>
      <c r="E47" s="511" t="s">
        <v>236</v>
      </c>
      <c r="F47" s="512"/>
      <c r="G47" s="512"/>
      <c r="H47" s="512"/>
      <c r="I47" s="512"/>
      <c r="J47" s="512"/>
      <c r="K47" s="520">
        <v>11.47</v>
      </c>
      <c r="L47" s="521"/>
      <c r="M47" s="502"/>
      <c r="N47" s="515" t="s">
        <v>157</v>
      </c>
      <c r="O47" s="516"/>
      <c r="P47" s="516"/>
      <c r="Q47" s="529" t="s">
        <v>509</v>
      </c>
      <c r="R47" s="529"/>
      <c r="S47" s="530"/>
      <c r="T47" s="530"/>
      <c r="U47" s="136"/>
      <c r="V47" s="136"/>
      <c r="W47" s="136"/>
      <c r="X47" s="136"/>
      <c r="Y47" s="138"/>
    </row>
    <row r="48" spans="2:25" s="77" customFormat="1" x14ac:dyDescent="0.25">
      <c r="B48" s="508" t="s">
        <v>139</v>
      </c>
      <c r="C48" s="509"/>
      <c r="D48" s="510"/>
      <c r="E48" s="511" t="s">
        <v>238</v>
      </c>
      <c r="F48" s="512"/>
      <c r="G48" s="512"/>
      <c r="H48" s="512"/>
      <c r="I48" s="512"/>
      <c r="J48" s="512"/>
      <c r="K48" s="520">
        <v>1.02</v>
      </c>
      <c r="L48" s="521"/>
      <c r="M48" s="502"/>
      <c r="N48" s="515" t="s">
        <v>147</v>
      </c>
      <c r="O48" s="516"/>
      <c r="P48" s="516"/>
      <c r="Q48" s="531" t="s">
        <v>281</v>
      </c>
      <c r="R48" s="530"/>
      <c r="S48" s="530"/>
      <c r="T48" s="530"/>
      <c r="U48" s="136"/>
      <c r="V48" s="136"/>
      <c r="W48" s="136"/>
      <c r="X48" s="136"/>
      <c r="Y48" s="138"/>
    </row>
    <row r="49" spans="2:25" s="77" customFormat="1" x14ac:dyDescent="0.25">
      <c r="B49" s="500" t="s">
        <v>507</v>
      </c>
      <c r="C49" s="501"/>
      <c r="D49" s="502"/>
      <c r="E49" s="511" t="s">
        <v>236</v>
      </c>
      <c r="F49" s="512"/>
      <c r="G49" s="512"/>
      <c r="H49" s="512"/>
      <c r="I49" s="512"/>
      <c r="J49" s="512"/>
      <c r="K49" s="520">
        <v>0.15</v>
      </c>
      <c r="L49" s="521"/>
      <c r="M49" s="502"/>
      <c r="N49" s="515" t="s">
        <v>153</v>
      </c>
      <c r="O49" s="516"/>
      <c r="P49" s="516"/>
      <c r="Q49" s="531" t="s">
        <v>506</v>
      </c>
      <c r="R49" s="530"/>
      <c r="S49" s="530"/>
      <c r="T49" s="530"/>
      <c r="U49" s="554"/>
      <c r="V49" s="555"/>
      <c r="W49" s="555"/>
      <c r="X49" s="555"/>
      <c r="Y49" s="556"/>
    </row>
    <row r="50" spans="2:25" s="77" customFormat="1" x14ac:dyDescent="0.25">
      <c r="B50" s="500" t="s">
        <v>285</v>
      </c>
      <c r="C50" s="501"/>
      <c r="D50" s="502"/>
      <c r="E50" s="511"/>
      <c r="F50" s="512"/>
      <c r="G50" s="512"/>
      <c r="H50" s="512"/>
      <c r="I50" s="512"/>
      <c r="J50" s="512"/>
      <c r="K50" s="520"/>
      <c r="L50" s="521"/>
      <c r="M50" s="502"/>
      <c r="N50" s="515"/>
      <c r="O50" s="516"/>
      <c r="P50" s="516"/>
      <c r="Q50" s="531"/>
      <c r="R50" s="530"/>
      <c r="S50" s="530"/>
      <c r="T50" s="530"/>
      <c r="U50" s="551"/>
      <c r="V50" s="552"/>
      <c r="W50" s="552"/>
      <c r="X50" s="552"/>
      <c r="Y50" s="553"/>
    </row>
    <row r="51" spans="2:25" s="8" customFormat="1" ht="15.95" customHeight="1" x14ac:dyDescent="0.25">
      <c r="B51" s="25"/>
      <c r="C51" s="26"/>
      <c r="D51" s="15"/>
      <c r="E51" s="15"/>
      <c r="F51" s="15"/>
      <c r="G51" s="15"/>
      <c r="H51" s="15"/>
      <c r="I51" s="15"/>
      <c r="J51" s="15"/>
      <c r="K51" s="15"/>
      <c r="L51" s="15"/>
      <c r="M51" s="15"/>
      <c r="N51" s="15"/>
      <c r="O51" s="15"/>
      <c r="P51" s="15"/>
      <c r="Q51" s="15"/>
      <c r="R51" s="15"/>
      <c r="S51" s="15"/>
      <c r="T51" s="15"/>
      <c r="U51" s="15"/>
      <c r="V51" s="15"/>
      <c r="W51" s="15"/>
      <c r="X51" s="15"/>
      <c r="Y51" s="16"/>
    </row>
    <row r="52" spans="2:25" s="8" customFormat="1" ht="15.95" customHeight="1" x14ac:dyDescent="0.25">
      <c r="B52" s="25"/>
      <c r="C52" s="26"/>
      <c r="D52" s="15"/>
      <c r="E52" s="15"/>
      <c r="F52" s="15"/>
      <c r="G52" s="15"/>
      <c r="H52" s="15"/>
      <c r="I52" s="15"/>
      <c r="J52" s="15"/>
      <c r="K52" s="15"/>
      <c r="L52" s="15"/>
      <c r="M52" s="15"/>
      <c r="N52" s="15"/>
      <c r="O52" s="15"/>
      <c r="P52" s="15"/>
      <c r="Q52" s="15"/>
      <c r="R52" s="15"/>
      <c r="S52" s="15"/>
      <c r="T52" s="15"/>
      <c r="U52" s="15"/>
      <c r="V52" s="15"/>
      <c r="W52" s="15"/>
      <c r="X52" s="15"/>
      <c r="Y52" s="1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6"/>
    </row>
    <row r="54" spans="2:25" s="8" customFormat="1" ht="15.95" customHeight="1" thickBot="1" x14ac:dyDescent="0.3">
      <c r="B54" s="25"/>
      <c r="C54" s="26"/>
      <c r="D54" s="15"/>
      <c r="E54" s="15"/>
      <c r="F54" s="15"/>
      <c r="G54" s="15"/>
      <c r="H54" s="15"/>
      <c r="I54" s="15"/>
      <c r="J54" s="15"/>
      <c r="K54" s="15"/>
      <c r="L54" s="15"/>
      <c r="M54" s="15"/>
      <c r="N54" s="15"/>
      <c r="O54" s="15"/>
      <c r="P54" s="15"/>
      <c r="Q54" s="15"/>
      <c r="R54" s="15"/>
      <c r="S54" s="15"/>
      <c r="T54" s="15"/>
      <c r="U54" s="15"/>
      <c r="V54" s="15"/>
      <c r="W54" s="15"/>
      <c r="X54" s="15"/>
      <c r="Y54" s="16"/>
    </row>
    <row r="55" spans="2:25" s="8" customFormat="1" ht="26.1" customHeight="1" thickBot="1" x14ac:dyDescent="0.3">
      <c r="B55" s="426" t="s">
        <v>45</v>
      </c>
      <c r="C55" s="427"/>
      <c r="D55" s="54"/>
      <c r="E55" s="54"/>
      <c r="F55" s="54"/>
      <c r="G55" s="54"/>
      <c r="H55" s="54"/>
      <c r="I55" s="54"/>
      <c r="J55" s="54"/>
      <c r="K55" s="54"/>
      <c r="L55" s="54"/>
      <c r="M55" s="54"/>
      <c r="N55" s="54"/>
      <c r="O55" s="54"/>
      <c r="P55" s="54"/>
      <c r="Q55" s="54"/>
      <c r="R55" s="54"/>
      <c r="S55" s="54"/>
      <c r="T55" s="54"/>
      <c r="U55" s="54"/>
      <c r="V55" s="54"/>
      <c r="W55" s="54"/>
      <c r="X55" s="54"/>
      <c r="Y55" s="55"/>
    </row>
    <row r="56" spans="2:25" s="77" customFormat="1" ht="17.25" thickTop="1" thickBot="1" x14ac:dyDescent="0.3">
      <c r="B56" s="522" t="s">
        <v>130</v>
      </c>
      <c r="C56" s="523"/>
      <c r="D56" s="524"/>
      <c r="E56" s="503" t="s">
        <v>131</v>
      </c>
      <c r="F56" s="525"/>
      <c r="G56" s="525"/>
      <c r="H56" s="525"/>
      <c r="I56" s="525"/>
      <c r="J56" s="526"/>
      <c r="K56" s="527" t="s">
        <v>132</v>
      </c>
      <c r="L56" s="528"/>
      <c r="M56" s="505"/>
      <c r="N56" s="503" t="s">
        <v>133</v>
      </c>
      <c r="O56" s="504"/>
      <c r="P56" s="505"/>
      <c r="Q56" s="527" t="s">
        <v>134</v>
      </c>
      <c r="R56" s="525"/>
      <c r="S56" s="525"/>
      <c r="T56" s="526"/>
      <c r="U56" s="136"/>
      <c r="V56" s="136"/>
      <c r="W56" s="136"/>
      <c r="X56" s="136"/>
      <c r="Y56" s="138"/>
    </row>
    <row r="57" spans="2:25" s="77" customFormat="1" ht="15.75" thickTop="1" x14ac:dyDescent="0.25">
      <c r="B57" s="532" t="s">
        <v>135</v>
      </c>
      <c r="C57" s="533"/>
      <c r="D57" s="534"/>
      <c r="E57" s="535" t="s">
        <v>263</v>
      </c>
      <c r="F57" s="536"/>
      <c r="G57" s="536"/>
      <c r="H57" s="536"/>
      <c r="I57" s="536"/>
      <c r="J57" s="536"/>
      <c r="K57" s="517">
        <v>1.04</v>
      </c>
      <c r="L57" s="518"/>
      <c r="M57" s="519"/>
      <c r="N57" s="506" t="s">
        <v>146</v>
      </c>
      <c r="O57" s="507"/>
      <c r="P57" s="507"/>
      <c r="Q57" s="537" t="s">
        <v>145</v>
      </c>
      <c r="R57" s="538"/>
      <c r="S57" s="538"/>
      <c r="T57" s="538"/>
      <c r="U57" s="136"/>
      <c r="V57" s="136"/>
      <c r="W57" s="136"/>
      <c r="X57" s="136"/>
      <c r="Y57" s="138"/>
    </row>
    <row r="58" spans="2:25" s="77" customFormat="1" x14ac:dyDescent="0.25">
      <c r="B58" s="513" t="s">
        <v>136</v>
      </c>
      <c r="C58" s="514"/>
      <c r="D58" s="510"/>
      <c r="E58" s="511" t="s">
        <v>253</v>
      </c>
      <c r="F58" s="512"/>
      <c r="G58" s="512"/>
      <c r="H58" s="512"/>
      <c r="I58" s="512"/>
      <c r="J58" s="512"/>
      <c r="K58" s="520">
        <v>0.64</v>
      </c>
      <c r="L58" s="521"/>
      <c r="M58" s="502"/>
      <c r="N58" s="515" t="s">
        <v>146</v>
      </c>
      <c r="O58" s="516"/>
      <c r="P58" s="516"/>
      <c r="Q58" s="529" t="s">
        <v>145</v>
      </c>
      <c r="R58" s="529"/>
      <c r="S58" s="530"/>
      <c r="T58" s="530"/>
      <c r="U58" s="136"/>
      <c r="V58" s="136"/>
      <c r="W58" s="136"/>
      <c r="X58" s="136"/>
      <c r="Y58" s="138"/>
    </row>
    <row r="59" spans="2:25" s="77" customFormat="1" x14ac:dyDescent="0.25">
      <c r="B59" s="508" t="s">
        <v>137</v>
      </c>
      <c r="C59" s="509"/>
      <c r="D59" s="510"/>
      <c r="E59" s="511" t="s">
        <v>23</v>
      </c>
      <c r="F59" s="512"/>
      <c r="G59" s="512"/>
      <c r="H59" s="512"/>
      <c r="I59" s="512"/>
      <c r="J59" s="512"/>
      <c r="K59" s="520">
        <v>1.35</v>
      </c>
      <c r="L59" s="521"/>
      <c r="M59" s="502"/>
      <c r="N59" s="515" t="s">
        <v>146</v>
      </c>
      <c r="O59" s="516"/>
      <c r="P59" s="516"/>
      <c r="Q59" s="531" t="s">
        <v>145</v>
      </c>
      <c r="R59" s="530"/>
      <c r="S59" s="530"/>
      <c r="T59" s="530"/>
      <c r="U59" s="136"/>
      <c r="V59" s="136"/>
      <c r="W59" s="136"/>
      <c r="X59" s="136"/>
      <c r="Y59" s="138"/>
    </row>
    <row r="60" spans="2:25" s="77" customFormat="1" x14ac:dyDescent="0.25">
      <c r="B60" s="508" t="s">
        <v>138</v>
      </c>
      <c r="C60" s="509"/>
      <c r="D60" s="510"/>
      <c r="E60" s="511" t="s">
        <v>531</v>
      </c>
      <c r="F60" s="512"/>
      <c r="G60" s="512"/>
      <c r="H60" s="512"/>
      <c r="I60" s="512"/>
      <c r="J60" s="512"/>
      <c r="K60" s="520">
        <v>1</v>
      </c>
      <c r="L60" s="521"/>
      <c r="M60" s="502"/>
      <c r="N60" s="515" t="s">
        <v>157</v>
      </c>
      <c r="O60" s="516"/>
      <c r="P60" s="516"/>
      <c r="Q60" s="529" t="s">
        <v>509</v>
      </c>
      <c r="R60" s="529"/>
      <c r="S60" s="530"/>
      <c r="T60" s="530"/>
      <c r="U60" s="136"/>
      <c r="V60" s="136"/>
      <c r="W60" s="136"/>
      <c r="X60" s="136"/>
      <c r="Y60" s="138"/>
    </row>
    <row r="61" spans="2:25" s="77" customFormat="1" x14ac:dyDescent="0.25">
      <c r="B61" s="508" t="s">
        <v>139</v>
      </c>
      <c r="C61" s="509"/>
      <c r="D61" s="510"/>
      <c r="E61" s="511" t="s">
        <v>256</v>
      </c>
      <c r="F61" s="512"/>
      <c r="G61" s="512"/>
      <c r="H61" s="512"/>
      <c r="I61" s="512"/>
      <c r="J61" s="512"/>
      <c r="K61" s="520">
        <v>0.84</v>
      </c>
      <c r="L61" s="521"/>
      <c r="M61" s="502"/>
      <c r="N61" s="515" t="s">
        <v>148</v>
      </c>
      <c r="O61" s="516"/>
      <c r="P61" s="516"/>
      <c r="Q61" s="531" t="s">
        <v>302</v>
      </c>
      <c r="R61" s="530"/>
      <c r="S61" s="530"/>
      <c r="T61" s="530"/>
      <c r="U61" s="136"/>
      <c r="V61" s="136"/>
      <c r="W61" s="136"/>
      <c r="X61" s="136"/>
      <c r="Y61" s="138"/>
    </row>
    <row r="62" spans="2:25" s="77" customFormat="1" x14ac:dyDescent="0.25">
      <c r="B62" s="500" t="s">
        <v>285</v>
      </c>
      <c r="C62" s="501"/>
      <c r="D62" s="502"/>
      <c r="E62" s="511"/>
      <c r="F62" s="512"/>
      <c r="G62" s="512"/>
      <c r="H62" s="512"/>
      <c r="I62" s="512"/>
      <c r="J62" s="512"/>
      <c r="K62" s="520"/>
      <c r="L62" s="521"/>
      <c r="M62" s="502"/>
      <c r="N62" s="515"/>
      <c r="O62" s="516"/>
      <c r="P62" s="516"/>
      <c r="Q62" s="531"/>
      <c r="R62" s="530"/>
      <c r="S62" s="530"/>
      <c r="T62" s="530"/>
      <c r="U62" s="554"/>
      <c r="V62" s="555"/>
      <c r="W62" s="555"/>
      <c r="X62" s="555"/>
      <c r="Y62" s="556"/>
    </row>
    <row r="63" spans="2:25" s="77" customFormat="1" x14ac:dyDescent="0.25">
      <c r="B63" s="500" t="s">
        <v>285</v>
      </c>
      <c r="C63" s="501"/>
      <c r="D63" s="502"/>
      <c r="E63" s="511"/>
      <c r="F63" s="512"/>
      <c r="G63" s="512"/>
      <c r="H63" s="512"/>
      <c r="I63" s="512"/>
      <c r="J63" s="512"/>
      <c r="K63" s="520"/>
      <c r="L63" s="521"/>
      <c r="M63" s="502"/>
      <c r="N63" s="515"/>
      <c r="O63" s="516"/>
      <c r="P63" s="516"/>
      <c r="Q63" s="531"/>
      <c r="R63" s="530"/>
      <c r="S63" s="530"/>
      <c r="T63" s="530"/>
      <c r="U63" s="551"/>
      <c r="V63" s="552"/>
      <c r="W63" s="552"/>
      <c r="X63" s="552"/>
      <c r="Y63" s="553"/>
    </row>
    <row r="64" spans="2:25" s="8" customFormat="1" ht="15.95" customHeight="1" x14ac:dyDescent="0.25">
      <c r="B64" s="25"/>
      <c r="C64" s="26"/>
      <c r="D64" s="15"/>
      <c r="E64" s="15"/>
      <c r="F64" s="15"/>
      <c r="G64" s="15"/>
      <c r="H64" s="15"/>
      <c r="I64" s="15"/>
      <c r="J64" s="15"/>
      <c r="K64" s="15"/>
      <c r="L64" s="15"/>
      <c r="M64" s="15"/>
      <c r="N64" s="15"/>
      <c r="O64" s="15"/>
      <c r="P64" s="15"/>
      <c r="Q64" s="15"/>
      <c r="R64" s="15"/>
      <c r="S64" s="15"/>
      <c r="T64" s="15"/>
      <c r="U64" s="15"/>
      <c r="V64" s="15"/>
      <c r="W64" s="15"/>
      <c r="X64" s="15"/>
      <c r="Y64" s="16"/>
    </row>
    <row r="65" spans="2:25" s="8" customFormat="1" ht="15.95" customHeight="1" x14ac:dyDescent="0.25">
      <c r="B65" s="25"/>
      <c r="C65" s="26"/>
      <c r="D65" s="15"/>
      <c r="E65" s="15"/>
      <c r="F65" s="15"/>
      <c r="G65" s="15"/>
      <c r="H65" s="15"/>
      <c r="I65" s="15"/>
      <c r="J65" s="15"/>
      <c r="K65" s="15"/>
      <c r="L65" s="15"/>
      <c r="M65" s="15"/>
      <c r="N65" s="15"/>
      <c r="O65" s="15"/>
      <c r="P65" s="15"/>
      <c r="Q65" s="15"/>
      <c r="R65" s="15"/>
      <c r="S65" s="15"/>
      <c r="T65" s="15"/>
      <c r="U65" s="15"/>
      <c r="V65" s="15"/>
      <c r="W65" s="15"/>
      <c r="X65" s="15"/>
      <c r="Y65" s="16"/>
    </row>
    <row r="66" spans="2:25" s="8" customFormat="1" ht="15.95" customHeight="1" x14ac:dyDescent="0.25">
      <c r="B66" s="25"/>
      <c r="C66" s="26"/>
      <c r="D66" s="15"/>
      <c r="E66" s="15"/>
      <c r="F66" s="15"/>
      <c r="G66" s="15"/>
      <c r="H66" s="15"/>
      <c r="I66" s="15"/>
      <c r="J66" s="15"/>
      <c r="K66" s="15"/>
      <c r="L66" s="15"/>
      <c r="M66" s="15"/>
      <c r="N66" s="15"/>
      <c r="O66" s="15"/>
      <c r="P66" s="15"/>
      <c r="Q66" s="15"/>
      <c r="R66" s="15"/>
      <c r="S66" s="15"/>
      <c r="T66" s="15"/>
      <c r="U66" s="15"/>
      <c r="V66" s="15"/>
      <c r="W66" s="15"/>
      <c r="X66" s="15"/>
      <c r="Y66" s="16"/>
    </row>
    <row r="67" spans="2:25" s="8" customFormat="1" ht="15.95" customHeight="1" thickBot="1" x14ac:dyDescent="0.3">
      <c r="B67" s="25"/>
      <c r="C67" s="26"/>
      <c r="D67" s="15"/>
      <c r="E67" s="15"/>
      <c r="F67" s="15"/>
      <c r="G67" s="15"/>
      <c r="H67" s="15"/>
      <c r="I67" s="15"/>
      <c r="J67" s="15"/>
      <c r="K67" s="15"/>
      <c r="L67" s="15"/>
      <c r="M67" s="15"/>
      <c r="N67" s="15"/>
      <c r="O67" s="15"/>
      <c r="P67" s="15"/>
      <c r="Q67" s="15"/>
      <c r="R67" s="15"/>
      <c r="S67" s="15"/>
      <c r="T67" s="15"/>
      <c r="U67" s="15"/>
      <c r="V67" s="15"/>
      <c r="W67" s="15"/>
      <c r="X67" s="15"/>
      <c r="Y67" s="16"/>
    </row>
    <row r="68" spans="2:25" s="8" customFormat="1" ht="26.1" customHeight="1" thickBot="1" x14ac:dyDescent="0.3">
      <c r="B68" s="542" t="s">
        <v>46</v>
      </c>
      <c r="C68" s="543"/>
      <c r="D68" s="54"/>
      <c r="E68" s="54"/>
      <c r="F68" s="54"/>
      <c r="G68" s="54"/>
      <c r="H68" s="54"/>
      <c r="I68" s="54"/>
      <c r="J68" s="54"/>
      <c r="K68" s="54"/>
      <c r="L68" s="54"/>
      <c r="M68" s="54"/>
      <c r="N68" s="54"/>
      <c r="O68" s="54"/>
      <c r="P68" s="54"/>
      <c r="Q68" s="54"/>
      <c r="R68" s="54"/>
      <c r="S68" s="54"/>
      <c r="T68" s="54"/>
      <c r="U68" s="54"/>
      <c r="V68" s="54"/>
      <c r="W68" s="54"/>
      <c r="X68" s="54"/>
      <c r="Y68" s="55"/>
    </row>
    <row r="69" spans="2:25" s="77" customFormat="1" ht="17.25" thickTop="1" thickBot="1" x14ac:dyDescent="0.3">
      <c r="B69" s="544" t="s">
        <v>130</v>
      </c>
      <c r="C69" s="545"/>
      <c r="D69" s="546"/>
      <c r="E69" s="547" t="s">
        <v>131</v>
      </c>
      <c r="F69" s="548"/>
      <c r="G69" s="548"/>
      <c r="H69" s="548"/>
      <c r="I69" s="548"/>
      <c r="J69" s="549"/>
      <c r="K69" s="539" t="s">
        <v>132</v>
      </c>
      <c r="L69" s="540"/>
      <c r="M69" s="541"/>
      <c r="N69" s="547" t="s">
        <v>133</v>
      </c>
      <c r="O69" s="548"/>
      <c r="P69" s="549"/>
      <c r="Q69" s="539" t="s">
        <v>134</v>
      </c>
      <c r="R69" s="540"/>
      <c r="S69" s="540"/>
      <c r="T69" s="541"/>
      <c r="U69" s="136"/>
      <c r="V69" s="136"/>
      <c r="W69" s="136"/>
      <c r="X69" s="136"/>
      <c r="Y69" s="138"/>
    </row>
    <row r="70" spans="2:25" s="77" customFormat="1" ht="15.75" thickTop="1" x14ac:dyDescent="0.25">
      <c r="B70" s="532" t="s">
        <v>135</v>
      </c>
      <c r="C70" s="533"/>
      <c r="D70" s="534"/>
      <c r="E70" s="535" t="s">
        <v>3</v>
      </c>
      <c r="F70" s="536"/>
      <c r="G70" s="536"/>
      <c r="H70" s="536"/>
      <c r="I70" s="536"/>
      <c r="J70" s="536"/>
      <c r="K70" s="517">
        <v>0.83</v>
      </c>
      <c r="L70" s="518"/>
      <c r="M70" s="519"/>
      <c r="N70" s="506" t="s">
        <v>146</v>
      </c>
      <c r="O70" s="507"/>
      <c r="P70" s="507"/>
      <c r="Q70" s="537" t="s">
        <v>145</v>
      </c>
      <c r="R70" s="538"/>
      <c r="S70" s="538"/>
      <c r="T70" s="538"/>
      <c r="U70" s="136"/>
      <c r="V70" s="136"/>
      <c r="W70" s="136"/>
      <c r="X70" s="136"/>
      <c r="Y70" s="138"/>
    </row>
    <row r="71" spans="2:25" s="77" customFormat="1" x14ac:dyDescent="0.25">
      <c r="B71" s="513" t="s">
        <v>136</v>
      </c>
      <c r="C71" s="514"/>
      <c r="D71" s="510"/>
      <c r="E71" s="511" t="s">
        <v>3</v>
      </c>
      <c r="F71" s="512"/>
      <c r="G71" s="512"/>
      <c r="H71" s="512"/>
      <c r="I71" s="512"/>
      <c r="J71" s="512"/>
      <c r="K71" s="520">
        <v>0.83</v>
      </c>
      <c r="L71" s="521"/>
      <c r="M71" s="502"/>
      <c r="N71" s="515" t="s">
        <v>152</v>
      </c>
      <c r="O71" s="516"/>
      <c r="P71" s="516"/>
      <c r="Q71" s="531" t="s">
        <v>453</v>
      </c>
      <c r="R71" s="530"/>
      <c r="S71" s="530"/>
      <c r="T71" s="530"/>
      <c r="U71" s="136"/>
      <c r="V71" s="136"/>
      <c r="W71" s="136"/>
      <c r="X71" s="136"/>
      <c r="Y71" s="138"/>
    </row>
    <row r="72" spans="2:25" s="77" customFormat="1" x14ac:dyDescent="0.25">
      <c r="B72" s="508" t="s">
        <v>137</v>
      </c>
      <c r="C72" s="509"/>
      <c r="D72" s="510"/>
      <c r="E72" s="511" t="s">
        <v>3</v>
      </c>
      <c r="F72" s="512"/>
      <c r="G72" s="512"/>
      <c r="H72" s="512"/>
      <c r="I72" s="512"/>
      <c r="J72" s="512"/>
      <c r="K72" s="520">
        <v>1.1299999999999999</v>
      </c>
      <c r="L72" s="521"/>
      <c r="M72" s="502"/>
      <c r="N72" s="515" t="s">
        <v>148</v>
      </c>
      <c r="O72" s="516"/>
      <c r="P72" s="516"/>
      <c r="Q72" s="531" t="s">
        <v>302</v>
      </c>
      <c r="R72" s="530"/>
      <c r="S72" s="530"/>
      <c r="T72" s="530"/>
      <c r="U72" s="136"/>
      <c r="V72" s="136"/>
      <c r="W72" s="136"/>
      <c r="X72" s="136"/>
      <c r="Y72" s="138"/>
    </row>
    <row r="73" spans="2:25" s="77" customFormat="1" x14ac:dyDescent="0.25">
      <c r="B73" s="508" t="s">
        <v>138</v>
      </c>
      <c r="C73" s="509"/>
      <c r="D73" s="510"/>
      <c r="E73" s="511" t="s">
        <v>271</v>
      </c>
      <c r="F73" s="512"/>
      <c r="G73" s="512"/>
      <c r="H73" s="512"/>
      <c r="I73" s="512"/>
      <c r="J73" s="512"/>
      <c r="K73" s="520">
        <v>2</v>
      </c>
      <c r="L73" s="521"/>
      <c r="M73" s="502"/>
      <c r="N73" s="515" t="s">
        <v>152</v>
      </c>
      <c r="O73" s="516"/>
      <c r="P73" s="516"/>
      <c r="Q73" s="529" t="s">
        <v>453</v>
      </c>
      <c r="R73" s="529"/>
      <c r="S73" s="530"/>
      <c r="T73" s="530"/>
      <c r="U73" s="136"/>
      <c r="V73" s="136"/>
      <c r="W73" s="136"/>
      <c r="X73" s="136"/>
      <c r="Y73" s="138"/>
    </row>
    <row r="74" spans="2:25" s="77" customFormat="1" x14ac:dyDescent="0.25">
      <c r="B74" s="508" t="s">
        <v>139</v>
      </c>
      <c r="C74" s="509"/>
      <c r="D74" s="510"/>
      <c r="E74" s="511" t="s">
        <v>3</v>
      </c>
      <c r="F74" s="512"/>
      <c r="G74" s="512"/>
      <c r="H74" s="512"/>
      <c r="I74" s="512"/>
      <c r="J74" s="512"/>
      <c r="K74" s="520">
        <v>0.88</v>
      </c>
      <c r="L74" s="521"/>
      <c r="M74" s="502"/>
      <c r="N74" s="515" t="s">
        <v>157</v>
      </c>
      <c r="O74" s="516"/>
      <c r="P74" s="516"/>
      <c r="Q74" s="529" t="s">
        <v>509</v>
      </c>
      <c r="R74" s="529"/>
      <c r="S74" s="530"/>
      <c r="T74" s="530"/>
      <c r="U74" s="136"/>
      <c r="V74" s="136"/>
      <c r="W74" s="136"/>
      <c r="X74" s="136"/>
      <c r="Y74" s="138"/>
    </row>
    <row r="75" spans="2:25" s="77" customFormat="1" x14ac:dyDescent="0.25">
      <c r="B75" s="500" t="s">
        <v>285</v>
      </c>
      <c r="C75" s="501"/>
      <c r="D75" s="502"/>
      <c r="E75" s="511"/>
      <c r="F75" s="512"/>
      <c r="G75" s="512"/>
      <c r="H75" s="512"/>
      <c r="I75" s="512"/>
      <c r="J75" s="512"/>
      <c r="K75" s="520"/>
      <c r="L75" s="521"/>
      <c r="M75" s="502"/>
      <c r="N75" s="515"/>
      <c r="O75" s="516"/>
      <c r="P75" s="516"/>
      <c r="Q75" s="531"/>
      <c r="R75" s="530"/>
      <c r="S75" s="530"/>
      <c r="T75" s="530"/>
      <c r="U75" s="554"/>
      <c r="V75" s="555"/>
      <c r="W75" s="555"/>
      <c r="X75" s="555"/>
      <c r="Y75" s="556"/>
    </row>
    <row r="76" spans="2:25" s="77" customFormat="1" x14ac:dyDescent="0.25">
      <c r="B76" s="500" t="s">
        <v>285</v>
      </c>
      <c r="C76" s="501"/>
      <c r="D76" s="502"/>
      <c r="E76" s="511"/>
      <c r="F76" s="512"/>
      <c r="G76" s="512"/>
      <c r="H76" s="512"/>
      <c r="I76" s="512"/>
      <c r="J76" s="512"/>
      <c r="K76" s="520"/>
      <c r="L76" s="521"/>
      <c r="M76" s="502"/>
      <c r="N76" s="515"/>
      <c r="O76" s="516"/>
      <c r="P76" s="516"/>
      <c r="Q76" s="531"/>
      <c r="R76" s="530"/>
      <c r="S76" s="530"/>
      <c r="T76" s="530"/>
      <c r="U76" s="551"/>
      <c r="V76" s="552"/>
      <c r="W76" s="552"/>
      <c r="X76" s="552"/>
      <c r="Y76" s="553"/>
    </row>
    <row r="77" spans="2:25" s="8" customFormat="1" ht="15.95" customHeight="1" x14ac:dyDescent="0.25">
      <c r="B77" s="25"/>
      <c r="C77" s="26"/>
      <c r="D77" s="15"/>
      <c r="E77" s="15"/>
      <c r="F77" s="15"/>
      <c r="G77" s="15"/>
      <c r="H77" s="15"/>
      <c r="I77" s="15"/>
      <c r="J77" s="15"/>
      <c r="K77" s="15"/>
      <c r="L77" s="15"/>
      <c r="M77" s="15"/>
      <c r="N77" s="15"/>
      <c r="O77" s="15"/>
      <c r="P77" s="15"/>
      <c r="Q77" s="15"/>
      <c r="R77" s="15"/>
      <c r="S77" s="15"/>
      <c r="T77" s="15"/>
      <c r="U77" s="15"/>
      <c r="V77" s="15"/>
      <c r="W77" s="15"/>
      <c r="X77" s="15"/>
      <c r="Y77" s="16"/>
    </row>
    <row r="78" spans="2:25" s="8" customFormat="1" ht="15.95" customHeight="1" x14ac:dyDescent="0.25">
      <c r="B78" s="25"/>
      <c r="C78" s="26"/>
      <c r="D78" s="15"/>
      <c r="E78" s="15"/>
      <c r="F78" s="15"/>
      <c r="G78" s="15"/>
      <c r="H78" s="15"/>
      <c r="I78" s="15"/>
      <c r="J78" s="15"/>
      <c r="K78" s="15"/>
      <c r="L78" s="15"/>
      <c r="M78" s="15"/>
      <c r="N78" s="15"/>
      <c r="O78" s="15"/>
      <c r="P78" s="15"/>
      <c r="Q78" s="15"/>
      <c r="R78" s="15"/>
      <c r="S78" s="15"/>
      <c r="T78" s="15"/>
      <c r="U78" s="15"/>
      <c r="V78" s="15"/>
      <c r="W78" s="15"/>
      <c r="X78" s="15"/>
      <c r="Y78" s="16"/>
    </row>
    <row r="79" spans="2:25" s="8" customFormat="1" ht="15.95" customHeight="1" x14ac:dyDescent="0.25">
      <c r="B79" s="25"/>
      <c r="C79" s="26"/>
      <c r="D79" s="15"/>
      <c r="E79" s="15"/>
      <c r="F79" s="15"/>
      <c r="G79" s="15"/>
      <c r="H79" s="15"/>
      <c r="I79" s="15"/>
      <c r="J79" s="15"/>
      <c r="K79" s="15"/>
      <c r="L79" s="15"/>
      <c r="M79" s="15"/>
      <c r="N79" s="15"/>
      <c r="O79" s="15"/>
      <c r="P79" s="15"/>
      <c r="Q79" s="15"/>
      <c r="R79" s="15"/>
      <c r="S79" s="15"/>
      <c r="T79" s="15"/>
      <c r="U79" s="15"/>
      <c r="V79" s="15"/>
      <c r="W79" s="15"/>
      <c r="X79" s="15"/>
      <c r="Y79" s="16"/>
    </row>
    <row r="80" spans="2:25" s="8" customFormat="1" ht="15.95" customHeight="1" thickBot="1" x14ac:dyDescent="0.3">
      <c r="B80" s="25"/>
      <c r="C80" s="26"/>
      <c r="D80" s="15"/>
      <c r="E80" s="15"/>
      <c r="F80" s="15"/>
      <c r="G80" s="15"/>
      <c r="H80" s="15"/>
      <c r="I80" s="15"/>
      <c r="J80" s="15"/>
      <c r="K80" s="15"/>
      <c r="L80" s="15"/>
      <c r="M80" s="15"/>
      <c r="N80" s="15"/>
      <c r="O80" s="15"/>
      <c r="P80" s="15"/>
      <c r="Q80" s="15"/>
      <c r="R80" s="15"/>
      <c r="S80" s="15"/>
      <c r="T80" s="15"/>
      <c r="U80" s="15"/>
      <c r="V80" s="15"/>
      <c r="W80" s="15"/>
      <c r="X80" s="15"/>
      <c r="Y80" s="16"/>
    </row>
    <row r="81" spans="2:25" s="8" customFormat="1" ht="26.1" customHeight="1" thickBot="1" x14ac:dyDescent="0.3">
      <c r="B81" s="426" t="s">
        <v>303</v>
      </c>
      <c r="C81" s="427"/>
      <c r="D81" s="54"/>
      <c r="E81" s="54"/>
      <c r="F81" s="54"/>
      <c r="G81" s="54"/>
      <c r="H81" s="54"/>
      <c r="I81" s="54"/>
      <c r="J81" s="54"/>
      <c r="K81" s="54"/>
      <c r="L81" s="54"/>
      <c r="M81" s="54"/>
      <c r="N81" s="54"/>
      <c r="O81" s="54"/>
      <c r="P81" s="54"/>
      <c r="Q81" s="54"/>
      <c r="R81" s="54"/>
      <c r="S81" s="54"/>
      <c r="T81" s="54"/>
      <c r="U81" s="54"/>
      <c r="V81" s="54"/>
      <c r="W81" s="54"/>
      <c r="X81" s="54"/>
      <c r="Y81" s="55"/>
    </row>
    <row r="82" spans="2:25" s="77" customFormat="1" ht="17.25" thickTop="1" thickBot="1" x14ac:dyDescent="0.3">
      <c r="B82" s="522" t="s">
        <v>130</v>
      </c>
      <c r="C82" s="523"/>
      <c r="D82" s="524"/>
      <c r="E82" s="503" t="s">
        <v>131</v>
      </c>
      <c r="F82" s="525"/>
      <c r="G82" s="525"/>
      <c r="H82" s="525"/>
      <c r="I82" s="525"/>
      <c r="J82" s="526"/>
      <c r="K82" s="527" t="s">
        <v>132</v>
      </c>
      <c r="L82" s="528"/>
      <c r="M82" s="505"/>
      <c r="N82" s="503" t="s">
        <v>133</v>
      </c>
      <c r="O82" s="504"/>
      <c r="P82" s="505"/>
      <c r="Q82" s="527" t="s">
        <v>134</v>
      </c>
      <c r="R82" s="525"/>
      <c r="S82" s="525"/>
      <c r="T82" s="526"/>
      <c r="U82" s="136"/>
      <c r="V82" s="136"/>
      <c r="W82" s="136"/>
      <c r="X82" s="136"/>
      <c r="Y82" s="138"/>
    </row>
    <row r="83" spans="2:25" s="77" customFormat="1" ht="15.75" thickTop="1" x14ac:dyDescent="0.25">
      <c r="B83" s="532" t="s">
        <v>135</v>
      </c>
      <c r="C83" s="533"/>
      <c r="D83" s="534"/>
      <c r="E83" s="535" t="s">
        <v>276</v>
      </c>
      <c r="F83" s="536"/>
      <c r="G83" s="536"/>
      <c r="H83" s="536"/>
      <c r="I83" s="536"/>
      <c r="J83" s="536"/>
      <c r="K83" s="517">
        <v>1.1399999999999999</v>
      </c>
      <c r="L83" s="518"/>
      <c r="M83" s="519"/>
      <c r="N83" s="506" t="s">
        <v>152</v>
      </c>
      <c r="O83" s="507"/>
      <c r="P83" s="507"/>
      <c r="Q83" s="537" t="s">
        <v>453</v>
      </c>
      <c r="R83" s="538"/>
      <c r="S83" s="538"/>
      <c r="T83" s="538"/>
      <c r="U83" s="136"/>
      <c r="V83" s="136"/>
      <c r="W83" s="136"/>
      <c r="X83" s="136"/>
      <c r="Y83" s="138"/>
    </row>
    <row r="84" spans="2:25" s="77" customFormat="1" x14ac:dyDescent="0.25">
      <c r="B84" s="513" t="s">
        <v>136</v>
      </c>
      <c r="C84" s="514"/>
      <c r="D84" s="510"/>
      <c r="E84" s="511" t="s">
        <v>275</v>
      </c>
      <c r="F84" s="512"/>
      <c r="G84" s="512"/>
      <c r="H84" s="512"/>
      <c r="I84" s="512"/>
      <c r="J84" s="512"/>
      <c r="K84" s="520">
        <v>0.55000000000000004</v>
      </c>
      <c r="L84" s="521"/>
      <c r="M84" s="502"/>
      <c r="N84" s="515" t="s">
        <v>147</v>
      </c>
      <c r="O84" s="516"/>
      <c r="P84" s="516"/>
      <c r="Q84" s="529" t="s">
        <v>281</v>
      </c>
      <c r="R84" s="529"/>
      <c r="S84" s="530"/>
      <c r="T84" s="530"/>
      <c r="U84" s="136"/>
      <c r="V84" s="136"/>
      <c r="W84" s="136"/>
      <c r="X84" s="136"/>
      <c r="Y84" s="138"/>
    </row>
    <row r="85" spans="2:25" s="77" customFormat="1" x14ac:dyDescent="0.25">
      <c r="B85" s="508" t="s">
        <v>137</v>
      </c>
      <c r="C85" s="509"/>
      <c r="D85" s="510"/>
      <c r="E85" s="511" t="s">
        <v>279</v>
      </c>
      <c r="F85" s="512"/>
      <c r="G85" s="512"/>
      <c r="H85" s="512"/>
      <c r="I85" s="512"/>
      <c r="J85" s="512"/>
      <c r="K85" s="520">
        <v>0.98</v>
      </c>
      <c r="L85" s="521"/>
      <c r="M85" s="502"/>
      <c r="N85" s="515" t="s">
        <v>147</v>
      </c>
      <c r="O85" s="516"/>
      <c r="P85" s="516"/>
      <c r="Q85" s="531" t="s">
        <v>281</v>
      </c>
      <c r="R85" s="530"/>
      <c r="S85" s="530"/>
      <c r="T85" s="530"/>
      <c r="U85" s="136"/>
      <c r="V85" s="136"/>
      <c r="W85" s="136"/>
      <c r="X85" s="136"/>
      <c r="Y85" s="138"/>
    </row>
    <row r="86" spans="2:25" s="77" customFormat="1" x14ac:dyDescent="0.25">
      <c r="B86" s="508" t="s">
        <v>138</v>
      </c>
      <c r="C86" s="509"/>
      <c r="D86" s="510"/>
      <c r="E86" s="511"/>
      <c r="F86" s="512"/>
      <c r="G86" s="512"/>
      <c r="H86" s="512"/>
      <c r="I86" s="512"/>
      <c r="J86" s="512"/>
      <c r="K86" s="520"/>
      <c r="L86" s="521"/>
      <c r="M86" s="502"/>
      <c r="N86" s="550"/>
      <c r="O86" s="516"/>
      <c r="P86" s="516"/>
      <c r="Q86" s="529"/>
      <c r="R86" s="529"/>
      <c r="S86" s="530"/>
      <c r="T86" s="530"/>
      <c r="U86" s="136"/>
      <c r="V86" s="136"/>
      <c r="W86" s="136"/>
      <c r="X86" s="136"/>
      <c r="Y86" s="138"/>
    </row>
    <row r="87" spans="2:25" s="77" customFormat="1" x14ac:dyDescent="0.25">
      <c r="B87" s="508" t="s">
        <v>139</v>
      </c>
      <c r="C87" s="509"/>
      <c r="D87" s="510"/>
      <c r="E87" s="511" t="s">
        <v>25</v>
      </c>
      <c r="F87" s="512"/>
      <c r="G87" s="512"/>
      <c r="H87" s="512"/>
      <c r="I87" s="512"/>
      <c r="J87" s="512"/>
      <c r="K87" s="520">
        <v>0.67</v>
      </c>
      <c r="L87" s="521"/>
      <c r="M87" s="502"/>
      <c r="N87" s="515" t="s">
        <v>148</v>
      </c>
      <c r="O87" s="516"/>
      <c r="P87" s="516"/>
      <c r="Q87" s="531" t="s">
        <v>302</v>
      </c>
      <c r="R87" s="530"/>
      <c r="S87" s="530"/>
      <c r="T87" s="530"/>
      <c r="U87" s="136"/>
      <c r="V87" s="136"/>
      <c r="W87" s="136"/>
      <c r="X87" s="136"/>
      <c r="Y87" s="138"/>
    </row>
    <row r="88" spans="2:25" s="77" customFormat="1" x14ac:dyDescent="0.25">
      <c r="B88" s="500" t="s">
        <v>285</v>
      </c>
      <c r="C88" s="501"/>
      <c r="D88" s="502"/>
      <c r="E88" s="511"/>
      <c r="F88" s="512"/>
      <c r="G88" s="512"/>
      <c r="H88" s="512"/>
      <c r="I88" s="512"/>
      <c r="J88" s="512"/>
      <c r="K88" s="520"/>
      <c r="L88" s="521"/>
      <c r="M88" s="502"/>
      <c r="N88" s="515"/>
      <c r="O88" s="516"/>
      <c r="P88" s="516"/>
      <c r="Q88" s="531"/>
      <c r="R88" s="530"/>
      <c r="S88" s="530"/>
      <c r="T88" s="530"/>
      <c r="U88" s="554"/>
      <c r="V88" s="555"/>
      <c r="W88" s="555"/>
      <c r="X88" s="555"/>
      <c r="Y88" s="556"/>
    </row>
    <row r="89" spans="2:25" s="77" customFormat="1" x14ac:dyDescent="0.25">
      <c r="B89" s="500" t="s">
        <v>285</v>
      </c>
      <c r="C89" s="501"/>
      <c r="D89" s="502"/>
      <c r="E89" s="511"/>
      <c r="F89" s="512"/>
      <c r="G89" s="512"/>
      <c r="H89" s="512"/>
      <c r="I89" s="512"/>
      <c r="J89" s="512"/>
      <c r="K89" s="520"/>
      <c r="L89" s="521"/>
      <c r="M89" s="502"/>
      <c r="N89" s="515"/>
      <c r="O89" s="516"/>
      <c r="P89" s="516"/>
      <c r="Q89" s="531"/>
      <c r="R89" s="530"/>
      <c r="S89" s="530"/>
      <c r="T89" s="530"/>
      <c r="U89" s="551"/>
      <c r="V89" s="552"/>
      <c r="W89" s="552"/>
      <c r="X89" s="552"/>
      <c r="Y89" s="553"/>
    </row>
  </sheetData>
  <mergeCells count="264">
    <mergeCell ref="K89:M89"/>
    <mergeCell ref="U89:Y89"/>
    <mergeCell ref="U76:Y76"/>
    <mergeCell ref="K83:M83"/>
    <mergeCell ref="K84:M84"/>
    <mergeCell ref="K85:M85"/>
    <mergeCell ref="K86:M86"/>
    <mergeCell ref="K87:M87"/>
    <mergeCell ref="B88:D88"/>
    <mergeCell ref="E88:J88"/>
    <mergeCell ref="K88:M88"/>
    <mergeCell ref="N88:P88"/>
    <mergeCell ref="Q88:T88"/>
    <mergeCell ref="U88:Y88"/>
    <mergeCell ref="B89:D89"/>
    <mergeCell ref="E89:J89"/>
    <mergeCell ref="N89:P89"/>
    <mergeCell ref="Q89:T89"/>
    <mergeCell ref="B87:D87"/>
    <mergeCell ref="E87:J87"/>
    <mergeCell ref="N87:P87"/>
    <mergeCell ref="Q87:T87"/>
    <mergeCell ref="B86:D86"/>
    <mergeCell ref="E86:J86"/>
    <mergeCell ref="U63:Y63"/>
    <mergeCell ref="K70:M70"/>
    <mergeCell ref="K71:M71"/>
    <mergeCell ref="K72:M72"/>
    <mergeCell ref="K73:M73"/>
    <mergeCell ref="K74:M74"/>
    <mergeCell ref="B75:D75"/>
    <mergeCell ref="E75:J75"/>
    <mergeCell ref="K75:M75"/>
    <mergeCell ref="N75:P75"/>
    <mergeCell ref="Q75:T75"/>
    <mergeCell ref="U75:Y75"/>
    <mergeCell ref="B73:D73"/>
    <mergeCell ref="E73:J73"/>
    <mergeCell ref="N73:P73"/>
    <mergeCell ref="Q73:T73"/>
    <mergeCell ref="B72:D72"/>
    <mergeCell ref="E72:J72"/>
    <mergeCell ref="N72:P72"/>
    <mergeCell ref="Q72:T72"/>
    <mergeCell ref="B71:D71"/>
    <mergeCell ref="E71:J71"/>
    <mergeCell ref="N71:P71"/>
    <mergeCell ref="Q71:T71"/>
    <mergeCell ref="U49:Y49"/>
    <mergeCell ref="K50:M50"/>
    <mergeCell ref="U50:Y50"/>
    <mergeCell ref="K57:M57"/>
    <mergeCell ref="K58:M58"/>
    <mergeCell ref="K59:M59"/>
    <mergeCell ref="K60:M60"/>
    <mergeCell ref="K61:M61"/>
    <mergeCell ref="B62:D62"/>
    <mergeCell ref="E62:J62"/>
    <mergeCell ref="K62:M62"/>
    <mergeCell ref="N62:P62"/>
    <mergeCell ref="Q62:T62"/>
    <mergeCell ref="U62:Y62"/>
    <mergeCell ref="B60:D60"/>
    <mergeCell ref="E60:J60"/>
    <mergeCell ref="N60:P60"/>
    <mergeCell ref="Q60:T60"/>
    <mergeCell ref="B59:D59"/>
    <mergeCell ref="E59:J59"/>
    <mergeCell ref="N59:P59"/>
    <mergeCell ref="Q59:T59"/>
    <mergeCell ref="B58:D58"/>
    <mergeCell ref="E58:J58"/>
    <mergeCell ref="B36:D36"/>
    <mergeCell ref="E36:J36"/>
    <mergeCell ref="N36:P36"/>
    <mergeCell ref="Q36:T36"/>
    <mergeCell ref="U36:Y36"/>
    <mergeCell ref="B37:D37"/>
    <mergeCell ref="E37:J37"/>
    <mergeCell ref="N37:P37"/>
    <mergeCell ref="Q37:T37"/>
    <mergeCell ref="U37:Y37"/>
    <mergeCell ref="K36:M36"/>
    <mergeCell ref="K37:M37"/>
    <mergeCell ref="N23:P23"/>
    <mergeCell ref="Q23:T23"/>
    <mergeCell ref="U24:Y24"/>
    <mergeCell ref="U23:Y23"/>
    <mergeCell ref="K23:M23"/>
    <mergeCell ref="K24:M24"/>
    <mergeCell ref="B13:C14"/>
    <mergeCell ref="B16:C16"/>
    <mergeCell ref="N24:P24"/>
    <mergeCell ref="Q17:T17"/>
    <mergeCell ref="Q18:T18"/>
    <mergeCell ref="Q19:T19"/>
    <mergeCell ref="Q20:T20"/>
    <mergeCell ref="Q21:T21"/>
    <mergeCell ref="Q22:T22"/>
    <mergeCell ref="Q24:T24"/>
    <mergeCell ref="E17:J17"/>
    <mergeCell ref="K17:M17"/>
    <mergeCell ref="E18:J18"/>
    <mergeCell ref="B17:D17"/>
    <mergeCell ref="B18:D18"/>
    <mergeCell ref="B19:D19"/>
    <mergeCell ref="B21:D21"/>
    <mergeCell ref="B22:D22"/>
    <mergeCell ref="N86:P86"/>
    <mergeCell ref="Q86:T86"/>
    <mergeCell ref="B85:D85"/>
    <mergeCell ref="E85:J85"/>
    <mergeCell ref="N85:P85"/>
    <mergeCell ref="Q85:T85"/>
    <mergeCell ref="B84:D84"/>
    <mergeCell ref="E84:J84"/>
    <mergeCell ref="N84:P84"/>
    <mergeCell ref="Q84:T84"/>
    <mergeCell ref="B83:D83"/>
    <mergeCell ref="E83:J83"/>
    <mergeCell ref="N83:P83"/>
    <mergeCell ref="Q83:T83"/>
    <mergeCell ref="B82:D82"/>
    <mergeCell ref="E82:J82"/>
    <mergeCell ref="K82:M82"/>
    <mergeCell ref="N82:P82"/>
    <mergeCell ref="Q82:T82"/>
    <mergeCell ref="E76:J76"/>
    <mergeCell ref="N76:P76"/>
    <mergeCell ref="Q76:T76"/>
    <mergeCell ref="B81:C81"/>
    <mergeCell ref="B74:D74"/>
    <mergeCell ref="E74:J74"/>
    <mergeCell ref="N74:P74"/>
    <mergeCell ref="Q74:T74"/>
    <mergeCell ref="K76:M76"/>
    <mergeCell ref="Q69:T69"/>
    <mergeCell ref="B70:D70"/>
    <mergeCell ref="E70:J70"/>
    <mergeCell ref="N70:P70"/>
    <mergeCell ref="Q70:T70"/>
    <mergeCell ref="B68:C68"/>
    <mergeCell ref="B69:D69"/>
    <mergeCell ref="E69:J69"/>
    <mergeCell ref="K69:M69"/>
    <mergeCell ref="N69:P69"/>
    <mergeCell ref="B63:D63"/>
    <mergeCell ref="E63:J63"/>
    <mergeCell ref="N63:P63"/>
    <mergeCell ref="K63:M63"/>
    <mergeCell ref="Q63:T63"/>
    <mergeCell ref="B61:D61"/>
    <mergeCell ref="E61:J61"/>
    <mergeCell ref="N61:P61"/>
    <mergeCell ref="Q61:T61"/>
    <mergeCell ref="N58:P58"/>
    <mergeCell ref="Q58:T58"/>
    <mergeCell ref="Q56:T56"/>
    <mergeCell ref="B57:D57"/>
    <mergeCell ref="E57:J57"/>
    <mergeCell ref="N57:P57"/>
    <mergeCell ref="Q57:T57"/>
    <mergeCell ref="B55:C55"/>
    <mergeCell ref="B56:D56"/>
    <mergeCell ref="E56:J56"/>
    <mergeCell ref="K56:M56"/>
    <mergeCell ref="N56:P56"/>
    <mergeCell ref="B50:D50"/>
    <mergeCell ref="E50:J50"/>
    <mergeCell ref="N50:P50"/>
    <mergeCell ref="Q50:T50"/>
    <mergeCell ref="B48:D48"/>
    <mergeCell ref="E48:J48"/>
    <mergeCell ref="N48:P48"/>
    <mergeCell ref="Q48:T48"/>
    <mergeCell ref="K48:M48"/>
    <mergeCell ref="B49:D49"/>
    <mergeCell ref="E49:J49"/>
    <mergeCell ref="K49:M49"/>
    <mergeCell ref="N49:P49"/>
    <mergeCell ref="Q49:T49"/>
    <mergeCell ref="B47:D47"/>
    <mergeCell ref="E47:J47"/>
    <mergeCell ref="N47:P47"/>
    <mergeCell ref="Q47:T47"/>
    <mergeCell ref="B46:D46"/>
    <mergeCell ref="E46:J46"/>
    <mergeCell ref="N46:P46"/>
    <mergeCell ref="Q46:T46"/>
    <mergeCell ref="K46:M46"/>
    <mergeCell ref="K47:M47"/>
    <mergeCell ref="B45:D45"/>
    <mergeCell ref="E45:J45"/>
    <mergeCell ref="N45:P45"/>
    <mergeCell ref="Q45:T45"/>
    <mergeCell ref="B44:D44"/>
    <mergeCell ref="E44:J44"/>
    <mergeCell ref="N44:P44"/>
    <mergeCell ref="Q44:T44"/>
    <mergeCell ref="B43:D43"/>
    <mergeCell ref="E43:J43"/>
    <mergeCell ref="K43:M43"/>
    <mergeCell ref="N43:P43"/>
    <mergeCell ref="Q43:T43"/>
    <mergeCell ref="K44:M44"/>
    <mergeCell ref="K45:M45"/>
    <mergeCell ref="K30:M30"/>
    <mergeCell ref="N30:P30"/>
    <mergeCell ref="N34:P34"/>
    <mergeCell ref="Q34:T34"/>
    <mergeCell ref="B35:D35"/>
    <mergeCell ref="E35:J35"/>
    <mergeCell ref="N35:P35"/>
    <mergeCell ref="Q35:T35"/>
    <mergeCell ref="N32:P32"/>
    <mergeCell ref="Q32:T32"/>
    <mergeCell ref="B33:D33"/>
    <mergeCell ref="E33:J33"/>
    <mergeCell ref="N33:P33"/>
    <mergeCell ref="Q33:T33"/>
    <mergeCell ref="Q30:T30"/>
    <mergeCell ref="B31:D31"/>
    <mergeCell ref="E31:J31"/>
    <mergeCell ref="N31:P31"/>
    <mergeCell ref="Q31:T31"/>
    <mergeCell ref="K31:M31"/>
    <mergeCell ref="K32:M32"/>
    <mergeCell ref="K33:M33"/>
    <mergeCell ref="K34:M34"/>
    <mergeCell ref="K35:M35"/>
    <mergeCell ref="B23:D23"/>
    <mergeCell ref="E19:J19"/>
    <mergeCell ref="E20:J20"/>
    <mergeCell ref="E21:J21"/>
    <mergeCell ref="E22:J22"/>
    <mergeCell ref="E24:J24"/>
    <mergeCell ref="B30:D30"/>
    <mergeCell ref="E30:J30"/>
    <mergeCell ref="B24:D24"/>
    <mergeCell ref="E23:J23"/>
    <mergeCell ref="B4:Y4"/>
    <mergeCell ref="B5:Y5"/>
    <mergeCell ref="B7:L7"/>
    <mergeCell ref="B8:Y9"/>
    <mergeCell ref="B10:L10"/>
    <mergeCell ref="B76:D76"/>
    <mergeCell ref="N17:P17"/>
    <mergeCell ref="N18:P18"/>
    <mergeCell ref="B42:C42"/>
    <mergeCell ref="B34:D34"/>
    <mergeCell ref="E34:J34"/>
    <mergeCell ref="B32:D32"/>
    <mergeCell ref="E32:J32"/>
    <mergeCell ref="B29:D29"/>
    <mergeCell ref="N21:P21"/>
    <mergeCell ref="N22:P22"/>
    <mergeCell ref="N19:P19"/>
    <mergeCell ref="N20:P20"/>
    <mergeCell ref="K18:M18"/>
    <mergeCell ref="K19:M19"/>
    <mergeCell ref="K20:M20"/>
    <mergeCell ref="K21:M21"/>
    <mergeCell ref="K22:M22"/>
    <mergeCell ref="B20:D20"/>
  </mergeCells>
  <hyperlinks>
    <hyperlink ref="B13:C14" location="'0.  MAIN INDEX'!A1" display="Click here for MAIN INDEX" xr:uid="{00000000-0004-0000-1200-000000000000}"/>
  </hyperlinks>
  <pageMargins left="0.7" right="0.7" top="0.75" bottom="0.75" header="0.3" footer="0.3"/>
  <pageSetup paperSize="9" scale="47"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Y278"/>
  <sheetViews>
    <sheetView showGridLines="0" showRowColHeaders="0" zoomScaleNormal="100" workbookViewId="0">
      <pane ySplit="10" topLeftCell="A11" activePane="bottomLeft" state="frozen"/>
      <selection pane="bottomLeft" activeCell="Y255" sqref="Y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c r="G1" t="s">
        <v>388</v>
      </c>
    </row>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171" t="str">
        <f>'0.  MAIN INDEX'!D19</f>
        <v>September 2018</v>
      </c>
      <c r="T6" s="22"/>
      <c r="U6" s="22"/>
      <c r="V6" s="2"/>
      <c r="W6" s="5" t="s">
        <v>1</v>
      </c>
      <c r="X6" s="173" t="str">
        <f>'0.  MAIN INDEX'!D20</f>
        <v>Wilgerdraai</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387</v>
      </c>
      <c r="C8" s="43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32"/>
      <c r="C9" s="43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4.5" hidden="1" customHeight="1" x14ac:dyDescent="0.25">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5.5"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31">
        <v>1</v>
      </c>
      <c r="C18" s="227" t="s">
        <v>175</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v>18</v>
      </c>
    </row>
    <row r="19" spans="2:25" s="8" customFormat="1" ht="15.95" customHeight="1" x14ac:dyDescent="0.25">
      <c r="B19" s="31">
        <v>2</v>
      </c>
      <c r="C19" s="227" t="s">
        <v>2</v>
      </c>
      <c r="D19" s="45">
        <v>7</v>
      </c>
      <c r="E19" s="37">
        <v>2.62</v>
      </c>
      <c r="F19" s="46"/>
      <c r="G19" s="28"/>
      <c r="H19" s="37"/>
      <c r="I19" s="35"/>
      <c r="J19" s="45">
        <v>4</v>
      </c>
      <c r="K19" s="37">
        <v>1.44</v>
      </c>
      <c r="L19" s="46"/>
      <c r="M19" s="28"/>
      <c r="N19" s="37"/>
      <c r="O19" s="35"/>
      <c r="P19" s="45"/>
      <c r="Q19" s="37"/>
      <c r="R19" s="51"/>
      <c r="S19" s="28">
        <v>1</v>
      </c>
      <c r="T19" s="37">
        <v>0.37</v>
      </c>
      <c r="U19" s="35"/>
      <c r="V19" s="45">
        <f>D19+G19+J19+M19+P19+S19</f>
        <v>12</v>
      </c>
      <c r="W19" s="37">
        <f>E19+H19+K19+N19+Q19+T19</f>
        <v>4.4300000000000006</v>
      </c>
      <c r="X19" s="46">
        <f>(V19+W19)*10</f>
        <v>164.3</v>
      </c>
      <c r="Y19" s="186">
        <v>4</v>
      </c>
    </row>
    <row r="20" spans="2:25" s="8" customFormat="1" ht="15.95" customHeight="1" x14ac:dyDescent="0.25">
      <c r="B20" s="31">
        <v>3</v>
      </c>
      <c r="C20" s="227" t="s">
        <v>309</v>
      </c>
      <c r="D20" s="45">
        <v>3</v>
      </c>
      <c r="E20" s="37">
        <v>0.9</v>
      </c>
      <c r="F20" s="46"/>
      <c r="G20" s="28"/>
      <c r="H20" s="37"/>
      <c r="I20" s="35"/>
      <c r="J20" s="45">
        <v>6</v>
      </c>
      <c r="K20" s="37">
        <v>1.34</v>
      </c>
      <c r="L20" s="46"/>
      <c r="M20" s="28">
        <v>1</v>
      </c>
      <c r="N20" s="37">
        <v>0.33</v>
      </c>
      <c r="O20" s="35"/>
      <c r="P20" s="45"/>
      <c r="Q20" s="37"/>
      <c r="R20" s="51"/>
      <c r="S20" s="28"/>
      <c r="T20" s="37"/>
      <c r="U20" s="35"/>
      <c r="V20" s="45">
        <f t="shared" ref="V20:V52" si="0">D20+G20+J20+M20+P20+S20</f>
        <v>10</v>
      </c>
      <c r="W20" s="37">
        <f t="shared" ref="W20:W52" si="1">E20+H20+K20+N20+Q20+T20</f>
        <v>2.5700000000000003</v>
      </c>
      <c r="X20" s="46">
        <f t="shared" ref="X20:X52" si="2">(V20+W20)*10</f>
        <v>125.7</v>
      </c>
      <c r="Y20" s="186">
        <v>6</v>
      </c>
    </row>
    <row r="21" spans="2:25" s="8" customFormat="1" ht="15.95" customHeight="1" x14ac:dyDescent="0.25">
      <c r="B21" s="31">
        <v>4</v>
      </c>
      <c r="C21" s="227" t="s">
        <v>4</v>
      </c>
      <c r="D21" s="45">
        <v>3</v>
      </c>
      <c r="E21" s="37">
        <v>0.9</v>
      </c>
      <c r="F21" s="46"/>
      <c r="G21" s="28"/>
      <c r="H21" s="37"/>
      <c r="I21" s="35"/>
      <c r="J21" s="45">
        <v>1</v>
      </c>
      <c r="K21" s="37">
        <v>0.32</v>
      </c>
      <c r="L21" s="46"/>
      <c r="M21" s="28"/>
      <c r="N21" s="37"/>
      <c r="O21" s="35"/>
      <c r="P21" s="45"/>
      <c r="Q21" s="37"/>
      <c r="R21" s="51"/>
      <c r="S21" s="28"/>
      <c r="T21" s="37"/>
      <c r="U21" s="35"/>
      <c r="V21" s="45">
        <f t="shared" si="0"/>
        <v>4</v>
      </c>
      <c r="W21" s="37">
        <f t="shared" si="1"/>
        <v>1.22</v>
      </c>
      <c r="X21" s="46">
        <f t="shared" si="2"/>
        <v>52.199999999999996</v>
      </c>
      <c r="Y21" s="186">
        <v>13</v>
      </c>
    </row>
    <row r="22" spans="2:25" s="8" customFormat="1" ht="15.95" customHeight="1" x14ac:dyDescent="0.25">
      <c r="B22" s="31">
        <v>5</v>
      </c>
      <c r="C22" s="227" t="s">
        <v>308</v>
      </c>
      <c r="D22" s="45">
        <v>1</v>
      </c>
      <c r="E22" s="37">
        <v>0.18</v>
      </c>
      <c r="F22" s="46"/>
      <c r="G22" s="28"/>
      <c r="H22" s="37"/>
      <c r="I22" s="35"/>
      <c r="J22" s="45">
        <v>13</v>
      </c>
      <c r="K22" s="37">
        <v>3.62</v>
      </c>
      <c r="L22" s="46"/>
      <c r="M22" s="28">
        <v>2</v>
      </c>
      <c r="N22" s="37">
        <v>0.48</v>
      </c>
      <c r="O22" s="35"/>
      <c r="P22" s="45"/>
      <c r="Q22" s="37"/>
      <c r="R22" s="51"/>
      <c r="S22" s="28"/>
      <c r="T22" s="37"/>
      <c r="U22" s="35"/>
      <c r="V22" s="45">
        <f t="shared" si="0"/>
        <v>16</v>
      </c>
      <c r="W22" s="37">
        <f t="shared" si="1"/>
        <v>4.28</v>
      </c>
      <c r="X22" s="46">
        <f t="shared" si="2"/>
        <v>202.8</v>
      </c>
      <c r="Y22" s="186">
        <v>3</v>
      </c>
    </row>
    <row r="23" spans="2:25" s="8" customFormat="1" ht="15.95" customHeight="1" x14ac:dyDescent="0.25">
      <c r="B23" s="31">
        <v>6</v>
      </c>
      <c r="C23" s="29" t="s">
        <v>176</v>
      </c>
      <c r="D23" s="45">
        <v>2</v>
      </c>
      <c r="E23" s="37">
        <v>0.52</v>
      </c>
      <c r="F23" s="46"/>
      <c r="G23" s="28"/>
      <c r="H23" s="37"/>
      <c r="I23" s="35"/>
      <c r="J23" s="45">
        <v>2</v>
      </c>
      <c r="K23" s="37">
        <v>1.29</v>
      </c>
      <c r="L23" s="46"/>
      <c r="M23" s="28">
        <v>1</v>
      </c>
      <c r="N23" s="37">
        <v>0.23</v>
      </c>
      <c r="O23" s="35"/>
      <c r="P23" s="45"/>
      <c r="Q23" s="37"/>
      <c r="R23" s="51"/>
      <c r="S23" s="28">
        <v>1</v>
      </c>
      <c r="T23" s="37">
        <v>0.31</v>
      </c>
      <c r="U23" s="35"/>
      <c r="V23" s="45">
        <f t="shared" si="0"/>
        <v>6</v>
      </c>
      <c r="W23" s="37">
        <f t="shared" si="1"/>
        <v>2.35</v>
      </c>
      <c r="X23" s="46">
        <f t="shared" si="2"/>
        <v>83.5</v>
      </c>
      <c r="Y23" s="186">
        <v>8</v>
      </c>
    </row>
    <row r="24" spans="2:25" s="8" customFormat="1" ht="15.95" customHeight="1" x14ac:dyDescent="0.25">
      <c r="B24" s="31">
        <v>7</v>
      </c>
      <c r="C24" s="227" t="s">
        <v>177</v>
      </c>
      <c r="D24" s="45"/>
      <c r="E24" s="37"/>
      <c r="F24" s="46"/>
      <c r="G24" s="28"/>
      <c r="H24" s="37"/>
      <c r="I24" s="35"/>
      <c r="J24" s="45"/>
      <c r="K24" s="37"/>
      <c r="L24" s="46"/>
      <c r="M24" s="28"/>
      <c r="N24" s="37"/>
      <c r="O24" s="35"/>
      <c r="P24" s="45"/>
      <c r="Q24" s="37"/>
      <c r="R24" s="51"/>
      <c r="S24" s="28"/>
      <c r="T24" s="37"/>
      <c r="U24" s="35"/>
      <c r="V24" s="45">
        <f t="shared" si="0"/>
        <v>0</v>
      </c>
      <c r="W24" s="37">
        <f t="shared" si="1"/>
        <v>0</v>
      </c>
      <c r="X24" s="46">
        <f t="shared" si="2"/>
        <v>0</v>
      </c>
      <c r="Y24" s="186">
        <v>18</v>
      </c>
    </row>
    <row r="25" spans="2:25" s="8" customFormat="1" ht="15.95" customHeight="1" x14ac:dyDescent="0.25">
      <c r="B25" s="31">
        <v>8</v>
      </c>
      <c r="C25" s="29" t="s">
        <v>178</v>
      </c>
      <c r="D25" s="45"/>
      <c r="E25" s="37"/>
      <c r="F25" s="46"/>
      <c r="G25" s="28"/>
      <c r="H25" s="37"/>
      <c r="I25" s="35"/>
      <c r="J25" s="45"/>
      <c r="K25" s="37"/>
      <c r="L25" s="46"/>
      <c r="M25" s="28"/>
      <c r="N25" s="37"/>
      <c r="O25" s="35"/>
      <c r="P25" s="45"/>
      <c r="Q25" s="37"/>
      <c r="R25" s="51"/>
      <c r="S25" s="28"/>
      <c r="T25" s="37"/>
      <c r="U25" s="35"/>
      <c r="V25" s="45">
        <f t="shared" si="0"/>
        <v>0</v>
      </c>
      <c r="W25" s="37">
        <f t="shared" si="1"/>
        <v>0</v>
      </c>
      <c r="X25" s="46">
        <f t="shared" si="2"/>
        <v>0</v>
      </c>
      <c r="Y25" s="186">
        <v>18</v>
      </c>
    </row>
    <row r="26" spans="2:25" s="8" customFormat="1" ht="15.95" customHeight="1" x14ac:dyDescent="0.25">
      <c r="B26" s="31">
        <v>9</v>
      </c>
      <c r="C26" s="227" t="s">
        <v>179</v>
      </c>
      <c r="D26" s="45">
        <v>3</v>
      </c>
      <c r="E26" s="37">
        <v>0.86</v>
      </c>
      <c r="F26" s="46"/>
      <c r="G26" s="28"/>
      <c r="H26" s="37"/>
      <c r="I26" s="35"/>
      <c r="J26" s="45">
        <v>8</v>
      </c>
      <c r="K26" s="37">
        <v>2.5499999999999998</v>
      </c>
      <c r="L26" s="46"/>
      <c r="M26" s="28"/>
      <c r="N26" s="37"/>
      <c r="O26" s="35"/>
      <c r="P26" s="45"/>
      <c r="Q26" s="37"/>
      <c r="R26" s="51"/>
      <c r="S26" s="28"/>
      <c r="T26" s="37"/>
      <c r="U26" s="35"/>
      <c r="V26" s="45">
        <f t="shared" si="0"/>
        <v>11</v>
      </c>
      <c r="W26" s="37">
        <f t="shared" si="1"/>
        <v>3.4099999999999997</v>
      </c>
      <c r="X26" s="46">
        <f t="shared" si="2"/>
        <v>144.1</v>
      </c>
      <c r="Y26" s="186">
        <v>5</v>
      </c>
    </row>
    <row r="27" spans="2:25" s="8" customFormat="1" ht="15.95" customHeight="1" x14ac:dyDescent="0.25">
      <c r="B27" s="31">
        <v>10</v>
      </c>
      <c r="C27" s="227" t="s">
        <v>180</v>
      </c>
      <c r="D27" s="45"/>
      <c r="E27" s="37"/>
      <c r="F27" s="46"/>
      <c r="G27" s="28"/>
      <c r="H27" s="37"/>
      <c r="I27" s="35"/>
      <c r="J27" s="45"/>
      <c r="K27" s="37"/>
      <c r="L27" s="46"/>
      <c r="M27" s="28"/>
      <c r="N27" s="37"/>
      <c r="O27" s="35"/>
      <c r="P27" s="45"/>
      <c r="Q27" s="37"/>
      <c r="R27" s="51"/>
      <c r="S27" s="28"/>
      <c r="T27" s="37"/>
      <c r="U27" s="35"/>
      <c r="V27" s="45">
        <f t="shared" si="0"/>
        <v>0</v>
      </c>
      <c r="W27" s="37">
        <f t="shared" si="1"/>
        <v>0</v>
      </c>
      <c r="X27" s="46">
        <f t="shared" si="2"/>
        <v>0</v>
      </c>
      <c r="Y27" s="186">
        <v>18</v>
      </c>
    </row>
    <row r="28" spans="2:25" s="8" customFormat="1" ht="15.95" customHeight="1" x14ac:dyDescent="0.25">
      <c r="B28" s="31">
        <v>11</v>
      </c>
      <c r="C28" s="227" t="s">
        <v>181</v>
      </c>
      <c r="D28" s="45"/>
      <c r="E28" s="37"/>
      <c r="F28" s="46"/>
      <c r="G28" s="28"/>
      <c r="H28" s="37"/>
      <c r="I28" s="35"/>
      <c r="J28" s="45"/>
      <c r="K28" s="37"/>
      <c r="L28" s="46"/>
      <c r="M28" s="28"/>
      <c r="N28" s="37"/>
      <c r="O28" s="35"/>
      <c r="P28" s="45"/>
      <c r="Q28" s="37"/>
      <c r="R28" s="51"/>
      <c r="S28" s="28"/>
      <c r="T28" s="37"/>
      <c r="U28" s="35"/>
      <c r="V28" s="45">
        <f t="shared" si="0"/>
        <v>0</v>
      </c>
      <c r="W28" s="37">
        <f t="shared" si="1"/>
        <v>0</v>
      </c>
      <c r="X28" s="46">
        <f t="shared" si="2"/>
        <v>0</v>
      </c>
      <c r="Y28" s="186">
        <v>18</v>
      </c>
    </row>
    <row r="29" spans="2:25" s="8" customFormat="1" ht="15.95" customHeight="1" x14ac:dyDescent="0.25">
      <c r="B29" s="31">
        <v>12</v>
      </c>
      <c r="C29" s="227" t="s">
        <v>5</v>
      </c>
      <c r="D29" s="45">
        <v>6</v>
      </c>
      <c r="E29" s="37">
        <v>2.7</v>
      </c>
      <c r="F29" s="46"/>
      <c r="G29" s="28"/>
      <c r="H29" s="37"/>
      <c r="I29" s="35"/>
      <c r="J29" s="45">
        <v>11</v>
      </c>
      <c r="K29" s="37">
        <v>3.75</v>
      </c>
      <c r="L29" s="46"/>
      <c r="M29" s="28"/>
      <c r="N29" s="37"/>
      <c r="O29" s="35"/>
      <c r="P29" s="45"/>
      <c r="Q29" s="37"/>
      <c r="R29" s="51"/>
      <c r="S29" s="28"/>
      <c r="T29" s="37"/>
      <c r="U29" s="35"/>
      <c r="V29" s="45">
        <f t="shared" si="0"/>
        <v>17</v>
      </c>
      <c r="W29" s="37">
        <f t="shared" si="1"/>
        <v>6.45</v>
      </c>
      <c r="X29" s="46">
        <f t="shared" si="2"/>
        <v>234.5</v>
      </c>
      <c r="Y29" s="186">
        <v>1</v>
      </c>
    </row>
    <row r="30" spans="2:25" s="8" customFormat="1" ht="15.95" customHeight="1" x14ac:dyDescent="0.25">
      <c r="B30" s="31">
        <v>13</v>
      </c>
      <c r="C30" s="227" t="s">
        <v>307</v>
      </c>
      <c r="D30" s="45">
        <v>4</v>
      </c>
      <c r="E30" s="37">
        <v>1.42</v>
      </c>
      <c r="F30" s="46"/>
      <c r="G30" s="28"/>
      <c r="H30" s="37"/>
      <c r="I30" s="35"/>
      <c r="J30" s="45"/>
      <c r="K30" s="37"/>
      <c r="L30" s="46"/>
      <c r="M30" s="28"/>
      <c r="N30" s="37"/>
      <c r="O30" s="35"/>
      <c r="P30" s="45"/>
      <c r="Q30" s="37"/>
      <c r="R30" s="51"/>
      <c r="S30" s="28"/>
      <c r="T30" s="37"/>
      <c r="U30" s="35"/>
      <c r="V30" s="45">
        <f t="shared" si="0"/>
        <v>4</v>
      </c>
      <c r="W30" s="37">
        <f t="shared" si="1"/>
        <v>1.42</v>
      </c>
      <c r="X30" s="46">
        <f t="shared" si="2"/>
        <v>54.2</v>
      </c>
      <c r="Y30" s="186">
        <v>12</v>
      </c>
    </row>
    <row r="31" spans="2:25" s="8" customFormat="1" ht="15.95" customHeight="1" x14ac:dyDescent="0.25">
      <c r="B31" s="31">
        <v>14</v>
      </c>
      <c r="C31" s="227" t="s">
        <v>182</v>
      </c>
      <c r="D31" s="45">
        <v>2</v>
      </c>
      <c r="E31" s="37">
        <v>0.45</v>
      </c>
      <c r="F31" s="46"/>
      <c r="G31" s="28"/>
      <c r="H31" s="37"/>
      <c r="I31" s="35"/>
      <c r="J31" s="45">
        <v>1</v>
      </c>
      <c r="K31" s="37">
        <v>0.38</v>
      </c>
      <c r="L31" s="46"/>
      <c r="M31" s="28"/>
      <c r="N31" s="37"/>
      <c r="O31" s="35"/>
      <c r="P31" s="45"/>
      <c r="Q31" s="37"/>
      <c r="R31" s="51"/>
      <c r="S31" s="28"/>
      <c r="T31" s="37"/>
      <c r="U31" s="35"/>
      <c r="V31" s="45">
        <f t="shared" si="0"/>
        <v>3</v>
      </c>
      <c r="W31" s="37">
        <f t="shared" si="1"/>
        <v>0.83000000000000007</v>
      </c>
      <c r="X31" s="46">
        <f t="shared" si="2"/>
        <v>38.299999999999997</v>
      </c>
      <c r="Y31" s="186">
        <v>14</v>
      </c>
    </row>
    <row r="32" spans="2:25" s="8" customFormat="1" ht="15.95" customHeight="1" x14ac:dyDescent="0.25">
      <c r="B32" s="31">
        <v>15</v>
      </c>
      <c r="C32" s="227" t="s">
        <v>6</v>
      </c>
      <c r="D32" s="45">
        <v>11</v>
      </c>
      <c r="E32" s="37">
        <v>4.01</v>
      </c>
      <c r="F32" s="46"/>
      <c r="G32" s="28"/>
      <c r="H32" s="37"/>
      <c r="I32" s="35"/>
      <c r="J32" s="45">
        <v>5</v>
      </c>
      <c r="K32" s="37">
        <v>1.22</v>
      </c>
      <c r="L32" s="46"/>
      <c r="M32" s="28"/>
      <c r="N32" s="37"/>
      <c r="O32" s="35"/>
      <c r="P32" s="45"/>
      <c r="Q32" s="37"/>
      <c r="R32" s="51"/>
      <c r="S32" s="28"/>
      <c r="T32" s="37"/>
      <c r="U32" s="35"/>
      <c r="V32" s="45">
        <f t="shared" si="0"/>
        <v>16</v>
      </c>
      <c r="W32" s="37">
        <f t="shared" si="1"/>
        <v>5.2299999999999995</v>
      </c>
      <c r="X32" s="46">
        <f t="shared" si="2"/>
        <v>212.3</v>
      </c>
      <c r="Y32" s="186">
        <v>2</v>
      </c>
    </row>
    <row r="33" spans="2:25" s="8" customFormat="1" ht="15.95" customHeight="1" x14ac:dyDescent="0.25">
      <c r="B33" s="31">
        <v>16</v>
      </c>
      <c r="C33" s="227" t="s">
        <v>183</v>
      </c>
      <c r="D33" s="45">
        <v>2</v>
      </c>
      <c r="E33" s="37">
        <v>2.54</v>
      </c>
      <c r="F33" s="46">
        <v>1.31</v>
      </c>
      <c r="G33" s="28">
        <v>1</v>
      </c>
      <c r="H33" s="37">
        <v>1.1599999999999999</v>
      </c>
      <c r="I33" s="35"/>
      <c r="J33" s="45">
        <v>3</v>
      </c>
      <c r="K33" s="37">
        <v>1.1100000000000001</v>
      </c>
      <c r="L33" s="46"/>
      <c r="M33" s="28"/>
      <c r="N33" s="37"/>
      <c r="O33" s="35"/>
      <c r="P33" s="45"/>
      <c r="Q33" s="37"/>
      <c r="R33" s="51"/>
      <c r="S33" s="28"/>
      <c r="T33" s="37"/>
      <c r="U33" s="35"/>
      <c r="V33" s="45">
        <f t="shared" si="0"/>
        <v>6</v>
      </c>
      <c r="W33" s="37">
        <f t="shared" si="1"/>
        <v>4.8100000000000005</v>
      </c>
      <c r="X33" s="46">
        <f t="shared" si="2"/>
        <v>108.10000000000001</v>
      </c>
      <c r="Y33" s="186">
        <v>7</v>
      </c>
    </row>
    <row r="34" spans="2:25" s="8" customFormat="1" ht="15.95" customHeight="1" x14ac:dyDescent="0.25">
      <c r="B34" s="31">
        <v>17</v>
      </c>
      <c r="C34" s="227" t="s">
        <v>189</v>
      </c>
      <c r="D34" s="45"/>
      <c r="E34" s="37"/>
      <c r="F34" s="46"/>
      <c r="G34" s="28"/>
      <c r="H34" s="37"/>
      <c r="I34" s="35"/>
      <c r="J34" s="45"/>
      <c r="K34" s="37"/>
      <c r="L34" s="46"/>
      <c r="M34" s="28"/>
      <c r="N34" s="37"/>
      <c r="O34" s="35"/>
      <c r="P34" s="45"/>
      <c r="Q34" s="37"/>
      <c r="R34" s="51"/>
      <c r="S34" s="28"/>
      <c r="T34" s="37"/>
      <c r="U34" s="35"/>
      <c r="V34" s="45">
        <f t="shared" si="0"/>
        <v>0</v>
      </c>
      <c r="W34" s="37">
        <f t="shared" si="1"/>
        <v>0</v>
      </c>
      <c r="X34" s="46">
        <f t="shared" si="2"/>
        <v>0</v>
      </c>
      <c r="Y34" s="186">
        <v>18</v>
      </c>
    </row>
    <row r="35" spans="2:25" s="8" customFormat="1" ht="15.95" customHeight="1" x14ac:dyDescent="0.25">
      <c r="B35" s="31">
        <v>18</v>
      </c>
      <c r="C35" s="227" t="s">
        <v>7</v>
      </c>
      <c r="D35" s="45"/>
      <c r="E35" s="37"/>
      <c r="F35" s="46"/>
      <c r="G35" s="28"/>
      <c r="H35" s="37"/>
      <c r="I35" s="35"/>
      <c r="J35" s="45"/>
      <c r="K35" s="37"/>
      <c r="L35" s="46"/>
      <c r="M35" s="28"/>
      <c r="N35" s="37"/>
      <c r="O35" s="35"/>
      <c r="P35" s="45"/>
      <c r="Q35" s="37"/>
      <c r="R35" s="51"/>
      <c r="S35" s="28"/>
      <c r="T35" s="37"/>
      <c r="U35" s="35"/>
      <c r="V35" s="45">
        <f t="shared" si="0"/>
        <v>0</v>
      </c>
      <c r="W35" s="37">
        <f t="shared" si="1"/>
        <v>0</v>
      </c>
      <c r="X35" s="46">
        <f t="shared" si="2"/>
        <v>0</v>
      </c>
      <c r="Y35" s="186">
        <v>18</v>
      </c>
    </row>
    <row r="36" spans="2:25" s="8" customFormat="1" ht="15.95" customHeight="1" x14ac:dyDescent="0.25">
      <c r="B36" s="31">
        <v>19</v>
      </c>
      <c r="C36" s="227" t="s">
        <v>184</v>
      </c>
      <c r="D36" s="45"/>
      <c r="E36" s="37"/>
      <c r="F36" s="46"/>
      <c r="G36" s="28"/>
      <c r="H36" s="37"/>
      <c r="I36" s="35"/>
      <c r="J36" s="45"/>
      <c r="K36" s="37"/>
      <c r="L36" s="46"/>
      <c r="M36" s="28"/>
      <c r="N36" s="37"/>
      <c r="O36" s="35"/>
      <c r="P36" s="45"/>
      <c r="Q36" s="37"/>
      <c r="R36" s="51"/>
      <c r="S36" s="28"/>
      <c r="T36" s="37"/>
      <c r="U36" s="35"/>
      <c r="V36" s="45">
        <f t="shared" si="0"/>
        <v>0</v>
      </c>
      <c r="W36" s="37">
        <f t="shared" si="1"/>
        <v>0</v>
      </c>
      <c r="X36" s="46">
        <f t="shared" si="2"/>
        <v>0</v>
      </c>
      <c r="Y36" s="186">
        <v>18</v>
      </c>
    </row>
    <row r="37" spans="2:25" s="8" customFormat="1" ht="15.95" customHeight="1" x14ac:dyDescent="0.25">
      <c r="B37" s="31">
        <v>20</v>
      </c>
      <c r="C37" s="227" t="s">
        <v>310</v>
      </c>
      <c r="D37" s="45">
        <v>1</v>
      </c>
      <c r="E37" s="37">
        <v>0.2</v>
      </c>
      <c r="F37" s="46"/>
      <c r="G37" s="28"/>
      <c r="H37" s="37"/>
      <c r="I37" s="35"/>
      <c r="J37" s="45">
        <v>4</v>
      </c>
      <c r="K37" s="37">
        <v>1.51</v>
      </c>
      <c r="L37" s="46"/>
      <c r="M37" s="28"/>
      <c r="N37" s="37"/>
      <c r="O37" s="35"/>
      <c r="P37" s="45"/>
      <c r="Q37" s="37"/>
      <c r="R37" s="51"/>
      <c r="S37" s="28"/>
      <c r="T37" s="37"/>
      <c r="U37" s="35"/>
      <c r="V37" s="45">
        <f t="shared" si="0"/>
        <v>5</v>
      </c>
      <c r="W37" s="37">
        <f t="shared" si="1"/>
        <v>1.71</v>
      </c>
      <c r="X37" s="46">
        <f t="shared" si="2"/>
        <v>67.099999999999994</v>
      </c>
      <c r="Y37" s="186">
        <v>11</v>
      </c>
    </row>
    <row r="38" spans="2:25" s="8" customFormat="1" ht="15.95" customHeight="1" x14ac:dyDescent="0.25">
      <c r="B38" s="31">
        <v>21</v>
      </c>
      <c r="C38" s="227" t="s">
        <v>311</v>
      </c>
      <c r="D38" s="45">
        <v>4</v>
      </c>
      <c r="E38" s="37">
        <v>1.1100000000000001</v>
      </c>
      <c r="F38" s="46"/>
      <c r="G38" s="28">
        <v>1</v>
      </c>
      <c r="H38" s="37">
        <v>0.28999999999999998</v>
      </c>
      <c r="I38" s="35"/>
      <c r="J38" s="45">
        <v>1</v>
      </c>
      <c r="K38" s="37">
        <v>0.33</v>
      </c>
      <c r="L38" s="46"/>
      <c r="M38" s="28"/>
      <c r="N38" s="37"/>
      <c r="O38" s="35"/>
      <c r="P38" s="45"/>
      <c r="Q38" s="37"/>
      <c r="R38" s="51"/>
      <c r="S38" s="28"/>
      <c r="T38" s="37"/>
      <c r="U38" s="35"/>
      <c r="V38" s="45">
        <f t="shared" si="0"/>
        <v>6</v>
      </c>
      <c r="W38" s="37">
        <f t="shared" si="1"/>
        <v>1.7300000000000002</v>
      </c>
      <c r="X38" s="46">
        <f t="shared" si="2"/>
        <v>77.300000000000011</v>
      </c>
      <c r="Y38" s="186">
        <v>10</v>
      </c>
    </row>
    <row r="39" spans="2:25" s="8" customFormat="1" ht="15.95" customHeight="1" x14ac:dyDescent="0.25">
      <c r="B39" s="31">
        <v>22</v>
      </c>
      <c r="C39" s="227" t="s">
        <v>185</v>
      </c>
      <c r="D39" s="45"/>
      <c r="E39" s="37"/>
      <c r="F39" s="46"/>
      <c r="G39" s="28"/>
      <c r="H39" s="37"/>
      <c r="I39" s="35"/>
      <c r="J39" s="45"/>
      <c r="K39" s="37"/>
      <c r="L39" s="46"/>
      <c r="M39" s="28"/>
      <c r="N39" s="37"/>
      <c r="O39" s="35"/>
      <c r="P39" s="45"/>
      <c r="Q39" s="37"/>
      <c r="R39" s="51"/>
      <c r="S39" s="28"/>
      <c r="T39" s="37"/>
      <c r="U39" s="35"/>
      <c r="V39" s="45">
        <f t="shared" si="0"/>
        <v>0</v>
      </c>
      <c r="W39" s="37">
        <f t="shared" si="1"/>
        <v>0</v>
      </c>
      <c r="X39" s="46">
        <f t="shared" si="2"/>
        <v>0</v>
      </c>
      <c r="Y39" s="186">
        <v>18</v>
      </c>
    </row>
    <row r="40" spans="2:25" s="8" customFormat="1" ht="15.95" customHeight="1" x14ac:dyDescent="0.25">
      <c r="B40" s="31">
        <v>23</v>
      </c>
      <c r="C40" s="227" t="s">
        <v>186</v>
      </c>
      <c r="D40" s="45">
        <v>2</v>
      </c>
      <c r="E40" s="37">
        <v>0.91</v>
      </c>
      <c r="F40" s="46"/>
      <c r="G40" s="28"/>
      <c r="H40" s="37"/>
      <c r="I40" s="35"/>
      <c r="J40" s="45">
        <v>4</v>
      </c>
      <c r="K40" s="37">
        <v>0.97</v>
      </c>
      <c r="L40" s="46"/>
      <c r="M40" s="28"/>
      <c r="N40" s="37"/>
      <c r="O40" s="35"/>
      <c r="P40" s="45"/>
      <c r="Q40" s="37"/>
      <c r="R40" s="51"/>
      <c r="S40" s="28"/>
      <c r="T40" s="37"/>
      <c r="U40" s="35"/>
      <c r="V40" s="45">
        <f t="shared" si="0"/>
        <v>6</v>
      </c>
      <c r="W40" s="37">
        <f t="shared" si="1"/>
        <v>1.88</v>
      </c>
      <c r="X40" s="46">
        <f t="shared" si="2"/>
        <v>78.8</v>
      </c>
      <c r="Y40" s="186">
        <v>9</v>
      </c>
    </row>
    <row r="41" spans="2:25" s="8" customFormat="1" ht="15.95" customHeight="1" x14ac:dyDescent="0.25">
      <c r="B41" s="31">
        <v>24</v>
      </c>
      <c r="C41" s="244" t="s">
        <v>510</v>
      </c>
      <c r="D41" s="45"/>
      <c r="E41" s="37"/>
      <c r="F41" s="46"/>
      <c r="G41" s="28"/>
      <c r="H41" s="37"/>
      <c r="I41" s="35"/>
      <c r="J41" s="45"/>
      <c r="K41" s="37"/>
      <c r="L41" s="46"/>
      <c r="M41" s="28"/>
      <c r="N41" s="37"/>
      <c r="O41" s="35"/>
      <c r="P41" s="45"/>
      <c r="Q41" s="37"/>
      <c r="R41" s="51"/>
      <c r="S41" s="28"/>
      <c r="T41" s="37"/>
      <c r="U41" s="35"/>
      <c r="V41" s="45">
        <f t="shared" si="0"/>
        <v>0</v>
      </c>
      <c r="W41" s="37">
        <f t="shared" si="1"/>
        <v>0</v>
      </c>
      <c r="X41" s="46">
        <f t="shared" si="2"/>
        <v>0</v>
      </c>
      <c r="Y41" s="186">
        <v>18</v>
      </c>
    </row>
    <row r="42" spans="2:25" s="8" customFormat="1" ht="15.95" customHeight="1" x14ac:dyDescent="0.25">
      <c r="B42" s="31">
        <v>25</v>
      </c>
      <c r="C42" s="227" t="s">
        <v>188</v>
      </c>
      <c r="D42" s="45"/>
      <c r="E42" s="37"/>
      <c r="F42" s="46"/>
      <c r="G42" s="28"/>
      <c r="H42" s="37"/>
      <c r="I42" s="35"/>
      <c r="J42" s="45"/>
      <c r="K42" s="37"/>
      <c r="L42" s="46"/>
      <c r="M42" s="28"/>
      <c r="N42" s="37"/>
      <c r="O42" s="35"/>
      <c r="P42" s="45"/>
      <c r="Q42" s="37"/>
      <c r="R42" s="51"/>
      <c r="S42" s="28"/>
      <c r="T42" s="37"/>
      <c r="U42" s="35"/>
      <c r="V42" s="45">
        <f t="shared" si="0"/>
        <v>0</v>
      </c>
      <c r="W42" s="37">
        <f t="shared" si="1"/>
        <v>0</v>
      </c>
      <c r="X42" s="46">
        <f t="shared" si="2"/>
        <v>0</v>
      </c>
      <c r="Y42" s="186">
        <v>18</v>
      </c>
    </row>
    <row r="43" spans="2:25" s="8" customFormat="1" ht="15.95" customHeight="1" x14ac:dyDescent="0.25">
      <c r="B43" s="31">
        <v>26</v>
      </c>
      <c r="C43" s="223"/>
      <c r="D43" s="45"/>
      <c r="E43" s="37"/>
      <c r="F43" s="46"/>
      <c r="G43" s="28"/>
      <c r="H43" s="37"/>
      <c r="I43" s="35"/>
      <c r="J43" s="45"/>
      <c r="K43" s="37"/>
      <c r="L43" s="46"/>
      <c r="M43" s="28"/>
      <c r="N43" s="37"/>
      <c r="O43" s="35"/>
      <c r="P43" s="45"/>
      <c r="Q43" s="37"/>
      <c r="R43" s="51"/>
      <c r="S43" s="28"/>
      <c r="T43" s="37"/>
      <c r="U43" s="35"/>
      <c r="V43" s="45">
        <f t="shared" si="0"/>
        <v>0</v>
      </c>
      <c r="W43" s="37">
        <f t="shared" si="1"/>
        <v>0</v>
      </c>
      <c r="X43" s="46">
        <f t="shared" si="2"/>
        <v>0</v>
      </c>
      <c r="Y43" s="186"/>
    </row>
    <row r="44" spans="2:25" s="8" customFormat="1" ht="15.95" customHeight="1" x14ac:dyDescent="0.25">
      <c r="B44" s="31">
        <v>27</v>
      </c>
      <c r="C44" s="223"/>
      <c r="D44" s="45"/>
      <c r="E44" s="37"/>
      <c r="F44" s="46"/>
      <c r="G44" s="28"/>
      <c r="H44" s="37"/>
      <c r="I44" s="35"/>
      <c r="J44" s="45"/>
      <c r="K44" s="37"/>
      <c r="L44" s="46"/>
      <c r="M44" s="28"/>
      <c r="N44" s="37"/>
      <c r="O44" s="35"/>
      <c r="P44" s="45"/>
      <c r="Q44" s="37"/>
      <c r="R44" s="51"/>
      <c r="S44" s="28"/>
      <c r="T44" s="37"/>
      <c r="U44" s="35"/>
      <c r="V44" s="45">
        <f t="shared" si="0"/>
        <v>0</v>
      </c>
      <c r="W44" s="37">
        <f t="shared" si="1"/>
        <v>0</v>
      </c>
      <c r="X44" s="46">
        <f t="shared" si="2"/>
        <v>0</v>
      </c>
      <c r="Y44" s="186"/>
    </row>
    <row r="45" spans="2:25" s="8" customFormat="1" ht="15.95" customHeight="1" x14ac:dyDescent="0.25">
      <c r="B45" s="31">
        <v>28</v>
      </c>
      <c r="C45" s="223"/>
      <c r="D45" s="45"/>
      <c r="E45" s="37"/>
      <c r="F45" s="46"/>
      <c r="G45" s="28"/>
      <c r="H45" s="37"/>
      <c r="I45" s="35"/>
      <c r="J45" s="45"/>
      <c r="K45" s="37"/>
      <c r="L45" s="46"/>
      <c r="M45" s="28"/>
      <c r="N45" s="37"/>
      <c r="O45" s="35"/>
      <c r="P45" s="45"/>
      <c r="Q45" s="37"/>
      <c r="R45" s="51"/>
      <c r="S45" s="28"/>
      <c r="T45" s="37"/>
      <c r="U45" s="35"/>
      <c r="V45" s="45">
        <f t="shared" si="0"/>
        <v>0</v>
      </c>
      <c r="W45" s="37">
        <f t="shared" si="1"/>
        <v>0</v>
      </c>
      <c r="X45" s="46">
        <f t="shared" si="2"/>
        <v>0</v>
      </c>
      <c r="Y45" s="186"/>
    </row>
    <row r="46" spans="2:25" s="8" customFormat="1" ht="15.95" customHeight="1" x14ac:dyDescent="0.25">
      <c r="B46" s="31">
        <v>29</v>
      </c>
      <c r="C46" s="223"/>
      <c r="D46" s="45"/>
      <c r="E46" s="37"/>
      <c r="F46" s="46"/>
      <c r="G46" s="28"/>
      <c r="H46" s="37"/>
      <c r="I46" s="35"/>
      <c r="J46" s="45"/>
      <c r="K46" s="37"/>
      <c r="L46" s="46"/>
      <c r="M46" s="28"/>
      <c r="N46" s="37"/>
      <c r="O46" s="35"/>
      <c r="P46" s="45"/>
      <c r="Q46" s="37"/>
      <c r="R46" s="51"/>
      <c r="S46" s="28"/>
      <c r="T46" s="37"/>
      <c r="U46" s="35"/>
      <c r="V46" s="45">
        <f t="shared" si="0"/>
        <v>0</v>
      </c>
      <c r="W46" s="37">
        <f t="shared" si="1"/>
        <v>0</v>
      </c>
      <c r="X46" s="46">
        <f t="shared" si="2"/>
        <v>0</v>
      </c>
      <c r="Y46" s="186"/>
    </row>
    <row r="47" spans="2:25" s="8" customFormat="1" ht="15.95" customHeight="1" x14ac:dyDescent="0.25">
      <c r="B47" s="31">
        <v>30</v>
      </c>
      <c r="C47" s="223"/>
      <c r="D47" s="45"/>
      <c r="E47" s="37"/>
      <c r="F47" s="46"/>
      <c r="G47" s="28"/>
      <c r="H47" s="37"/>
      <c r="I47" s="35"/>
      <c r="J47" s="45"/>
      <c r="K47" s="37"/>
      <c r="L47" s="46"/>
      <c r="M47" s="28"/>
      <c r="N47" s="37"/>
      <c r="O47" s="35"/>
      <c r="P47" s="45"/>
      <c r="Q47" s="37"/>
      <c r="R47" s="51"/>
      <c r="S47" s="28"/>
      <c r="T47" s="37"/>
      <c r="U47" s="35"/>
      <c r="V47" s="45">
        <f t="shared" si="0"/>
        <v>0</v>
      </c>
      <c r="W47" s="37">
        <f t="shared" si="1"/>
        <v>0</v>
      </c>
      <c r="X47" s="46">
        <f t="shared" si="2"/>
        <v>0</v>
      </c>
      <c r="Y47" s="186"/>
    </row>
    <row r="48" spans="2:25" s="8" customFormat="1" ht="15.95" customHeight="1" x14ac:dyDescent="0.25">
      <c r="B48" s="31">
        <v>31</v>
      </c>
      <c r="C48" s="223"/>
      <c r="D48" s="45"/>
      <c r="E48" s="37"/>
      <c r="F48" s="46"/>
      <c r="G48" s="28"/>
      <c r="H48" s="37"/>
      <c r="I48" s="35"/>
      <c r="J48" s="45"/>
      <c r="K48" s="37"/>
      <c r="L48" s="46"/>
      <c r="M48" s="28"/>
      <c r="N48" s="37"/>
      <c r="O48" s="35"/>
      <c r="P48" s="45"/>
      <c r="Q48" s="37"/>
      <c r="R48" s="51"/>
      <c r="S48" s="28"/>
      <c r="T48" s="37"/>
      <c r="U48" s="35"/>
      <c r="V48" s="45">
        <f t="shared" si="0"/>
        <v>0</v>
      </c>
      <c r="W48" s="37">
        <f t="shared" si="1"/>
        <v>0</v>
      </c>
      <c r="X48" s="46">
        <f t="shared" si="2"/>
        <v>0</v>
      </c>
      <c r="Y48" s="186"/>
    </row>
    <row r="49" spans="2:25" s="8" customFormat="1" ht="15.95" customHeight="1" x14ac:dyDescent="0.25">
      <c r="B49" s="31">
        <v>32</v>
      </c>
      <c r="C49" s="223"/>
      <c r="D49" s="45"/>
      <c r="E49" s="37"/>
      <c r="F49" s="46"/>
      <c r="G49" s="28"/>
      <c r="H49" s="37"/>
      <c r="I49" s="35"/>
      <c r="J49" s="45"/>
      <c r="K49" s="37"/>
      <c r="L49" s="46"/>
      <c r="M49" s="28"/>
      <c r="N49" s="37"/>
      <c r="O49" s="35"/>
      <c r="P49" s="45"/>
      <c r="Q49" s="37"/>
      <c r="R49" s="51"/>
      <c r="S49" s="28"/>
      <c r="T49" s="37"/>
      <c r="U49" s="35"/>
      <c r="V49" s="45">
        <f t="shared" si="0"/>
        <v>0</v>
      </c>
      <c r="W49" s="37">
        <f t="shared" si="1"/>
        <v>0</v>
      </c>
      <c r="X49" s="46">
        <f t="shared" si="2"/>
        <v>0</v>
      </c>
      <c r="Y49" s="186"/>
    </row>
    <row r="50" spans="2:25" s="8" customFormat="1" ht="15.95" customHeight="1" x14ac:dyDescent="0.25">
      <c r="B50" s="31">
        <v>33</v>
      </c>
      <c r="C50" s="223"/>
      <c r="D50" s="45"/>
      <c r="E50" s="37"/>
      <c r="F50" s="46"/>
      <c r="G50" s="28"/>
      <c r="H50" s="37"/>
      <c r="I50" s="35"/>
      <c r="J50" s="45"/>
      <c r="K50" s="37"/>
      <c r="L50" s="46"/>
      <c r="M50" s="28"/>
      <c r="N50" s="37"/>
      <c r="O50" s="35"/>
      <c r="P50" s="45"/>
      <c r="Q50" s="37"/>
      <c r="R50" s="51"/>
      <c r="S50" s="28"/>
      <c r="T50" s="37"/>
      <c r="U50" s="35"/>
      <c r="V50" s="45">
        <f t="shared" si="0"/>
        <v>0</v>
      </c>
      <c r="W50" s="37">
        <f t="shared" si="1"/>
        <v>0</v>
      </c>
      <c r="X50" s="46">
        <f t="shared" si="2"/>
        <v>0</v>
      </c>
      <c r="Y50" s="186"/>
    </row>
    <row r="51" spans="2:25" s="8" customFormat="1" ht="15.95" customHeight="1" x14ac:dyDescent="0.25">
      <c r="B51" s="31">
        <v>34</v>
      </c>
      <c r="C51" s="223"/>
      <c r="D51" s="45"/>
      <c r="E51" s="37"/>
      <c r="F51" s="46"/>
      <c r="G51" s="28"/>
      <c r="H51" s="37"/>
      <c r="I51" s="35"/>
      <c r="J51" s="45"/>
      <c r="K51" s="37"/>
      <c r="L51" s="46"/>
      <c r="M51" s="28"/>
      <c r="N51" s="37"/>
      <c r="O51" s="35"/>
      <c r="P51" s="45"/>
      <c r="Q51" s="37"/>
      <c r="R51" s="51"/>
      <c r="S51" s="28"/>
      <c r="T51" s="37"/>
      <c r="U51" s="35"/>
      <c r="V51" s="45">
        <f t="shared" si="0"/>
        <v>0</v>
      </c>
      <c r="W51" s="37">
        <f t="shared" si="1"/>
        <v>0</v>
      </c>
      <c r="X51" s="46">
        <f t="shared" si="2"/>
        <v>0</v>
      </c>
      <c r="Y51" s="186"/>
    </row>
    <row r="52" spans="2:25" s="8" customFormat="1" ht="15.95" customHeight="1" x14ac:dyDescent="0.25">
      <c r="B52" s="31">
        <v>35</v>
      </c>
      <c r="C52" s="223"/>
      <c r="D52" s="45"/>
      <c r="E52" s="37"/>
      <c r="F52" s="46"/>
      <c r="G52" s="28"/>
      <c r="H52" s="37"/>
      <c r="I52" s="35"/>
      <c r="J52" s="45"/>
      <c r="K52" s="37"/>
      <c r="L52" s="46"/>
      <c r="M52" s="28"/>
      <c r="N52" s="37"/>
      <c r="O52" s="35"/>
      <c r="P52" s="45"/>
      <c r="Q52" s="37"/>
      <c r="R52" s="51"/>
      <c r="S52" s="28"/>
      <c r="T52" s="37"/>
      <c r="U52" s="35"/>
      <c r="V52" s="45">
        <f t="shared" si="0"/>
        <v>0</v>
      </c>
      <c r="W52" s="37">
        <f t="shared" si="1"/>
        <v>0</v>
      </c>
      <c r="X52" s="46">
        <f t="shared" si="2"/>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4" t="s">
        <v>190</v>
      </c>
      <c r="C57" s="437"/>
      <c r="D57" s="438"/>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v>1</v>
      </c>
      <c r="C59" s="233" t="s">
        <v>312</v>
      </c>
      <c r="D59" s="45">
        <v>2</v>
      </c>
      <c r="E59" s="37">
        <v>1.06</v>
      </c>
      <c r="F59" s="51"/>
      <c r="G59" s="28"/>
      <c r="H59" s="37"/>
      <c r="I59" s="35"/>
      <c r="J59" s="45">
        <v>8</v>
      </c>
      <c r="K59" s="37">
        <v>2.33</v>
      </c>
      <c r="L59" s="51"/>
      <c r="M59" s="28"/>
      <c r="N59" s="37"/>
      <c r="O59" s="35"/>
      <c r="P59" s="45"/>
      <c r="Q59" s="37"/>
      <c r="R59" s="51"/>
      <c r="S59" s="28"/>
      <c r="T59" s="37"/>
      <c r="U59" s="35"/>
      <c r="V59" s="45">
        <f t="shared" ref="V59:V60" si="3">D59+G59+J59+M59+P59+S59</f>
        <v>10</v>
      </c>
      <c r="W59" s="37">
        <f t="shared" ref="W59:W60" si="4">E59+H59+K59+N59+Q59+T59</f>
        <v>3.39</v>
      </c>
      <c r="X59" s="46">
        <f t="shared" ref="X59:X60" si="5">(V59+W59)*10</f>
        <v>133.9</v>
      </c>
      <c r="Y59" s="186">
        <v>3</v>
      </c>
    </row>
    <row r="60" spans="2:25" s="8" customFormat="1" ht="15.95" customHeight="1" x14ac:dyDescent="0.25">
      <c r="B60" s="31">
        <v>2</v>
      </c>
      <c r="C60" s="233" t="s">
        <v>313</v>
      </c>
      <c r="D60" s="45"/>
      <c r="E60" s="37"/>
      <c r="F60" s="51"/>
      <c r="G60" s="28"/>
      <c r="H60" s="37"/>
      <c r="I60" s="35"/>
      <c r="J60" s="45"/>
      <c r="K60" s="37"/>
      <c r="L60" s="51"/>
      <c r="M60" s="28"/>
      <c r="N60" s="37"/>
      <c r="O60" s="35"/>
      <c r="P60" s="45"/>
      <c r="Q60" s="37"/>
      <c r="R60" s="51"/>
      <c r="S60" s="28"/>
      <c r="T60" s="37"/>
      <c r="U60" s="35"/>
      <c r="V60" s="45">
        <f t="shared" si="3"/>
        <v>0</v>
      </c>
      <c r="W60" s="37">
        <f t="shared" si="4"/>
        <v>0</v>
      </c>
      <c r="X60" s="46">
        <f t="shared" si="5"/>
        <v>0</v>
      </c>
      <c r="Y60" s="186">
        <v>18</v>
      </c>
    </row>
    <row r="61" spans="2:25" s="8" customFormat="1" ht="15.95" customHeight="1" x14ac:dyDescent="0.25">
      <c r="B61" s="31">
        <v>3</v>
      </c>
      <c r="C61" s="233" t="s">
        <v>192</v>
      </c>
      <c r="D61" s="45"/>
      <c r="E61" s="37"/>
      <c r="F61" s="51"/>
      <c r="G61" s="28"/>
      <c r="H61" s="37"/>
      <c r="I61" s="35"/>
      <c r="J61" s="45"/>
      <c r="K61" s="37"/>
      <c r="L61" s="51"/>
      <c r="M61" s="28"/>
      <c r="N61" s="37"/>
      <c r="O61" s="35"/>
      <c r="P61" s="45"/>
      <c r="Q61" s="37"/>
      <c r="R61" s="51"/>
      <c r="S61" s="28"/>
      <c r="T61" s="37"/>
      <c r="U61" s="35"/>
      <c r="V61" s="45">
        <f t="shared" ref="V61:V118" si="6">D61+G61+J61+M61+P61+S61</f>
        <v>0</v>
      </c>
      <c r="W61" s="37">
        <f t="shared" ref="W61:W118" si="7">E61+H61+K61+N61+Q61+T61</f>
        <v>0</v>
      </c>
      <c r="X61" s="46">
        <f t="shared" ref="X61:X118" si="8">(V61+W61)*10</f>
        <v>0</v>
      </c>
      <c r="Y61" s="186">
        <v>18</v>
      </c>
    </row>
    <row r="62" spans="2:25" s="8" customFormat="1" ht="15.95" customHeight="1" x14ac:dyDescent="0.25">
      <c r="B62" s="31">
        <v>4</v>
      </c>
      <c r="C62" s="233" t="s">
        <v>8</v>
      </c>
      <c r="D62" s="45">
        <v>1</v>
      </c>
      <c r="E62" s="37">
        <v>0.64</v>
      </c>
      <c r="F62" s="51"/>
      <c r="G62" s="28"/>
      <c r="H62" s="37"/>
      <c r="I62" s="35"/>
      <c r="J62" s="45"/>
      <c r="K62" s="37"/>
      <c r="L62" s="51"/>
      <c r="M62" s="28">
        <v>1</v>
      </c>
      <c r="N62" s="37">
        <v>0.28000000000000003</v>
      </c>
      <c r="O62" s="35"/>
      <c r="P62" s="45"/>
      <c r="Q62" s="37"/>
      <c r="R62" s="51"/>
      <c r="S62" s="28"/>
      <c r="T62" s="37"/>
      <c r="U62" s="35"/>
      <c r="V62" s="45">
        <f t="shared" si="6"/>
        <v>2</v>
      </c>
      <c r="W62" s="37">
        <f t="shared" si="7"/>
        <v>0.92</v>
      </c>
      <c r="X62" s="46">
        <f t="shared" si="8"/>
        <v>29.2</v>
      </c>
      <c r="Y62" s="186">
        <v>13</v>
      </c>
    </row>
    <row r="63" spans="2:25" s="8" customFormat="1" ht="15.95" customHeight="1" x14ac:dyDescent="0.25">
      <c r="B63" s="31">
        <v>5</v>
      </c>
      <c r="C63" s="228" t="s">
        <v>193</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v>18</v>
      </c>
    </row>
    <row r="64" spans="2:25" s="8" customFormat="1" ht="15.95" customHeight="1" x14ac:dyDescent="0.25">
      <c r="B64" s="31">
        <v>6</v>
      </c>
      <c r="C64" s="233" t="s">
        <v>194</v>
      </c>
      <c r="D64" s="45">
        <v>2</v>
      </c>
      <c r="E64" s="37">
        <v>0.97</v>
      </c>
      <c r="F64" s="51"/>
      <c r="G64" s="28">
        <v>1</v>
      </c>
      <c r="H64" s="37">
        <v>0.15</v>
      </c>
      <c r="I64" s="35"/>
      <c r="J64" s="45"/>
      <c r="K64" s="37"/>
      <c r="L64" s="51"/>
      <c r="M64" s="28"/>
      <c r="N64" s="37"/>
      <c r="O64" s="35"/>
      <c r="P64" s="45"/>
      <c r="Q64" s="37"/>
      <c r="R64" s="51"/>
      <c r="S64" s="28"/>
      <c r="T64" s="37"/>
      <c r="U64" s="35"/>
      <c r="V64" s="45">
        <f t="shared" si="6"/>
        <v>3</v>
      </c>
      <c r="W64" s="37">
        <f t="shared" si="7"/>
        <v>1.1199999999999999</v>
      </c>
      <c r="X64" s="46">
        <f t="shared" si="8"/>
        <v>41.2</v>
      </c>
      <c r="Y64" s="186">
        <v>9</v>
      </c>
    </row>
    <row r="65" spans="2:25" s="8" customFormat="1" ht="15.95" customHeight="1" x14ac:dyDescent="0.25">
      <c r="B65" s="31">
        <v>7</v>
      </c>
      <c r="C65" s="228" t="s">
        <v>195</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v>18</v>
      </c>
    </row>
    <row r="66" spans="2:25" s="8" customFormat="1" ht="15.95" customHeight="1" x14ac:dyDescent="0.25">
      <c r="B66" s="31">
        <v>8</v>
      </c>
      <c r="C66" s="228" t="s">
        <v>196</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v>18</v>
      </c>
    </row>
    <row r="67" spans="2:25" s="8" customFormat="1" ht="15.95" customHeight="1" x14ac:dyDescent="0.25">
      <c r="B67" s="31">
        <v>9</v>
      </c>
      <c r="C67" s="233" t="s">
        <v>197</v>
      </c>
      <c r="D67" s="45">
        <v>1</v>
      </c>
      <c r="E67" s="37">
        <v>0.25</v>
      </c>
      <c r="F67" s="51"/>
      <c r="G67" s="28"/>
      <c r="H67" s="37"/>
      <c r="I67" s="35"/>
      <c r="J67" s="45">
        <v>5</v>
      </c>
      <c r="K67" s="37">
        <v>1.1100000000000001</v>
      </c>
      <c r="L67" s="51"/>
      <c r="M67" s="28"/>
      <c r="N67" s="37"/>
      <c r="O67" s="35"/>
      <c r="P67" s="45"/>
      <c r="Q67" s="37"/>
      <c r="R67" s="51"/>
      <c r="S67" s="28"/>
      <c r="T67" s="37"/>
      <c r="U67" s="35"/>
      <c r="V67" s="45">
        <f t="shared" si="6"/>
        <v>6</v>
      </c>
      <c r="W67" s="37">
        <f t="shared" si="7"/>
        <v>1.36</v>
      </c>
      <c r="X67" s="46">
        <f t="shared" si="8"/>
        <v>73.600000000000009</v>
      </c>
      <c r="Y67" s="186">
        <v>5</v>
      </c>
    </row>
    <row r="68" spans="2:25" s="8" customFormat="1" ht="15.95" customHeight="1" x14ac:dyDescent="0.25">
      <c r="B68" s="31">
        <v>10</v>
      </c>
      <c r="C68" s="233" t="s">
        <v>198</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v>18</v>
      </c>
    </row>
    <row r="69" spans="2:25" s="8" customFormat="1" ht="15.95" customHeight="1" x14ac:dyDescent="0.25">
      <c r="B69" s="31">
        <v>11</v>
      </c>
      <c r="C69" s="228" t="s">
        <v>314</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v>18</v>
      </c>
    </row>
    <row r="70" spans="2:25" s="8" customFormat="1" ht="15.95" customHeight="1" x14ac:dyDescent="0.25">
      <c r="B70" s="31">
        <v>12</v>
      </c>
      <c r="C70" s="228" t="s">
        <v>21</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v>18</v>
      </c>
    </row>
    <row r="71" spans="2:25" s="8" customFormat="1" ht="15.95" customHeight="1" x14ac:dyDescent="0.25">
      <c r="B71" s="31">
        <v>13</v>
      </c>
      <c r="C71" s="233" t="s">
        <v>20</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v>18</v>
      </c>
    </row>
    <row r="72" spans="2:25" s="8" customFormat="1" ht="15.95" customHeight="1" x14ac:dyDescent="0.25">
      <c r="B72" s="31">
        <v>14</v>
      </c>
      <c r="C72" s="233" t="s">
        <v>199</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v>18</v>
      </c>
    </row>
    <row r="73" spans="2:25" s="8" customFormat="1" ht="15.95" customHeight="1" x14ac:dyDescent="0.25">
      <c r="B73" s="31">
        <v>15</v>
      </c>
      <c r="C73" s="228" t="s">
        <v>200</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v>18</v>
      </c>
    </row>
    <row r="74" spans="2:25" s="8" customFormat="1" ht="15.95" customHeight="1" x14ac:dyDescent="0.25">
      <c r="B74" s="31">
        <v>16</v>
      </c>
      <c r="C74" s="233" t="s">
        <v>201</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v>18</v>
      </c>
    </row>
    <row r="75" spans="2:25" s="8" customFormat="1" ht="15.95" customHeight="1" x14ac:dyDescent="0.25">
      <c r="B75" s="31">
        <v>17</v>
      </c>
      <c r="C75" s="228" t="s">
        <v>202</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v>18</v>
      </c>
    </row>
    <row r="76" spans="2:25" s="8" customFormat="1" ht="15.95" customHeight="1" x14ac:dyDescent="0.25">
      <c r="B76" s="31">
        <v>18</v>
      </c>
      <c r="C76" s="228" t="s">
        <v>319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v>18</v>
      </c>
    </row>
    <row r="77" spans="2:25" s="8" customFormat="1" ht="15.95" customHeight="1" x14ac:dyDescent="0.25">
      <c r="B77" s="31">
        <v>19</v>
      </c>
      <c r="C77" s="233" t="s">
        <v>315</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v>18</v>
      </c>
    </row>
    <row r="78" spans="2:25" s="8" customFormat="1" ht="15.95" customHeight="1" x14ac:dyDescent="0.25">
      <c r="B78" s="31">
        <v>20</v>
      </c>
      <c r="C78" s="233" t="s">
        <v>203</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v>18</v>
      </c>
    </row>
    <row r="79" spans="2:25" s="8" customFormat="1" ht="15.95" customHeight="1" x14ac:dyDescent="0.25">
      <c r="B79" s="31">
        <v>21</v>
      </c>
      <c r="C79" s="233" t="s">
        <v>300</v>
      </c>
      <c r="D79" s="45">
        <v>1</v>
      </c>
      <c r="E79" s="37">
        <v>0.24</v>
      </c>
      <c r="F79" s="51"/>
      <c r="G79" s="28"/>
      <c r="H79" s="37"/>
      <c r="I79" s="35"/>
      <c r="J79" s="45">
        <v>1</v>
      </c>
      <c r="K79" s="37">
        <v>0.42</v>
      </c>
      <c r="L79" s="51"/>
      <c r="M79" s="28"/>
      <c r="N79" s="37"/>
      <c r="O79" s="35"/>
      <c r="P79" s="45"/>
      <c r="Q79" s="37"/>
      <c r="R79" s="51"/>
      <c r="S79" s="28"/>
      <c r="T79" s="37"/>
      <c r="U79" s="35"/>
      <c r="V79" s="45">
        <f t="shared" si="6"/>
        <v>2</v>
      </c>
      <c r="W79" s="37">
        <f t="shared" si="7"/>
        <v>0.65999999999999992</v>
      </c>
      <c r="X79" s="46">
        <f t="shared" si="8"/>
        <v>26.6</v>
      </c>
      <c r="Y79" s="186">
        <v>14</v>
      </c>
    </row>
    <row r="80" spans="2:25" s="8" customFormat="1" ht="15.95" customHeight="1" x14ac:dyDescent="0.25">
      <c r="B80" s="31">
        <v>22</v>
      </c>
      <c r="C80" s="233" t="s">
        <v>512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v>18</v>
      </c>
    </row>
    <row r="81" spans="1:25" s="8" customFormat="1" ht="15.95" customHeight="1" x14ac:dyDescent="0.25">
      <c r="B81" s="31">
        <v>23</v>
      </c>
      <c r="C81" s="228" t="s">
        <v>204</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v>18</v>
      </c>
    </row>
    <row r="82" spans="1:25" s="8" customFormat="1" ht="15.95" customHeight="1" x14ac:dyDescent="0.25">
      <c r="B82" s="31">
        <v>24</v>
      </c>
      <c r="C82" s="228" t="s">
        <v>205</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v>18</v>
      </c>
    </row>
    <row r="83" spans="1:25" s="8" customFormat="1" ht="15.95" customHeight="1" x14ac:dyDescent="0.25">
      <c r="B83" s="31">
        <v>25</v>
      </c>
      <c r="C83" s="228" t="s">
        <v>206</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v>18</v>
      </c>
    </row>
    <row r="84" spans="1:25" s="8" customFormat="1" ht="15.95" customHeight="1" x14ac:dyDescent="0.25">
      <c r="A84" s="8" t="e">
        <f>'1.  SEPTEMBER'!B95\</f>
        <v>#NAME?</v>
      </c>
      <c r="B84" s="31">
        <v>26</v>
      </c>
      <c r="C84" s="233" t="s">
        <v>207</v>
      </c>
      <c r="D84" s="45">
        <v>1</v>
      </c>
      <c r="E84" s="37">
        <v>0.48</v>
      </c>
      <c r="F84" s="51"/>
      <c r="G84" s="28"/>
      <c r="H84" s="37"/>
      <c r="I84" s="35"/>
      <c r="J84" s="45">
        <v>3</v>
      </c>
      <c r="K84" s="37">
        <v>0.84</v>
      </c>
      <c r="L84" s="51"/>
      <c r="M84" s="28"/>
      <c r="N84" s="37"/>
      <c r="O84" s="35"/>
      <c r="P84" s="45"/>
      <c r="Q84" s="37"/>
      <c r="R84" s="51"/>
      <c r="S84" s="28"/>
      <c r="T84" s="37"/>
      <c r="U84" s="35"/>
      <c r="V84" s="45">
        <f t="shared" si="6"/>
        <v>4</v>
      </c>
      <c r="W84" s="37">
        <f t="shared" si="7"/>
        <v>1.3199999999999998</v>
      </c>
      <c r="X84" s="46">
        <f t="shared" si="8"/>
        <v>53.2</v>
      </c>
      <c r="Y84" s="186">
        <v>8</v>
      </c>
    </row>
    <row r="85" spans="1:25" s="8" customFormat="1" ht="15.95" customHeight="1" x14ac:dyDescent="0.25">
      <c r="B85" s="31">
        <v>27</v>
      </c>
      <c r="C85" s="233" t="s">
        <v>208</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v>18</v>
      </c>
    </row>
    <row r="86" spans="1:25" s="8" customFormat="1" ht="15.95" customHeight="1" x14ac:dyDescent="0.25">
      <c r="B86" s="31">
        <v>28</v>
      </c>
      <c r="C86" s="233" t="s">
        <v>209</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v>18</v>
      </c>
    </row>
    <row r="87" spans="1:25" s="8" customFormat="1" ht="15.95" customHeight="1" x14ac:dyDescent="0.25">
      <c r="B87" s="31">
        <v>29</v>
      </c>
      <c r="C87" s="233" t="s">
        <v>210</v>
      </c>
      <c r="D87" s="45">
        <v>2</v>
      </c>
      <c r="E87" s="37">
        <v>0.77</v>
      </c>
      <c r="F87" s="51"/>
      <c r="G87" s="28"/>
      <c r="H87" s="37"/>
      <c r="I87" s="35"/>
      <c r="J87" s="45"/>
      <c r="K87" s="37"/>
      <c r="L87" s="51"/>
      <c r="M87" s="28">
        <v>1</v>
      </c>
      <c r="N87" s="37">
        <v>9.48</v>
      </c>
      <c r="O87" s="35">
        <v>9.48</v>
      </c>
      <c r="P87" s="45"/>
      <c r="Q87" s="37"/>
      <c r="R87" s="51"/>
      <c r="S87" s="28"/>
      <c r="T87" s="37"/>
      <c r="U87" s="35"/>
      <c r="V87" s="45">
        <f t="shared" si="6"/>
        <v>3</v>
      </c>
      <c r="W87" s="37">
        <f t="shared" si="7"/>
        <v>10.25</v>
      </c>
      <c r="X87" s="46">
        <f t="shared" si="8"/>
        <v>132.5</v>
      </c>
      <c r="Y87" s="186">
        <v>4</v>
      </c>
    </row>
    <row r="88" spans="1:25" s="8" customFormat="1" ht="15.95" customHeight="1" x14ac:dyDescent="0.25">
      <c r="B88" s="31">
        <v>30</v>
      </c>
      <c r="C88" s="228" t="s">
        <v>211</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v>18</v>
      </c>
    </row>
    <row r="89" spans="1:25" s="8" customFormat="1" ht="15.95" customHeight="1" x14ac:dyDescent="0.25">
      <c r="B89" s="31">
        <v>31</v>
      </c>
      <c r="C89" s="228" t="s">
        <v>318</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v>18</v>
      </c>
    </row>
    <row r="90" spans="1:25" s="8" customFormat="1" ht="15.95" customHeight="1" x14ac:dyDescent="0.25">
      <c r="B90" s="31">
        <v>32</v>
      </c>
      <c r="C90" s="233" t="s">
        <v>9</v>
      </c>
      <c r="D90" s="45">
        <v>1</v>
      </c>
      <c r="E90" s="37">
        <v>0.39</v>
      </c>
      <c r="F90" s="51"/>
      <c r="G90" s="28">
        <v>1</v>
      </c>
      <c r="H90" s="37">
        <v>0.39</v>
      </c>
      <c r="I90" s="35"/>
      <c r="J90" s="45"/>
      <c r="K90" s="37"/>
      <c r="L90" s="51"/>
      <c r="M90" s="28"/>
      <c r="N90" s="37"/>
      <c r="O90" s="35"/>
      <c r="P90" s="45"/>
      <c r="Q90" s="37"/>
      <c r="R90" s="51"/>
      <c r="S90" s="28"/>
      <c r="T90" s="37"/>
      <c r="U90" s="35"/>
      <c r="V90" s="45">
        <f t="shared" si="6"/>
        <v>2</v>
      </c>
      <c r="W90" s="37">
        <f t="shared" si="7"/>
        <v>0.78</v>
      </c>
      <c r="X90" s="46">
        <f t="shared" si="8"/>
        <v>27.800000000000004</v>
      </c>
      <c r="Y90" s="186">
        <v>14</v>
      </c>
    </row>
    <row r="91" spans="1:25" s="8" customFormat="1" ht="15.95" customHeight="1" x14ac:dyDescent="0.25">
      <c r="B91" s="31">
        <v>33</v>
      </c>
      <c r="C91" s="233" t="s">
        <v>212</v>
      </c>
      <c r="D91" s="45"/>
      <c r="E91" s="37"/>
      <c r="F91" s="51"/>
      <c r="G91" s="28"/>
      <c r="H91" s="37"/>
      <c r="I91" s="35"/>
      <c r="J91" s="45"/>
      <c r="K91" s="37"/>
      <c r="L91" s="51"/>
      <c r="M91" s="28"/>
      <c r="N91" s="37"/>
      <c r="O91" s="35"/>
      <c r="P91" s="45"/>
      <c r="Q91" s="37"/>
      <c r="R91" s="51"/>
      <c r="S91" s="28"/>
      <c r="T91" s="37"/>
      <c r="U91" s="35"/>
      <c r="V91" s="45">
        <f t="shared" si="6"/>
        <v>0</v>
      </c>
      <c r="W91" s="37">
        <f t="shared" si="7"/>
        <v>0</v>
      </c>
      <c r="X91" s="46">
        <f t="shared" si="8"/>
        <v>0</v>
      </c>
      <c r="Y91" s="186">
        <v>18</v>
      </c>
    </row>
    <row r="92" spans="1:25" s="8" customFormat="1" ht="15.95" customHeight="1" x14ac:dyDescent="0.25">
      <c r="B92" s="31">
        <v>34</v>
      </c>
      <c r="C92" s="233" t="s">
        <v>316</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v>18</v>
      </c>
    </row>
    <row r="93" spans="1:25" s="8" customFormat="1" ht="15.95" customHeight="1" x14ac:dyDescent="0.25">
      <c r="B93" s="31">
        <v>35</v>
      </c>
      <c r="C93" s="233" t="s">
        <v>213</v>
      </c>
      <c r="D93" s="45"/>
      <c r="E93" s="37"/>
      <c r="F93" s="51"/>
      <c r="G93" s="28"/>
      <c r="H93" s="37"/>
      <c r="I93" s="35"/>
      <c r="J93" s="45">
        <v>4</v>
      </c>
      <c r="K93" s="37">
        <v>2.0099999999999998</v>
      </c>
      <c r="L93" s="51"/>
      <c r="M93" s="28"/>
      <c r="N93" s="37"/>
      <c r="O93" s="35"/>
      <c r="P93" s="45"/>
      <c r="Q93" s="37"/>
      <c r="R93" s="51"/>
      <c r="S93" s="28"/>
      <c r="T93" s="37"/>
      <c r="U93" s="35"/>
      <c r="V93" s="45">
        <f t="shared" si="6"/>
        <v>4</v>
      </c>
      <c r="W93" s="37">
        <f t="shared" si="7"/>
        <v>2.0099999999999998</v>
      </c>
      <c r="X93" s="46">
        <f t="shared" si="8"/>
        <v>60.099999999999994</v>
      </c>
      <c r="Y93" s="186">
        <v>6</v>
      </c>
    </row>
    <row r="94" spans="1:25" s="8" customFormat="1" ht="15.95" customHeight="1" x14ac:dyDescent="0.25">
      <c r="B94" s="31">
        <v>36</v>
      </c>
      <c r="C94" s="233" t="s">
        <v>214</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v>18</v>
      </c>
    </row>
    <row r="95" spans="1:25" s="8" customFormat="1" ht="15.95" customHeight="1" x14ac:dyDescent="0.25">
      <c r="B95" s="31">
        <v>37</v>
      </c>
      <c r="C95" s="233" t="s">
        <v>282</v>
      </c>
      <c r="D95" s="45">
        <v>1</v>
      </c>
      <c r="E95" s="37">
        <v>0.5</v>
      </c>
      <c r="F95" s="51"/>
      <c r="G95" s="28"/>
      <c r="H95" s="37"/>
      <c r="I95" s="35"/>
      <c r="J95" s="45">
        <v>0</v>
      </c>
      <c r="K95" s="37">
        <v>0.12</v>
      </c>
      <c r="L95" s="51"/>
      <c r="M95" s="28"/>
      <c r="N95" s="37"/>
      <c r="O95" s="35"/>
      <c r="P95" s="45"/>
      <c r="Q95" s="37"/>
      <c r="R95" s="51"/>
      <c r="S95" s="28"/>
      <c r="T95" s="37"/>
      <c r="U95" s="35"/>
      <c r="V95" s="45">
        <f t="shared" si="6"/>
        <v>1</v>
      </c>
      <c r="W95" s="37">
        <f t="shared" si="7"/>
        <v>0.62</v>
      </c>
      <c r="X95" s="46">
        <f t="shared" si="8"/>
        <v>16.200000000000003</v>
      </c>
      <c r="Y95" s="186">
        <v>14</v>
      </c>
    </row>
    <row r="96" spans="1:25" s="8" customFormat="1" ht="15.95" customHeight="1" x14ac:dyDescent="0.25">
      <c r="B96" s="31">
        <v>38</v>
      </c>
      <c r="C96" s="228" t="s">
        <v>341</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v>18</v>
      </c>
    </row>
    <row r="97" spans="2:25" s="8" customFormat="1" ht="15.95" customHeight="1" x14ac:dyDescent="0.25">
      <c r="B97" s="31">
        <v>39</v>
      </c>
      <c r="C97" s="228" t="s">
        <v>215</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v>18</v>
      </c>
    </row>
    <row r="98" spans="2:25" s="8" customFormat="1" ht="15.95" customHeight="1" x14ac:dyDescent="0.25">
      <c r="B98" s="31">
        <v>40</v>
      </c>
      <c r="C98" s="228" t="s">
        <v>216</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v>18</v>
      </c>
    </row>
    <row r="99" spans="2:25" s="8" customFormat="1" ht="15.95" customHeight="1" x14ac:dyDescent="0.25">
      <c r="B99" s="31">
        <v>41</v>
      </c>
      <c r="C99" s="233" t="s">
        <v>217</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v>18</v>
      </c>
    </row>
    <row r="100" spans="2:25" s="8" customFormat="1" ht="15.95" customHeight="1" x14ac:dyDescent="0.25">
      <c r="B100" s="31">
        <v>42</v>
      </c>
      <c r="C100" s="233" t="s">
        <v>218</v>
      </c>
      <c r="D100" s="45"/>
      <c r="E100" s="37"/>
      <c r="F100" s="51"/>
      <c r="G100" s="28"/>
      <c r="H100" s="37"/>
      <c r="I100" s="35"/>
      <c r="J100" s="45">
        <v>3</v>
      </c>
      <c r="K100" s="37">
        <v>1.19</v>
      </c>
      <c r="L100" s="51"/>
      <c r="M100" s="28">
        <v>1</v>
      </c>
      <c r="N100" s="37">
        <v>0.28000000000000003</v>
      </c>
      <c r="O100" s="35"/>
      <c r="P100" s="45"/>
      <c r="Q100" s="37"/>
      <c r="R100" s="51"/>
      <c r="S100" s="28"/>
      <c r="T100" s="37"/>
      <c r="U100" s="35"/>
      <c r="V100" s="45">
        <f t="shared" si="6"/>
        <v>4</v>
      </c>
      <c r="W100" s="37">
        <f t="shared" si="7"/>
        <v>1.47</v>
      </c>
      <c r="X100" s="46">
        <f t="shared" si="8"/>
        <v>54.699999999999996</v>
      </c>
      <c r="Y100" s="186">
        <v>7</v>
      </c>
    </row>
    <row r="101" spans="2:25" s="8" customFormat="1" ht="15.95" customHeight="1" x14ac:dyDescent="0.25">
      <c r="B101" s="31">
        <v>43</v>
      </c>
      <c r="C101" s="233" t="s">
        <v>28</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v>18</v>
      </c>
    </row>
    <row r="102" spans="2:25" s="8" customFormat="1" ht="15.95" customHeight="1" x14ac:dyDescent="0.25">
      <c r="B102" s="31">
        <v>44</v>
      </c>
      <c r="C102" s="233" t="s">
        <v>219</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v>18</v>
      </c>
    </row>
    <row r="103" spans="2:25" s="8" customFormat="1" ht="15.95" customHeight="1" x14ac:dyDescent="0.25">
      <c r="B103" s="31">
        <v>45</v>
      </c>
      <c r="C103" s="233" t="s">
        <v>220</v>
      </c>
      <c r="D103" s="45">
        <v>2</v>
      </c>
      <c r="E103" s="37">
        <v>1.46</v>
      </c>
      <c r="F103" s="51">
        <v>1.1499999999999999</v>
      </c>
      <c r="G103" s="28"/>
      <c r="H103" s="37"/>
      <c r="I103" s="35"/>
      <c r="J103" s="45"/>
      <c r="K103" s="37"/>
      <c r="L103" s="51"/>
      <c r="M103" s="28"/>
      <c r="N103" s="37"/>
      <c r="O103" s="35"/>
      <c r="P103" s="45"/>
      <c r="Q103" s="37"/>
      <c r="R103" s="51"/>
      <c r="S103" s="28"/>
      <c r="T103" s="37"/>
      <c r="U103" s="35"/>
      <c r="V103" s="45">
        <f t="shared" si="6"/>
        <v>2</v>
      </c>
      <c r="W103" s="37">
        <f t="shared" si="7"/>
        <v>1.46</v>
      </c>
      <c r="X103" s="46">
        <f t="shared" si="8"/>
        <v>34.6</v>
      </c>
      <c r="Y103" s="186">
        <v>12</v>
      </c>
    </row>
    <row r="104" spans="2:25" s="8" customFormat="1" ht="15.95" customHeight="1" x14ac:dyDescent="0.25">
      <c r="B104" s="31">
        <v>46</v>
      </c>
      <c r="C104" s="228" t="s">
        <v>221</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v>18</v>
      </c>
    </row>
    <row r="105" spans="2:25" s="8" customFormat="1" ht="15.95" customHeight="1" x14ac:dyDescent="0.25">
      <c r="B105" s="31">
        <v>47</v>
      </c>
      <c r="C105" s="233" t="s">
        <v>10</v>
      </c>
      <c r="D105" s="45">
        <v>7</v>
      </c>
      <c r="E105" s="37">
        <v>2.21</v>
      </c>
      <c r="F105" s="51"/>
      <c r="G105" s="28"/>
      <c r="H105" s="37"/>
      <c r="I105" s="35"/>
      <c r="J105" s="45">
        <v>8</v>
      </c>
      <c r="K105" s="37">
        <v>1.63</v>
      </c>
      <c r="L105" s="51"/>
      <c r="M105" s="28">
        <v>1</v>
      </c>
      <c r="N105" s="37">
        <v>0.24</v>
      </c>
      <c r="O105" s="35"/>
      <c r="P105" s="45"/>
      <c r="Q105" s="37"/>
      <c r="R105" s="51"/>
      <c r="S105" s="28"/>
      <c r="T105" s="37"/>
      <c r="U105" s="35"/>
      <c r="V105" s="45">
        <f t="shared" si="6"/>
        <v>16</v>
      </c>
      <c r="W105" s="37">
        <f t="shared" si="7"/>
        <v>4.08</v>
      </c>
      <c r="X105" s="46">
        <f t="shared" si="8"/>
        <v>200.79999999999998</v>
      </c>
      <c r="Y105" s="186">
        <v>1</v>
      </c>
    </row>
    <row r="106" spans="2:25" s="8" customFormat="1" ht="15.95" customHeight="1" x14ac:dyDescent="0.25">
      <c r="B106" s="31">
        <v>48</v>
      </c>
      <c r="C106" s="227" t="s">
        <v>222</v>
      </c>
      <c r="D106" s="45">
        <v>5</v>
      </c>
      <c r="E106" s="37">
        <v>2.0099999999999998</v>
      </c>
      <c r="F106" s="51"/>
      <c r="G106" s="28">
        <v>0</v>
      </c>
      <c r="H106" s="37">
        <v>0.12</v>
      </c>
      <c r="I106" s="35"/>
      <c r="J106" s="45">
        <v>6</v>
      </c>
      <c r="K106" s="37">
        <v>2.31</v>
      </c>
      <c r="L106" s="51">
        <v>0.87</v>
      </c>
      <c r="M106" s="28"/>
      <c r="N106" s="37"/>
      <c r="O106" s="35"/>
      <c r="P106" s="45"/>
      <c r="Q106" s="37"/>
      <c r="R106" s="51"/>
      <c r="S106" s="28"/>
      <c r="T106" s="37"/>
      <c r="U106" s="35"/>
      <c r="V106" s="45">
        <f t="shared" si="6"/>
        <v>11</v>
      </c>
      <c r="W106" s="37">
        <f t="shared" si="7"/>
        <v>4.4399999999999995</v>
      </c>
      <c r="X106" s="46">
        <f t="shared" si="8"/>
        <v>154.4</v>
      </c>
      <c r="Y106" s="186">
        <v>2</v>
      </c>
    </row>
    <row r="107" spans="2:25" s="8" customFormat="1" ht="15.95" customHeight="1" x14ac:dyDescent="0.25">
      <c r="B107" s="31">
        <v>49</v>
      </c>
      <c r="C107" s="233" t="s">
        <v>223</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v>18</v>
      </c>
    </row>
    <row r="108" spans="2:25" s="8" customFormat="1" ht="15.95" customHeight="1" x14ac:dyDescent="0.25">
      <c r="B108" s="31">
        <v>50</v>
      </c>
      <c r="C108" s="228" t="s">
        <v>224</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v>18</v>
      </c>
    </row>
    <row r="109" spans="2:25" s="8" customFormat="1" ht="15.95" customHeight="1" x14ac:dyDescent="0.25">
      <c r="B109" s="31">
        <v>51</v>
      </c>
      <c r="C109" s="233" t="s">
        <v>225</v>
      </c>
      <c r="D109" s="45">
        <v>1</v>
      </c>
      <c r="E109" s="37">
        <v>0.69</v>
      </c>
      <c r="F109" s="51"/>
      <c r="G109" s="28"/>
      <c r="H109" s="37"/>
      <c r="I109" s="35"/>
      <c r="J109" s="45">
        <v>2</v>
      </c>
      <c r="K109" s="37">
        <v>0.41</v>
      </c>
      <c r="L109" s="51"/>
      <c r="M109" s="28"/>
      <c r="N109" s="37"/>
      <c r="O109" s="35"/>
      <c r="P109" s="45"/>
      <c r="Q109" s="37"/>
      <c r="R109" s="51"/>
      <c r="S109" s="28"/>
      <c r="T109" s="37"/>
      <c r="U109" s="35"/>
      <c r="V109" s="45">
        <f t="shared" si="6"/>
        <v>3</v>
      </c>
      <c r="W109" s="37">
        <f t="shared" si="7"/>
        <v>1.0999999999999999</v>
      </c>
      <c r="X109" s="46">
        <f t="shared" si="8"/>
        <v>41</v>
      </c>
      <c r="Y109" s="186">
        <v>10</v>
      </c>
    </row>
    <row r="110" spans="2:25" s="8" customFormat="1" ht="15.95" customHeight="1" x14ac:dyDescent="0.25">
      <c r="B110" s="31">
        <v>52</v>
      </c>
      <c r="C110" s="233" t="s">
        <v>11</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v>18</v>
      </c>
    </row>
    <row r="111" spans="2:25" s="8" customFormat="1" ht="15.95" customHeight="1" x14ac:dyDescent="0.25">
      <c r="B111" s="31">
        <v>53</v>
      </c>
      <c r="C111" s="233" t="s">
        <v>226</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v>18</v>
      </c>
    </row>
    <row r="112" spans="2:25" s="8" customFormat="1" ht="15.95" customHeight="1" x14ac:dyDescent="0.25">
      <c r="B112" s="31">
        <v>54</v>
      </c>
      <c r="C112" s="233" t="s">
        <v>12</v>
      </c>
      <c r="D112" s="45">
        <v>3</v>
      </c>
      <c r="E112" s="37">
        <v>0.96</v>
      </c>
      <c r="F112" s="51"/>
      <c r="G112" s="28"/>
      <c r="H112" s="37"/>
      <c r="I112" s="35"/>
      <c r="J112" s="45"/>
      <c r="K112" s="37"/>
      <c r="L112" s="51"/>
      <c r="M112" s="28"/>
      <c r="N112" s="37"/>
      <c r="O112" s="35"/>
      <c r="P112" s="45"/>
      <c r="Q112" s="37"/>
      <c r="R112" s="51"/>
      <c r="S112" s="28"/>
      <c r="T112" s="37"/>
      <c r="U112" s="35"/>
      <c r="V112" s="45">
        <f t="shared" si="6"/>
        <v>3</v>
      </c>
      <c r="W112" s="37">
        <f t="shared" si="7"/>
        <v>0.96</v>
      </c>
      <c r="X112" s="46">
        <f t="shared" si="8"/>
        <v>39.6</v>
      </c>
      <c r="Y112" s="186">
        <v>11</v>
      </c>
    </row>
    <row r="113" spans="2:25" s="8" customFormat="1" ht="15.95" customHeight="1" x14ac:dyDescent="0.25">
      <c r="B113" s="31">
        <v>55</v>
      </c>
      <c r="C113" s="32"/>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v>56</v>
      </c>
      <c r="C114" s="32"/>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v>57</v>
      </c>
      <c r="C115" s="32"/>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v>58</v>
      </c>
      <c r="C116" s="32"/>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v>59</v>
      </c>
      <c r="C117" s="32"/>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v>60</v>
      </c>
      <c r="C118" s="32"/>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34" t="s">
        <v>286</v>
      </c>
      <c r="D119" s="235">
        <v>1</v>
      </c>
      <c r="E119" s="235">
        <v>0.15</v>
      </c>
      <c r="F119" s="235"/>
      <c r="G119" s="235">
        <v>1</v>
      </c>
      <c r="H119" s="235">
        <v>0.21</v>
      </c>
      <c r="I119" s="235"/>
      <c r="J119" s="235">
        <v>1</v>
      </c>
      <c r="K119" s="235">
        <v>0.55000000000000004</v>
      </c>
      <c r="L119" s="235"/>
      <c r="M119" s="235"/>
      <c r="N119" s="235"/>
      <c r="O119" s="235"/>
      <c r="P119" s="235"/>
      <c r="Q119" s="235"/>
      <c r="R119" s="235"/>
      <c r="S119" s="235"/>
      <c r="T119" s="235"/>
      <c r="U119" s="235"/>
      <c r="V119" s="15"/>
      <c r="W119" s="15"/>
      <c r="X119" s="15"/>
      <c r="Y119" s="198"/>
    </row>
    <row r="120" spans="2:25" s="8" customFormat="1" ht="15.95" customHeight="1" x14ac:dyDescent="0.25">
      <c r="B120" s="25"/>
      <c r="C120" s="234" t="s">
        <v>287</v>
      </c>
      <c r="D120" s="235">
        <v>3</v>
      </c>
      <c r="E120" s="235">
        <v>1.68</v>
      </c>
      <c r="F120" s="235"/>
      <c r="G120" s="235">
        <v>1</v>
      </c>
      <c r="H120" s="235">
        <v>0.15</v>
      </c>
      <c r="I120" s="235"/>
      <c r="J120" s="235"/>
      <c r="K120" s="235"/>
      <c r="L120" s="235"/>
      <c r="M120" s="235"/>
      <c r="N120" s="235"/>
      <c r="O120" s="235"/>
      <c r="P120" s="235"/>
      <c r="Q120" s="235"/>
      <c r="R120" s="235"/>
      <c r="S120" s="235"/>
      <c r="T120" s="235"/>
      <c r="U120" s="23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v>1</v>
      </c>
      <c r="C125" s="228" t="s">
        <v>227</v>
      </c>
      <c r="D125" s="45">
        <v>1</v>
      </c>
      <c r="E125" s="37">
        <v>0.28999999999999998</v>
      </c>
      <c r="F125" s="46"/>
      <c r="G125" s="28"/>
      <c r="H125" s="29"/>
      <c r="I125" s="35"/>
      <c r="J125" s="45">
        <v>5</v>
      </c>
      <c r="K125" s="37">
        <v>1.52</v>
      </c>
      <c r="L125" s="46"/>
      <c r="M125" s="28">
        <v>1</v>
      </c>
      <c r="N125" s="37">
        <v>0.22</v>
      </c>
      <c r="O125" s="35"/>
      <c r="P125" s="45"/>
      <c r="Q125" s="29"/>
      <c r="R125" s="51"/>
      <c r="S125" s="28"/>
      <c r="T125" s="29"/>
      <c r="U125" s="35"/>
      <c r="V125" s="45">
        <f>D125+G125+J125+M125+P125+S125</f>
        <v>7</v>
      </c>
      <c r="W125" s="37">
        <f>E125+H125+K125+N125+Q125+T125</f>
        <v>2.0300000000000002</v>
      </c>
      <c r="X125" s="46">
        <f>(V125+W125)*10</f>
        <v>90.300000000000011</v>
      </c>
      <c r="Y125" s="186">
        <v>2</v>
      </c>
    </row>
    <row r="126" spans="2:25" s="8" customFormat="1" ht="15.95" customHeight="1" x14ac:dyDescent="0.25">
      <c r="B126" s="31">
        <v>2</v>
      </c>
      <c r="C126" s="228" t="s">
        <v>524</v>
      </c>
      <c r="D126" s="45"/>
      <c r="E126" s="37"/>
      <c r="F126" s="46"/>
      <c r="G126" s="28"/>
      <c r="H126" s="29"/>
      <c r="I126" s="35"/>
      <c r="J126" s="45"/>
      <c r="K126" s="37"/>
      <c r="L126" s="46"/>
      <c r="M126" s="28"/>
      <c r="N126" s="37"/>
      <c r="O126" s="35"/>
      <c r="P126" s="45"/>
      <c r="Q126" s="29"/>
      <c r="R126" s="51"/>
      <c r="S126" s="28"/>
      <c r="T126" s="29"/>
      <c r="U126" s="35"/>
      <c r="V126" s="45">
        <f t="shared" ref="V126:V181" si="21">D126+G126+J126+M126+P126+S126</f>
        <v>0</v>
      </c>
      <c r="W126" s="37">
        <f t="shared" ref="W126:W181" si="22">E126+H126+K126+N126+Q126+T126</f>
        <v>0</v>
      </c>
      <c r="X126" s="46">
        <f t="shared" ref="X126:X181" si="23">(V126+W126)*10</f>
        <v>0</v>
      </c>
      <c r="Y126" s="186">
        <v>18</v>
      </c>
    </row>
    <row r="127" spans="2:25" s="8" customFormat="1" ht="15.95" customHeight="1" x14ac:dyDescent="0.25">
      <c r="B127" s="31">
        <v>3</v>
      </c>
      <c r="C127" s="228" t="s">
        <v>228</v>
      </c>
      <c r="D127" s="45"/>
      <c r="E127" s="29"/>
      <c r="F127" s="51"/>
      <c r="G127" s="28"/>
      <c r="H127" s="29"/>
      <c r="I127" s="35"/>
      <c r="J127" s="45"/>
      <c r="K127" s="29"/>
      <c r="L127" s="51"/>
      <c r="M127" s="28"/>
      <c r="N127" s="29"/>
      <c r="O127" s="35"/>
      <c r="P127" s="45"/>
      <c r="Q127" s="29"/>
      <c r="R127" s="51"/>
      <c r="S127" s="28"/>
      <c r="T127" s="29"/>
      <c r="U127" s="35"/>
      <c r="V127" s="45">
        <f t="shared" si="21"/>
        <v>0</v>
      </c>
      <c r="W127" s="37">
        <f t="shared" si="22"/>
        <v>0</v>
      </c>
      <c r="X127" s="46">
        <f t="shared" si="23"/>
        <v>0</v>
      </c>
      <c r="Y127" s="186">
        <v>18</v>
      </c>
    </row>
    <row r="128" spans="2:25" s="8" customFormat="1" ht="15.95" customHeight="1" x14ac:dyDescent="0.25">
      <c r="B128" s="31">
        <v>4</v>
      </c>
      <c r="C128" s="228" t="s">
        <v>13</v>
      </c>
      <c r="D128" s="45"/>
      <c r="E128" s="37"/>
      <c r="F128" s="46"/>
      <c r="G128" s="28"/>
      <c r="H128" s="29"/>
      <c r="I128" s="35"/>
      <c r="J128" s="45"/>
      <c r="K128" s="37"/>
      <c r="L128" s="46"/>
      <c r="M128" s="28"/>
      <c r="N128" s="37"/>
      <c r="O128" s="35"/>
      <c r="P128" s="45"/>
      <c r="Q128" s="29"/>
      <c r="R128" s="51"/>
      <c r="S128" s="28"/>
      <c r="T128" s="29"/>
      <c r="U128" s="35"/>
      <c r="V128" s="45">
        <f t="shared" si="21"/>
        <v>0</v>
      </c>
      <c r="W128" s="37">
        <f t="shared" si="22"/>
        <v>0</v>
      </c>
      <c r="X128" s="46">
        <f t="shared" si="23"/>
        <v>0</v>
      </c>
      <c r="Y128" s="186">
        <v>18</v>
      </c>
    </row>
    <row r="129" spans="1:25" s="8" customFormat="1" ht="15.95" customHeight="1" x14ac:dyDescent="0.25">
      <c r="B129" s="31">
        <v>5</v>
      </c>
      <c r="C129" s="228" t="s">
        <v>14</v>
      </c>
      <c r="D129" s="45"/>
      <c r="E129" s="29"/>
      <c r="F129" s="51"/>
      <c r="G129" s="28"/>
      <c r="H129" s="29"/>
      <c r="I129" s="35"/>
      <c r="J129" s="45"/>
      <c r="K129" s="29"/>
      <c r="L129" s="51"/>
      <c r="M129" s="28"/>
      <c r="N129" s="29"/>
      <c r="O129" s="35"/>
      <c r="P129" s="45"/>
      <c r="Q129" s="29"/>
      <c r="R129" s="51"/>
      <c r="S129" s="28"/>
      <c r="T129" s="29"/>
      <c r="U129" s="35"/>
      <c r="V129" s="45">
        <f t="shared" si="21"/>
        <v>0</v>
      </c>
      <c r="W129" s="37">
        <f t="shared" si="22"/>
        <v>0</v>
      </c>
      <c r="X129" s="46">
        <f t="shared" si="23"/>
        <v>0</v>
      </c>
      <c r="Y129" s="186">
        <v>18</v>
      </c>
    </row>
    <row r="130" spans="1:25" s="8" customFormat="1" ht="15.95" customHeight="1" x14ac:dyDescent="0.25">
      <c r="B130" s="31">
        <v>6</v>
      </c>
      <c r="C130" s="228" t="s">
        <v>15</v>
      </c>
      <c r="D130" s="45"/>
      <c r="E130" s="37"/>
      <c r="F130" s="46"/>
      <c r="G130" s="28"/>
      <c r="H130" s="29"/>
      <c r="I130" s="35"/>
      <c r="J130" s="45"/>
      <c r="K130" s="37"/>
      <c r="L130" s="46"/>
      <c r="M130" s="28"/>
      <c r="N130" s="37"/>
      <c r="O130" s="35"/>
      <c r="P130" s="45"/>
      <c r="Q130" s="29"/>
      <c r="R130" s="51"/>
      <c r="S130" s="28"/>
      <c r="T130" s="29"/>
      <c r="U130" s="35"/>
      <c r="V130" s="45">
        <f t="shared" si="21"/>
        <v>0</v>
      </c>
      <c r="W130" s="37">
        <f t="shared" si="22"/>
        <v>0</v>
      </c>
      <c r="X130" s="46">
        <f t="shared" si="23"/>
        <v>0</v>
      </c>
      <c r="Y130" s="186">
        <v>18</v>
      </c>
    </row>
    <row r="131" spans="1:25" s="8" customFormat="1" ht="15.95" customHeight="1" x14ac:dyDescent="0.25">
      <c r="B131" s="31">
        <v>7</v>
      </c>
      <c r="C131" s="228" t="s">
        <v>336</v>
      </c>
      <c r="D131" s="45"/>
      <c r="E131" s="37"/>
      <c r="F131" s="46"/>
      <c r="G131" s="28"/>
      <c r="H131" s="29"/>
      <c r="I131" s="35"/>
      <c r="J131" s="45"/>
      <c r="K131" s="37"/>
      <c r="L131" s="46"/>
      <c r="M131" s="28"/>
      <c r="N131" s="37"/>
      <c r="O131" s="35"/>
      <c r="P131" s="45"/>
      <c r="Q131" s="29"/>
      <c r="R131" s="51"/>
      <c r="S131" s="28"/>
      <c r="T131" s="29"/>
      <c r="U131" s="35"/>
      <c r="V131" s="45">
        <f t="shared" si="21"/>
        <v>0</v>
      </c>
      <c r="W131" s="37">
        <f t="shared" si="22"/>
        <v>0</v>
      </c>
      <c r="X131" s="46">
        <f t="shared" si="23"/>
        <v>0</v>
      </c>
      <c r="Y131" s="186">
        <v>18</v>
      </c>
    </row>
    <row r="132" spans="1:25" s="8" customFormat="1" ht="15.95" customHeight="1" x14ac:dyDescent="0.25">
      <c r="B132" s="31">
        <v>8</v>
      </c>
      <c r="C132" s="228" t="s">
        <v>229</v>
      </c>
      <c r="D132" s="45"/>
      <c r="E132" s="29"/>
      <c r="F132" s="51"/>
      <c r="G132" s="28"/>
      <c r="H132" s="29"/>
      <c r="I132" s="35"/>
      <c r="J132" s="45"/>
      <c r="K132" s="29"/>
      <c r="L132" s="51"/>
      <c r="M132" s="28"/>
      <c r="N132" s="29"/>
      <c r="O132" s="35"/>
      <c r="P132" s="45"/>
      <c r="Q132" s="29"/>
      <c r="R132" s="51"/>
      <c r="S132" s="28"/>
      <c r="T132" s="29"/>
      <c r="U132" s="35"/>
      <c r="V132" s="45">
        <f t="shared" si="21"/>
        <v>0</v>
      </c>
      <c r="W132" s="37">
        <f t="shared" si="22"/>
        <v>0</v>
      </c>
      <c r="X132" s="46">
        <f t="shared" si="23"/>
        <v>0</v>
      </c>
      <c r="Y132" s="186">
        <v>18</v>
      </c>
    </row>
    <row r="133" spans="1:25" s="8" customFormat="1" ht="15.95" customHeight="1" x14ac:dyDescent="0.25">
      <c r="B133" s="31">
        <v>9</v>
      </c>
      <c r="C133" s="228" t="s">
        <v>230</v>
      </c>
      <c r="D133" s="45"/>
      <c r="E133" s="37"/>
      <c r="F133" s="46"/>
      <c r="G133" s="28"/>
      <c r="H133" s="29"/>
      <c r="I133" s="35"/>
      <c r="J133" s="45"/>
      <c r="K133" s="37"/>
      <c r="L133" s="46"/>
      <c r="M133" s="28"/>
      <c r="N133" s="37"/>
      <c r="O133" s="35"/>
      <c r="P133" s="45"/>
      <c r="Q133" s="29"/>
      <c r="R133" s="51"/>
      <c r="S133" s="28"/>
      <c r="T133" s="29"/>
      <c r="U133" s="35"/>
      <c r="V133" s="45">
        <f t="shared" si="21"/>
        <v>0</v>
      </c>
      <c r="W133" s="37">
        <f t="shared" si="22"/>
        <v>0</v>
      </c>
      <c r="X133" s="46">
        <f t="shared" si="23"/>
        <v>0</v>
      </c>
      <c r="Y133" s="186">
        <v>18</v>
      </c>
    </row>
    <row r="134" spans="1:25" s="8" customFormat="1" ht="15.95" customHeight="1" x14ac:dyDescent="0.25">
      <c r="B134" s="31">
        <v>10</v>
      </c>
      <c r="C134" s="228" t="s">
        <v>231</v>
      </c>
      <c r="D134" s="45"/>
      <c r="E134" s="29"/>
      <c r="F134" s="51"/>
      <c r="G134" s="28"/>
      <c r="H134" s="29"/>
      <c r="I134" s="35"/>
      <c r="J134" s="45"/>
      <c r="K134" s="29"/>
      <c r="L134" s="51"/>
      <c r="M134" s="28"/>
      <c r="N134" s="29"/>
      <c r="O134" s="35"/>
      <c r="P134" s="45"/>
      <c r="Q134" s="29"/>
      <c r="R134" s="51"/>
      <c r="S134" s="28"/>
      <c r="T134" s="29"/>
      <c r="U134" s="35"/>
      <c r="V134" s="45">
        <f t="shared" si="21"/>
        <v>0</v>
      </c>
      <c r="W134" s="37">
        <f t="shared" si="22"/>
        <v>0</v>
      </c>
      <c r="X134" s="46">
        <f t="shared" si="23"/>
        <v>0</v>
      </c>
      <c r="Y134" s="186">
        <v>18</v>
      </c>
    </row>
    <row r="135" spans="1:25" s="8" customFormat="1" ht="15.95" customHeight="1" x14ac:dyDescent="0.25">
      <c r="B135" s="31">
        <v>11</v>
      </c>
      <c r="C135" s="228" t="s">
        <v>232</v>
      </c>
      <c r="D135" s="45">
        <v>4</v>
      </c>
      <c r="E135" s="37">
        <v>1.25</v>
      </c>
      <c r="F135" s="46"/>
      <c r="G135" s="28">
        <v>1</v>
      </c>
      <c r="H135" s="29">
        <v>0.36</v>
      </c>
      <c r="I135" s="35"/>
      <c r="J135" s="45">
        <v>1</v>
      </c>
      <c r="K135" s="37">
        <v>0.56999999999999995</v>
      </c>
      <c r="L135" s="46"/>
      <c r="M135" s="28"/>
      <c r="N135" s="37"/>
      <c r="O135" s="35"/>
      <c r="P135" s="45"/>
      <c r="Q135" s="29"/>
      <c r="R135" s="51"/>
      <c r="S135" s="28"/>
      <c r="T135" s="29"/>
      <c r="U135" s="35"/>
      <c r="V135" s="45">
        <f t="shared" si="21"/>
        <v>6</v>
      </c>
      <c r="W135" s="37">
        <f t="shared" si="22"/>
        <v>2.1799999999999997</v>
      </c>
      <c r="X135" s="46">
        <f t="shared" si="23"/>
        <v>81.8</v>
      </c>
      <c r="Y135" s="186">
        <v>3</v>
      </c>
    </row>
    <row r="136" spans="1:25" s="8" customFormat="1" ht="15.95" customHeight="1" x14ac:dyDescent="0.25">
      <c r="B136" s="31">
        <v>12</v>
      </c>
      <c r="C136" s="228" t="s">
        <v>233</v>
      </c>
      <c r="D136" s="45"/>
      <c r="E136" s="29"/>
      <c r="F136" s="51"/>
      <c r="G136" s="28"/>
      <c r="H136" s="29"/>
      <c r="I136" s="35"/>
      <c r="J136" s="45"/>
      <c r="K136" s="29"/>
      <c r="L136" s="51"/>
      <c r="M136" s="28"/>
      <c r="N136" s="29"/>
      <c r="O136" s="35"/>
      <c r="P136" s="45"/>
      <c r="Q136" s="29"/>
      <c r="R136" s="51"/>
      <c r="S136" s="28"/>
      <c r="T136" s="29"/>
      <c r="U136" s="35"/>
      <c r="V136" s="45">
        <f t="shared" si="21"/>
        <v>0</v>
      </c>
      <c r="W136" s="37">
        <f t="shared" si="22"/>
        <v>0</v>
      </c>
      <c r="X136" s="46">
        <f t="shared" si="23"/>
        <v>0</v>
      </c>
      <c r="Y136" s="186">
        <v>18</v>
      </c>
    </row>
    <row r="137" spans="1:25" s="8" customFormat="1" ht="15.95" customHeight="1" x14ac:dyDescent="0.25">
      <c r="B137" s="31">
        <v>13</v>
      </c>
      <c r="C137" s="228" t="s">
        <v>334</v>
      </c>
      <c r="D137" s="45"/>
      <c r="E137" s="29"/>
      <c r="F137" s="51"/>
      <c r="G137" s="28"/>
      <c r="H137" s="29"/>
      <c r="I137" s="35"/>
      <c r="J137" s="45"/>
      <c r="K137" s="29"/>
      <c r="L137" s="51"/>
      <c r="M137" s="28"/>
      <c r="N137" s="29"/>
      <c r="O137" s="35"/>
      <c r="P137" s="45"/>
      <c r="Q137" s="29"/>
      <c r="R137" s="51"/>
      <c r="S137" s="28"/>
      <c r="T137" s="29"/>
      <c r="U137" s="35"/>
      <c r="V137" s="45">
        <f t="shared" si="21"/>
        <v>0</v>
      </c>
      <c r="W137" s="37">
        <f t="shared" si="22"/>
        <v>0</v>
      </c>
      <c r="X137" s="46">
        <f t="shared" si="23"/>
        <v>0</v>
      </c>
      <c r="Y137" s="186">
        <v>18</v>
      </c>
    </row>
    <row r="138" spans="1:25" s="8" customFormat="1" ht="15.95" customHeight="1" x14ac:dyDescent="0.25">
      <c r="B138" s="31">
        <v>14</v>
      </c>
      <c r="C138" s="228" t="s">
        <v>324</v>
      </c>
      <c r="D138" s="45">
        <v>3</v>
      </c>
      <c r="E138" s="37">
        <v>0.88</v>
      </c>
      <c r="F138" s="46"/>
      <c r="G138" s="28"/>
      <c r="H138" s="29"/>
      <c r="I138" s="35"/>
      <c r="J138" s="45">
        <v>5</v>
      </c>
      <c r="K138" s="37">
        <v>1.19</v>
      </c>
      <c r="L138" s="46"/>
      <c r="M138" s="28"/>
      <c r="N138" s="37"/>
      <c r="O138" s="35"/>
      <c r="P138" s="45"/>
      <c r="Q138" s="29"/>
      <c r="R138" s="51"/>
      <c r="S138" s="28"/>
      <c r="T138" s="29"/>
      <c r="U138" s="35"/>
      <c r="V138" s="45">
        <f t="shared" si="21"/>
        <v>8</v>
      </c>
      <c r="W138" s="37">
        <f t="shared" si="22"/>
        <v>2.0699999999999998</v>
      </c>
      <c r="X138" s="46">
        <f t="shared" si="23"/>
        <v>100.7</v>
      </c>
      <c r="Y138" s="186">
        <v>1</v>
      </c>
    </row>
    <row r="139" spans="1:25" s="8" customFormat="1" ht="15.95" customHeight="1" x14ac:dyDescent="0.25">
      <c r="B139" s="31">
        <v>15</v>
      </c>
      <c r="C139" s="228" t="s">
        <v>325</v>
      </c>
      <c r="D139" s="45"/>
      <c r="E139" s="29"/>
      <c r="F139" s="51"/>
      <c r="G139" s="28"/>
      <c r="H139" s="29"/>
      <c r="I139" s="35"/>
      <c r="J139" s="45"/>
      <c r="K139" s="29"/>
      <c r="L139" s="51"/>
      <c r="M139" s="28"/>
      <c r="N139" s="29"/>
      <c r="O139" s="35"/>
      <c r="P139" s="45"/>
      <c r="Q139" s="29"/>
      <c r="R139" s="51"/>
      <c r="S139" s="28"/>
      <c r="T139" s="29"/>
      <c r="U139" s="35"/>
      <c r="V139" s="45">
        <f t="shared" si="21"/>
        <v>0</v>
      </c>
      <c r="W139" s="37">
        <f t="shared" si="22"/>
        <v>0</v>
      </c>
      <c r="X139" s="46">
        <f t="shared" si="23"/>
        <v>0</v>
      </c>
      <c r="Y139" s="186">
        <v>18</v>
      </c>
    </row>
    <row r="140" spans="1:25" s="8" customFormat="1" ht="15.95" customHeight="1" x14ac:dyDescent="0.25">
      <c r="A140" s="8" t="s">
        <v>174</v>
      </c>
      <c r="B140" s="31">
        <v>16</v>
      </c>
      <c r="C140" s="228" t="s">
        <v>337</v>
      </c>
      <c r="D140" s="45"/>
      <c r="E140" s="29"/>
      <c r="F140" s="51"/>
      <c r="G140" s="28"/>
      <c r="H140" s="29"/>
      <c r="I140" s="35"/>
      <c r="J140" s="45"/>
      <c r="K140" s="29"/>
      <c r="L140" s="51"/>
      <c r="M140" s="28"/>
      <c r="N140" s="29"/>
      <c r="O140" s="35"/>
      <c r="P140" s="45"/>
      <c r="Q140" s="29"/>
      <c r="R140" s="51"/>
      <c r="S140" s="28"/>
      <c r="T140" s="29"/>
      <c r="U140" s="35"/>
      <c r="V140" s="45">
        <f t="shared" si="21"/>
        <v>0</v>
      </c>
      <c r="W140" s="37">
        <f t="shared" si="22"/>
        <v>0</v>
      </c>
      <c r="X140" s="46">
        <f t="shared" si="23"/>
        <v>0</v>
      </c>
      <c r="Y140" s="186">
        <v>18</v>
      </c>
    </row>
    <row r="141" spans="1:25" s="8" customFormat="1" ht="15.95" customHeight="1" x14ac:dyDescent="0.25">
      <c r="B141" s="31">
        <v>17</v>
      </c>
      <c r="C141" s="228" t="s">
        <v>234</v>
      </c>
      <c r="D141" s="45"/>
      <c r="E141" s="37"/>
      <c r="F141" s="46"/>
      <c r="G141" s="28"/>
      <c r="H141" s="29"/>
      <c r="I141" s="35"/>
      <c r="J141" s="45"/>
      <c r="K141" s="37"/>
      <c r="L141" s="46"/>
      <c r="M141" s="28"/>
      <c r="N141" s="37"/>
      <c r="O141" s="35"/>
      <c r="P141" s="45"/>
      <c r="Q141" s="29"/>
      <c r="R141" s="51"/>
      <c r="S141" s="28"/>
      <c r="T141" s="29"/>
      <c r="U141" s="35"/>
      <c r="V141" s="45">
        <f t="shared" si="21"/>
        <v>0</v>
      </c>
      <c r="W141" s="37">
        <f t="shared" si="22"/>
        <v>0</v>
      </c>
      <c r="X141" s="46">
        <f t="shared" si="23"/>
        <v>0</v>
      </c>
      <c r="Y141" s="186">
        <v>18</v>
      </c>
    </row>
    <row r="142" spans="1:25" s="8" customFormat="1" ht="15.95" customHeight="1" x14ac:dyDescent="0.25">
      <c r="B142" s="31">
        <v>18</v>
      </c>
      <c r="C142" s="228" t="s">
        <v>235</v>
      </c>
      <c r="D142" s="45">
        <v>3</v>
      </c>
      <c r="E142" s="29">
        <v>0.56000000000000005</v>
      </c>
      <c r="F142" s="51"/>
      <c r="G142" s="28"/>
      <c r="H142" s="29"/>
      <c r="I142" s="35"/>
      <c r="J142" s="45">
        <v>2</v>
      </c>
      <c r="K142" s="37">
        <v>0.6</v>
      </c>
      <c r="L142" s="51"/>
      <c r="M142" s="28"/>
      <c r="N142" s="29"/>
      <c r="O142" s="35"/>
      <c r="P142" s="45"/>
      <c r="Q142" s="29"/>
      <c r="R142" s="51"/>
      <c r="S142" s="28"/>
      <c r="T142" s="29"/>
      <c r="U142" s="35"/>
      <c r="V142" s="45">
        <f t="shared" si="21"/>
        <v>5</v>
      </c>
      <c r="W142" s="37">
        <f t="shared" si="22"/>
        <v>1.1600000000000001</v>
      </c>
      <c r="X142" s="46">
        <f t="shared" si="23"/>
        <v>61.6</v>
      </c>
      <c r="Y142" s="186">
        <v>7</v>
      </c>
    </row>
    <row r="143" spans="1:25" s="8" customFormat="1" ht="15.95" customHeight="1" x14ac:dyDescent="0.25">
      <c r="B143" s="31">
        <v>19</v>
      </c>
      <c r="C143" s="228" t="s">
        <v>236</v>
      </c>
      <c r="D143" s="45">
        <v>2</v>
      </c>
      <c r="E143" s="37">
        <v>0.47</v>
      </c>
      <c r="F143" s="46"/>
      <c r="G143" s="28"/>
      <c r="H143" s="29"/>
      <c r="I143" s="35"/>
      <c r="J143" s="45">
        <v>3</v>
      </c>
      <c r="K143" s="37">
        <v>1.46</v>
      </c>
      <c r="L143" s="46"/>
      <c r="M143" s="28"/>
      <c r="N143" s="37"/>
      <c r="O143" s="35"/>
      <c r="P143" s="45"/>
      <c r="Q143" s="29"/>
      <c r="R143" s="51"/>
      <c r="S143" s="28"/>
      <c r="T143" s="29"/>
      <c r="U143" s="35"/>
      <c r="V143" s="45">
        <f t="shared" si="21"/>
        <v>5</v>
      </c>
      <c r="W143" s="37">
        <f t="shared" si="22"/>
        <v>1.93</v>
      </c>
      <c r="X143" s="46">
        <f t="shared" si="23"/>
        <v>69.3</v>
      </c>
      <c r="Y143" s="186">
        <v>6</v>
      </c>
    </row>
    <row r="144" spans="1:25" s="8" customFormat="1" ht="15.95" customHeight="1" x14ac:dyDescent="0.25">
      <c r="B144" s="31">
        <v>20</v>
      </c>
      <c r="C144" s="228" t="s">
        <v>326</v>
      </c>
      <c r="D144" s="45"/>
      <c r="E144" s="29"/>
      <c r="F144" s="51"/>
      <c r="G144" s="28"/>
      <c r="H144" s="29"/>
      <c r="I144" s="35"/>
      <c r="J144" s="45"/>
      <c r="K144" s="29"/>
      <c r="L144" s="51"/>
      <c r="M144" s="28"/>
      <c r="N144" s="29"/>
      <c r="O144" s="35"/>
      <c r="P144" s="45"/>
      <c r="Q144" s="29"/>
      <c r="R144" s="51"/>
      <c r="S144" s="28"/>
      <c r="T144" s="29"/>
      <c r="U144" s="35"/>
      <c r="V144" s="45">
        <f t="shared" si="21"/>
        <v>0</v>
      </c>
      <c r="W144" s="37">
        <f t="shared" si="22"/>
        <v>0</v>
      </c>
      <c r="X144" s="46">
        <f t="shared" si="23"/>
        <v>0</v>
      </c>
      <c r="Y144" s="186">
        <v>18</v>
      </c>
    </row>
    <row r="145" spans="2:25" s="8" customFormat="1" ht="15.95" customHeight="1" x14ac:dyDescent="0.25">
      <c r="B145" s="31">
        <v>21</v>
      </c>
      <c r="C145" s="228" t="s">
        <v>16</v>
      </c>
      <c r="D145" s="45"/>
      <c r="E145" s="37"/>
      <c r="F145" s="46"/>
      <c r="G145" s="28"/>
      <c r="H145" s="29"/>
      <c r="I145" s="35"/>
      <c r="J145" s="45"/>
      <c r="K145" s="37"/>
      <c r="L145" s="46"/>
      <c r="M145" s="28"/>
      <c r="N145" s="37"/>
      <c r="O145" s="35"/>
      <c r="P145" s="45"/>
      <c r="Q145" s="29"/>
      <c r="R145" s="51"/>
      <c r="S145" s="28"/>
      <c r="T145" s="29"/>
      <c r="U145" s="35"/>
      <c r="V145" s="45">
        <f t="shared" si="21"/>
        <v>0</v>
      </c>
      <c r="W145" s="37">
        <f t="shared" si="22"/>
        <v>0</v>
      </c>
      <c r="X145" s="46">
        <f t="shared" si="23"/>
        <v>0</v>
      </c>
      <c r="Y145" s="186">
        <v>18</v>
      </c>
    </row>
    <row r="146" spans="2:25" s="8" customFormat="1" ht="15.95" customHeight="1" x14ac:dyDescent="0.25">
      <c r="B146" s="31">
        <v>22</v>
      </c>
      <c r="C146" s="228" t="s">
        <v>333</v>
      </c>
      <c r="D146" s="45">
        <v>0</v>
      </c>
      <c r="E146" s="37"/>
      <c r="F146" s="46"/>
      <c r="G146" s="28">
        <v>0</v>
      </c>
      <c r="H146" s="29"/>
      <c r="I146" s="35"/>
      <c r="J146" s="45">
        <v>0</v>
      </c>
      <c r="K146" s="37"/>
      <c r="L146" s="46"/>
      <c r="M146" s="28">
        <v>0</v>
      </c>
      <c r="N146" s="37"/>
      <c r="O146" s="35"/>
      <c r="P146" s="45">
        <v>0</v>
      </c>
      <c r="Q146" s="29"/>
      <c r="R146" s="51"/>
      <c r="S146" s="28">
        <v>0</v>
      </c>
      <c r="T146" s="29"/>
      <c r="U146" s="35"/>
      <c r="V146" s="45">
        <f t="shared" si="21"/>
        <v>0</v>
      </c>
      <c r="W146" s="37">
        <f t="shared" si="22"/>
        <v>0</v>
      </c>
      <c r="X146" s="46">
        <f t="shared" si="23"/>
        <v>0</v>
      </c>
      <c r="Y146" s="186">
        <v>15</v>
      </c>
    </row>
    <row r="147" spans="2:25" s="8" customFormat="1" ht="15.95" customHeight="1" x14ac:dyDescent="0.25">
      <c r="B147" s="31">
        <v>23</v>
      </c>
      <c r="C147" s="228" t="s">
        <v>17</v>
      </c>
      <c r="D147" s="45"/>
      <c r="E147" s="29"/>
      <c r="F147" s="51"/>
      <c r="G147" s="28"/>
      <c r="H147" s="29"/>
      <c r="I147" s="35"/>
      <c r="J147" s="45"/>
      <c r="K147" s="29"/>
      <c r="L147" s="51"/>
      <c r="M147" s="28"/>
      <c r="N147" s="29"/>
      <c r="O147" s="35"/>
      <c r="P147" s="45"/>
      <c r="Q147" s="29"/>
      <c r="R147" s="51"/>
      <c r="S147" s="28"/>
      <c r="T147" s="29"/>
      <c r="U147" s="35"/>
      <c r="V147" s="45">
        <f t="shared" si="21"/>
        <v>0</v>
      </c>
      <c r="W147" s="37">
        <f t="shared" si="22"/>
        <v>0</v>
      </c>
      <c r="X147" s="46">
        <f t="shared" si="23"/>
        <v>0</v>
      </c>
      <c r="Y147" s="186">
        <v>18</v>
      </c>
    </row>
    <row r="148" spans="2:25" s="8" customFormat="1" ht="15.95" customHeight="1" x14ac:dyDescent="0.25">
      <c r="B148" s="31">
        <v>24</v>
      </c>
      <c r="C148" s="228" t="s">
        <v>237</v>
      </c>
      <c r="D148" s="45">
        <v>2</v>
      </c>
      <c r="E148" s="37">
        <v>0.54</v>
      </c>
      <c r="F148" s="46"/>
      <c r="G148" s="28">
        <v>1</v>
      </c>
      <c r="H148" s="29">
        <v>0.17</v>
      </c>
      <c r="I148" s="35"/>
      <c r="J148" s="45">
        <v>3</v>
      </c>
      <c r="K148" s="37">
        <v>1.3</v>
      </c>
      <c r="L148" s="46"/>
      <c r="M148" s="28"/>
      <c r="N148" s="37"/>
      <c r="O148" s="35"/>
      <c r="P148" s="45"/>
      <c r="Q148" s="29"/>
      <c r="R148" s="51"/>
      <c r="S148" s="28"/>
      <c r="T148" s="29"/>
      <c r="U148" s="35"/>
      <c r="V148" s="45">
        <f t="shared" si="21"/>
        <v>6</v>
      </c>
      <c r="W148" s="37">
        <f t="shared" si="22"/>
        <v>2.0100000000000002</v>
      </c>
      <c r="X148" s="46">
        <f t="shared" si="23"/>
        <v>80.099999999999994</v>
      </c>
      <c r="Y148" s="186">
        <v>4</v>
      </c>
    </row>
    <row r="149" spans="2:25" s="8" customFormat="1" ht="15.95" customHeight="1" x14ac:dyDescent="0.25">
      <c r="B149" s="31">
        <v>25</v>
      </c>
      <c r="C149" s="228" t="s">
        <v>238</v>
      </c>
      <c r="D149" s="45"/>
      <c r="E149" s="29"/>
      <c r="F149" s="51"/>
      <c r="G149" s="28"/>
      <c r="H149" s="29"/>
      <c r="I149" s="35"/>
      <c r="J149" s="45"/>
      <c r="K149" s="29"/>
      <c r="L149" s="51"/>
      <c r="M149" s="28"/>
      <c r="N149" s="29"/>
      <c r="O149" s="35"/>
      <c r="P149" s="45"/>
      <c r="Q149" s="29"/>
      <c r="R149" s="51"/>
      <c r="S149" s="28"/>
      <c r="T149" s="29"/>
      <c r="U149" s="35"/>
      <c r="V149" s="45">
        <f t="shared" si="21"/>
        <v>0</v>
      </c>
      <c r="W149" s="37">
        <f t="shared" si="22"/>
        <v>0</v>
      </c>
      <c r="X149" s="46">
        <f t="shared" si="23"/>
        <v>0</v>
      </c>
      <c r="Y149" s="186">
        <v>18</v>
      </c>
    </row>
    <row r="150" spans="2:25" s="8" customFormat="1" ht="15.95" customHeight="1" x14ac:dyDescent="0.25">
      <c r="B150" s="31">
        <v>26</v>
      </c>
      <c r="C150" s="228" t="s">
        <v>22</v>
      </c>
      <c r="D150" s="45"/>
      <c r="E150" s="37"/>
      <c r="F150" s="46"/>
      <c r="G150" s="28"/>
      <c r="H150" s="29"/>
      <c r="I150" s="35"/>
      <c r="J150" s="45"/>
      <c r="K150" s="37"/>
      <c r="L150" s="46"/>
      <c r="M150" s="28"/>
      <c r="N150" s="37"/>
      <c r="O150" s="35"/>
      <c r="P150" s="45"/>
      <c r="Q150" s="29"/>
      <c r="R150" s="51"/>
      <c r="S150" s="28"/>
      <c r="T150" s="29"/>
      <c r="U150" s="35"/>
      <c r="V150" s="45">
        <f t="shared" si="21"/>
        <v>0</v>
      </c>
      <c r="W150" s="37">
        <f t="shared" si="22"/>
        <v>0</v>
      </c>
      <c r="X150" s="46">
        <f t="shared" si="23"/>
        <v>0</v>
      </c>
      <c r="Y150" s="186">
        <v>18</v>
      </c>
    </row>
    <row r="151" spans="2:25" s="8" customFormat="1" ht="15.95" customHeight="1" x14ac:dyDescent="0.25">
      <c r="B151" s="31">
        <v>27</v>
      </c>
      <c r="C151" s="228" t="s">
        <v>239</v>
      </c>
      <c r="D151" s="45"/>
      <c r="E151" s="29"/>
      <c r="F151" s="51"/>
      <c r="G151" s="28"/>
      <c r="H151" s="29"/>
      <c r="I151" s="35"/>
      <c r="J151" s="45"/>
      <c r="K151" s="29"/>
      <c r="L151" s="51"/>
      <c r="M151" s="28"/>
      <c r="N151" s="29"/>
      <c r="O151" s="35"/>
      <c r="P151" s="45"/>
      <c r="Q151" s="29"/>
      <c r="R151" s="51"/>
      <c r="S151" s="28"/>
      <c r="T151" s="29"/>
      <c r="U151" s="35"/>
      <c r="V151" s="45">
        <f t="shared" si="21"/>
        <v>0</v>
      </c>
      <c r="W151" s="37">
        <f t="shared" si="22"/>
        <v>0</v>
      </c>
      <c r="X151" s="46">
        <f t="shared" si="23"/>
        <v>0</v>
      </c>
      <c r="Y151" s="186">
        <v>18</v>
      </c>
    </row>
    <row r="152" spans="2:25" s="8" customFormat="1" ht="15.95" customHeight="1" x14ac:dyDescent="0.25">
      <c r="B152" s="31">
        <v>28</v>
      </c>
      <c r="C152" s="228" t="s">
        <v>18</v>
      </c>
      <c r="D152" s="45"/>
      <c r="E152" s="37"/>
      <c r="F152" s="46"/>
      <c r="G152" s="28"/>
      <c r="H152" s="29"/>
      <c r="I152" s="35"/>
      <c r="J152" s="45"/>
      <c r="K152" s="37"/>
      <c r="L152" s="46"/>
      <c r="M152" s="28"/>
      <c r="N152" s="37"/>
      <c r="O152" s="35"/>
      <c r="P152" s="45"/>
      <c r="Q152" s="29"/>
      <c r="R152" s="51"/>
      <c r="S152" s="28"/>
      <c r="T152" s="29"/>
      <c r="U152" s="35"/>
      <c r="V152" s="45">
        <f t="shared" si="21"/>
        <v>0</v>
      </c>
      <c r="W152" s="37">
        <f t="shared" si="22"/>
        <v>0</v>
      </c>
      <c r="X152" s="46">
        <f t="shared" si="23"/>
        <v>0</v>
      </c>
      <c r="Y152" s="186">
        <v>18</v>
      </c>
    </row>
    <row r="153" spans="2:25" s="8" customFormat="1" ht="15.95" customHeight="1" x14ac:dyDescent="0.25">
      <c r="B153" s="31">
        <v>29</v>
      </c>
      <c r="C153" s="228" t="s">
        <v>327</v>
      </c>
      <c r="D153" s="45">
        <v>1</v>
      </c>
      <c r="E153" s="37">
        <v>1.1000000000000001</v>
      </c>
      <c r="F153" s="46">
        <v>1.1000000000000001</v>
      </c>
      <c r="G153" s="28"/>
      <c r="H153" s="29"/>
      <c r="I153" s="35"/>
      <c r="J153" s="45">
        <v>2</v>
      </c>
      <c r="K153" s="29">
        <v>0.53</v>
      </c>
      <c r="L153" s="51"/>
      <c r="M153" s="28"/>
      <c r="N153" s="29"/>
      <c r="O153" s="35"/>
      <c r="P153" s="45"/>
      <c r="Q153" s="29"/>
      <c r="R153" s="51"/>
      <c r="S153" s="28"/>
      <c r="T153" s="29"/>
      <c r="U153" s="35"/>
      <c r="V153" s="45">
        <f t="shared" si="21"/>
        <v>3</v>
      </c>
      <c r="W153" s="37">
        <f t="shared" si="22"/>
        <v>1.6300000000000001</v>
      </c>
      <c r="X153" s="46">
        <f t="shared" si="23"/>
        <v>46.3</v>
      </c>
      <c r="Y153" s="186">
        <v>9</v>
      </c>
    </row>
    <row r="154" spans="2:25" s="8" customFormat="1" ht="15.95" customHeight="1" x14ac:dyDescent="0.25">
      <c r="B154" s="31">
        <v>30</v>
      </c>
      <c r="C154" s="228" t="s">
        <v>328</v>
      </c>
      <c r="D154" s="45">
        <v>1</v>
      </c>
      <c r="E154" s="37">
        <v>0.57999999999999996</v>
      </c>
      <c r="F154" s="46"/>
      <c r="G154" s="28"/>
      <c r="H154" s="29"/>
      <c r="I154" s="35"/>
      <c r="J154" s="45">
        <v>2</v>
      </c>
      <c r="K154" s="37">
        <v>0.39</v>
      </c>
      <c r="L154" s="46"/>
      <c r="M154" s="28"/>
      <c r="N154" s="37"/>
      <c r="O154" s="35"/>
      <c r="P154" s="45"/>
      <c r="Q154" s="29"/>
      <c r="R154" s="51"/>
      <c r="S154" s="28"/>
      <c r="T154" s="29"/>
      <c r="U154" s="35"/>
      <c r="V154" s="45">
        <f t="shared" si="21"/>
        <v>3</v>
      </c>
      <c r="W154" s="37">
        <f t="shared" si="22"/>
        <v>0.97</v>
      </c>
      <c r="X154" s="46">
        <f t="shared" si="23"/>
        <v>39.699999999999996</v>
      </c>
      <c r="Y154" s="186">
        <v>11</v>
      </c>
    </row>
    <row r="155" spans="2:25" s="8" customFormat="1" ht="15.95" customHeight="1" x14ac:dyDescent="0.25">
      <c r="B155" s="31">
        <v>31</v>
      </c>
      <c r="C155" s="228" t="s">
        <v>240</v>
      </c>
      <c r="D155" s="45"/>
      <c r="E155" s="29"/>
      <c r="F155" s="51"/>
      <c r="G155" s="28"/>
      <c r="H155" s="29"/>
      <c r="I155" s="35"/>
      <c r="J155" s="45"/>
      <c r="K155" s="29"/>
      <c r="L155" s="51"/>
      <c r="M155" s="28"/>
      <c r="N155" s="29"/>
      <c r="O155" s="35"/>
      <c r="P155" s="45"/>
      <c r="Q155" s="29"/>
      <c r="R155" s="51"/>
      <c r="S155" s="28"/>
      <c r="T155" s="29"/>
      <c r="U155" s="35"/>
      <c r="V155" s="45">
        <f t="shared" si="21"/>
        <v>0</v>
      </c>
      <c r="W155" s="37">
        <f t="shared" si="22"/>
        <v>0</v>
      </c>
      <c r="X155" s="46">
        <f t="shared" si="23"/>
        <v>0</v>
      </c>
      <c r="Y155" s="186">
        <v>18</v>
      </c>
    </row>
    <row r="156" spans="2:25" s="8" customFormat="1" ht="15.95" customHeight="1" x14ac:dyDescent="0.25">
      <c r="B156" s="31">
        <v>32</v>
      </c>
      <c r="C156" s="228" t="s">
        <v>340</v>
      </c>
      <c r="D156" s="45"/>
      <c r="E156" s="29"/>
      <c r="F156" s="51"/>
      <c r="G156" s="28"/>
      <c r="H156" s="29"/>
      <c r="I156" s="35"/>
      <c r="J156" s="45"/>
      <c r="K156" s="29"/>
      <c r="L156" s="51"/>
      <c r="M156" s="28"/>
      <c r="N156" s="29"/>
      <c r="O156" s="35"/>
      <c r="P156" s="45"/>
      <c r="Q156" s="29"/>
      <c r="R156" s="51"/>
      <c r="S156" s="28"/>
      <c r="T156" s="29"/>
      <c r="U156" s="35"/>
      <c r="V156" s="45">
        <f t="shared" si="21"/>
        <v>0</v>
      </c>
      <c r="W156" s="37">
        <f t="shared" si="22"/>
        <v>0</v>
      </c>
      <c r="X156" s="46">
        <f t="shared" si="23"/>
        <v>0</v>
      </c>
      <c r="Y156" s="186">
        <v>18</v>
      </c>
    </row>
    <row r="157" spans="2:25" s="8" customFormat="1" ht="15.95" customHeight="1" x14ac:dyDescent="0.25">
      <c r="B157" s="31">
        <v>33</v>
      </c>
      <c r="C157" s="228" t="s">
        <v>335</v>
      </c>
      <c r="D157" s="45"/>
      <c r="E157" s="29"/>
      <c r="F157" s="51"/>
      <c r="G157" s="28"/>
      <c r="H157" s="29"/>
      <c r="I157" s="35"/>
      <c r="J157" s="45"/>
      <c r="K157" s="29"/>
      <c r="L157" s="51"/>
      <c r="M157" s="28"/>
      <c r="N157" s="29"/>
      <c r="O157" s="35"/>
      <c r="P157" s="45"/>
      <c r="Q157" s="29"/>
      <c r="R157" s="51"/>
      <c r="S157" s="28"/>
      <c r="T157" s="29"/>
      <c r="U157" s="35"/>
      <c r="V157" s="45">
        <f t="shared" si="21"/>
        <v>0</v>
      </c>
      <c r="W157" s="37">
        <f t="shared" si="22"/>
        <v>0</v>
      </c>
      <c r="X157" s="46">
        <f t="shared" si="23"/>
        <v>0</v>
      </c>
      <c r="Y157" s="186">
        <v>18</v>
      </c>
    </row>
    <row r="158" spans="2:25" s="8" customFormat="1" ht="15.95" customHeight="1" x14ac:dyDescent="0.25">
      <c r="B158" s="31">
        <v>34</v>
      </c>
      <c r="C158" s="228" t="s">
        <v>332</v>
      </c>
      <c r="D158" s="45"/>
      <c r="E158" s="29"/>
      <c r="F158" s="51"/>
      <c r="G158" s="28"/>
      <c r="H158" s="29"/>
      <c r="I158" s="35"/>
      <c r="J158" s="45"/>
      <c r="K158" s="29"/>
      <c r="L158" s="51"/>
      <c r="M158" s="28"/>
      <c r="N158" s="29"/>
      <c r="O158" s="35"/>
      <c r="P158" s="45"/>
      <c r="Q158" s="29"/>
      <c r="R158" s="51"/>
      <c r="S158" s="28"/>
      <c r="T158" s="29"/>
      <c r="U158" s="35"/>
      <c r="V158" s="45">
        <f t="shared" si="21"/>
        <v>0</v>
      </c>
      <c r="W158" s="37">
        <f t="shared" si="22"/>
        <v>0</v>
      </c>
      <c r="X158" s="46">
        <f t="shared" si="23"/>
        <v>0</v>
      </c>
      <c r="Y158" s="186">
        <v>18</v>
      </c>
    </row>
    <row r="159" spans="2:25" s="8" customFormat="1" ht="15.95" customHeight="1" x14ac:dyDescent="0.25">
      <c r="B159" s="31">
        <v>35</v>
      </c>
      <c r="C159" s="228" t="s">
        <v>493</v>
      </c>
      <c r="D159" s="45"/>
      <c r="E159" s="29"/>
      <c r="F159" s="51"/>
      <c r="G159" s="28"/>
      <c r="H159" s="29"/>
      <c r="I159" s="35"/>
      <c r="J159" s="45"/>
      <c r="K159" s="29"/>
      <c r="L159" s="51"/>
      <c r="M159" s="28"/>
      <c r="N159" s="29"/>
      <c r="O159" s="35"/>
      <c r="P159" s="45"/>
      <c r="Q159" s="29"/>
      <c r="R159" s="51"/>
      <c r="S159" s="28"/>
      <c r="T159" s="29"/>
      <c r="U159" s="35"/>
      <c r="V159" s="45">
        <f t="shared" ref="V159:V160" si="24">D159+G159+J159+M159+P159+S159</f>
        <v>0</v>
      </c>
      <c r="W159" s="37">
        <f t="shared" ref="W159:W160" si="25">E159+H159+K159+N159+Q159+T159</f>
        <v>0</v>
      </c>
      <c r="X159" s="46">
        <f t="shared" ref="X159:X160" si="26">(V159+W159)*10</f>
        <v>0</v>
      </c>
      <c r="Y159" s="186">
        <v>18</v>
      </c>
    </row>
    <row r="160" spans="2:25" s="8" customFormat="1" ht="15.95" customHeight="1" x14ac:dyDescent="0.25">
      <c r="B160" s="31">
        <v>36</v>
      </c>
      <c r="C160" s="228" t="s">
        <v>317</v>
      </c>
      <c r="D160" s="45"/>
      <c r="E160" s="37"/>
      <c r="F160" s="46"/>
      <c r="G160" s="28"/>
      <c r="H160" s="29"/>
      <c r="I160" s="35"/>
      <c r="J160" s="45"/>
      <c r="K160" s="37"/>
      <c r="L160" s="46"/>
      <c r="M160" s="28"/>
      <c r="N160" s="37"/>
      <c r="O160" s="35"/>
      <c r="P160" s="45"/>
      <c r="Q160" s="29"/>
      <c r="R160" s="51"/>
      <c r="S160" s="28"/>
      <c r="T160" s="29"/>
      <c r="U160" s="35"/>
      <c r="V160" s="45">
        <f t="shared" si="24"/>
        <v>0</v>
      </c>
      <c r="W160" s="37">
        <f t="shared" si="25"/>
        <v>0</v>
      </c>
      <c r="X160" s="46">
        <f t="shared" si="26"/>
        <v>0</v>
      </c>
      <c r="Y160" s="186">
        <v>18</v>
      </c>
    </row>
    <row r="161" spans="2:25" s="8" customFormat="1" ht="15.95" customHeight="1" x14ac:dyDescent="0.25">
      <c r="B161" s="31">
        <v>37</v>
      </c>
      <c r="C161" s="228" t="s">
        <v>338</v>
      </c>
      <c r="D161" s="45"/>
      <c r="E161" s="37"/>
      <c r="F161" s="46"/>
      <c r="G161" s="28"/>
      <c r="H161" s="29"/>
      <c r="I161" s="35"/>
      <c r="J161" s="45"/>
      <c r="K161" s="37"/>
      <c r="L161" s="46"/>
      <c r="M161" s="28"/>
      <c r="N161" s="37"/>
      <c r="O161" s="35"/>
      <c r="P161" s="45"/>
      <c r="Q161" s="29"/>
      <c r="R161" s="51"/>
      <c r="S161" s="28"/>
      <c r="T161" s="29"/>
      <c r="U161" s="35"/>
      <c r="V161" s="45">
        <f t="shared" si="21"/>
        <v>0</v>
      </c>
      <c r="W161" s="37">
        <f t="shared" si="22"/>
        <v>0</v>
      </c>
      <c r="X161" s="46">
        <f t="shared" si="23"/>
        <v>0</v>
      </c>
      <c r="Y161" s="186">
        <v>18</v>
      </c>
    </row>
    <row r="162" spans="2:25" s="8" customFormat="1" ht="15.95" customHeight="1" x14ac:dyDescent="0.25">
      <c r="B162" s="31">
        <v>38</v>
      </c>
      <c r="C162" s="228" t="s">
        <v>241</v>
      </c>
      <c r="D162" s="45"/>
      <c r="E162" s="29"/>
      <c r="F162" s="51"/>
      <c r="G162" s="28"/>
      <c r="H162" s="29"/>
      <c r="I162" s="35"/>
      <c r="J162" s="45"/>
      <c r="K162" s="29"/>
      <c r="L162" s="51"/>
      <c r="M162" s="28"/>
      <c r="N162" s="29"/>
      <c r="O162" s="35"/>
      <c r="P162" s="45"/>
      <c r="Q162" s="29"/>
      <c r="R162" s="51"/>
      <c r="S162" s="28"/>
      <c r="T162" s="29"/>
      <c r="U162" s="35"/>
      <c r="V162" s="45">
        <f t="shared" si="21"/>
        <v>0</v>
      </c>
      <c r="W162" s="37">
        <f t="shared" si="22"/>
        <v>0</v>
      </c>
      <c r="X162" s="46">
        <f t="shared" si="23"/>
        <v>0</v>
      </c>
      <c r="Y162" s="186">
        <v>18</v>
      </c>
    </row>
    <row r="163" spans="2:25" s="8" customFormat="1" ht="15.95" customHeight="1" x14ac:dyDescent="0.25">
      <c r="B163" s="31">
        <v>39</v>
      </c>
      <c r="C163" s="228" t="s">
        <v>242</v>
      </c>
      <c r="D163" s="45"/>
      <c r="E163" s="37"/>
      <c r="F163" s="46"/>
      <c r="G163" s="28"/>
      <c r="H163" s="29"/>
      <c r="I163" s="35"/>
      <c r="J163" s="45"/>
      <c r="K163" s="37"/>
      <c r="L163" s="46"/>
      <c r="M163" s="28"/>
      <c r="N163" s="37"/>
      <c r="O163" s="35"/>
      <c r="P163" s="45"/>
      <c r="Q163" s="29"/>
      <c r="R163" s="51"/>
      <c r="S163" s="28"/>
      <c r="T163" s="29"/>
      <c r="U163" s="35"/>
      <c r="V163" s="45">
        <f t="shared" si="21"/>
        <v>0</v>
      </c>
      <c r="W163" s="37">
        <f t="shared" si="22"/>
        <v>0</v>
      </c>
      <c r="X163" s="46">
        <f t="shared" si="23"/>
        <v>0</v>
      </c>
      <c r="Y163" s="186">
        <v>18</v>
      </c>
    </row>
    <row r="164" spans="2:25" s="8" customFormat="1" ht="15.95" customHeight="1" x14ac:dyDescent="0.25">
      <c r="B164" s="31">
        <v>40</v>
      </c>
      <c r="C164" s="228" t="s">
        <v>243</v>
      </c>
      <c r="D164" s="45"/>
      <c r="E164" s="29"/>
      <c r="F164" s="51"/>
      <c r="G164" s="28"/>
      <c r="H164" s="29"/>
      <c r="I164" s="35"/>
      <c r="J164" s="45"/>
      <c r="K164" s="29"/>
      <c r="L164" s="51"/>
      <c r="M164" s="28"/>
      <c r="N164" s="29"/>
      <c r="O164" s="35"/>
      <c r="P164" s="45"/>
      <c r="Q164" s="29"/>
      <c r="R164" s="51"/>
      <c r="S164" s="28"/>
      <c r="T164" s="29"/>
      <c r="U164" s="35"/>
      <c r="V164" s="45">
        <f t="shared" si="21"/>
        <v>0</v>
      </c>
      <c r="W164" s="37">
        <f t="shared" si="22"/>
        <v>0</v>
      </c>
      <c r="X164" s="46">
        <f t="shared" si="23"/>
        <v>0</v>
      </c>
      <c r="Y164" s="186">
        <v>18</v>
      </c>
    </row>
    <row r="165" spans="2:25" s="8" customFormat="1" ht="15.95" customHeight="1" x14ac:dyDescent="0.25">
      <c r="B165" s="31">
        <v>41</v>
      </c>
      <c r="C165" s="228" t="s">
        <v>329</v>
      </c>
      <c r="D165" s="45">
        <v>3</v>
      </c>
      <c r="E165" s="37">
        <v>0.96</v>
      </c>
      <c r="F165" s="46"/>
      <c r="G165" s="28"/>
      <c r="H165" s="29"/>
      <c r="I165" s="35"/>
      <c r="J165" s="45">
        <v>1</v>
      </c>
      <c r="K165" s="37">
        <v>0.37</v>
      </c>
      <c r="L165" s="46"/>
      <c r="M165" s="28"/>
      <c r="N165" s="37"/>
      <c r="O165" s="35"/>
      <c r="P165" s="45"/>
      <c r="Q165" s="29"/>
      <c r="R165" s="51"/>
      <c r="S165" s="28"/>
      <c r="T165" s="29"/>
      <c r="U165" s="35"/>
      <c r="V165" s="45">
        <f t="shared" si="21"/>
        <v>4</v>
      </c>
      <c r="W165" s="37">
        <f t="shared" si="22"/>
        <v>1.33</v>
      </c>
      <c r="X165" s="46">
        <f t="shared" si="23"/>
        <v>53.3</v>
      </c>
      <c r="Y165" s="186">
        <v>8</v>
      </c>
    </row>
    <row r="166" spans="2:25" s="8" customFormat="1" ht="15.95" customHeight="1" x14ac:dyDescent="0.25">
      <c r="B166" s="31">
        <v>42</v>
      </c>
      <c r="C166" s="228" t="s">
        <v>244</v>
      </c>
      <c r="D166" s="45">
        <v>2</v>
      </c>
      <c r="E166" s="29">
        <v>0.66</v>
      </c>
      <c r="F166" s="51"/>
      <c r="G166" s="28"/>
      <c r="H166" s="29"/>
      <c r="I166" s="35"/>
      <c r="J166" s="45"/>
      <c r="K166" s="29"/>
      <c r="L166" s="51"/>
      <c r="M166" s="28"/>
      <c r="N166" s="29"/>
      <c r="O166" s="35"/>
      <c r="P166" s="45"/>
      <c r="Q166" s="29"/>
      <c r="R166" s="51"/>
      <c r="S166" s="28"/>
      <c r="T166" s="29"/>
      <c r="U166" s="35"/>
      <c r="V166" s="45">
        <f t="shared" si="21"/>
        <v>2</v>
      </c>
      <c r="W166" s="37">
        <f t="shared" si="22"/>
        <v>0.66</v>
      </c>
      <c r="X166" s="46">
        <f t="shared" si="23"/>
        <v>26.6</v>
      </c>
      <c r="Y166" s="186">
        <v>12</v>
      </c>
    </row>
    <row r="167" spans="2:25" s="8" customFormat="1" ht="15.95" customHeight="1" x14ac:dyDescent="0.25">
      <c r="B167" s="31">
        <v>43</v>
      </c>
      <c r="C167" s="228" t="s">
        <v>245</v>
      </c>
      <c r="D167" s="45">
        <v>3</v>
      </c>
      <c r="E167" s="37">
        <v>0.85</v>
      </c>
      <c r="F167" s="46"/>
      <c r="G167" s="28">
        <v>1</v>
      </c>
      <c r="H167" s="29">
        <v>0.17</v>
      </c>
      <c r="I167" s="35"/>
      <c r="J167" s="45">
        <v>2</v>
      </c>
      <c r="K167" s="37">
        <v>0.49</v>
      </c>
      <c r="L167" s="46"/>
      <c r="M167" s="28"/>
      <c r="N167" s="37"/>
      <c r="O167" s="35"/>
      <c r="P167" s="45"/>
      <c r="Q167" s="29"/>
      <c r="R167" s="51"/>
      <c r="S167" s="28"/>
      <c r="T167" s="29"/>
      <c r="U167" s="35"/>
      <c r="V167" s="45">
        <f t="shared" si="21"/>
        <v>6</v>
      </c>
      <c r="W167" s="37">
        <f t="shared" si="22"/>
        <v>1.51</v>
      </c>
      <c r="X167" s="46">
        <f t="shared" si="23"/>
        <v>75.099999999999994</v>
      </c>
      <c r="Y167" s="186">
        <v>5</v>
      </c>
    </row>
    <row r="168" spans="2:25" s="8" customFormat="1" ht="15.95" customHeight="1" x14ac:dyDescent="0.25">
      <c r="B168" s="31">
        <v>44</v>
      </c>
      <c r="C168" s="228" t="s">
        <v>246</v>
      </c>
      <c r="D168" s="45">
        <v>1</v>
      </c>
      <c r="E168" s="29">
        <v>0.21</v>
      </c>
      <c r="F168" s="51"/>
      <c r="G168" s="28"/>
      <c r="H168" s="29"/>
      <c r="I168" s="35"/>
      <c r="J168" s="45"/>
      <c r="K168" s="29"/>
      <c r="L168" s="51"/>
      <c r="M168" s="28"/>
      <c r="N168" s="29"/>
      <c r="O168" s="35"/>
      <c r="P168" s="45"/>
      <c r="Q168" s="29"/>
      <c r="R168" s="51"/>
      <c r="S168" s="28"/>
      <c r="T168" s="29"/>
      <c r="U168" s="35"/>
      <c r="V168" s="45">
        <f t="shared" si="21"/>
        <v>1</v>
      </c>
      <c r="W168" s="37">
        <f t="shared" si="22"/>
        <v>0.21</v>
      </c>
      <c r="X168" s="46">
        <f t="shared" si="23"/>
        <v>12.1</v>
      </c>
      <c r="Y168" s="186">
        <v>13</v>
      </c>
    </row>
    <row r="169" spans="2:25" s="8" customFormat="1" ht="15.95" customHeight="1" x14ac:dyDescent="0.25">
      <c r="B169" s="31">
        <v>45</v>
      </c>
      <c r="C169" s="228" t="s">
        <v>330</v>
      </c>
      <c r="D169" s="45"/>
      <c r="E169" s="37"/>
      <c r="F169" s="46"/>
      <c r="G169" s="28"/>
      <c r="H169" s="29"/>
      <c r="I169" s="35"/>
      <c r="J169" s="45"/>
      <c r="K169" s="37"/>
      <c r="L169" s="46"/>
      <c r="M169" s="28"/>
      <c r="N169" s="37"/>
      <c r="O169" s="35"/>
      <c r="P169" s="45"/>
      <c r="Q169" s="29"/>
      <c r="R169" s="51"/>
      <c r="S169" s="28"/>
      <c r="T169" s="29"/>
      <c r="U169" s="35"/>
      <c r="V169" s="45">
        <f t="shared" si="21"/>
        <v>0</v>
      </c>
      <c r="W169" s="37">
        <f t="shared" si="22"/>
        <v>0</v>
      </c>
      <c r="X169" s="46">
        <f t="shared" si="23"/>
        <v>0</v>
      </c>
      <c r="Y169" s="186">
        <v>18</v>
      </c>
    </row>
    <row r="170" spans="2:25" s="8" customFormat="1" ht="15.95" customHeight="1" x14ac:dyDescent="0.25">
      <c r="B170" s="31">
        <v>46</v>
      </c>
      <c r="C170" s="228" t="s">
        <v>331</v>
      </c>
      <c r="D170" s="45"/>
      <c r="E170" s="37"/>
      <c r="F170" s="46"/>
      <c r="G170" s="28"/>
      <c r="H170" s="29"/>
      <c r="I170" s="35"/>
      <c r="J170" s="45"/>
      <c r="K170" s="37"/>
      <c r="L170" s="46"/>
      <c r="M170" s="28"/>
      <c r="N170" s="37"/>
      <c r="O170" s="35"/>
      <c r="P170" s="45"/>
      <c r="Q170" s="29"/>
      <c r="R170" s="51"/>
      <c r="S170" s="28"/>
      <c r="T170" s="29"/>
      <c r="U170" s="35"/>
      <c r="V170" s="45">
        <f t="shared" si="21"/>
        <v>0</v>
      </c>
      <c r="W170" s="37">
        <f t="shared" si="22"/>
        <v>0</v>
      </c>
      <c r="X170" s="46">
        <f t="shared" si="23"/>
        <v>0</v>
      </c>
      <c r="Y170" s="186">
        <v>18</v>
      </c>
    </row>
    <row r="171" spans="2:25" s="8" customFormat="1" ht="15.95" customHeight="1" x14ac:dyDescent="0.25">
      <c r="B171" s="31">
        <v>47</v>
      </c>
      <c r="C171" s="228" t="s">
        <v>339</v>
      </c>
      <c r="D171" s="45"/>
      <c r="E171" s="37"/>
      <c r="F171" s="46"/>
      <c r="G171" s="28"/>
      <c r="H171" s="29"/>
      <c r="I171" s="35"/>
      <c r="J171" s="45"/>
      <c r="K171" s="37"/>
      <c r="L171" s="46"/>
      <c r="M171" s="28"/>
      <c r="N171" s="37"/>
      <c r="O171" s="35"/>
      <c r="P171" s="45"/>
      <c r="Q171" s="29"/>
      <c r="R171" s="51"/>
      <c r="S171" s="28"/>
      <c r="T171" s="29"/>
      <c r="U171" s="35"/>
      <c r="V171" s="45">
        <f t="shared" si="21"/>
        <v>0</v>
      </c>
      <c r="W171" s="37">
        <f t="shared" si="22"/>
        <v>0</v>
      </c>
      <c r="X171" s="46">
        <f t="shared" si="23"/>
        <v>0</v>
      </c>
      <c r="Y171" s="186">
        <v>18</v>
      </c>
    </row>
    <row r="172" spans="2:25" s="8" customFormat="1" ht="15.95" customHeight="1" x14ac:dyDescent="0.25">
      <c r="B172" s="31">
        <v>48</v>
      </c>
      <c r="C172" s="228" t="s">
        <v>247</v>
      </c>
      <c r="D172" s="45"/>
      <c r="E172" s="29"/>
      <c r="F172" s="51"/>
      <c r="G172" s="28"/>
      <c r="H172" s="29"/>
      <c r="I172" s="35"/>
      <c r="J172" s="45"/>
      <c r="K172" s="29"/>
      <c r="L172" s="51"/>
      <c r="M172" s="28"/>
      <c r="N172" s="29"/>
      <c r="O172" s="35"/>
      <c r="P172" s="45"/>
      <c r="Q172" s="29"/>
      <c r="R172" s="51"/>
      <c r="S172" s="28"/>
      <c r="T172" s="29"/>
      <c r="U172" s="35"/>
      <c r="V172" s="45">
        <f t="shared" si="21"/>
        <v>0</v>
      </c>
      <c r="W172" s="37">
        <f t="shared" si="22"/>
        <v>0</v>
      </c>
      <c r="X172" s="46">
        <f t="shared" si="23"/>
        <v>0</v>
      </c>
      <c r="Y172" s="186">
        <v>18</v>
      </c>
    </row>
    <row r="173" spans="2:25" s="8" customFormat="1" ht="15.95" customHeight="1" x14ac:dyDescent="0.25">
      <c r="B173" s="31">
        <v>49</v>
      </c>
      <c r="C173" s="228" t="s">
        <v>248</v>
      </c>
      <c r="D173" s="45">
        <v>3</v>
      </c>
      <c r="E173" s="37">
        <v>1.26</v>
      </c>
      <c r="F173" s="46"/>
      <c r="G173" s="28"/>
      <c r="H173" s="29"/>
      <c r="I173" s="35"/>
      <c r="J173" s="45"/>
      <c r="K173" s="37"/>
      <c r="L173" s="46"/>
      <c r="M173" s="28"/>
      <c r="N173" s="37"/>
      <c r="O173" s="35"/>
      <c r="P173" s="45"/>
      <c r="Q173" s="29"/>
      <c r="R173" s="51"/>
      <c r="S173" s="28"/>
      <c r="T173" s="29"/>
      <c r="U173" s="35"/>
      <c r="V173" s="45">
        <f t="shared" si="21"/>
        <v>3</v>
      </c>
      <c r="W173" s="37">
        <f t="shared" si="22"/>
        <v>1.26</v>
      </c>
      <c r="X173" s="46">
        <f t="shared" si="23"/>
        <v>42.599999999999994</v>
      </c>
      <c r="Y173" s="186">
        <v>10</v>
      </c>
    </row>
    <row r="174" spans="2:25" s="8" customFormat="1" ht="15.95" customHeight="1" x14ac:dyDescent="0.25">
      <c r="B174" s="31">
        <v>50</v>
      </c>
      <c r="C174" s="32" t="s">
        <v>320</v>
      </c>
      <c r="D174" s="45"/>
      <c r="E174" s="29"/>
      <c r="F174" s="51"/>
      <c r="G174" s="28"/>
      <c r="H174" s="29"/>
      <c r="I174" s="35"/>
      <c r="J174" s="45"/>
      <c r="K174" s="29"/>
      <c r="L174" s="51"/>
      <c r="M174" s="28"/>
      <c r="N174" s="29"/>
      <c r="O174" s="35"/>
      <c r="P174" s="45"/>
      <c r="Q174" s="29"/>
      <c r="R174" s="51"/>
      <c r="S174" s="28"/>
      <c r="T174" s="29"/>
      <c r="U174" s="35"/>
      <c r="V174" s="45">
        <f t="shared" si="21"/>
        <v>0</v>
      </c>
      <c r="W174" s="37">
        <f t="shared" si="22"/>
        <v>0</v>
      </c>
      <c r="X174" s="46">
        <f t="shared" si="23"/>
        <v>0</v>
      </c>
      <c r="Y174" s="186">
        <v>18</v>
      </c>
    </row>
    <row r="175" spans="2:25" s="8" customFormat="1" ht="15.95" customHeight="1" x14ac:dyDescent="0.25">
      <c r="B175" s="31">
        <v>51</v>
      </c>
      <c r="C175" s="223"/>
      <c r="D175" s="45"/>
      <c r="E175" s="37"/>
      <c r="F175" s="46"/>
      <c r="G175" s="28"/>
      <c r="H175" s="29"/>
      <c r="I175" s="35"/>
      <c r="J175" s="45"/>
      <c r="K175" s="37"/>
      <c r="L175" s="46"/>
      <c r="M175" s="28"/>
      <c r="N175" s="37"/>
      <c r="O175" s="35"/>
      <c r="P175" s="45"/>
      <c r="Q175" s="29"/>
      <c r="R175" s="51"/>
      <c r="S175" s="28"/>
      <c r="T175" s="29"/>
      <c r="U175" s="35"/>
      <c r="V175" s="45">
        <f t="shared" si="21"/>
        <v>0</v>
      </c>
      <c r="W175" s="37">
        <f t="shared" si="22"/>
        <v>0</v>
      </c>
      <c r="X175" s="46">
        <f t="shared" si="23"/>
        <v>0</v>
      </c>
      <c r="Y175" s="186"/>
    </row>
    <row r="176" spans="2:25" s="8" customFormat="1" ht="15.95" customHeight="1" x14ac:dyDescent="0.25">
      <c r="B176" s="31">
        <v>52</v>
      </c>
      <c r="C176" s="32"/>
      <c r="D176" s="45"/>
      <c r="E176" s="29"/>
      <c r="F176" s="51"/>
      <c r="G176" s="28"/>
      <c r="H176" s="29"/>
      <c r="I176" s="35"/>
      <c r="J176" s="45"/>
      <c r="K176" s="29"/>
      <c r="L176" s="51"/>
      <c r="M176" s="28"/>
      <c r="N176" s="29"/>
      <c r="O176" s="35"/>
      <c r="P176" s="45"/>
      <c r="Q176" s="29"/>
      <c r="R176" s="51"/>
      <c r="S176" s="28"/>
      <c r="T176" s="29"/>
      <c r="U176" s="35"/>
      <c r="V176" s="45">
        <f t="shared" si="21"/>
        <v>0</v>
      </c>
      <c r="W176" s="37">
        <f t="shared" si="22"/>
        <v>0</v>
      </c>
      <c r="X176" s="46">
        <f t="shared" si="23"/>
        <v>0</v>
      </c>
      <c r="Y176" s="186"/>
    </row>
    <row r="177" spans="2:25" s="8" customFormat="1" ht="15.95" customHeight="1" x14ac:dyDescent="0.25">
      <c r="B177" s="31">
        <v>53</v>
      </c>
      <c r="C177" s="223"/>
      <c r="D177" s="45"/>
      <c r="E177" s="37"/>
      <c r="F177" s="46"/>
      <c r="G177" s="28"/>
      <c r="H177" s="29"/>
      <c r="I177" s="35"/>
      <c r="J177" s="45"/>
      <c r="K177" s="37"/>
      <c r="L177" s="46"/>
      <c r="M177" s="28"/>
      <c r="N177" s="37"/>
      <c r="O177" s="35"/>
      <c r="P177" s="45"/>
      <c r="Q177" s="29"/>
      <c r="R177" s="51"/>
      <c r="S177" s="28"/>
      <c r="T177" s="29"/>
      <c r="U177" s="35"/>
      <c r="V177" s="45">
        <f t="shared" si="21"/>
        <v>0</v>
      </c>
      <c r="W177" s="37">
        <f t="shared" si="22"/>
        <v>0</v>
      </c>
      <c r="X177" s="46">
        <f t="shared" si="23"/>
        <v>0</v>
      </c>
      <c r="Y177" s="186"/>
    </row>
    <row r="178" spans="2:25" s="8" customFormat="1" ht="15.95" customHeight="1" x14ac:dyDescent="0.25">
      <c r="B178" s="31">
        <v>54</v>
      </c>
      <c r="C178" s="32"/>
      <c r="D178" s="45"/>
      <c r="E178" s="29"/>
      <c r="F178" s="51"/>
      <c r="G178" s="28"/>
      <c r="H178" s="29"/>
      <c r="I178" s="35"/>
      <c r="J178" s="45"/>
      <c r="K178" s="29"/>
      <c r="L178" s="51"/>
      <c r="M178" s="28"/>
      <c r="N178" s="29"/>
      <c r="O178" s="35"/>
      <c r="P178" s="45"/>
      <c r="Q178" s="29"/>
      <c r="R178" s="51"/>
      <c r="S178" s="28"/>
      <c r="T178" s="29"/>
      <c r="U178" s="35"/>
      <c r="V178" s="45">
        <f t="shared" si="21"/>
        <v>0</v>
      </c>
      <c r="W178" s="37">
        <f t="shared" si="22"/>
        <v>0</v>
      </c>
      <c r="X178" s="46">
        <f t="shared" si="23"/>
        <v>0</v>
      </c>
      <c r="Y178" s="186"/>
    </row>
    <row r="179" spans="2:25" s="8" customFormat="1" ht="15.95" customHeight="1" x14ac:dyDescent="0.25">
      <c r="B179" s="31">
        <v>55</v>
      </c>
      <c r="C179" s="223"/>
      <c r="D179" s="45"/>
      <c r="E179" s="37"/>
      <c r="F179" s="46"/>
      <c r="G179" s="28"/>
      <c r="H179" s="29"/>
      <c r="I179" s="35"/>
      <c r="J179" s="45"/>
      <c r="K179" s="37"/>
      <c r="L179" s="46"/>
      <c r="M179" s="28"/>
      <c r="N179" s="37"/>
      <c r="O179" s="35"/>
      <c r="P179" s="45"/>
      <c r="Q179" s="29"/>
      <c r="R179" s="51"/>
      <c r="S179" s="28"/>
      <c r="T179" s="29"/>
      <c r="U179" s="35"/>
      <c r="V179" s="45">
        <f t="shared" si="21"/>
        <v>0</v>
      </c>
      <c r="W179" s="37">
        <f t="shared" si="22"/>
        <v>0</v>
      </c>
      <c r="X179" s="46">
        <f t="shared" si="23"/>
        <v>0</v>
      </c>
      <c r="Y179" s="186"/>
    </row>
    <row r="180" spans="2:25" s="8" customFormat="1" ht="15.95" customHeight="1" x14ac:dyDescent="0.25">
      <c r="B180" s="31">
        <v>56</v>
      </c>
      <c r="C180" s="32"/>
      <c r="D180" s="45"/>
      <c r="E180" s="29"/>
      <c r="F180" s="51"/>
      <c r="G180" s="28"/>
      <c r="H180" s="29"/>
      <c r="I180" s="35"/>
      <c r="J180" s="45"/>
      <c r="K180" s="29"/>
      <c r="L180" s="51"/>
      <c r="M180" s="28"/>
      <c r="N180" s="29"/>
      <c r="O180" s="35"/>
      <c r="P180" s="45"/>
      <c r="Q180" s="29"/>
      <c r="R180" s="51"/>
      <c r="S180" s="28"/>
      <c r="T180" s="29"/>
      <c r="U180" s="35"/>
      <c r="V180" s="45">
        <f t="shared" si="21"/>
        <v>0</v>
      </c>
      <c r="W180" s="37">
        <f t="shared" si="22"/>
        <v>0</v>
      </c>
      <c r="X180" s="46">
        <f t="shared" si="23"/>
        <v>0</v>
      </c>
      <c r="Y180" s="186"/>
    </row>
    <row r="181" spans="2:25" s="8" customFormat="1" ht="15.95" customHeight="1" x14ac:dyDescent="0.25">
      <c r="B181" s="31">
        <v>57</v>
      </c>
      <c r="C181" s="223"/>
      <c r="D181" s="45"/>
      <c r="E181" s="37"/>
      <c r="F181" s="46"/>
      <c r="G181" s="28"/>
      <c r="H181" s="29"/>
      <c r="I181" s="35"/>
      <c r="J181" s="45"/>
      <c r="K181" s="37"/>
      <c r="L181" s="46"/>
      <c r="M181" s="28"/>
      <c r="N181" s="37"/>
      <c r="O181" s="35"/>
      <c r="P181" s="45"/>
      <c r="Q181" s="29"/>
      <c r="R181" s="51"/>
      <c r="S181" s="28"/>
      <c r="T181" s="29"/>
      <c r="U181" s="35"/>
      <c r="V181" s="45">
        <f t="shared" si="21"/>
        <v>0</v>
      </c>
      <c r="W181" s="37">
        <f t="shared" si="22"/>
        <v>0</v>
      </c>
      <c r="X181" s="46">
        <f t="shared" si="23"/>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27"/>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1"/>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31">
        <v>1</v>
      </c>
      <c r="C188" s="229" t="s">
        <v>249</v>
      </c>
      <c r="D188" s="45"/>
      <c r="E188" s="37"/>
      <c r="F188" s="46"/>
      <c r="G188" s="28"/>
      <c r="H188" s="29"/>
      <c r="I188" s="35"/>
      <c r="J188" s="45"/>
      <c r="K188" s="37"/>
      <c r="L188" s="46"/>
      <c r="M188" s="28"/>
      <c r="N188" s="37"/>
      <c r="O188" s="35"/>
      <c r="P188" s="45"/>
      <c r="Q188" s="29"/>
      <c r="R188" s="51"/>
      <c r="S188" s="28"/>
      <c r="T188" s="29"/>
      <c r="U188" s="35"/>
      <c r="V188" s="45">
        <f>D188+G188+J188+M188+P188+S188</f>
        <v>0</v>
      </c>
      <c r="W188" s="37">
        <f>E188+H188+K188+N188+Q188+T188</f>
        <v>0</v>
      </c>
      <c r="X188" s="46">
        <f>(V188+W188)*10</f>
        <v>0</v>
      </c>
      <c r="Y188" s="186">
        <v>12</v>
      </c>
    </row>
    <row r="189" spans="2:25" s="8" customFormat="1" ht="15.95" customHeight="1" x14ac:dyDescent="0.25">
      <c r="B189" s="31">
        <v>2</v>
      </c>
      <c r="C189" s="229" t="s">
        <v>250</v>
      </c>
      <c r="D189" s="45"/>
      <c r="E189" s="29"/>
      <c r="F189" s="51"/>
      <c r="G189" s="28"/>
      <c r="H189" s="29"/>
      <c r="I189" s="35"/>
      <c r="J189" s="45"/>
      <c r="K189" s="29"/>
      <c r="L189" s="51"/>
      <c r="M189" s="28"/>
      <c r="N189" s="29"/>
      <c r="O189" s="35"/>
      <c r="P189" s="45"/>
      <c r="Q189" s="29"/>
      <c r="R189" s="51"/>
      <c r="S189" s="28"/>
      <c r="T189" s="29"/>
      <c r="U189" s="35"/>
      <c r="V189" s="45">
        <f>D189+G189+J189+M189+P189+S189</f>
        <v>0</v>
      </c>
      <c r="W189" s="37">
        <f>E189+H189+K189+N189+Q189+T189</f>
        <v>0</v>
      </c>
      <c r="X189" s="46">
        <f>(V189+W189)*10</f>
        <v>0</v>
      </c>
      <c r="Y189" s="186">
        <v>12</v>
      </c>
    </row>
    <row r="190" spans="2:25" s="8" customFormat="1" ht="15.95" customHeight="1" x14ac:dyDescent="0.25">
      <c r="B190" s="31">
        <v>3</v>
      </c>
      <c r="C190" s="229" t="s">
        <v>251</v>
      </c>
      <c r="D190" s="45"/>
      <c r="E190" s="37"/>
      <c r="F190" s="46"/>
      <c r="G190" s="28"/>
      <c r="H190" s="29"/>
      <c r="I190" s="35"/>
      <c r="J190" s="45"/>
      <c r="K190" s="37"/>
      <c r="L190" s="46"/>
      <c r="M190" s="28"/>
      <c r="N190" s="37"/>
      <c r="O190" s="35"/>
      <c r="P190" s="45"/>
      <c r="Q190" s="29"/>
      <c r="R190" s="51"/>
      <c r="S190" s="28"/>
      <c r="T190" s="29"/>
      <c r="U190" s="35"/>
      <c r="V190" s="45">
        <f t="shared" ref="V190:V216" si="27">D190+G190+J190+M190+P190+S190</f>
        <v>0</v>
      </c>
      <c r="W190" s="37">
        <f t="shared" ref="W190:W216" si="28">E190+H190+K190+N190+Q190+T190</f>
        <v>0</v>
      </c>
      <c r="X190" s="46">
        <f t="shared" ref="X190:X216" si="29">(V190+W190)*10</f>
        <v>0</v>
      </c>
      <c r="Y190" s="186">
        <v>12</v>
      </c>
    </row>
    <row r="191" spans="2:25" s="8" customFormat="1" ht="15.95" customHeight="1" x14ac:dyDescent="0.25">
      <c r="B191" s="31">
        <v>4</v>
      </c>
      <c r="C191" s="229" t="s">
        <v>252</v>
      </c>
      <c r="D191" s="45">
        <v>3</v>
      </c>
      <c r="E191" s="29">
        <v>0.82</v>
      </c>
      <c r="F191" s="51"/>
      <c r="G191" s="28">
        <v>1</v>
      </c>
      <c r="H191" s="29">
        <v>0.16</v>
      </c>
      <c r="I191" s="35"/>
      <c r="J191" s="45">
        <v>4</v>
      </c>
      <c r="K191" s="29">
        <v>1.52</v>
      </c>
      <c r="L191" s="51"/>
      <c r="M191" s="28"/>
      <c r="N191" s="29"/>
      <c r="O191" s="35"/>
      <c r="P191" s="45"/>
      <c r="Q191" s="29"/>
      <c r="R191" s="51"/>
      <c r="S191" s="28"/>
      <c r="T191" s="29"/>
      <c r="U191" s="35"/>
      <c r="V191" s="45">
        <f t="shared" si="27"/>
        <v>8</v>
      </c>
      <c r="W191" s="37">
        <f t="shared" si="28"/>
        <v>2.5</v>
      </c>
      <c r="X191" s="46">
        <f t="shared" si="29"/>
        <v>105</v>
      </c>
      <c r="Y191" s="186">
        <v>4</v>
      </c>
    </row>
    <row r="192" spans="2:25" s="8" customFormat="1" ht="15.95" customHeight="1" x14ac:dyDescent="0.25">
      <c r="B192" s="31">
        <v>5</v>
      </c>
      <c r="C192" s="229" t="s">
        <v>253</v>
      </c>
      <c r="D192" s="45">
        <v>1</v>
      </c>
      <c r="E192" s="37">
        <v>0.41</v>
      </c>
      <c r="F192" s="46"/>
      <c r="G192" s="28">
        <v>1</v>
      </c>
      <c r="H192" s="29">
        <v>0.64</v>
      </c>
      <c r="I192" s="35"/>
      <c r="J192" s="45">
        <v>3</v>
      </c>
      <c r="K192" s="37">
        <v>1.36</v>
      </c>
      <c r="L192" s="46"/>
      <c r="M192" s="28"/>
      <c r="N192" s="37"/>
      <c r="O192" s="35"/>
      <c r="P192" s="45"/>
      <c r="Q192" s="29"/>
      <c r="R192" s="51"/>
      <c r="S192" s="28"/>
      <c r="T192" s="29"/>
      <c r="U192" s="35"/>
      <c r="V192" s="45">
        <f t="shared" si="27"/>
        <v>5</v>
      </c>
      <c r="W192" s="37">
        <f t="shared" si="28"/>
        <v>2.41</v>
      </c>
      <c r="X192" s="46">
        <f t="shared" si="29"/>
        <v>74.099999999999994</v>
      </c>
      <c r="Y192" s="186">
        <v>6</v>
      </c>
    </row>
    <row r="193" spans="2:25" s="8" customFormat="1" ht="15.95" customHeight="1" x14ac:dyDescent="0.25">
      <c r="B193" s="31">
        <v>6</v>
      </c>
      <c r="C193" s="229" t="s">
        <v>254</v>
      </c>
      <c r="D193" s="45"/>
      <c r="E193" s="29"/>
      <c r="F193" s="51"/>
      <c r="G193" s="28"/>
      <c r="H193" s="29"/>
      <c r="I193" s="35"/>
      <c r="J193" s="45">
        <v>2</v>
      </c>
      <c r="K193" s="29">
        <v>0.85</v>
      </c>
      <c r="L193" s="51"/>
      <c r="M193" s="28"/>
      <c r="N193" s="29"/>
      <c r="O193" s="35"/>
      <c r="P193" s="45"/>
      <c r="Q193" s="29"/>
      <c r="R193" s="51"/>
      <c r="S193" s="28"/>
      <c r="T193" s="29"/>
      <c r="U193" s="35"/>
      <c r="V193" s="45">
        <f t="shared" si="27"/>
        <v>2</v>
      </c>
      <c r="W193" s="37">
        <f t="shared" si="28"/>
        <v>0.85</v>
      </c>
      <c r="X193" s="46">
        <f t="shared" si="29"/>
        <v>28.5</v>
      </c>
      <c r="Y193" s="186">
        <v>7</v>
      </c>
    </row>
    <row r="194" spans="2:25" s="8" customFormat="1" ht="15.95" customHeight="1" x14ac:dyDescent="0.25">
      <c r="B194" s="31">
        <v>7</v>
      </c>
      <c r="C194" s="229" t="s">
        <v>323</v>
      </c>
      <c r="D194" s="45"/>
      <c r="E194" s="29"/>
      <c r="F194" s="51"/>
      <c r="G194" s="28"/>
      <c r="H194" s="29"/>
      <c r="I194" s="35"/>
      <c r="J194" s="45"/>
      <c r="K194" s="29"/>
      <c r="L194" s="51"/>
      <c r="M194" s="28"/>
      <c r="N194" s="29"/>
      <c r="O194" s="35"/>
      <c r="P194" s="45"/>
      <c r="Q194" s="29"/>
      <c r="R194" s="51"/>
      <c r="S194" s="28"/>
      <c r="T194" s="29"/>
      <c r="U194" s="35"/>
      <c r="V194" s="45">
        <f t="shared" ref="V194" si="30">D194+G194+J194+M194+P194+S194</f>
        <v>0</v>
      </c>
      <c r="W194" s="37">
        <f t="shared" ref="W194" si="31">E194+H194+K194+N194+Q194+T194</f>
        <v>0</v>
      </c>
      <c r="X194" s="46">
        <f t="shared" ref="X194" si="32">(V194+W194)*10</f>
        <v>0</v>
      </c>
      <c r="Y194" s="186">
        <v>12</v>
      </c>
    </row>
    <row r="195" spans="2:25" s="8" customFormat="1" ht="15.95" customHeight="1" x14ac:dyDescent="0.25">
      <c r="B195" s="31">
        <v>8</v>
      </c>
      <c r="C195" s="229" t="s">
        <v>255</v>
      </c>
      <c r="D195" s="45">
        <v>11</v>
      </c>
      <c r="E195" s="37">
        <v>3.65</v>
      </c>
      <c r="F195" s="46"/>
      <c r="G195" s="28"/>
      <c r="H195" s="29"/>
      <c r="I195" s="35"/>
      <c r="J195" s="45">
        <v>3</v>
      </c>
      <c r="K195" s="37">
        <v>1.27</v>
      </c>
      <c r="L195" s="46">
        <v>0.72</v>
      </c>
      <c r="M195" s="28"/>
      <c r="N195" s="37"/>
      <c r="O195" s="35"/>
      <c r="P195" s="45"/>
      <c r="Q195" s="29"/>
      <c r="R195" s="51"/>
      <c r="S195" s="28"/>
      <c r="T195" s="29"/>
      <c r="U195" s="35"/>
      <c r="V195" s="45">
        <f t="shared" si="27"/>
        <v>14</v>
      </c>
      <c r="W195" s="37">
        <f t="shared" si="28"/>
        <v>4.92</v>
      </c>
      <c r="X195" s="46">
        <f t="shared" si="29"/>
        <v>189.20000000000002</v>
      </c>
      <c r="Y195" s="186">
        <v>1</v>
      </c>
    </row>
    <row r="196" spans="2:25" s="8" customFormat="1" ht="15.95" customHeight="1" x14ac:dyDescent="0.25">
      <c r="B196" s="31">
        <v>9</v>
      </c>
      <c r="C196" s="229" t="s">
        <v>256</v>
      </c>
      <c r="D196" s="45"/>
      <c r="E196" s="29"/>
      <c r="F196" s="51"/>
      <c r="G196" s="28"/>
      <c r="H196" s="29"/>
      <c r="I196" s="35"/>
      <c r="J196" s="45"/>
      <c r="K196" s="29"/>
      <c r="L196" s="51"/>
      <c r="M196" s="28"/>
      <c r="N196" s="29"/>
      <c r="O196" s="35"/>
      <c r="P196" s="45"/>
      <c r="Q196" s="29"/>
      <c r="R196" s="51"/>
      <c r="S196" s="28"/>
      <c r="T196" s="29"/>
      <c r="U196" s="35"/>
      <c r="V196" s="45">
        <f t="shared" si="27"/>
        <v>0</v>
      </c>
      <c r="W196" s="37">
        <f t="shared" si="28"/>
        <v>0</v>
      </c>
      <c r="X196" s="46">
        <f t="shared" si="29"/>
        <v>0</v>
      </c>
      <c r="Y196" s="186">
        <v>12</v>
      </c>
    </row>
    <row r="197" spans="2:25" s="8" customFormat="1" ht="15.95" customHeight="1" x14ac:dyDescent="0.25">
      <c r="B197" s="31">
        <v>10</v>
      </c>
      <c r="C197" s="229" t="s">
        <v>257</v>
      </c>
      <c r="D197" s="45">
        <v>7</v>
      </c>
      <c r="E197" s="37">
        <v>2.9</v>
      </c>
      <c r="F197" s="46"/>
      <c r="G197" s="28"/>
      <c r="H197" s="29"/>
      <c r="I197" s="35"/>
      <c r="J197" s="45">
        <v>5</v>
      </c>
      <c r="K197" s="37">
        <v>2.96</v>
      </c>
      <c r="L197" s="46">
        <v>1.02</v>
      </c>
      <c r="M197" s="28"/>
      <c r="N197" s="37"/>
      <c r="O197" s="35"/>
      <c r="P197" s="45"/>
      <c r="Q197" s="29"/>
      <c r="R197" s="51"/>
      <c r="S197" s="28"/>
      <c r="T197" s="29"/>
      <c r="U197" s="35"/>
      <c r="V197" s="45">
        <f t="shared" si="27"/>
        <v>12</v>
      </c>
      <c r="W197" s="37">
        <f t="shared" si="28"/>
        <v>5.8599999999999994</v>
      </c>
      <c r="X197" s="46">
        <f t="shared" si="29"/>
        <v>178.6</v>
      </c>
      <c r="Y197" s="186">
        <v>2</v>
      </c>
    </row>
    <row r="198" spans="2:25" s="8" customFormat="1" ht="15.95" customHeight="1" x14ac:dyDescent="0.25">
      <c r="B198" s="31">
        <v>11</v>
      </c>
      <c r="C198" s="229" t="s">
        <v>258</v>
      </c>
      <c r="D198" s="45"/>
      <c r="E198" s="29"/>
      <c r="F198" s="51"/>
      <c r="G198" s="28"/>
      <c r="H198" s="29"/>
      <c r="I198" s="35"/>
      <c r="J198" s="45">
        <v>2</v>
      </c>
      <c r="K198" s="29">
        <v>0.59</v>
      </c>
      <c r="L198" s="51"/>
      <c r="M198" s="28"/>
      <c r="N198" s="29"/>
      <c r="O198" s="35"/>
      <c r="P198" s="45"/>
      <c r="Q198" s="29"/>
      <c r="R198" s="51"/>
      <c r="S198" s="28"/>
      <c r="T198" s="29"/>
      <c r="U198" s="35"/>
      <c r="V198" s="45">
        <f t="shared" si="27"/>
        <v>2</v>
      </c>
      <c r="W198" s="37">
        <f t="shared" si="28"/>
        <v>0.59</v>
      </c>
      <c r="X198" s="46">
        <f t="shared" si="29"/>
        <v>25.9</v>
      </c>
      <c r="Y198" s="186">
        <v>8</v>
      </c>
    </row>
    <row r="199" spans="2:25" s="8" customFormat="1" ht="15.95" customHeight="1" x14ac:dyDescent="0.25">
      <c r="B199" s="31">
        <v>12</v>
      </c>
      <c r="C199" s="229" t="s">
        <v>474</v>
      </c>
      <c r="D199" s="45"/>
      <c r="E199" s="29"/>
      <c r="F199" s="51"/>
      <c r="G199" s="28"/>
      <c r="H199" s="29"/>
      <c r="I199" s="35"/>
      <c r="J199" s="45"/>
      <c r="K199" s="29"/>
      <c r="L199" s="51"/>
      <c r="M199" s="28"/>
      <c r="N199" s="29"/>
      <c r="O199" s="35"/>
      <c r="P199" s="45"/>
      <c r="Q199" s="29"/>
      <c r="R199" s="51"/>
      <c r="S199" s="28"/>
      <c r="T199" s="29"/>
      <c r="U199" s="35"/>
      <c r="V199" s="45">
        <f t="shared" ref="V199" si="33">D199+G199+J199+M199+P199+S199</f>
        <v>0</v>
      </c>
      <c r="W199" s="37">
        <f t="shared" ref="W199" si="34">E199+H199+K199+N199+Q199+T199</f>
        <v>0</v>
      </c>
      <c r="X199" s="46">
        <f t="shared" ref="X199" si="35">(V199+W199)*10</f>
        <v>0</v>
      </c>
      <c r="Y199" s="186">
        <v>12</v>
      </c>
    </row>
    <row r="200" spans="2:25" s="8" customFormat="1" ht="15.95" customHeight="1" x14ac:dyDescent="0.25">
      <c r="B200" s="31">
        <v>13</v>
      </c>
      <c r="C200" s="229" t="s">
        <v>259</v>
      </c>
      <c r="D200" s="45"/>
      <c r="E200" s="37"/>
      <c r="F200" s="46"/>
      <c r="G200" s="28"/>
      <c r="H200" s="29"/>
      <c r="I200" s="35"/>
      <c r="J200" s="45"/>
      <c r="K200" s="37"/>
      <c r="L200" s="46"/>
      <c r="M200" s="28"/>
      <c r="N200" s="37"/>
      <c r="O200" s="35"/>
      <c r="P200" s="45"/>
      <c r="Q200" s="29"/>
      <c r="R200" s="51"/>
      <c r="S200" s="28"/>
      <c r="T200" s="29"/>
      <c r="U200" s="35"/>
      <c r="V200" s="45">
        <f t="shared" si="27"/>
        <v>0</v>
      </c>
      <c r="W200" s="37">
        <f t="shared" si="28"/>
        <v>0</v>
      </c>
      <c r="X200" s="46">
        <f t="shared" si="29"/>
        <v>0</v>
      </c>
      <c r="Y200" s="186">
        <v>12</v>
      </c>
    </row>
    <row r="201" spans="2:25" s="8" customFormat="1" ht="15.95" customHeight="1" x14ac:dyDescent="0.25">
      <c r="B201" s="31">
        <v>14</v>
      </c>
      <c r="C201" s="229" t="s">
        <v>260</v>
      </c>
      <c r="D201" s="45"/>
      <c r="E201" s="29"/>
      <c r="F201" s="51"/>
      <c r="G201" s="28"/>
      <c r="H201" s="29"/>
      <c r="I201" s="35"/>
      <c r="J201" s="45"/>
      <c r="K201" s="29"/>
      <c r="L201" s="51"/>
      <c r="M201" s="28"/>
      <c r="N201" s="29"/>
      <c r="O201" s="35"/>
      <c r="P201" s="45"/>
      <c r="Q201" s="29"/>
      <c r="R201" s="51"/>
      <c r="S201" s="28"/>
      <c r="T201" s="29"/>
      <c r="U201" s="35"/>
      <c r="V201" s="45">
        <f t="shared" si="27"/>
        <v>0</v>
      </c>
      <c r="W201" s="37">
        <f t="shared" si="28"/>
        <v>0</v>
      </c>
      <c r="X201" s="46">
        <f t="shared" si="29"/>
        <v>0</v>
      </c>
      <c r="Y201" s="186">
        <v>12</v>
      </c>
    </row>
    <row r="202" spans="2:25" s="8" customFormat="1" ht="15.95" customHeight="1" x14ac:dyDescent="0.25">
      <c r="B202" s="31">
        <v>15</v>
      </c>
      <c r="C202" s="229" t="s">
        <v>531</v>
      </c>
      <c r="D202" s="45"/>
      <c r="E202" s="37"/>
      <c r="F202" s="46"/>
      <c r="G202" s="28"/>
      <c r="H202" s="29"/>
      <c r="I202" s="35"/>
      <c r="J202" s="45"/>
      <c r="K202" s="37"/>
      <c r="L202" s="46"/>
      <c r="M202" s="28"/>
      <c r="N202" s="37"/>
      <c r="O202" s="35"/>
      <c r="P202" s="45"/>
      <c r="Q202" s="29"/>
      <c r="R202" s="51"/>
      <c r="S202" s="28"/>
      <c r="T202" s="29"/>
      <c r="U202" s="35"/>
      <c r="V202" s="45">
        <f t="shared" si="27"/>
        <v>0</v>
      </c>
      <c r="W202" s="37">
        <f t="shared" si="28"/>
        <v>0</v>
      </c>
      <c r="X202" s="46">
        <f t="shared" si="29"/>
        <v>0</v>
      </c>
      <c r="Y202" s="186">
        <v>12</v>
      </c>
    </row>
    <row r="203" spans="2:25" s="8" customFormat="1" ht="15.95" customHeight="1" x14ac:dyDescent="0.25">
      <c r="B203" s="31">
        <v>16</v>
      </c>
      <c r="C203" s="229" t="s">
        <v>261</v>
      </c>
      <c r="D203" s="45"/>
      <c r="E203" s="29"/>
      <c r="F203" s="51"/>
      <c r="G203" s="28"/>
      <c r="H203" s="29"/>
      <c r="I203" s="35"/>
      <c r="J203" s="45"/>
      <c r="K203" s="29"/>
      <c r="L203" s="51"/>
      <c r="M203" s="28"/>
      <c r="N203" s="29"/>
      <c r="O203" s="35"/>
      <c r="P203" s="45"/>
      <c r="Q203" s="29"/>
      <c r="R203" s="51"/>
      <c r="S203" s="28"/>
      <c r="T203" s="29"/>
      <c r="U203" s="35"/>
      <c r="V203" s="45">
        <f t="shared" si="27"/>
        <v>0</v>
      </c>
      <c r="W203" s="37">
        <f t="shared" si="28"/>
        <v>0</v>
      </c>
      <c r="X203" s="46">
        <f t="shared" si="29"/>
        <v>0</v>
      </c>
      <c r="Y203" s="186">
        <v>12</v>
      </c>
    </row>
    <row r="204" spans="2:25" s="8" customFormat="1" ht="15.95" customHeight="1" x14ac:dyDescent="0.25">
      <c r="B204" s="31">
        <v>17</v>
      </c>
      <c r="C204" s="229" t="s">
        <v>321</v>
      </c>
      <c r="D204" s="45"/>
      <c r="E204" s="37"/>
      <c r="F204" s="46"/>
      <c r="G204" s="28"/>
      <c r="H204" s="29"/>
      <c r="I204" s="35"/>
      <c r="J204" s="45"/>
      <c r="K204" s="37"/>
      <c r="L204" s="46"/>
      <c r="M204" s="28"/>
      <c r="N204" s="37"/>
      <c r="O204" s="35"/>
      <c r="P204" s="45"/>
      <c r="Q204" s="29"/>
      <c r="R204" s="51"/>
      <c r="S204" s="28"/>
      <c r="T204" s="29"/>
      <c r="U204" s="35"/>
      <c r="V204" s="45">
        <f t="shared" si="27"/>
        <v>0</v>
      </c>
      <c r="W204" s="37">
        <f t="shared" si="28"/>
        <v>0</v>
      </c>
      <c r="X204" s="46">
        <f t="shared" si="29"/>
        <v>0</v>
      </c>
      <c r="Y204" s="186">
        <v>12</v>
      </c>
    </row>
    <row r="205" spans="2:25" s="8" customFormat="1" ht="15.95" customHeight="1" x14ac:dyDescent="0.25">
      <c r="B205" s="31">
        <v>18</v>
      </c>
      <c r="C205" s="229" t="s">
        <v>262</v>
      </c>
      <c r="D205" s="45"/>
      <c r="E205" s="29"/>
      <c r="F205" s="51"/>
      <c r="G205" s="28"/>
      <c r="H205" s="29"/>
      <c r="I205" s="35"/>
      <c r="J205" s="45"/>
      <c r="K205" s="29"/>
      <c r="L205" s="51"/>
      <c r="M205" s="28"/>
      <c r="N205" s="29"/>
      <c r="O205" s="35"/>
      <c r="P205" s="45"/>
      <c r="Q205" s="29"/>
      <c r="R205" s="51"/>
      <c r="S205" s="28"/>
      <c r="T205" s="29"/>
      <c r="U205" s="35"/>
      <c r="V205" s="45">
        <f t="shared" si="27"/>
        <v>0</v>
      </c>
      <c r="W205" s="37">
        <f t="shared" si="28"/>
        <v>0</v>
      </c>
      <c r="X205" s="46">
        <f t="shared" si="29"/>
        <v>0</v>
      </c>
      <c r="Y205" s="186">
        <v>12</v>
      </c>
    </row>
    <row r="206" spans="2:25" s="8" customFormat="1" ht="15.95" customHeight="1" x14ac:dyDescent="0.25">
      <c r="B206" s="31">
        <v>19</v>
      </c>
      <c r="C206" s="229" t="s">
        <v>494</v>
      </c>
      <c r="D206" s="45"/>
      <c r="E206" s="29"/>
      <c r="F206" s="51"/>
      <c r="G206" s="28"/>
      <c r="H206" s="29"/>
      <c r="I206" s="35"/>
      <c r="J206" s="45"/>
      <c r="K206" s="29"/>
      <c r="L206" s="51"/>
      <c r="M206" s="28"/>
      <c r="N206" s="29"/>
      <c r="O206" s="35"/>
      <c r="P206" s="45"/>
      <c r="Q206" s="29"/>
      <c r="R206" s="51"/>
      <c r="S206" s="28"/>
      <c r="T206" s="29"/>
      <c r="U206" s="35"/>
      <c r="V206" s="45">
        <f t="shared" ref="V206" si="36">D206+G206+J206+M206+P206+S206</f>
        <v>0</v>
      </c>
      <c r="W206" s="37">
        <f t="shared" ref="W206" si="37">E206+H206+K206+N206+Q206+T206</f>
        <v>0</v>
      </c>
      <c r="X206" s="46">
        <f t="shared" ref="X206" si="38">(V206+W206)*10</f>
        <v>0</v>
      </c>
      <c r="Y206" s="186">
        <v>12</v>
      </c>
    </row>
    <row r="207" spans="2:25" s="8" customFormat="1" ht="15.95" customHeight="1" x14ac:dyDescent="0.25">
      <c r="B207" s="31">
        <v>20</v>
      </c>
      <c r="C207" s="229" t="s">
        <v>488</v>
      </c>
      <c r="D207" s="45"/>
      <c r="E207" s="29"/>
      <c r="F207" s="51"/>
      <c r="G207" s="28"/>
      <c r="H207" s="29"/>
      <c r="I207" s="35"/>
      <c r="J207" s="45"/>
      <c r="K207" s="29"/>
      <c r="L207" s="51"/>
      <c r="M207" s="28"/>
      <c r="N207" s="29"/>
      <c r="O207" s="35"/>
      <c r="P207" s="45"/>
      <c r="Q207" s="29"/>
      <c r="R207" s="51"/>
      <c r="S207" s="28"/>
      <c r="T207" s="29"/>
      <c r="U207" s="35"/>
      <c r="V207" s="45">
        <f t="shared" ref="V207" si="39">D207+G207+J207+M207+P207+S207</f>
        <v>0</v>
      </c>
      <c r="W207" s="37">
        <f t="shared" ref="W207" si="40">E207+H207+K207+N207+Q207+T207</f>
        <v>0</v>
      </c>
      <c r="X207" s="46">
        <f t="shared" ref="X207" si="41">(V207+W207)*10</f>
        <v>0</v>
      </c>
      <c r="Y207" s="186">
        <v>12</v>
      </c>
    </row>
    <row r="208" spans="2:25" s="8" customFormat="1" ht="15.95" customHeight="1" x14ac:dyDescent="0.25">
      <c r="B208" s="31">
        <v>21</v>
      </c>
      <c r="C208" s="229" t="s">
        <v>263</v>
      </c>
      <c r="D208" s="45">
        <v>1</v>
      </c>
      <c r="E208" s="37">
        <v>1.04</v>
      </c>
      <c r="F208" s="46">
        <v>1.04</v>
      </c>
      <c r="G208" s="28">
        <v>1</v>
      </c>
      <c r="H208" s="29">
        <v>0.38</v>
      </c>
      <c r="I208" s="35"/>
      <c r="J208" s="45">
        <v>5</v>
      </c>
      <c r="K208" s="37">
        <v>2.0099999999999998</v>
      </c>
      <c r="L208" s="46"/>
      <c r="M208" s="28"/>
      <c r="N208" s="37"/>
      <c r="O208" s="35"/>
      <c r="P208" s="45"/>
      <c r="Q208" s="29"/>
      <c r="R208" s="51"/>
      <c r="S208" s="28"/>
      <c r="T208" s="29"/>
      <c r="U208" s="35"/>
      <c r="V208" s="45">
        <f t="shared" si="27"/>
        <v>7</v>
      </c>
      <c r="W208" s="37">
        <f t="shared" si="28"/>
        <v>3.4299999999999997</v>
      </c>
      <c r="X208" s="46">
        <f t="shared" si="29"/>
        <v>104.3</v>
      </c>
      <c r="Y208" s="186">
        <v>5</v>
      </c>
    </row>
    <row r="209" spans="2:25" s="8" customFormat="1" ht="15.95" customHeight="1" x14ac:dyDescent="0.25">
      <c r="B209" s="31">
        <v>22</v>
      </c>
      <c r="C209" s="229" t="s">
        <v>322</v>
      </c>
      <c r="D209" s="45"/>
      <c r="E209" s="29"/>
      <c r="F209" s="51"/>
      <c r="G209" s="28"/>
      <c r="H209" s="29"/>
      <c r="I209" s="35"/>
      <c r="J209" s="45"/>
      <c r="K209" s="29"/>
      <c r="L209" s="51"/>
      <c r="M209" s="28"/>
      <c r="N209" s="29"/>
      <c r="O209" s="35"/>
      <c r="P209" s="45"/>
      <c r="Q209" s="29"/>
      <c r="R209" s="51"/>
      <c r="S209" s="28"/>
      <c r="T209" s="29"/>
      <c r="U209" s="35"/>
      <c r="V209" s="45">
        <f t="shared" si="27"/>
        <v>0</v>
      </c>
      <c r="W209" s="37">
        <f t="shared" si="28"/>
        <v>0</v>
      </c>
      <c r="X209" s="46">
        <f t="shared" si="29"/>
        <v>0</v>
      </c>
      <c r="Y209" s="186">
        <v>12</v>
      </c>
    </row>
    <row r="210" spans="2:25" s="8" customFormat="1" ht="15.95" customHeight="1" x14ac:dyDescent="0.25">
      <c r="B210" s="31">
        <v>23</v>
      </c>
      <c r="C210" s="229" t="s">
        <v>264</v>
      </c>
      <c r="D210" s="45"/>
      <c r="E210" s="37"/>
      <c r="F210" s="46"/>
      <c r="G210" s="28"/>
      <c r="H210" s="29"/>
      <c r="I210" s="35"/>
      <c r="J210" s="45"/>
      <c r="K210" s="37"/>
      <c r="L210" s="46"/>
      <c r="M210" s="28"/>
      <c r="N210" s="37"/>
      <c r="O210" s="35"/>
      <c r="P210" s="45"/>
      <c r="Q210" s="29"/>
      <c r="R210" s="51"/>
      <c r="S210" s="28"/>
      <c r="T210" s="29"/>
      <c r="U210" s="35"/>
      <c r="V210" s="45">
        <f t="shared" si="27"/>
        <v>0</v>
      </c>
      <c r="W210" s="37">
        <f t="shared" si="28"/>
        <v>0</v>
      </c>
      <c r="X210" s="46">
        <f t="shared" si="29"/>
        <v>0</v>
      </c>
      <c r="Y210" s="186">
        <v>12</v>
      </c>
    </row>
    <row r="211" spans="2:25" s="8" customFormat="1" ht="15.95" customHeight="1" x14ac:dyDescent="0.25">
      <c r="B211" s="31">
        <v>24</v>
      </c>
      <c r="C211" s="229" t="s">
        <v>23</v>
      </c>
      <c r="D211" s="45">
        <v>6</v>
      </c>
      <c r="E211" s="37">
        <v>2.2000000000000002</v>
      </c>
      <c r="F211" s="51"/>
      <c r="G211" s="28">
        <v>1</v>
      </c>
      <c r="H211" s="29">
        <v>0.23</v>
      </c>
      <c r="I211" s="35"/>
      <c r="J211" s="45">
        <v>4</v>
      </c>
      <c r="K211" s="29">
        <v>1.89</v>
      </c>
      <c r="L211" s="51">
        <v>1.35</v>
      </c>
      <c r="M211" s="28">
        <v>1</v>
      </c>
      <c r="N211" s="29">
        <v>0.22</v>
      </c>
      <c r="O211" s="35"/>
      <c r="P211" s="45"/>
      <c r="Q211" s="29"/>
      <c r="R211" s="51"/>
      <c r="S211" s="28"/>
      <c r="T211" s="29"/>
      <c r="U211" s="35"/>
      <c r="V211" s="45">
        <f t="shared" si="27"/>
        <v>12</v>
      </c>
      <c r="W211" s="37">
        <f t="shared" si="28"/>
        <v>4.54</v>
      </c>
      <c r="X211" s="46">
        <f t="shared" si="29"/>
        <v>165.39999999999998</v>
      </c>
      <c r="Y211" s="186">
        <v>3</v>
      </c>
    </row>
    <row r="212" spans="2:25" s="8" customFormat="1" ht="15.95" customHeight="1" x14ac:dyDescent="0.25">
      <c r="B212" s="31">
        <v>25</v>
      </c>
      <c r="C212" s="223" t="s">
        <v>174</v>
      </c>
      <c r="D212" s="45"/>
      <c r="E212" s="37"/>
      <c r="F212" s="46"/>
      <c r="G212" s="28"/>
      <c r="H212" s="29"/>
      <c r="I212" s="35"/>
      <c r="J212" s="45"/>
      <c r="K212" s="37"/>
      <c r="L212" s="46"/>
      <c r="M212" s="28"/>
      <c r="N212" s="37"/>
      <c r="O212" s="35"/>
      <c r="P212" s="45"/>
      <c r="Q212" s="29"/>
      <c r="R212" s="51"/>
      <c r="S212" s="28"/>
      <c r="T212" s="29"/>
      <c r="U212" s="35"/>
      <c r="V212" s="45">
        <f t="shared" si="27"/>
        <v>0</v>
      </c>
      <c r="W212" s="37">
        <f t="shared" si="28"/>
        <v>0</v>
      </c>
      <c r="X212" s="46">
        <f t="shared" si="29"/>
        <v>0</v>
      </c>
      <c r="Y212" s="186"/>
    </row>
    <row r="213" spans="2:25" s="8" customFormat="1" ht="15.95" customHeight="1" x14ac:dyDescent="0.25">
      <c r="B213" s="31">
        <v>26</v>
      </c>
      <c r="C213" s="32"/>
      <c r="D213" s="45"/>
      <c r="E213" s="29"/>
      <c r="F213" s="51"/>
      <c r="G213" s="28"/>
      <c r="H213" s="29"/>
      <c r="I213" s="35"/>
      <c r="J213" s="45"/>
      <c r="K213" s="29"/>
      <c r="L213" s="51"/>
      <c r="M213" s="28"/>
      <c r="N213" s="29"/>
      <c r="O213" s="35"/>
      <c r="P213" s="45"/>
      <c r="Q213" s="29"/>
      <c r="R213" s="51"/>
      <c r="S213" s="28"/>
      <c r="T213" s="29"/>
      <c r="U213" s="35"/>
      <c r="V213" s="45">
        <f t="shared" si="27"/>
        <v>0</v>
      </c>
      <c r="W213" s="37">
        <f t="shared" si="28"/>
        <v>0</v>
      </c>
      <c r="X213" s="46">
        <f t="shared" si="29"/>
        <v>0</v>
      </c>
      <c r="Y213" s="186"/>
    </row>
    <row r="214" spans="2:25" s="8" customFormat="1" ht="15.95" customHeight="1" x14ac:dyDescent="0.25">
      <c r="B214" s="31">
        <v>27</v>
      </c>
      <c r="C214" s="223"/>
      <c r="D214" s="45"/>
      <c r="E214" s="37"/>
      <c r="F214" s="46"/>
      <c r="G214" s="28"/>
      <c r="H214" s="29"/>
      <c r="I214" s="35"/>
      <c r="J214" s="45"/>
      <c r="K214" s="37"/>
      <c r="L214" s="46"/>
      <c r="M214" s="28"/>
      <c r="N214" s="37"/>
      <c r="O214" s="35"/>
      <c r="P214" s="45"/>
      <c r="Q214" s="29"/>
      <c r="R214" s="51"/>
      <c r="S214" s="28"/>
      <c r="T214" s="29"/>
      <c r="U214" s="35"/>
      <c r="V214" s="45">
        <f t="shared" si="27"/>
        <v>0</v>
      </c>
      <c r="W214" s="37">
        <f t="shared" si="28"/>
        <v>0</v>
      </c>
      <c r="X214" s="46">
        <f t="shared" si="29"/>
        <v>0</v>
      </c>
      <c r="Y214" s="186"/>
    </row>
    <row r="215" spans="2:25" s="8" customFormat="1" ht="15.95" customHeight="1" x14ac:dyDescent="0.25">
      <c r="B215" s="31">
        <v>28</v>
      </c>
      <c r="C215" s="32"/>
      <c r="D215" s="45"/>
      <c r="E215" s="29"/>
      <c r="F215" s="51"/>
      <c r="G215" s="28"/>
      <c r="H215" s="29"/>
      <c r="I215" s="35"/>
      <c r="J215" s="45"/>
      <c r="K215" s="29"/>
      <c r="L215" s="51"/>
      <c r="M215" s="28"/>
      <c r="N215" s="29"/>
      <c r="O215" s="35"/>
      <c r="P215" s="45"/>
      <c r="Q215" s="29"/>
      <c r="R215" s="51"/>
      <c r="S215" s="28"/>
      <c r="T215" s="29"/>
      <c r="U215" s="35"/>
      <c r="V215" s="45">
        <f t="shared" si="27"/>
        <v>0</v>
      </c>
      <c r="W215" s="37">
        <f t="shared" si="28"/>
        <v>0</v>
      </c>
      <c r="X215" s="46">
        <f t="shared" si="29"/>
        <v>0</v>
      </c>
      <c r="Y215" s="186"/>
    </row>
    <row r="216" spans="2:25" s="8" customFormat="1" ht="15.95" customHeight="1" x14ac:dyDescent="0.25">
      <c r="B216" s="31">
        <v>29</v>
      </c>
      <c r="C216" s="223"/>
      <c r="D216" s="45"/>
      <c r="E216" s="37"/>
      <c r="F216" s="46"/>
      <c r="G216" s="28"/>
      <c r="H216" s="29"/>
      <c r="I216" s="35"/>
      <c r="J216" s="45"/>
      <c r="K216" s="37"/>
      <c r="L216" s="46"/>
      <c r="M216" s="28"/>
      <c r="N216" s="37"/>
      <c r="O216" s="35"/>
      <c r="P216" s="45"/>
      <c r="Q216" s="29"/>
      <c r="R216" s="51"/>
      <c r="S216" s="28"/>
      <c r="T216" s="29"/>
      <c r="U216" s="35"/>
      <c r="V216" s="45">
        <f t="shared" si="27"/>
        <v>0</v>
      </c>
      <c r="W216" s="37">
        <f t="shared" si="28"/>
        <v>0</v>
      </c>
      <c r="X216" s="46">
        <f t="shared" si="29"/>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27"/>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229" t="s">
        <v>24</v>
      </c>
      <c r="D223" s="45"/>
      <c r="E223" s="37"/>
      <c r="F223" s="46"/>
      <c r="G223" s="28"/>
      <c r="H223" s="29"/>
      <c r="I223" s="35"/>
      <c r="J223" s="45"/>
      <c r="K223" s="37"/>
      <c r="L223" s="46"/>
      <c r="M223" s="28"/>
      <c r="N223" s="37"/>
      <c r="O223" s="35"/>
      <c r="P223" s="45"/>
      <c r="Q223" s="29"/>
      <c r="R223" s="51"/>
      <c r="S223" s="28"/>
      <c r="T223" s="29"/>
      <c r="U223" s="35"/>
      <c r="V223" s="45">
        <f t="shared" ref="V223:W225" si="42">D223+G223+J223+M223+P223+S223</f>
        <v>0</v>
      </c>
      <c r="W223" s="37">
        <f t="shared" si="42"/>
        <v>0</v>
      </c>
      <c r="X223" s="46">
        <f>(V223+W223)*10</f>
        <v>0</v>
      </c>
      <c r="Y223" s="186">
        <v>8</v>
      </c>
    </row>
    <row r="224" spans="2:25" s="8" customFormat="1" ht="15.95" customHeight="1" x14ac:dyDescent="0.25">
      <c r="B224" s="31">
        <v>2</v>
      </c>
      <c r="C224" s="229" t="s">
        <v>407</v>
      </c>
      <c r="D224" s="45">
        <v>1</v>
      </c>
      <c r="E224" s="37">
        <v>0.83</v>
      </c>
      <c r="F224" s="46"/>
      <c r="G224" s="28"/>
      <c r="H224" s="29"/>
      <c r="I224" s="35"/>
      <c r="J224" s="45">
        <v>4</v>
      </c>
      <c r="K224" s="37">
        <v>1.17</v>
      </c>
      <c r="L224" s="46"/>
      <c r="M224" s="28"/>
      <c r="N224" s="37"/>
      <c r="O224" s="35"/>
      <c r="P224" s="45"/>
      <c r="Q224" s="29"/>
      <c r="R224" s="51"/>
      <c r="S224" s="28"/>
      <c r="T224" s="29"/>
      <c r="U224" s="35"/>
      <c r="V224" s="45">
        <f t="shared" si="42"/>
        <v>5</v>
      </c>
      <c r="W224" s="37">
        <f t="shared" si="42"/>
        <v>2</v>
      </c>
      <c r="X224" s="46">
        <f>(V224+W224)*10</f>
        <v>70</v>
      </c>
      <c r="Y224" s="186">
        <v>2</v>
      </c>
    </row>
    <row r="225" spans="2:25" s="8" customFormat="1" ht="15.95" customHeight="1" x14ac:dyDescent="0.25">
      <c r="B225" s="31">
        <v>3</v>
      </c>
      <c r="C225" s="229" t="s">
        <v>265</v>
      </c>
      <c r="D225" s="45"/>
      <c r="E225" s="29"/>
      <c r="F225" s="51"/>
      <c r="G225" s="28"/>
      <c r="H225" s="29"/>
      <c r="I225" s="35"/>
      <c r="J225" s="45"/>
      <c r="K225" s="29"/>
      <c r="L225" s="51"/>
      <c r="M225" s="28"/>
      <c r="N225" s="29"/>
      <c r="O225" s="35"/>
      <c r="P225" s="45"/>
      <c r="Q225" s="29"/>
      <c r="R225" s="51"/>
      <c r="S225" s="28"/>
      <c r="T225" s="29"/>
      <c r="U225" s="35"/>
      <c r="V225" s="45">
        <f t="shared" si="42"/>
        <v>0</v>
      </c>
      <c r="W225" s="37">
        <f t="shared" si="42"/>
        <v>0</v>
      </c>
      <c r="X225" s="46">
        <f>(V225+W225)*10</f>
        <v>0</v>
      </c>
      <c r="Y225" s="186">
        <v>8</v>
      </c>
    </row>
    <row r="226" spans="2:25" s="8" customFormat="1" ht="15.95" customHeight="1" x14ac:dyDescent="0.25">
      <c r="B226" s="31">
        <v>4</v>
      </c>
      <c r="C226" s="229" t="s">
        <v>266</v>
      </c>
      <c r="D226" s="45"/>
      <c r="E226" s="37"/>
      <c r="F226" s="46"/>
      <c r="G226" s="28"/>
      <c r="H226" s="29"/>
      <c r="I226" s="35"/>
      <c r="J226" s="45"/>
      <c r="K226" s="37"/>
      <c r="L226" s="46"/>
      <c r="M226" s="28"/>
      <c r="N226" s="37"/>
      <c r="O226" s="35"/>
      <c r="P226" s="45"/>
      <c r="Q226" s="29"/>
      <c r="R226" s="51"/>
      <c r="S226" s="28"/>
      <c r="T226" s="29"/>
      <c r="U226" s="35"/>
      <c r="V226" s="45">
        <f t="shared" ref="V226:V238" si="43">D226+G226+J226+M226+P226+S226</f>
        <v>0</v>
      </c>
      <c r="W226" s="37">
        <f t="shared" ref="W226:W238" si="44">E226+H226+K226+N226+Q226+T226</f>
        <v>0</v>
      </c>
      <c r="X226" s="46">
        <f t="shared" ref="X226:X238" si="45">(V226+W226)*10</f>
        <v>0</v>
      </c>
      <c r="Y226" s="186">
        <v>8</v>
      </c>
    </row>
    <row r="227" spans="2:25" s="8" customFormat="1" ht="15.95" customHeight="1" x14ac:dyDescent="0.25">
      <c r="B227" s="31">
        <v>5</v>
      </c>
      <c r="C227" s="229" t="s">
        <v>469</v>
      </c>
      <c r="D227" s="45"/>
      <c r="E227" s="29"/>
      <c r="F227" s="51"/>
      <c r="G227" s="28"/>
      <c r="H227" s="29"/>
      <c r="I227" s="35"/>
      <c r="J227" s="45"/>
      <c r="K227" s="29"/>
      <c r="L227" s="51"/>
      <c r="M227" s="28"/>
      <c r="N227" s="29"/>
      <c r="O227" s="35"/>
      <c r="P227" s="45"/>
      <c r="Q227" s="29"/>
      <c r="R227" s="51"/>
      <c r="S227" s="28"/>
      <c r="T227" s="29"/>
      <c r="U227" s="35"/>
      <c r="V227" s="45">
        <f t="shared" si="43"/>
        <v>0</v>
      </c>
      <c r="W227" s="37">
        <f t="shared" si="44"/>
        <v>0</v>
      </c>
      <c r="X227" s="46">
        <f t="shared" si="45"/>
        <v>0</v>
      </c>
      <c r="Y227" s="186">
        <v>8</v>
      </c>
    </row>
    <row r="228" spans="2:25" s="8" customFormat="1" ht="15.95" customHeight="1" x14ac:dyDescent="0.25">
      <c r="B228" s="31">
        <v>6</v>
      </c>
      <c r="C228" s="229" t="s">
        <v>267</v>
      </c>
      <c r="D228" s="45"/>
      <c r="E228" s="37"/>
      <c r="F228" s="46"/>
      <c r="G228" s="28"/>
      <c r="H228" s="29"/>
      <c r="I228" s="35"/>
      <c r="J228" s="45"/>
      <c r="K228" s="37"/>
      <c r="L228" s="46"/>
      <c r="M228" s="28"/>
      <c r="N228" s="37"/>
      <c r="O228" s="35"/>
      <c r="P228" s="45"/>
      <c r="Q228" s="29"/>
      <c r="R228" s="51"/>
      <c r="S228" s="28"/>
      <c r="T228" s="29"/>
      <c r="U228" s="35"/>
      <c r="V228" s="45">
        <f t="shared" si="43"/>
        <v>0</v>
      </c>
      <c r="W228" s="37">
        <f t="shared" si="44"/>
        <v>0</v>
      </c>
      <c r="X228" s="46">
        <f t="shared" si="45"/>
        <v>0</v>
      </c>
      <c r="Y228" s="186">
        <v>8</v>
      </c>
    </row>
    <row r="229" spans="2:25" s="8" customFormat="1" ht="15.95" customHeight="1" x14ac:dyDescent="0.25">
      <c r="B229" s="31">
        <v>7</v>
      </c>
      <c r="C229" s="229" t="s">
        <v>268</v>
      </c>
      <c r="D229" s="45"/>
      <c r="E229" s="29"/>
      <c r="F229" s="51"/>
      <c r="G229" s="28"/>
      <c r="H229" s="29"/>
      <c r="I229" s="35"/>
      <c r="J229" s="45"/>
      <c r="K229" s="29"/>
      <c r="L229" s="51"/>
      <c r="M229" s="28"/>
      <c r="N229" s="29"/>
      <c r="O229" s="35"/>
      <c r="P229" s="45"/>
      <c r="Q229" s="29"/>
      <c r="R229" s="51"/>
      <c r="S229" s="28"/>
      <c r="T229" s="29"/>
      <c r="U229" s="35"/>
      <c r="V229" s="45">
        <f t="shared" si="43"/>
        <v>0</v>
      </c>
      <c r="W229" s="37">
        <f t="shared" si="44"/>
        <v>0</v>
      </c>
      <c r="X229" s="46">
        <f t="shared" si="45"/>
        <v>0</v>
      </c>
      <c r="Y229" s="186">
        <v>8</v>
      </c>
    </row>
    <row r="230" spans="2:25" s="8" customFormat="1" ht="15.95" customHeight="1" x14ac:dyDescent="0.25">
      <c r="B230" s="31">
        <v>8</v>
      </c>
      <c r="C230" s="229" t="s">
        <v>269</v>
      </c>
      <c r="D230" s="45">
        <v>9</v>
      </c>
      <c r="E230" s="37">
        <v>3.81</v>
      </c>
      <c r="F230" s="46"/>
      <c r="G230" s="28"/>
      <c r="H230" s="29"/>
      <c r="I230" s="35"/>
      <c r="J230" s="45">
        <v>7</v>
      </c>
      <c r="K230" s="37">
        <v>1.74</v>
      </c>
      <c r="L230" s="46"/>
      <c r="M230" s="28"/>
      <c r="N230" s="37"/>
      <c r="O230" s="35"/>
      <c r="P230" s="45"/>
      <c r="Q230" s="29"/>
      <c r="R230" s="51"/>
      <c r="S230" s="28"/>
      <c r="T230" s="29"/>
      <c r="U230" s="35"/>
      <c r="V230" s="45">
        <f t="shared" si="43"/>
        <v>16</v>
      </c>
      <c r="W230" s="37">
        <f t="shared" si="44"/>
        <v>5.55</v>
      </c>
      <c r="X230" s="46">
        <f t="shared" si="45"/>
        <v>215.5</v>
      </c>
      <c r="Y230" s="186">
        <v>1</v>
      </c>
    </row>
    <row r="231" spans="2:25" s="8" customFormat="1" ht="15.95" customHeight="1" x14ac:dyDescent="0.25">
      <c r="B231" s="31">
        <v>9</v>
      </c>
      <c r="C231" s="229" t="s">
        <v>270</v>
      </c>
      <c r="D231" s="45"/>
      <c r="E231" s="29"/>
      <c r="F231" s="51"/>
      <c r="G231" s="28"/>
      <c r="H231" s="29"/>
      <c r="I231" s="35"/>
      <c r="J231" s="45"/>
      <c r="K231" s="29"/>
      <c r="L231" s="51"/>
      <c r="M231" s="28"/>
      <c r="N231" s="29"/>
      <c r="O231" s="35"/>
      <c r="P231" s="45"/>
      <c r="Q231" s="29"/>
      <c r="R231" s="51"/>
      <c r="S231" s="28"/>
      <c r="T231" s="29"/>
      <c r="U231" s="35"/>
      <c r="V231" s="45">
        <f t="shared" si="43"/>
        <v>0</v>
      </c>
      <c r="W231" s="37">
        <f t="shared" si="44"/>
        <v>0</v>
      </c>
      <c r="X231" s="46">
        <f t="shared" si="45"/>
        <v>0</v>
      </c>
      <c r="Y231" s="186">
        <v>8</v>
      </c>
    </row>
    <row r="232" spans="2:25" s="8" customFormat="1" ht="15.95" customHeight="1" x14ac:dyDescent="0.25">
      <c r="B232" s="31">
        <v>10</v>
      </c>
      <c r="C232" s="229" t="s">
        <v>535</v>
      </c>
      <c r="D232" s="45"/>
      <c r="E232" s="37"/>
      <c r="F232" s="46"/>
      <c r="G232" s="28">
        <v>1</v>
      </c>
      <c r="H232" s="29">
        <v>0.41</v>
      </c>
      <c r="I232" s="35"/>
      <c r="J232" s="45">
        <v>0</v>
      </c>
      <c r="K232" s="37">
        <v>7.0000000000000007E-2</v>
      </c>
      <c r="L232" s="46"/>
      <c r="M232" s="28"/>
      <c r="N232" s="37"/>
      <c r="O232" s="35"/>
      <c r="P232" s="45"/>
      <c r="Q232" s="29"/>
      <c r="R232" s="51"/>
      <c r="S232" s="28"/>
      <c r="T232" s="29"/>
      <c r="U232" s="35"/>
      <c r="V232" s="45">
        <f t="shared" si="43"/>
        <v>1</v>
      </c>
      <c r="W232" s="37">
        <f t="shared" si="44"/>
        <v>0.48</v>
      </c>
      <c r="X232" s="46">
        <f t="shared" si="45"/>
        <v>14.8</v>
      </c>
      <c r="Y232" s="186">
        <v>3</v>
      </c>
    </row>
    <row r="233" spans="2:25" s="8" customFormat="1" ht="15.95" customHeight="1" x14ac:dyDescent="0.25">
      <c r="B233" s="31">
        <v>11</v>
      </c>
      <c r="C233" s="229" t="s">
        <v>272</v>
      </c>
      <c r="D233" s="45">
        <v>0</v>
      </c>
      <c r="E233" s="29"/>
      <c r="F233" s="51"/>
      <c r="G233" s="28">
        <v>0</v>
      </c>
      <c r="H233" s="29"/>
      <c r="I233" s="35"/>
      <c r="J233" s="45">
        <v>0</v>
      </c>
      <c r="K233" s="29"/>
      <c r="L233" s="51"/>
      <c r="M233" s="28">
        <v>0</v>
      </c>
      <c r="N233" s="29"/>
      <c r="O233" s="35"/>
      <c r="P233" s="45">
        <v>0</v>
      </c>
      <c r="Q233" s="29"/>
      <c r="R233" s="51"/>
      <c r="S233" s="28">
        <v>0</v>
      </c>
      <c r="T233" s="29"/>
      <c r="U233" s="35"/>
      <c r="V233" s="45">
        <f t="shared" si="43"/>
        <v>0</v>
      </c>
      <c r="W233" s="37">
        <f t="shared" si="44"/>
        <v>0</v>
      </c>
      <c r="X233" s="46">
        <f t="shared" si="45"/>
        <v>0</v>
      </c>
      <c r="Y233" s="186">
        <v>5</v>
      </c>
    </row>
    <row r="234" spans="2:25" s="8" customFormat="1" ht="15.95" customHeight="1" x14ac:dyDescent="0.25">
      <c r="B234" s="31">
        <v>12</v>
      </c>
      <c r="C234" s="229" t="s">
        <v>273</v>
      </c>
      <c r="D234" s="45"/>
      <c r="E234" s="37"/>
      <c r="F234" s="46"/>
      <c r="G234" s="28"/>
      <c r="H234" s="29"/>
      <c r="I234" s="35"/>
      <c r="J234" s="45"/>
      <c r="K234" s="37"/>
      <c r="L234" s="46"/>
      <c r="M234" s="28"/>
      <c r="N234" s="37"/>
      <c r="O234" s="35"/>
      <c r="P234" s="45"/>
      <c r="Q234" s="29"/>
      <c r="R234" s="51"/>
      <c r="S234" s="28"/>
      <c r="T234" s="29"/>
      <c r="U234" s="35"/>
      <c r="V234" s="45">
        <f t="shared" si="43"/>
        <v>0</v>
      </c>
      <c r="W234" s="37">
        <f t="shared" si="44"/>
        <v>0</v>
      </c>
      <c r="X234" s="46">
        <f t="shared" si="45"/>
        <v>0</v>
      </c>
      <c r="Y234" s="186">
        <v>8</v>
      </c>
    </row>
    <row r="235" spans="2:25" s="8" customFormat="1" ht="15.95" customHeight="1" x14ac:dyDescent="0.25">
      <c r="B235" s="31">
        <v>13</v>
      </c>
      <c r="C235" s="230"/>
      <c r="D235" s="45"/>
      <c r="E235" s="29"/>
      <c r="F235" s="51"/>
      <c r="G235" s="28"/>
      <c r="H235" s="29"/>
      <c r="I235" s="35"/>
      <c r="J235" s="45"/>
      <c r="K235" s="29"/>
      <c r="L235" s="51"/>
      <c r="M235" s="28"/>
      <c r="N235" s="29"/>
      <c r="O235" s="35"/>
      <c r="P235" s="45"/>
      <c r="Q235" s="29"/>
      <c r="R235" s="51"/>
      <c r="S235" s="28"/>
      <c r="T235" s="29"/>
      <c r="U235" s="35"/>
      <c r="V235" s="45">
        <f t="shared" si="43"/>
        <v>0</v>
      </c>
      <c r="W235" s="37">
        <f t="shared" si="44"/>
        <v>0</v>
      </c>
      <c r="X235" s="46">
        <f t="shared" si="45"/>
        <v>0</v>
      </c>
      <c r="Y235" s="186"/>
    </row>
    <row r="236" spans="2:25" s="8" customFormat="1" ht="15.95" customHeight="1" x14ac:dyDescent="0.25">
      <c r="B236" s="31">
        <v>14</v>
      </c>
      <c r="C236" s="223"/>
      <c r="D236" s="45"/>
      <c r="E236" s="37"/>
      <c r="F236" s="46"/>
      <c r="G236" s="28"/>
      <c r="H236" s="29"/>
      <c r="I236" s="35"/>
      <c r="J236" s="45"/>
      <c r="K236" s="37"/>
      <c r="L236" s="46"/>
      <c r="M236" s="28"/>
      <c r="N236" s="37"/>
      <c r="O236" s="35"/>
      <c r="P236" s="45"/>
      <c r="Q236" s="29"/>
      <c r="R236" s="51"/>
      <c r="S236" s="28"/>
      <c r="T236" s="29"/>
      <c r="U236" s="35"/>
      <c r="V236" s="45">
        <f t="shared" si="43"/>
        <v>0</v>
      </c>
      <c r="W236" s="37">
        <f t="shared" si="44"/>
        <v>0</v>
      </c>
      <c r="X236" s="46">
        <f t="shared" si="45"/>
        <v>0</v>
      </c>
      <c r="Y236" s="186"/>
    </row>
    <row r="237" spans="2:25" s="8" customFormat="1" ht="15.95" customHeight="1" x14ac:dyDescent="0.25">
      <c r="B237" s="31">
        <v>15</v>
      </c>
      <c r="C237" s="230"/>
      <c r="D237" s="45"/>
      <c r="E237" s="29"/>
      <c r="F237" s="51"/>
      <c r="G237" s="28"/>
      <c r="H237" s="29"/>
      <c r="I237" s="35"/>
      <c r="J237" s="45"/>
      <c r="K237" s="29"/>
      <c r="L237" s="51"/>
      <c r="M237" s="28"/>
      <c r="N237" s="29"/>
      <c r="O237" s="35"/>
      <c r="P237" s="45"/>
      <c r="Q237" s="29"/>
      <c r="R237" s="51"/>
      <c r="S237" s="28"/>
      <c r="T237" s="29"/>
      <c r="U237" s="35"/>
      <c r="V237" s="45">
        <f t="shared" si="43"/>
        <v>0</v>
      </c>
      <c r="W237" s="37">
        <f t="shared" si="44"/>
        <v>0</v>
      </c>
      <c r="X237" s="46">
        <f t="shared" si="45"/>
        <v>0</v>
      </c>
      <c r="Y237" s="186"/>
    </row>
    <row r="238" spans="2:25" s="8" customFormat="1" ht="15.95" customHeight="1" x14ac:dyDescent="0.25">
      <c r="B238" s="31">
        <v>16</v>
      </c>
      <c r="C238" s="223"/>
      <c r="D238" s="45"/>
      <c r="E238" s="37"/>
      <c r="F238" s="46"/>
      <c r="G238" s="28"/>
      <c r="H238" s="29"/>
      <c r="I238" s="35"/>
      <c r="J238" s="45"/>
      <c r="K238" s="37"/>
      <c r="L238" s="46"/>
      <c r="M238" s="28"/>
      <c r="N238" s="37"/>
      <c r="O238" s="35"/>
      <c r="P238" s="45"/>
      <c r="Q238" s="29"/>
      <c r="R238" s="51"/>
      <c r="S238" s="28"/>
      <c r="T238" s="29"/>
      <c r="U238" s="35"/>
      <c r="V238" s="45">
        <f t="shared" si="43"/>
        <v>0</v>
      </c>
      <c r="W238" s="37">
        <f t="shared" si="44"/>
        <v>0</v>
      </c>
      <c r="X238" s="46">
        <f t="shared" si="45"/>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2"/>
      <c r="D244" s="422"/>
      <c r="E244" s="422"/>
      <c r="F244" s="422"/>
      <c r="G244" s="422"/>
      <c r="H244" s="422"/>
      <c r="I244" s="422"/>
      <c r="J244" s="422"/>
      <c r="K244" s="422"/>
      <c r="L244" s="422"/>
      <c r="M244" s="422"/>
      <c r="N244" s="422"/>
      <c r="O244" s="422"/>
      <c r="P244" s="422"/>
      <c r="Q244" s="422"/>
      <c r="R244" s="422"/>
      <c r="S244" s="422"/>
      <c r="T244" s="422"/>
      <c r="U244" s="422"/>
      <c r="V244" s="422"/>
      <c r="W244" s="422"/>
      <c r="X244" s="422"/>
      <c r="Y244" s="423"/>
    </row>
    <row r="245" spans="2:25" s="8" customFormat="1" ht="15.95" customHeight="1" x14ac:dyDescent="0.25">
      <c r="B245" s="31">
        <v>1</v>
      </c>
      <c r="C245" s="229" t="s">
        <v>25</v>
      </c>
      <c r="D245" s="45">
        <v>1</v>
      </c>
      <c r="E245" s="29">
        <v>0.24</v>
      </c>
      <c r="F245" s="51"/>
      <c r="G245" s="28"/>
      <c r="H245" s="29"/>
      <c r="I245" s="35"/>
      <c r="J245" s="45">
        <v>1</v>
      </c>
      <c r="K245" s="29">
        <v>0.25</v>
      </c>
      <c r="L245" s="51"/>
      <c r="M245" s="28"/>
      <c r="N245" s="29"/>
      <c r="O245" s="35"/>
      <c r="P245" s="45"/>
      <c r="Q245" s="29"/>
      <c r="R245" s="51"/>
      <c r="S245" s="28"/>
      <c r="T245" s="29"/>
      <c r="U245" s="35"/>
      <c r="V245" s="45">
        <f>D245+G245+J245+M245+P245+S245</f>
        <v>2</v>
      </c>
      <c r="W245" s="37">
        <f>E245+H245+K245+N245+Q245+T245</f>
        <v>0.49</v>
      </c>
      <c r="X245" s="46">
        <f>(V245+W245)*10</f>
        <v>24.900000000000002</v>
      </c>
      <c r="Y245" s="186">
        <v>1</v>
      </c>
    </row>
    <row r="246" spans="2:25" s="8" customFormat="1" ht="15.95" customHeight="1" x14ac:dyDescent="0.25">
      <c r="B246" s="232">
        <v>2</v>
      </c>
      <c r="C246" s="229" t="s">
        <v>26</v>
      </c>
      <c r="D246" s="56"/>
      <c r="E246" s="30"/>
      <c r="F246" s="57"/>
      <c r="G246" s="33"/>
      <c r="H246" s="30"/>
      <c r="I246" s="36"/>
      <c r="J246" s="56"/>
      <c r="K246" s="30"/>
      <c r="L246" s="57"/>
      <c r="M246" s="33"/>
      <c r="N246" s="30"/>
      <c r="O246" s="36"/>
      <c r="P246" s="56"/>
      <c r="Q246" s="30"/>
      <c r="R246" s="57"/>
      <c r="S246" s="33"/>
      <c r="T246" s="30"/>
      <c r="U246" s="36"/>
      <c r="V246" s="56">
        <f t="shared" ref="V246:V264" si="46">D246+G246+J246+M246+P246+S246</f>
        <v>0</v>
      </c>
      <c r="W246" s="224">
        <f t="shared" ref="W246:W264" si="47">E246+H246+K246+N246+Q246+T246</f>
        <v>0</v>
      </c>
      <c r="X246" s="225">
        <f t="shared" ref="X246:X264" si="48">(V246+W246)*10</f>
        <v>0</v>
      </c>
      <c r="Y246" s="187">
        <v>8</v>
      </c>
    </row>
    <row r="247" spans="2:25" s="8" customFormat="1" ht="15.95" customHeight="1" x14ac:dyDescent="0.25">
      <c r="B247" s="31">
        <v>3</v>
      </c>
      <c r="C247" s="229" t="s">
        <v>274</v>
      </c>
      <c r="D247" s="45"/>
      <c r="E247" s="29"/>
      <c r="F247" s="51"/>
      <c r="G247" s="28"/>
      <c r="H247" s="29"/>
      <c r="I247" s="35"/>
      <c r="J247" s="45">
        <v>1</v>
      </c>
      <c r="K247" s="29">
        <v>0.16</v>
      </c>
      <c r="L247" s="51"/>
      <c r="M247" s="28"/>
      <c r="N247" s="29"/>
      <c r="O247" s="35"/>
      <c r="P247" s="45"/>
      <c r="Q247" s="29"/>
      <c r="R247" s="51"/>
      <c r="S247" s="28"/>
      <c r="T247" s="29"/>
      <c r="U247" s="35"/>
      <c r="V247" s="45">
        <f t="shared" si="46"/>
        <v>1</v>
      </c>
      <c r="W247" s="37">
        <f t="shared" si="47"/>
        <v>0.16</v>
      </c>
      <c r="X247" s="46">
        <f t="shared" si="48"/>
        <v>11.6</v>
      </c>
      <c r="Y247" s="186">
        <v>3</v>
      </c>
    </row>
    <row r="248" spans="2:25" s="8" customFormat="1" ht="15.95" customHeight="1" x14ac:dyDescent="0.25">
      <c r="B248" s="232">
        <v>4</v>
      </c>
      <c r="C248" s="229" t="s">
        <v>275</v>
      </c>
      <c r="D248" s="56"/>
      <c r="E248" s="30"/>
      <c r="F248" s="57"/>
      <c r="G248" s="33"/>
      <c r="H248" s="30"/>
      <c r="I248" s="36"/>
      <c r="J248" s="56"/>
      <c r="K248" s="30"/>
      <c r="L248" s="57"/>
      <c r="M248" s="33"/>
      <c r="N248" s="30"/>
      <c r="O248" s="36"/>
      <c r="P248" s="56"/>
      <c r="Q248" s="30"/>
      <c r="R248" s="57"/>
      <c r="S248" s="33"/>
      <c r="T248" s="30"/>
      <c r="U248" s="36"/>
      <c r="V248" s="56">
        <f t="shared" si="46"/>
        <v>0</v>
      </c>
      <c r="W248" s="224">
        <f t="shared" si="47"/>
        <v>0</v>
      </c>
      <c r="X248" s="225">
        <f t="shared" si="48"/>
        <v>0</v>
      </c>
      <c r="Y248" s="187">
        <v>8</v>
      </c>
    </row>
    <row r="249" spans="2:25" s="8" customFormat="1" ht="15.95" customHeight="1" x14ac:dyDescent="0.25">
      <c r="B249" s="31">
        <v>5</v>
      </c>
      <c r="C249" s="229" t="s">
        <v>276</v>
      </c>
      <c r="D249" s="45"/>
      <c r="E249" s="29"/>
      <c r="F249" s="51"/>
      <c r="G249" s="28"/>
      <c r="H249" s="29"/>
      <c r="I249" s="35"/>
      <c r="J249" s="45"/>
      <c r="K249" s="29"/>
      <c r="L249" s="51"/>
      <c r="M249" s="28"/>
      <c r="N249" s="29"/>
      <c r="O249" s="35"/>
      <c r="P249" s="45"/>
      <c r="Q249" s="29"/>
      <c r="R249" s="51"/>
      <c r="S249" s="28"/>
      <c r="T249" s="29"/>
      <c r="U249" s="35"/>
      <c r="V249" s="45">
        <f t="shared" si="46"/>
        <v>0</v>
      </c>
      <c r="W249" s="37">
        <f t="shared" si="47"/>
        <v>0</v>
      </c>
      <c r="X249" s="46">
        <f t="shared" si="48"/>
        <v>0</v>
      </c>
      <c r="Y249" s="186">
        <v>8</v>
      </c>
    </row>
    <row r="250" spans="2:25" s="8" customFormat="1" ht="15.95" customHeight="1" x14ac:dyDescent="0.25">
      <c r="B250" s="232">
        <v>6</v>
      </c>
      <c r="C250" s="229" t="s">
        <v>277</v>
      </c>
      <c r="D250" s="56"/>
      <c r="E250" s="30"/>
      <c r="F250" s="57"/>
      <c r="G250" s="33"/>
      <c r="H250" s="30"/>
      <c r="I250" s="36"/>
      <c r="J250" s="56"/>
      <c r="K250" s="30"/>
      <c r="L250" s="57"/>
      <c r="M250" s="33"/>
      <c r="N250" s="30"/>
      <c r="O250" s="36"/>
      <c r="P250" s="56"/>
      <c r="Q250" s="30"/>
      <c r="R250" s="57"/>
      <c r="S250" s="33"/>
      <c r="T250" s="30"/>
      <c r="U250" s="36"/>
      <c r="V250" s="56">
        <f t="shared" si="46"/>
        <v>0</v>
      </c>
      <c r="W250" s="224">
        <f t="shared" si="47"/>
        <v>0</v>
      </c>
      <c r="X250" s="225">
        <f t="shared" si="48"/>
        <v>0</v>
      </c>
      <c r="Y250" s="187">
        <v>8</v>
      </c>
    </row>
    <row r="251" spans="2:25" s="8" customFormat="1" ht="15.95" customHeight="1" x14ac:dyDescent="0.25">
      <c r="B251" s="31">
        <v>7</v>
      </c>
      <c r="C251" s="229" t="s">
        <v>278</v>
      </c>
      <c r="D251" s="45"/>
      <c r="E251" s="29"/>
      <c r="F251" s="51"/>
      <c r="G251" s="28"/>
      <c r="H251" s="29"/>
      <c r="I251" s="35"/>
      <c r="J251" s="45"/>
      <c r="K251" s="29"/>
      <c r="L251" s="51"/>
      <c r="M251" s="28"/>
      <c r="N251" s="29"/>
      <c r="O251" s="35"/>
      <c r="P251" s="45"/>
      <c r="Q251" s="29"/>
      <c r="R251" s="51"/>
      <c r="S251" s="28"/>
      <c r="T251" s="29"/>
      <c r="U251" s="35"/>
      <c r="V251" s="45">
        <f t="shared" si="46"/>
        <v>0</v>
      </c>
      <c r="W251" s="37">
        <f t="shared" si="47"/>
        <v>0</v>
      </c>
      <c r="X251" s="46">
        <f t="shared" si="48"/>
        <v>0</v>
      </c>
      <c r="Y251" s="186">
        <v>8</v>
      </c>
    </row>
    <row r="252" spans="2:25" s="8" customFormat="1" ht="15.95" customHeight="1" x14ac:dyDescent="0.25">
      <c r="B252" s="232">
        <v>8</v>
      </c>
      <c r="C252" s="229" t="s">
        <v>279</v>
      </c>
      <c r="D252" s="56"/>
      <c r="E252" s="30"/>
      <c r="F252" s="57"/>
      <c r="G252" s="33"/>
      <c r="H252" s="30"/>
      <c r="I252" s="36"/>
      <c r="J252" s="56"/>
      <c r="K252" s="30"/>
      <c r="L252" s="57"/>
      <c r="M252" s="33"/>
      <c r="N252" s="30"/>
      <c r="O252" s="36"/>
      <c r="P252" s="56"/>
      <c r="Q252" s="30"/>
      <c r="R252" s="57"/>
      <c r="S252" s="33"/>
      <c r="T252" s="30"/>
      <c r="U252" s="36"/>
      <c r="V252" s="56">
        <f t="shared" si="46"/>
        <v>0</v>
      </c>
      <c r="W252" s="224">
        <f t="shared" si="47"/>
        <v>0</v>
      </c>
      <c r="X252" s="225">
        <f t="shared" si="48"/>
        <v>0</v>
      </c>
      <c r="Y252" s="187">
        <v>8</v>
      </c>
    </row>
    <row r="253" spans="2:25" s="8" customFormat="1" ht="15.95" customHeight="1" x14ac:dyDescent="0.25">
      <c r="B253" s="31">
        <v>9</v>
      </c>
      <c r="C253" s="229" t="s">
        <v>27</v>
      </c>
      <c r="D253" s="45"/>
      <c r="E253" s="29"/>
      <c r="F253" s="51"/>
      <c r="G253" s="28"/>
      <c r="H253" s="29"/>
      <c r="I253" s="35"/>
      <c r="J253" s="45"/>
      <c r="K253" s="29"/>
      <c r="L253" s="51"/>
      <c r="M253" s="28"/>
      <c r="N253" s="29"/>
      <c r="O253" s="35"/>
      <c r="P253" s="45"/>
      <c r="Q253" s="29"/>
      <c r="R253" s="51"/>
      <c r="S253" s="28"/>
      <c r="T253" s="29"/>
      <c r="U253" s="35"/>
      <c r="V253" s="45">
        <f t="shared" si="46"/>
        <v>0</v>
      </c>
      <c r="W253" s="37">
        <f t="shared" si="47"/>
        <v>0</v>
      </c>
      <c r="X253" s="46">
        <f t="shared" si="48"/>
        <v>0</v>
      </c>
      <c r="Y253" s="186">
        <v>8</v>
      </c>
    </row>
    <row r="254" spans="2:25" s="8" customFormat="1" ht="15.95" customHeight="1" x14ac:dyDescent="0.25">
      <c r="B254" s="232">
        <v>10</v>
      </c>
      <c r="C254" s="229" t="s">
        <v>536</v>
      </c>
      <c r="D254" s="56"/>
      <c r="E254" s="30"/>
      <c r="F254" s="57"/>
      <c r="G254" s="33"/>
      <c r="H254" s="30"/>
      <c r="I254" s="36"/>
      <c r="J254" s="56"/>
      <c r="K254" s="30"/>
      <c r="L254" s="57"/>
      <c r="M254" s="33"/>
      <c r="N254" s="30"/>
      <c r="O254" s="36"/>
      <c r="P254" s="56"/>
      <c r="Q254" s="30"/>
      <c r="R254" s="57"/>
      <c r="S254" s="33"/>
      <c r="T254" s="30"/>
      <c r="U254" s="36"/>
      <c r="V254" s="56">
        <f t="shared" si="46"/>
        <v>0</v>
      </c>
      <c r="W254" s="224">
        <f t="shared" si="47"/>
        <v>0</v>
      </c>
      <c r="X254" s="225">
        <f t="shared" si="48"/>
        <v>0</v>
      </c>
      <c r="Y254" s="187">
        <v>8</v>
      </c>
    </row>
    <row r="255" spans="2:25" s="8" customFormat="1" ht="15.95" customHeight="1" x14ac:dyDescent="0.25">
      <c r="B255" s="232">
        <v>11</v>
      </c>
      <c r="C255" s="229" t="s">
        <v>545</v>
      </c>
      <c r="D255" s="56"/>
      <c r="E255" s="30"/>
      <c r="F255" s="57"/>
      <c r="G255" s="33"/>
      <c r="H255" s="30"/>
      <c r="I255" s="36"/>
      <c r="J255" s="56"/>
      <c r="K255" s="30"/>
      <c r="L255" s="57"/>
      <c r="M255" s="33"/>
      <c r="N255" s="30"/>
      <c r="O255" s="36"/>
      <c r="P255" s="56"/>
      <c r="Q255" s="30"/>
      <c r="R255" s="57"/>
      <c r="S255" s="33"/>
      <c r="T255" s="30"/>
      <c r="U255" s="36"/>
      <c r="V255" s="56">
        <f t="shared" ref="V255" si="49">D255+G255+J255+M255+P255+S255</f>
        <v>0</v>
      </c>
      <c r="W255" s="224">
        <f t="shared" ref="W255" si="50">E255+H255+K255+N255+Q255+T255</f>
        <v>0</v>
      </c>
      <c r="X255" s="225">
        <f t="shared" ref="X255" si="51">(V255+W255)*10</f>
        <v>0</v>
      </c>
      <c r="Y255" s="187">
        <v>8</v>
      </c>
    </row>
    <row r="256" spans="2:25" s="8" customFormat="1" ht="15.95" customHeight="1" x14ac:dyDescent="0.25">
      <c r="B256" s="31">
        <v>12</v>
      </c>
      <c r="C256" s="229" t="s">
        <v>29</v>
      </c>
      <c r="D256" s="45"/>
      <c r="E256" s="29"/>
      <c r="F256" s="51"/>
      <c r="G256" s="28"/>
      <c r="H256" s="29"/>
      <c r="I256" s="35"/>
      <c r="J256" s="45"/>
      <c r="K256" s="29"/>
      <c r="L256" s="51"/>
      <c r="M256" s="28"/>
      <c r="N256" s="29"/>
      <c r="O256" s="35"/>
      <c r="P256" s="45"/>
      <c r="Q256" s="29"/>
      <c r="R256" s="51"/>
      <c r="S256" s="28"/>
      <c r="T256" s="29"/>
      <c r="U256" s="35"/>
      <c r="V256" s="45">
        <f t="shared" si="46"/>
        <v>0</v>
      </c>
      <c r="W256" s="37">
        <f t="shared" si="47"/>
        <v>0</v>
      </c>
      <c r="X256" s="46">
        <f t="shared" si="48"/>
        <v>0</v>
      </c>
      <c r="Y256" s="186">
        <v>8</v>
      </c>
    </row>
    <row r="257" spans="2:25" s="8" customFormat="1" ht="15.95" customHeight="1" x14ac:dyDescent="0.25">
      <c r="B257" s="232">
        <v>13</v>
      </c>
      <c r="C257" s="229" t="s">
        <v>280</v>
      </c>
      <c r="D257" s="56"/>
      <c r="E257" s="30"/>
      <c r="F257" s="57"/>
      <c r="G257" s="33"/>
      <c r="H257" s="30"/>
      <c r="I257" s="36"/>
      <c r="J257" s="56"/>
      <c r="K257" s="30"/>
      <c r="L257" s="57"/>
      <c r="M257" s="33"/>
      <c r="N257" s="30"/>
      <c r="O257" s="36"/>
      <c r="P257" s="56"/>
      <c r="Q257" s="30"/>
      <c r="R257" s="57"/>
      <c r="S257" s="33"/>
      <c r="T257" s="30"/>
      <c r="U257" s="36"/>
      <c r="V257" s="56">
        <f t="shared" si="46"/>
        <v>0</v>
      </c>
      <c r="W257" s="224">
        <f t="shared" si="47"/>
        <v>0</v>
      </c>
      <c r="X257" s="225">
        <f t="shared" si="48"/>
        <v>0</v>
      </c>
      <c r="Y257" s="187">
        <v>8</v>
      </c>
    </row>
    <row r="258" spans="2:25" s="8" customFormat="1" ht="15.95" customHeight="1" x14ac:dyDescent="0.25">
      <c r="B258" s="232">
        <v>14</v>
      </c>
      <c r="C258" s="229" t="s">
        <v>28</v>
      </c>
      <c r="D258" s="45"/>
      <c r="E258" s="29"/>
      <c r="F258" s="51"/>
      <c r="G258" s="28"/>
      <c r="H258" s="29"/>
      <c r="I258" s="35"/>
      <c r="J258" s="45"/>
      <c r="K258" s="29"/>
      <c r="L258" s="51"/>
      <c r="M258" s="28"/>
      <c r="N258" s="29"/>
      <c r="O258" s="35"/>
      <c r="P258" s="45"/>
      <c r="Q258" s="29"/>
      <c r="R258" s="51"/>
      <c r="S258" s="28"/>
      <c r="T258" s="29"/>
      <c r="U258" s="35"/>
      <c r="V258" s="45">
        <f t="shared" si="46"/>
        <v>0</v>
      </c>
      <c r="W258" s="37">
        <f t="shared" si="47"/>
        <v>0</v>
      </c>
      <c r="X258" s="46">
        <f t="shared" si="48"/>
        <v>0</v>
      </c>
      <c r="Y258" s="186">
        <v>8</v>
      </c>
    </row>
    <row r="259" spans="2:25" s="8" customFormat="1" ht="15.95" customHeight="1" x14ac:dyDescent="0.25">
      <c r="B259" s="31">
        <v>15</v>
      </c>
      <c r="C259" s="229" t="s">
        <v>382</v>
      </c>
      <c r="D259" s="56"/>
      <c r="E259" s="30"/>
      <c r="F259" s="57"/>
      <c r="G259" s="33"/>
      <c r="H259" s="30"/>
      <c r="I259" s="36"/>
      <c r="J259" s="56">
        <v>2</v>
      </c>
      <c r="K259" s="30">
        <v>0.47</v>
      </c>
      <c r="L259" s="57"/>
      <c r="M259" s="33"/>
      <c r="N259" s="30"/>
      <c r="O259" s="36"/>
      <c r="P259" s="56"/>
      <c r="Q259" s="30"/>
      <c r="R259" s="57"/>
      <c r="S259" s="33"/>
      <c r="T259" s="30"/>
      <c r="U259" s="36"/>
      <c r="V259" s="56">
        <f t="shared" si="46"/>
        <v>2</v>
      </c>
      <c r="W259" s="224">
        <f t="shared" si="47"/>
        <v>0.47</v>
      </c>
      <c r="X259" s="225">
        <f t="shared" si="48"/>
        <v>24.699999999999996</v>
      </c>
      <c r="Y259" s="187">
        <v>2</v>
      </c>
    </row>
    <row r="260" spans="2:25" s="8" customFormat="1" ht="15.95" customHeight="1" x14ac:dyDescent="0.25">
      <c r="B260" s="232">
        <v>16</v>
      </c>
      <c r="C260" s="32"/>
      <c r="D260" s="45"/>
      <c r="E260" s="29"/>
      <c r="F260" s="51"/>
      <c r="G260" s="28"/>
      <c r="H260" s="29"/>
      <c r="I260" s="35"/>
      <c r="J260" s="45"/>
      <c r="K260" s="29"/>
      <c r="L260" s="51"/>
      <c r="M260" s="28"/>
      <c r="N260" s="29"/>
      <c r="O260" s="35"/>
      <c r="P260" s="45"/>
      <c r="Q260" s="29"/>
      <c r="R260" s="51"/>
      <c r="S260" s="28"/>
      <c r="T260" s="29"/>
      <c r="U260" s="35"/>
      <c r="V260" s="45">
        <f t="shared" si="46"/>
        <v>0</v>
      </c>
      <c r="W260" s="37">
        <f t="shared" si="47"/>
        <v>0</v>
      </c>
      <c r="X260" s="46">
        <f t="shared" si="48"/>
        <v>0</v>
      </c>
      <c r="Y260" s="186"/>
    </row>
    <row r="261" spans="2:25" s="8" customFormat="1" ht="15.95" customHeight="1" x14ac:dyDescent="0.25">
      <c r="B261" s="232">
        <v>17</v>
      </c>
      <c r="C261" s="231"/>
      <c r="D261" s="56"/>
      <c r="E261" s="30"/>
      <c r="F261" s="57"/>
      <c r="G261" s="33"/>
      <c r="H261" s="30"/>
      <c r="I261" s="36"/>
      <c r="J261" s="56"/>
      <c r="K261" s="30"/>
      <c r="L261" s="57"/>
      <c r="M261" s="33"/>
      <c r="N261" s="30"/>
      <c r="O261" s="36"/>
      <c r="P261" s="56"/>
      <c r="Q261" s="30"/>
      <c r="R261" s="57"/>
      <c r="S261" s="33"/>
      <c r="T261" s="30"/>
      <c r="U261" s="36"/>
      <c r="V261" s="56">
        <f t="shared" si="46"/>
        <v>0</v>
      </c>
      <c r="W261" s="224">
        <f t="shared" si="47"/>
        <v>0</v>
      </c>
      <c r="X261" s="225">
        <f t="shared" si="48"/>
        <v>0</v>
      </c>
      <c r="Y261" s="187"/>
    </row>
    <row r="262" spans="2:25" s="8" customFormat="1" ht="15.95" customHeight="1" x14ac:dyDescent="0.25">
      <c r="B262" s="31">
        <v>18</v>
      </c>
      <c r="C262" s="32"/>
      <c r="D262" s="45"/>
      <c r="E262" s="29"/>
      <c r="F262" s="51"/>
      <c r="G262" s="28"/>
      <c r="H262" s="29"/>
      <c r="I262" s="35"/>
      <c r="J262" s="45"/>
      <c r="K262" s="29"/>
      <c r="L262" s="51"/>
      <c r="M262" s="28"/>
      <c r="N262" s="29"/>
      <c r="O262" s="35"/>
      <c r="P262" s="45"/>
      <c r="Q262" s="29"/>
      <c r="R262" s="51"/>
      <c r="S262" s="28"/>
      <c r="T262" s="29"/>
      <c r="U262" s="35"/>
      <c r="V262" s="45">
        <f t="shared" si="46"/>
        <v>0</v>
      </c>
      <c r="W262" s="37">
        <f t="shared" si="47"/>
        <v>0</v>
      </c>
      <c r="X262" s="46">
        <f t="shared" si="48"/>
        <v>0</v>
      </c>
      <c r="Y262" s="186"/>
    </row>
    <row r="263" spans="2:25" s="8" customFormat="1" ht="15.95" customHeight="1" x14ac:dyDescent="0.25">
      <c r="B263" s="232">
        <v>19</v>
      </c>
      <c r="C263" s="231"/>
      <c r="D263" s="56"/>
      <c r="E263" s="30"/>
      <c r="F263" s="57"/>
      <c r="G263" s="33"/>
      <c r="H263" s="30"/>
      <c r="I263" s="36"/>
      <c r="J263" s="56"/>
      <c r="K263" s="30"/>
      <c r="L263" s="57"/>
      <c r="M263" s="33"/>
      <c r="N263" s="30"/>
      <c r="O263" s="36"/>
      <c r="P263" s="56"/>
      <c r="Q263" s="30"/>
      <c r="R263" s="57"/>
      <c r="S263" s="33"/>
      <c r="T263" s="30"/>
      <c r="U263" s="36"/>
      <c r="V263" s="56">
        <f t="shared" si="46"/>
        <v>0</v>
      </c>
      <c r="W263" s="224">
        <f t="shared" si="47"/>
        <v>0</v>
      </c>
      <c r="X263" s="225">
        <f t="shared" si="48"/>
        <v>0</v>
      </c>
      <c r="Y263" s="187"/>
    </row>
    <row r="264" spans="2:25" s="8" customFormat="1" ht="15.95" customHeight="1" x14ac:dyDescent="0.25">
      <c r="B264" s="232">
        <v>20</v>
      </c>
      <c r="C264" s="32"/>
      <c r="D264" s="45"/>
      <c r="E264" s="29"/>
      <c r="F264" s="51"/>
      <c r="G264" s="28"/>
      <c r="H264" s="29"/>
      <c r="I264" s="35"/>
      <c r="J264" s="45"/>
      <c r="K264" s="29"/>
      <c r="L264" s="51"/>
      <c r="M264" s="28"/>
      <c r="N264" s="29"/>
      <c r="O264" s="35"/>
      <c r="P264" s="45"/>
      <c r="Q264" s="29"/>
      <c r="R264" s="51"/>
      <c r="S264" s="28"/>
      <c r="T264" s="29"/>
      <c r="U264" s="35"/>
      <c r="V264" s="45">
        <f t="shared" si="46"/>
        <v>0</v>
      </c>
      <c r="W264" s="37">
        <f t="shared" si="47"/>
        <v>0</v>
      </c>
      <c r="X264" s="46">
        <f t="shared" si="48"/>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4:Y4"/>
    <mergeCell ref="M8:O8"/>
    <mergeCell ref="P8:R8"/>
    <mergeCell ref="S8:U8"/>
    <mergeCell ref="B7:L7"/>
    <mergeCell ref="D8:F8"/>
    <mergeCell ref="G8:I8"/>
    <mergeCell ref="J8:L8"/>
    <mergeCell ref="B58:Y58"/>
    <mergeCell ref="B124:Y124"/>
    <mergeCell ref="B187:Y187"/>
    <mergeCell ref="B222:Y222"/>
    <mergeCell ref="B5:Y5"/>
    <mergeCell ref="B8:C9"/>
    <mergeCell ref="V8:X8"/>
    <mergeCell ref="B57:D57"/>
    <mergeCell ref="B16:C16"/>
    <mergeCell ref="B10:L10"/>
    <mergeCell ref="B13:C14"/>
    <mergeCell ref="B17:Y17"/>
    <mergeCell ref="B244:Y244"/>
    <mergeCell ref="B123:C123"/>
    <mergeCell ref="B186:C186"/>
    <mergeCell ref="B221:C221"/>
    <mergeCell ref="B243:C243"/>
  </mergeCells>
  <hyperlinks>
    <hyperlink ref="B13:C14" location="'0.  MAIN INDEX'!A1" display="Click here for MAIN INDEX" xr:uid="{00000000-0004-0000-0100-000000000000}"/>
  </hyperlinks>
  <pageMargins left="0.7" right="0.7" top="0.75" bottom="0.75" header="0.3" footer="0.3"/>
  <pageSetup paperSize="9" scale="71" fitToHeight="0" orientation="landscape"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249977111117893"/>
  </sheetPr>
  <dimension ref="A1:BD23"/>
  <sheetViews>
    <sheetView showGridLines="0" showRowColHeaders="0" zoomScale="90" zoomScaleNormal="90" workbookViewId="0">
      <pane ySplit="10" topLeftCell="A11" activePane="bottomLeft" state="frozen"/>
      <selection pane="bottomLeft" activeCell="B19" sqref="B19:C19"/>
    </sheetView>
  </sheetViews>
  <sheetFormatPr defaultRowHeight="15" x14ac:dyDescent="0.25"/>
  <cols>
    <col min="1" max="1" width="0.85546875" customWidth="1"/>
    <col min="2" max="2" width="3.7109375" customWidth="1"/>
    <col min="3" max="3" width="25.7109375" customWidth="1"/>
    <col min="4" max="4" width="4.7109375" customWidth="1"/>
    <col min="5" max="6" width="8.7109375" customWidth="1"/>
    <col min="7" max="7" width="8.28515625" customWidth="1"/>
    <col min="8" max="8" width="4.7109375" customWidth="1"/>
    <col min="9" max="10" width="8.7109375" customWidth="1"/>
    <col min="11" max="11" width="8.28515625" customWidth="1"/>
    <col min="12" max="12" width="4.7109375" customWidth="1"/>
    <col min="13" max="14" width="8.7109375" customWidth="1"/>
    <col min="15" max="15" width="8.28515625" customWidth="1"/>
    <col min="16" max="16" width="4.7109375" customWidth="1"/>
    <col min="17" max="18" width="8.7109375" customWidth="1"/>
    <col min="19" max="19" width="8.28515625" customWidth="1"/>
    <col min="20" max="20" width="4.7109375" customWidth="1"/>
    <col min="21" max="22" width="8.7109375" customWidth="1"/>
    <col min="23" max="23" width="8.28515625" customWidth="1"/>
    <col min="24" max="24" width="4.7109375" customWidth="1"/>
    <col min="25" max="26" width="8.7109375" customWidth="1"/>
    <col min="27" max="27" width="8.28515625" customWidth="1"/>
    <col min="28" max="28" width="4.7109375" customWidth="1"/>
    <col min="29" max="30" width="8.7109375" customWidth="1"/>
    <col min="31" max="31" width="8.28515625" customWidth="1"/>
    <col min="32" max="32" width="4.7109375" customWidth="1"/>
    <col min="33" max="34" width="8.7109375" customWidth="1"/>
    <col min="35" max="35" width="8.28515625" customWidth="1"/>
    <col min="36" max="36" width="4.7109375" customWidth="1"/>
    <col min="37" max="38" width="8.7109375" customWidth="1"/>
    <col min="39" max="39" width="8.28515625" customWidth="1"/>
    <col min="40" max="40" width="4.7109375" customWidth="1"/>
    <col min="41" max="42" width="8.7109375" customWidth="1"/>
    <col min="43" max="43" width="8.28515625" customWidth="1"/>
    <col min="44" max="44" width="4.7109375" customWidth="1"/>
    <col min="45" max="46" width="8.7109375" customWidth="1"/>
    <col min="47" max="47" width="8.28515625" customWidth="1"/>
    <col min="48" max="48" width="4.7109375" customWidth="1"/>
    <col min="49" max="50" width="8.7109375" customWidth="1"/>
    <col min="51" max="51" width="8.28515625" customWidth="1"/>
    <col min="52" max="52" width="4.7109375" customWidth="1"/>
    <col min="53" max="54" width="8.7109375" customWidth="1"/>
    <col min="55" max="55" width="8.28515625" customWidth="1"/>
    <col min="56" max="62" width="6.7109375" customWidth="1"/>
    <col min="288" max="288" width="1.7109375" customWidth="1"/>
    <col min="289" max="289" width="3.28515625" customWidth="1"/>
    <col min="290" max="290" width="15.7109375" customWidth="1"/>
    <col min="296" max="296" width="7.140625" customWidth="1"/>
    <col min="297" max="299" width="8.5703125" customWidth="1"/>
    <col min="300" max="300" width="1.7109375" customWidth="1"/>
    <col min="544" max="544" width="1.7109375" customWidth="1"/>
    <col min="545" max="545" width="3.28515625" customWidth="1"/>
    <col min="546" max="546" width="15.7109375" customWidth="1"/>
    <col min="552" max="552" width="7.140625" customWidth="1"/>
    <col min="553" max="555" width="8.5703125" customWidth="1"/>
    <col min="556" max="556" width="1.7109375" customWidth="1"/>
    <col min="800" max="800" width="1.7109375" customWidth="1"/>
    <col min="801" max="801" width="3.28515625" customWidth="1"/>
    <col min="802" max="802" width="15.7109375" customWidth="1"/>
    <col min="808" max="808" width="7.140625" customWidth="1"/>
    <col min="809" max="811" width="8.5703125" customWidth="1"/>
    <col min="812" max="812" width="1.7109375" customWidth="1"/>
    <col min="1056" max="1056" width="1.7109375" customWidth="1"/>
    <col min="1057" max="1057" width="3.28515625" customWidth="1"/>
    <col min="1058" max="1058" width="15.7109375" customWidth="1"/>
    <col min="1064" max="1064" width="7.140625" customWidth="1"/>
    <col min="1065" max="1067" width="8.5703125" customWidth="1"/>
    <col min="1068" max="1068" width="1.7109375" customWidth="1"/>
    <col min="1312" max="1312" width="1.7109375" customWidth="1"/>
    <col min="1313" max="1313" width="3.28515625" customWidth="1"/>
    <col min="1314" max="1314" width="15.7109375" customWidth="1"/>
    <col min="1320" max="1320" width="7.140625" customWidth="1"/>
    <col min="1321" max="1323" width="8.5703125" customWidth="1"/>
    <col min="1324" max="1324" width="1.7109375" customWidth="1"/>
    <col min="1568" max="1568" width="1.7109375" customWidth="1"/>
    <col min="1569" max="1569" width="3.28515625" customWidth="1"/>
    <col min="1570" max="1570" width="15.7109375" customWidth="1"/>
    <col min="1576" max="1576" width="7.140625" customWidth="1"/>
    <col min="1577" max="1579" width="8.5703125" customWidth="1"/>
    <col min="1580" max="1580" width="1.7109375" customWidth="1"/>
    <col min="1824" max="1824" width="1.7109375" customWidth="1"/>
    <col min="1825" max="1825" width="3.28515625" customWidth="1"/>
    <col min="1826" max="1826" width="15.7109375" customWidth="1"/>
    <col min="1832" max="1832" width="7.140625" customWidth="1"/>
    <col min="1833" max="1835" width="8.5703125" customWidth="1"/>
    <col min="1836" max="1836" width="1.7109375" customWidth="1"/>
    <col min="2080" max="2080" width="1.7109375" customWidth="1"/>
    <col min="2081" max="2081" width="3.28515625" customWidth="1"/>
    <col min="2082" max="2082" width="15.7109375" customWidth="1"/>
    <col min="2088" max="2088" width="7.140625" customWidth="1"/>
    <col min="2089" max="2091" width="8.5703125" customWidth="1"/>
    <col min="2092" max="2092" width="1.7109375" customWidth="1"/>
    <col min="2336" max="2336" width="1.7109375" customWidth="1"/>
    <col min="2337" max="2337" width="3.28515625" customWidth="1"/>
    <col min="2338" max="2338" width="15.7109375" customWidth="1"/>
    <col min="2344" max="2344" width="7.140625" customWidth="1"/>
    <col min="2345" max="2347" width="8.5703125" customWidth="1"/>
    <col min="2348" max="2348" width="1.7109375" customWidth="1"/>
    <col min="2592" max="2592" width="1.7109375" customWidth="1"/>
    <col min="2593" max="2593" width="3.28515625" customWidth="1"/>
    <col min="2594" max="2594" width="15.7109375" customWidth="1"/>
    <col min="2600" max="2600" width="7.140625" customWidth="1"/>
    <col min="2601" max="2603" width="8.5703125" customWidth="1"/>
    <col min="2604" max="2604" width="1.7109375" customWidth="1"/>
    <col min="2848" max="2848" width="1.7109375" customWidth="1"/>
    <col min="2849" max="2849" width="3.28515625" customWidth="1"/>
    <col min="2850" max="2850" width="15.7109375" customWidth="1"/>
    <col min="2856" max="2856" width="7.140625" customWidth="1"/>
    <col min="2857" max="2859" width="8.5703125" customWidth="1"/>
    <col min="2860" max="2860" width="1.7109375" customWidth="1"/>
    <col min="3104" max="3104" width="1.7109375" customWidth="1"/>
    <col min="3105" max="3105" width="3.28515625" customWidth="1"/>
    <col min="3106" max="3106" width="15.7109375" customWidth="1"/>
    <col min="3112" max="3112" width="7.140625" customWidth="1"/>
    <col min="3113" max="3115" width="8.5703125" customWidth="1"/>
    <col min="3116" max="3116" width="1.7109375" customWidth="1"/>
    <col min="3360" max="3360" width="1.7109375" customWidth="1"/>
    <col min="3361" max="3361" width="3.28515625" customWidth="1"/>
    <col min="3362" max="3362" width="15.7109375" customWidth="1"/>
    <col min="3368" max="3368" width="7.140625" customWidth="1"/>
    <col min="3369" max="3371" width="8.5703125" customWidth="1"/>
    <col min="3372" max="3372" width="1.7109375" customWidth="1"/>
    <col min="3616" max="3616" width="1.7109375" customWidth="1"/>
    <col min="3617" max="3617" width="3.28515625" customWidth="1"/>
    <col min="3618" max="3618" width="15.7109375" customWidth="1"/>
    <col min="3624" max="3624" width="7.140625" customWidth="1"/>
    <col min="3625" max="3627" width="8.5703125" customWidth="1"/>
    <col min="3628" max="3628" width="1.7109375" customWidth="1"/>
    <col min="3872" max="3872" width="1.7109375" customWidth="1"/>
    <col min="3873" max="3873" width="3.28515625" customWidth="1"/>
    <col min="3874" max="3874" width="15.7109375" customWidth="1"/>
    <col min="3880" max="3880" width="7.140625" customWidth="1"/>
    <col min="3881" max="3883" width="8.5703125" customWidth="1"/>
    <col min="3884" max="3884" width="1.7109375" customWidth="1"/>
    <col min="4128" max="4128" width="1.7109375" customWidth="1"/>
    <col min="4129" max="4129" width="3.28515625" customWidth="1"/>
    <col min="4130" max="4130" width="15.7109375" customWidth="1"/>
    <col min="4136" max="4136" width="7.140625" customWidth="1"/>
    <col min="4137" max="4139" width="8.5703125" customWidth="1"/>
    <col min="4140" max="4140" width="1.7109375" customWidth="1"/>
    <col min="4384" max="4384" width="1.7109375" customWidth="1"/>
    <col min="4385" max="4385" width="3.28515625" customWidth="1"/>
    <col min="4386" max="4386" width="15.7109375" customWidth="1"/>
    <col min="4392" max="4392" width="7.140625" customWidth="1"/>
    <col min="4393" max="4395" width="8.5703125" customWidth="1"/>
    <col min="4396" max="4396" width="1.7109375" customWidth="1"/>
    <col min="4640" max="4640" width="1.7109375" customWidth="1"/>
    <col min="4641" max="4641" width="3.28515625" customWidth="1"/>
    <col min="4642" max="4642" width="15.7109375" customWidth="1"/>
    <col min="4648" max="4648" width="7.140625" customWidth="1"/>
    <col min="4649" max="4651" width="8.5703125" customWidth="1"/>
    <col min="4652" max="4652" width="1.7109375" customWidth="1"/>
    <col min="4896" max="4896" width="1.7109375" customWidth="1"/>
    <col min="4897" max="4897" width="3.28515625" customWidth="1"/>
    <col min="4898" max="4898" width="15.7109375" customWidth="1"/>
    <col min="4904" max="4904" width="7.140625" customWidth="1"/>
    <col min="4905" max="4907" width="8.5703125" customWidth="1"/>
    <col min="4908" max="4908" width="1.7109375" customWidth="1"/>
    <col min="5152" max="5152" width="1.7109375" customWidth="1"/>
    <col min="5153" max="5153" width="3.28515625" customWidth="1"/>
    <col min="5154" max="5154" width="15.7109375" customWidth="1"/>
    <col min="5160" max="5160" width="7.140625" customWidth="1"/>
    <col min="5161" max="5163" width="8.5703125" customWidth="1"/>
    <col min="5164" max="5164" width="1.7109375" customWidth="1"/>
    <col min="5408" max="5408" width="1.7109375" customWidth="1"/>
    <col min="5409" max="5409" width="3.28515625" customWidth="1"/>
    <col min="5410" max="5410" width="15.7109375" customWidth="1"/>
    <col min="5416" max="5416" width="7.140625" customWidth="1"/>
    <col min="5417" max="5419" width="8.5703125" customWidth="1"/>
    <col min="5420" max="5420" width="1.7109375" customWidth="1"/>
    <col min="5664" max="5664" width="1.7109375" customWidth="1"/>
    <col min="5665" max="5665" width="3.28515625" customWidth="1"/>
    <col min="5666" max="5666" width="15.7109375" customWidth="1"/>
    <col min="5672" max="5672" width="7.140625" customWidth="1"/>
    <col min="5673" max="5675" width="8.5703125" customWidth="1"/>
    <col min="5676" max="5676" width="1.7109375" customWidth="1"/>
    <col min="5920" max="5920" width="1.7109375" customWidth="1"/>
    <col min="5921" max="5921" width="3.28515625" customWidth="1"/>
    <col min="5922" max="5922" width="15.7109375" customWidth="1"/>
    <col min="5928" max="5928" width="7.140625" customWidth="1"/>
    <col min="5929" max="5931" width="8.5703125" customWidth="1"/>
    <col min="5932" max="5932" width="1.7109375" customWidth="1"/>
    <col min="6176" max="6176" width="1.7109375" customWidth="1"/>
    <col min="6177" max="6177" width="3.28515625" customWidth="1"/>
    <col min="6178" max="6178" width="15.7109375" customWidth="1"/>
    <col min="6184" max="6184" width="7.140625" customWidth="1"/>
    <col min="6185" max="6187" width="8.5703125" customWidth="1"/>
    <col min="6188" max="6188" width="1.7109375" customWidth="1"/>
    <col min="6432" max="6432" width="1.7109375" customWidth="1"/>
    <col min="6433" max="6433" width="3.28515625" customWidth="1"/>
    <col min="6434" max="6434" width="15.7109375" customWidth="1"/>
    <col min="6440" max="6440" width="7.140625" customWidth="1"/>
    <col min="6441" max="6443" width="8.5703125" customWidth="1"/>
    <col min="6444" max="6444" width="1.7109375" customWidth="1"/>
    <col min="6688" max="6688" width="1.7109375" customWidth="1"/>
    <col min="6689" max="6689" width="3.28515625" customWidth="1"/>
    <col min="6690" max="6690" width="15.7109375" customWidth="1"/>
    <col min="6696" max="6696" width="7.140625" customWidth="1"/>
    <col min="6697" max="6699" width="8.5703125" customWidth="1"/>
    <col min="6700" max="6700" width="1.7109375" customWidth="1"/>
    <col min="6944" max="6944" width="1.7109375" customWidth="1"/>
    <col min="6945" max="6945" width="3.28515625" customWidth="1"/>
    <col min="6946" max="6946" width="15.7109375" customWidth="1"/>
    <col min="6952" max="6952" width="7.140625" customWidth="1"/>
    <col min="6953" max="6955" width="8.5703125" customWidth="1"/>
    <col min="6956" max="6956" width="1.7109375" customWidth="1"/>
    <col min="7200" max="7200" width="1.7109375" customWidth="1"/>
    <col min="7201" max="7201" width="3.28515625" customWidth="1"/>
    <col min="7202" max="7202" width="15.7109375" customWidth="1"/>
    <col min="7208" max="7208" width="7.140625" customWidth="1"/>
    <col min="7209" max="7211" width="8.5703125" customWidth="1"/>
    <col min="7212" max="7212" width="1.7109375" customWidth="1"/>
    <col min="7456" max="7456" width="1.7109375" customWidth="1"/>
    <col min="7457" max="7457" width="3.28515625" customWidth="1"/>
    <col min="7458" max="7458" width="15.7109375" customWidth="1"/>
    <col min="7464" max="7464" width="7.140625" customWidth="1"/>
    <col min="7465" max="7467" width="8.5703125" customWidth="1"/>
    <col min="7468" max="7468" width="1.7109375" customWidth="1"/>
    <col min="7712" max="7712" width="1.7109375" customWidth="1"/>
    <col min="7713" max="7713" width="3.28515625" customWidth="1"/>
    <col min="7714" max="7714" width="15.7109375" customWidth="1"/>
    <col min="7720" max="7720" width="7.140625" customWidth="1"/>
    <col min="7721" max="7723" width="8.5703125" customWidth="1"/>
    <col min="7724" max="7724" width="1.7109375" customWidth="1"/>
    <col min="7968" max="7968" width="1.7109375" customWidth="1"/>
    <col min="7969" max="7969" width="3.28515625" customWidth="1"/>
    <col min="7970" max="7970" width="15.7109375" customWidth="1"/>
    <col min="7976" max="7976" width="7.140625" customWidth="1"/>
    <col min="7977" max="7979" width="8.5703125" customWidth="1"/>
    <col min="7980" max="7980" width="1.7109375" customWidth="1"/>
    <col min="8224" max="8224" width="1.7109375" customWidth="1"/>
    <col min="8225" max="8225" width="3.28515625" customWidth="1"/>
    <col min="8226" max="8226" width="15.7109375" customWidth="1"/>
    <col min="8232" max="8232" width="7.140625" customWidth="1"/>
    <col min="8233" max="8235" width="8.5703125" customWidth="1"/>
    <col min="8236" max="8236" width="1.7109375" customWidth="1"/>
    <col min="8480" max="8480" width="1.7109375" customWidth="1"/>
    <col min="8481" max="8481" width="3.28515625" customWidth="1"/>
    <col min="8482" max="8482" width="15.7109375" customWidth="1"/>
    <col min="8488" max="8488" width="7.140625" customWidth="1"/>
    <col min="8489" max="8491" width="8.5703125" customWidth="1"/>
    <col min="8492" max="8492" width="1.7109375" customWidth="1"/>
    <col min="8736" max="8736" width="1.7109375" customWidth="1"/>
    <col min="8737" max="8737" width="3.28515625" customWidth="1"/>
    <col min="8738" max="8738" width="15.7109375" customWidth="1"/>
    <col min="8744" max="8744" width="7.140625" customWidth="1"/>
    <col min="8745" max="8747" width="8.5703125" customWidth="1"/>
    <col min="8748" max="8748" width="1.7109375" customWidth="1"/>
    <col min="8992" max="8992" width="1.7109375" customWidth="1"/>
    <col min="8993" max="8993" width="3.28515625" customWidth="1"/>
    <col min="8994" max="8994" width="15.7109375" customWidth="1"/>
    <col min="9000" max="9000" width="7.140625" customWidth="1"/>
    <col min="9001" max="9003" width="8.5703125" customWidth="1"/>
    <col min="9004" max="9004" width="1.7109375" customWidth="1"/>
    <col min="9248" max="9248" width="1.7109375" customWidth="1"/>
    <col min="9249" max="9249" width="3.28515625" customWidth="1"/>
    <col min="9250" max="9250" width="15.7109375" customWidth="1"/>
    <col min="9256" max="9256" width="7.140625" customWidth="1"/>
    <col min="9257" max="9259" width="8.5703125" customWidth="1"/>
    <col min="9260" max="9260" width="1.7109375" customWidth="1"/>
    <col min="9504" max="9504" width="1.7109375" customWidth="1"/>
    <col min="9505" max="9505" width="3.28515625" customWidth="1"/>
    <col min="9506" max="9506" width="15.7109375" customWidth="1"/>
    <col min="9512" max="9512" width="7.140625" customWidth="1"/>
    <col min="9513" max="9515" width="8.5703125" customWidth="1"/>
    <col min="9516" max="9516" width="1.7109375" customWidth="1"/>
    <col min="9760" max="9760" width="1.7109375" customWidth="1"/>
    <col min="9761" max="9761" width="3.28515625" customWidth="1"/>
    <col min="9762" max="9762" width="15.7109375" customWidth="1"/>
    <col min="9768" max="9768" width="7.140625" customWidth="1"/>
    <col min="9769" max="9771" width="8.5703125" customWidth="1"/>
    <col min="9772" max="9772" width="1.7109375" customWidth="1"/>
    <col min="10016" max="10016" width="1.7109375" customWidth="1"/>
    <col min="10017" max="10017" width="3.28515625" customWidth="1"/>
    <col min="10018" max="10018" width="15.7109375" customWidth="1"/>
    <col min="10024" max="10024" width="7.140625" customWidth="1"/>
    <col min="10025" max="10027" width="8.5703125" customWidth="1"/>
    <col min="10028" max="10028" width="1.7109375" customWidth="1"/>
    <col min="10272" max="10272" width="1.7109375" customWidth="1"/>
    <col min="10273" max="10273" width="3.28515625" customWidth="1"/>
    <col min="10274" max="10274" width="15.7109375" customWidth="1"/>
    <col min="10280" max="10280" width="7.140625" customWidth="1"/>
    <col min="10281" max="10283" width="8.5703125" customWidth="1"/>
    <col min="10284" max="10284" width="1.7109375" customWidth="1"/>
    <col min="10528" max="10528" width="1.7109375" customWidth="1"/>
    <col min="10529" max="10529" width="3.28515625" customWidth="1"/>
    <col min="10530" max="10530" width="15.7109375" customWidth="1"/>
    <col min="10536" max="10536" width="7.140625" customWidth="1"/>
    <col min="10537" max="10539" width="8.5703125" customWidth="1"/>
    <col min="10540" max="10540" width="1.7109375" customWidth="1"/>
    <col min="10784" max="10784" width="1.7109375" customWidth="1"/>
    <col min="10785" max="10785" width="3.28515625" customWidth="1"/>
    <col min="10786" max="10786" width="15.7109375" customWidth="1"/>
    <col min="10792" max="10792" width="7.140625" customWidth="1"/>
    <col min="10793" max="10795" width="8.5703125" customWidth="1"/>
    <col min="10796" max="10796" width="1.7109375" customWidth="1"/>
    <col min="11040" max="11040" width="1.7109375" customWidth="1"/>
    <col min="11041" max="11041" width="3.28515625" customWidth="1"/>
    <col min="11042" max="11042" width="15.7109375" customWidth="1"/>
    <col min="11048" max="11048" width="7.140625" customWidth="1"/>
    <col min="11049" max="11051" width="8.5703125" customWidth="1"/>
    <col min="11052" max="11052" width="1.7109375" customWidth="1"/>
    <col min="11296" max="11296" width="1.7109375" customWidth="1"/>
    <col min="11297" max="11297" width="3.28515625" customWidth="1"/>
    <col min="11298" max="11298" width="15.7109375" customWidth="1"/>
    <col min="11304" max="11304" width="7.140625" customWidth="1"/>
    <col min="11305" max="11307" width="8.5703125" customWidth="1"/>
    <col min="11308" max="11308" width="1.7109375" customWidth="1"/>
    <col min="11552" max="11552" width="1.7109375" customWidth="1"/>
    <col min="11553" max="11553" width="3.28515625" customWidth="1"/>
    <col min="11554" max="11554" width="15.7109375" customWidth="1"/>
    <col min="11560" max="11560" width="7.140625" customWidth="1"/>
    <col min="11561" max="11563" width="8.5703125" customWidth="1"/>
    <col min="11564" max="11564" width="1.7109375" customWidth="1"/>
    <col min="11808" max="11808" width="1.7109375" customWidth="1"/>
    <col min="11809" max="11809" width="3.28515625" customWidth="1"/>
    <col min="11810" max="11810" width="15.7109375" customWidth="1"/>
    <col min="11816" max="11816" width="7.140625" customWidth="1"/>
    <col min="11817" max="11819" width="8.5703125" customWidth="1"/>
    <col min="11820" max="11820" width="1.7109375" customWidth="1"/>
    <col min="12064" max="12064" width="1.7109375" customWidth="1"/>
    <col min="12065" max="12065" width="3.28515625" customWidth="1"/>
    <col min="12066" max="12066" width="15.7109375" customWidth="1"/>
    <col min="12072" max="12072" width="7.140625" customWidth="1"/>
    <col min="12073" max="12075" width="8.5703125" customWidth="1"/>
    <col min="12076" max="12076" width="1.7109375" customWidth="1"/>
    <col min="12320" max="12320" width="1.7109375" customWidth="1"/>
    <col min="12321" max="12321" width="3.28515625" customWidth="1"/>
    <col min="12322" max="12322" width="15.7109375" customWidth="1"/>
    <col min="12328" max="12328" width="7.140625" customWidth="1"/>
    <col min="12329" max="12331" width="8.5703125" customWidth="1"/>
    <col min="12332" max="12332" width="1.7109375" customWidth="1"/>
    <col min="12576" max="12576" width="1.7109375" customWidth="1"/>
    <col min="12577" max="12577" width="3.28515625" customWidth="1"/>
    <col min="12578" max="12578" width="15.7109375" customWidth="1"/>
    <col min="12584" max="12584" width="7.140625" customWidth="1"/>
    <col min="12585" max="12587" width="8.5703125" customWidth="1"/>
    <col min="12588" max="12588" width="1.7109375" customWidth="1"/>
    <col min="12832" max="12832" width="1.7109375" customWidth="1"/>
    <col min="12833" max="12833" width="3.28515625" customWidth="1"/>
    <col min="12834" max="12834" width="15.7109375" customWidth="1"/>
    <col min="12840" max="12840" width="7.140625" customWidth="1"/>
    <col min="12841" max="12843" width="8.5703125" customWidth="1"/>
    <col min="12844" max="12844" width="1.7109375" customWidth="1"/>
    <col min="13088" max="13088" width="1.7109375" customWidth="1"/>
    <col min="13089" max="13089" width="3.28515625" customWidth="1"/>
    <col min="13090" max="13090" width="15.7109375" customWidth="1"/>
    <col min="13096" max="13096" width="7.140625" customWidth="1"/>
    <col min="13097" max="13099" width="8.5703125" customWidth="1"/>
    <col min="13100" max="13100" width="1.7109375" customWidth="1"/>
    <col min="13344" max="13344" width="1.7109375" customWidth="1"/>
    <col min="13345" max="13345" width="3.28515625" customWidth="1"/>
    <col min="13346" max="13346" width="15.7109375" customWidth="1"/>
    <col min="13352" max="13352" width="7.140625" customWidth="1"/>
    <col min="13353" max="13355" width="8.5703125" customWidth="1"/>
    <col min="13356" max="13356" width="1.7109375" customWidth="1"/>
    <col min="13600" max="13600" width="1.7109375" customWidth="1"/>
    <col min="13601" max="13601" width="3.28515625" customWidth="1"/>
    <col min="13602" max="13602" width="15.7109375" customWidth="1"/>
    <col min="13608" max="13608" width="7.140625" customWidth="1"/>
    <col min="13609" max="13611" width="8.5703125" customWidth="1"/>
    <col min="13612" max="13612" width="1.7109375" customWidth="1"/>
    <col min="13856" max="13856" width="1.7109375" customWidth="1"/>
    <col min="13857" max="13857" width="3.28515625" customWidth="1"/>
    <col min="13858" max="13858" width="15.7109375" customWidth="1"/>
    <col min="13864" max="13864" width="7.140625" customWidth="1"/>
    <col min="13865" max="13867" width="8.5703125" customWidth="1"/>
    <col min="13868" max="13868" width="1.7109375" customWidth="1"/>
    <col min="14112" max="14112" width="1.7109375" customWidth="1"/>
    <col min="14113" max="14113" width="3.28515625" customWidth="1"/>
    <col min="14114" max="14114" width="15.7109375" customWidth="1"/>
    <col min="14120" max="14120" width="7.140625" customWidth="1"/>
    <col min="14121" max="14123" width="8.5703125" customWidth="1"/>
    <col min="14124" max="14124" width="1.7109375" customWidth="1"/>
    <col min="14368" max="14368" width="1.7109375" customWidth="1"/>
    <col min="14369" max="14369" width="3.28515625" customWidth="1"/>
    <col min="14370" max="14370" width="15.7109375" customWidth="1"/>
    <col min="14376" max="14376" width="7.140625" customWidth="1"/>
    <col min="14377" max="14379" width="8.5703125" customWidth="1"/>
    <col min="14380" max="14380" width="1.7109375" customWidth="1"/>
    <col min="14624" max="14624" width="1.7109375" customWidth="1"/>
    <col min="14625" max="14625" width="3.28515625" customWidth="1"/>
    <col min="14626" max="14626" width="15.7109375" customWidth="1"/>
    <col min="14632" max="14632" width="7.140625" customWidth="1"/>
    <col min="14633" max="14635" width="8.5703125" customWidth="1"/>
    <col min="14636" max="14636" width="1.7109375" customWidth="1"/>
    <col min="14880" max="14880" width="1.7109375" customWidth="1"/>
    <col min="14881" max="14881" width="3.28515625" customWidth="1"/>
    <col min="14882" max="14882" width="15.7109375" customWidth="1"/>
    <col min="14888" max="14888" width="7.140625" customWidth="1"/>
    <col min="14889" max="14891" width="8.5703125" customWidth="1"/>
    <col min="14892" max="14892" width="1.7109375" customWidth="1"/>
    <col min="15136" max="15136" width="1.7109375" customWidth="1"/>
    <col min="15137" max="15137" width="3.28515625" customWidth="1"/>
    <col min="15138" max="15138" width="15.7109375" customWidth="1"/>
    <col min="15144" max="15144" width="7.140625" customWidth="1"/>
    <col min="15145" max="15147" width="8.5703125" customWidth="1"/>
    <col min="15148" max="15148" width="1.7109375" customWidth="1"/>
    <col min="15392" max="15392" width="1.7109375" customWidth="1"/>
    <col min="15393" max="15393" width="3.28515625" customWidth="1"/>
    <col min="15394" max="15394" width="15.7109375" customWidth="1"/>
    <col min="15400" max="15400" width="7.140625" customWidth="1"/>
    <col min="15401" max="15403" width="8.5703125" customWidth="1"/>
    <col min="15404" max="15404" width="1.7109375" customWidth="1"/>
    <col min="15648" max="15648" width="1.7109375" customWidth="1"/>
    <col min="15649" max="15649" width="3.28515625" customWidth="1"/>
    <col min="15650" max="15650" width="15.7109375" customWidth="1"/>
    <col min="15656" max="15656" width="7.140625" customWidth="1"/>
    <col min="15657" max="15659" width="8.5703125" customWidth="1"/>
    <col min="15660" max="15660" width="1.7109375" customWidth="1"/>
    <col min="15904" max="15904" width="1.7109375" customWidth="1"/>
    <col min="15905" max="15905" width="3.28515625" customWidth="1"/>
    <col min="15906" max="15906" width="15.7109375" customWidth="1"/>
    <col min="15912" max="15912" width="7.140625" customWidth="1"/>
    <col min="15913" max="15915" width="8.5703125" customWidth="1"/>
    <col min="15916" max="15916" width="1.7109375" customWidth="1"/>
    <col min="16160" max="16160" width="1.7109375" customWidth="1"/>
    <col min="16161" max="16161" width="3.28515625" customWidth="1"/>
    <col min="16162" max="16162" width="15.7109375" customWidth="1"/>
    <col min="16168" max="16168" width="7.140625" customWidth="1"/>
    <col min="16169" max="16171" width="8.5703125" customWidth="1"/>
    <col min="16172" max="16172" width="1.7109375" customWidth="1"/>
  </cols>
  <sheetData>
    <row r="1" spans="1:56" ht="4.5" customHeight="1" thickBot="1" x14ac:dyDescent="0.3"/>
    <row r="2" spans="1:56"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260"/>
    </row>
    <row r="3" spans="1:56" ht="11.25" customHeight="1" x14ac:dyDescent="0.5">
      <c r="A3" s="1"/>
      <c r="B3" s="13"/>
      <c r="C3" s="2"/>
      <c r="D3" s="2"/>
      <c r="E3" s="2"/>
      <c r="F3" s="2"/>
      <c r="G3" s="2"/>
      <c r="H3" s="3"/>
      <c r="I3" s="2"/>
      <c r="J3" s="2"/>
      <c r="K3" s="20"/>
      <c r="L3" s="2"/>
      <c r="M3" s="21"/>
      <c r="N3" s="21"/>
      <c r="O3" s="2"/>
      <c r="P3" s="3"/>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60"/>
    </row>
    <row r="4" spans="1:56" ht="63" x14ac:dyDescent="0.25">
      <c r="A4" s="1"/>
      <c r="B4" s="471" t="s">
        <v>142</v>
      </c>
      <c r="C4" s="472"/>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260"/>
    </row>
    <row r="5" spans="1:56" ht="18.75" customHeight="1" x14ac:dyDescent="0.25">
      <c r="A5" s="1"/>
      <c r="B5" s="474" t="s">
        <v>143</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260"/>
    </row>
    <row r="6" spans="1:56" ht="35.25" customHeight="1" x14ac:dyDescent="0.35">
      <c r="A6" s="1"/>
      <c r="B6" s="13"/>
      <c r="C6" s="6"/>
      <c r="D6" s="6"/>
      <c r="E6" s="2"/>
      <c r="F6" s="2"/>
      <c r="G6" s="2"/>
      <c r="H6" s="6"/>
      <c r="I6" s="19"/>
      <c r="J6" s="19"/>
      <c r="K6" s="22"/>
      <c r="L6" s="22"/>
      <c r="M6" s="22"/>
      <c r="N6" s="22"/>
      <c r="O6" s="2"/>
      <c r="P6" s="6"/>
      <c r="Q6" s="2"/>
      <c r="R6" s="2"/>
      <c r="S6" s="2"/>
      <c r="T6" s="22"/>
      <c r="U6" s="2"/>
      <c r="V6" s="2"/>
      <c r="W6" s="5"/>
      <c r="X6" s="22"/>
      <c r="Y6" s="2"/>
      <c r="Z6" s="2"/>
      <c r="AA6" s="5"/>
      <c r="AB6" s="22"/>
      <c r="AC6" s="2"/>
      <c r="AD6" s="2"/>
      <c r="AE6" s="5"/>
      <c r="AF6" s="22"/>
      <c r="AG6" s="2"/>
      <c r="AH6" s="2"/>
      <c r="AI6" s="5"/>
      <c r="AJ6" s="22"/>
      <c r="AK6" s="2"/>
      <c r="AL6" s="2"/>
      <c r="AM6" s="5"/>
      <c r="AN6" s="22"/>
      <c r="AO6" s="2"/>
      <c r="AP6" s="2"/>
      <c r="AQ6" s="5"/>
      <c r="AR6" s="22"/>
      <c r="AS6" s="2"/>
      <c r="AT6" s="2"/>
      <c r="AU6" s="5"/>
      <c r="AV6" s="22"/>
      <c r="AW6" s="2"/>
      <c r="AX6" s="2"/>
      <c r="AY6" s="5"/>
      <c r="AZ6" s="22"/>
      <c r="BA6" s="2"/>
      <c r="BB6" s="2"/>
      <c r="BC6" s="5"/>
      <c r="BD6" s="260"/>
    </row>
    <row r="7" spans="1:56" ht="4.5" customHeight="1" thickBot="1" x14ac:dyDescent="0.3">
      <c r="B7" s="386"/>
      <c r="C7" s="387"/>
      <c r="D7" s="387"/>
      <c r="E7" s="387"/>
      <c r="F7" s="387"/>
      <c r="G7" s="387"/>
      <c r="H7" s="387"/>
      <c r="I7" s="387"/>
      <c r="J7" s="387"/>
      <c r="K7" s="387"/>
      <c r="L7" s="387"/>
      <c r="M7" s="387"/>
      <c r="N7" s="387"/>
      <c r="O7" s="38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260"/>
    </row>
    <row r="8" spans="1:56" ht="24.95" customHeight="1" thickTop="1" thickBot="1" x14ac:dyDescent="0.3">
      <c r="B8" s="430" t="s">
        <v>405</v>
      </c>
      <c r="C8" s="475"/>
      <c r="D8" s="469" t="str">
        <f>'0.  MAIN INDEX'!D19</f>
        <v>September 2018</v>
      </c>
      <c r="E8" s="470"/>
      <c r="F8" s="467" t="str">
        <f>'0.  MAIN INDEX'!D20</f>
        <v>Wilgerdraai</v>
      </c>
      <c r="G8" s="468"/>
      <c r="H8" s="469" t="str">
        <f>'0.  MAIN INDEX'!D22</f>
        <v>October 2018</v>
      </c>
      <c r="I8" s="470"/>
      <c r="J8" s="467" t="str">
        <f>'0.  MAIN INDEX'!D23</f>
        <v>Biermans</v>
      </c>
      <c r="K8" s="468"/>
      <c r="L8" s="469" t="str">
        <f>'0.  MAIN INDEX'!D25</f>
        <v>November 2018</v>
      </c>
      <c r="M8" s="470"/>
      <c r="N8" s="467" t="str">
        <f>'0.  MAIN INDEX'!D26</f>
        <v>Parkentons</v>
      </c>
      <c r="O8" s="468"/>
      <c r="P8" s="469" t="str">
        <f>'0.  MAIN INDEX'!D28</f>
        <v>December 2018</v>
      </c>
      <c r="Q8" s="470"/>
      <c r="R8" s="467" t="str">
        <f>'0.  MAIN INDEX'!D29</f>
        <v>Kees</v>
      </c>
      <c r="S8" s="468"/>
      <c r="T8" s="469" t="str">
        <f>'0.  MAIN INDEX'!D31</f>
        <v>January 2019</v>
      </c>
      <c r="U8" s="470"/>
      <c r="V8" s="467" t="str">
        <f>'0.  MAIN INDEX'!D32</f>
        <v>Tago</v>
      </c>
      <c r="W8" s="468"/>
      <c r="X8" s="469" t="str">
        <f>'0.  MAIN INDEX'!D34</f>
        <v>February 2019</v>
      </c>
      <c r="Y8" s="470"/>
      <c r="Z8" s="467" t="str">
        <f>'0.  MAIN INDEX'!D35</f>
        <v>Cilliers</v>
      </c>
      <c r="AA8" s="468"/>
      <c r="AB8" s="469" t="str">
        <f>'0.  MAIN INDEX'!D37</f>
        <v>March 2019</v>
      </c>
      <c r="AC8" s="470"/>
      <c r="AD8" s="467" t="str">
        <f>'0.  MAIN INDEX'!D38</f>
        <v>Boschkop</v>
      </c>
      <c r="AE8" s="468"/>
      <c r="AF8" s="469" t="str">
        <f>'0.  MAIN INDEX'!D40</f>
        <v>April 2019</v>
      </c>
      <c r="AG8" s="470"/>
      <c r="AH8" s="467" t="str">
        <f>'0.  MAIN INDEX'!D41</f>
        <v>Koppies</v>
      </c>
      <c r="AI8" s="468"/>
      <c r="AJ8" s="477" t="s">
        <v>544</v>
      </c>
      <c r="AK8" s="478"/>
      <c r="AL8" s="479" t="str">
        <f>'0.  MAIN INDEX'!D41</f>
        <v>Koppies</v>
      </c>
      <c r="AM8" s="480"/>
      <c r="AN8" s="469" t="str">
        <f>'0.  MAIN INDEX'!D46</f>
        <v>May 2019</v>
      </c>
      <c r="AO8" s="470"/>
      <c r="AP8" s="467" t="str">
        <f>'0.  MAIN INDEX'!D47</f>
        <v>Venue</v>
      </c>
      <c r="AQ8" s="468"/>
      <c r="AR8" s="469" t="str">
        <f>'0.  MAIN INDEX'!D49</f>
        <v>June 2019</v>
      </c>
      <c r="AS8" s="470"/>
      <c r="AT8" s="467" t="str">
        <f>'0.  MAIN INDEX'!D50</f>
        <v>Venue</v>
      </c>
      <c r="AU8" s="468"/>
      <c r="AV8" s="469" t="str">
        <f>'0.  MAIN INDEX'!D52</f>
        <v>July 2019</v>
      </c>
      <c r="AW8" s="470"/>
      <c r="AX8" s="467" t="str">
        <f>'0.  MAIN INDEX'!D53</f>
        <v>Venue</v>
      </c>
      <c r="AY8" s="468"/>
      <c r="AZ8" s="469" t="str">
        <f>'0.  MAIN INDEX'!D55</f>
        <v>August 2019</v>
      </c>
      <c r="BA8" s="470"/>
      <c r="BB8" s="467" t="str">
        <f>'0.  MAIN INDEX'!D56</f>
        <v>Venue</v>
      </c>
      <c r="BC8" s="470"/>
      <c r="BD8" s="260"/>
    </row>
    <row r="9" spans="1:56" s="77" customFormat="1" ht="15.95" customHeight="1" thickBot="1" x14ac:dyDescent="0.3">
      <c r="B9" s="452"/>
      <c r="C9" s="476"/>
      <c r="D9" s="559" t="s">
        <v>384</v>
      </c>
      <c r="E9" s="560"/>
      <c r="F9" s="561"/>
      <c r="G9" s="175" t="s">
        <v>38</v>
      </c>
      <c r="H9" s="559" t="s">
        <v>384</v>
      </c>
      <c r="I9" s="560"/>
      <c r="J9" s="561"/>
      <c r="K9" s="175" t="s">
        <v>38</v>
      </c>
      <c r="L9" s="559" t="s">
        <v>384</v>
      </c>
      <c r="M9" s="560"/>
      <c r="N9" s="561"/>
      <c r="O9" s="175" t="s">
        <v>38</v>
      </c>
      <c r="P9" s="559" t="s">
        <v>384</v>
      </c>
      <c r="Q9" s="560"/>
      <c r="R9" s="561"/>
      <c r="S9" s="175" t="s">
        <v>38</v>
      </c>
      <c r="T9" s="559" t="s">
        <v>384</v>
      </c>
      <c r="U9" s="560"/>
      <c r="V9" s="561"/>
      <c r="W9" s="175" t="s">
        <v>38</v>
      </c>
      <c r="X9" s="559" t="s">
        <v>384</v>
      </c>
      <c r="Y9" s="560"/>
      <c r="Z9" s="561"/>
      <c r="AA9" s="175" t="s">
        <v>38</v>
      </c>
      <c r="AB9" s="559" t="s">
        <v>384</v>
      </c>
      <c r="AC9" s="560"/>
      <c r="AD9" s="561"/>
      <c r="AE9" s="175" t="s">
        <v>38</v>
      </c>
      <c r="AF9" s="559" t="s">
        <v>384</v>
      </c>
      <c r="AG9" s="560"/>
      <c r="AH9" s="561"/>
      <c r="AI9" s="175" t="s">
        <v>38</v>
      </c>
      <c r="AJ9" s="559" t="s">
        <v>384</v>
      </c>
      <c r="AK9" s="560"/>
      <c r="AL9" s="561"/>
      <c r="AM9" s="175" t="s">
        <v>38</v>
      </c>
      <c r="AN9" s="559" t="s">
        <v>384</v>
      </c>
      <c r="AO9" s="560"/>
      <c r="AP9" s="561"/>
      <c r="AQ9" s="175" t="s">
        <v>38</v>
      </c>
      <c r="AR9" s="559" t="s">
        <v>384</v>
      </c>
      <c r="AS9" s="560"/>
      <c r="AT9" s="561"/>
      <c r="AU9" s="175" t="s">
        <v>38</v>
      </c>
      <c r="AV9" s="559" t="s">
        <v>384</v>
      </c>
      <c r="AW9" s="560"/>
      <c r="AX9" s="561"/>
      <c r="AY9" s="175" t="s">
        <v>38</v>
      </c>
      <c r="AZ9" s="559" t="s">
        <v>384</v>
      </c>
      <c r="BA9" s="560"/>
      <c r="BB9" s="561"/>
      <c r="BC9" s="40" t="s">
        <v>38</v>
      </c>
      <c r="BD9" s="342"/>
    </row>
    <row r="10" spans="1:56" ht="4.5" customHeight="1" thickTop="1" thickBot="1" x14ac:dyDescent="0.3">
      <c r="B10" s="396"/>
      <c r="C10" s="397"/>
      <c r="D10" s="387"/>
      <c r="E10" s="387"/>
      <c r="F10" s="387"/>
      <c r="G10" s="387"/>
      <c r="H10" s="387"/>
      <c r="I10" s="387"/>
      <c r="J10" s="387"/>
      <c r="K10" s="387"/>
      <c r="L10" s="387"/>
      <c r="M10" s="387"/>
      <c r="N10" s="387"/>
      <c r="O10" s="38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260"/>
    </row>
    <row r="11" spans="1:56" ht="12" hidden="1" customHeight="1" thickBot="1" x14ac:dyDescent="0.3">
      <c r="B11" s="23"/>
      <c r="C11" s="24"/>
      <c r="D11" s="24"/>
      <c r="E11" s="24"/>
      <c r="F11" s="24"/>
      <c r="G11" s="24"/>
      <c r="H11" s="24"/>
      <c r="I11" s="24"/>
      <c r="J11" s="24"/>
      <c r="K11" s="24"/>
      <c r="L11" s="24"/>
      <c r="M11" s="24"/>
      <c r="N11" s="24"/>
      <c r="O11" s="24"/>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260"/>
    </row>
    <row r="12" spans="1:56" s="61" customFormat="1" ht="15.95" customHeight="1" thickBot="1" x14ac:dyDescent="0.3">
      <c r="B12" s="62"/>
      <c r="C12" s="63"/>
      <c r="D12" s="64"/>
      <c r="E12" s="65"/>
      <c r="F12" s="65"/>
      <c r="G12" s="65"/>
      <c r="H12" s="64"/>
      <c r="I12" s="64"/>
      <c r="J12" s="64"/>
      <c r="K12" s="64"/>
      <c r="L12" s="64"/>
      <c r="M12" s="65"/>
      <c r="N12" s="65"/>
      <c r="O12" s="65"/>
      <c r="P12" s="64"/>
      <c r="Q12" s="65"/>
      <c r="R12" s="65"/>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261"/>
    </row>
    <row r="13" spans="1:56"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179"/>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261"/>
    </row>
    <row r="14" spans="1:56"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179"/>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261"/>
    </row>
    <row r="15" spans="1:56" s="61" customFormat="1" ht="15.95" customHeight="1" thickBot="1" x14ac:dyDescent="0.3">
      <c r="B15" s="72"/>
      <c r="C15" s="73"/>
      <c r="D15" s="74"/>
      <c r="E15" s="75"/>
      <c r="F15" s="75"/>
      <c r="G15" s="75"/>
      <c r="H15" s="74"/>
      <c r="I15" s="74"/>
      <c r="J15" s="74"/>
      <c r="K15" s="74"/>
      <c r="L15" s="74"/>
      <c r="M15" s="75"/>
      <c r="N15" s="75"/>
      <c r="O15" s="75"/>
      <c r="P15" s="74"/>
      <c r="Q15" s="75"/>
      <c r="R15" s="75"/>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261"/>
    </row>
    <row r="16" spans="1:56" s="8" customFormat="1" ht="26.1" customHeight="1" thickBot="1" x14ac:dyDescent="0.3">
      <c r="B16" s="426" t="s">
        <v>383</v>
      </c>
      <c r="C16" s="427"/>
      <c r="D16" s="493"/>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261"/>
    </row>
    <row r="17" spans="2:56"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c r="AL17" s="428"/>
      <c r="AM17" s="428"/>
      <c r="AN17" s="428"/>
      <c r="AO17" s="428"/>
      <c r="AP17" s="428"/>
      <c r="AQ17" s="428"/>
      <c r="AR17" s="428"/>
      <c r="AS17" s="428"/>
      <c r="AT17" s="428"/>
      <c r="AU17" s="428"/>
      <c r="AV17" s="428"/>
      <c r="AW17" s="428"/>
      <c r="AX17" s="428"/>
      <c r="AY17" s="428"/>
      <c r="AZ17" s="428"/>
      <c r="BA17" s="428"/>
      <c r="BB17" s="428"/>
      <c r="BC17" s="428"/>
      <c r="BD17" s="261"/>
    </row>
    <row r="18" spans="2:56" s="8" customFormat="1" ht="15.95" customHeight="1" x14ac:dyDescent="0.25">
      <c r="B18" s="562" t="s">
        <v>135</v>
      </c>
      <c r="C18" s="563"/>
      <c r="D18" s="557"/>
      <c r="E18" s="558"/>
      <c r="F18" s="502"/>
      <c r="G18" s="271"/>
      <c r="H18" s="557"/>
      <c r="I18" s="558"/>
      <c r="J18" s="502"/>
      <c r="K18" s="271"/>
      <c r="L18" s="557" t="s">
        <v>3</v>
      </c>
      <c r="M18" s="558"/>
      <c r="N18" s="502"/>
      <c r="O18" s="271">
        <v>3.17</v>
      </c>
      <c r="P18" s="557"/>
      <c r="Q18" s="558"/>
      <c r="R18" s="502"/>
      <c r="S18" s="271"/>
      <c r="T18" s="557"/>
      <c r="U18" s="558"/>
      <c r="V18" s="502"/>
      <c r="W18" s="271"/>
      <c r="X18" s="557"/>
      <c r="Y18" s="558"/>
      <c r="Z18" s="502"/>
      <c r="AA18" s="188"/>
      <c r="AB18" s="557"/>
      <c r="AC18" s="558"/>
      <c r="AD18" s="502"/>
      <c r="AE18" s="188"/>
      <c r="AF18" s="557"/>
      <c r="AG18" s="558"/>
      <c r="AH18" s="502"/>
      <c r="AI18" s="188"/>
      <c r="AJ18" s="557"/>
      <c r="AK18" s="558"/>
      <c r="AL18" s="502"/>
      <c r="AM18" s="188"/>
      <c r="AN18" s="557"/>
      <c r="AO18" s="558"/>
      <c r="AP18" s="502"/>
      <c r="AQ18" s="188"/>
      <c r="AR18" s="557"/>
      <c r="AS18" s="558"/>
      <c r="AT18" s="502"/>
      <c r="AU18" s="188"/>
      <c r="AV18" s="557"/>
      <c r="AW18" s="558"/>
      <c r="AX18" s="502"/>
      <c r="AY18" s="188"/>
      <c r="AZ18" s="557"/>
      <c r="BA18" s="558"/>
      <c r="BB18" s="502"/>
      <c r="BC18" s="262"/>
      <c r="BD18" s="61"/>
    </row>
    <row r="19" spans="2:56" s="8" customFormat="1" ht="15.95" customHeight="1" x14ac:dyDescent="0.25">
      <c r="B19" s="562" t="s">
        <v>136</v>
      </c>
      <c r="C19" s="563"/>
      <c r="D19" s="557"/>
      <c r="E19" s="558"/>
      <c r="F19" s="502"/>
      <c r="G19" s="271"/>
      <c r="H19" s="557" t="s">
        <v>19</v>
      </c>
      <c r="I19" s="558"/>
      <c r="J19" s="502"/>
      <c r="K19" s="271">
        <v>1.53</v>
      </c>
      <c r="L19" s="557"/>
      <c r="M19" s="558"/>
      <c r="N19" s="502"/>
      <c r="O19" s="271"/>
      <c r="P19" s="557" t="s">
        <v>300</v>
      </c>
      <c r="Q19" s="558"/>
      <c r="R19" s="502"/>
      <c r="S19" s="271">
        <v>4.76</v>
      </c>
      <c r="T19" s="557"/>
      <c r="U19" s="558"/>
      <c r="V19" s="502"/>
      <c r="W19" s="271"/>
      <c r="X19" s="557" t="s">
        <v>187</v>
      </c>
      <c r="Y19" s="558"/>
      <c r="Z19" s="502"/>
      <c r="AA19" s="271">
        <v>1.08</v>
      </c>
      <c r="AB19" s="557"/>
      <c r="AC19" s="558"/>
      <c r="AD19" s="502"/>
      <c r="AE19" s="188"/>
      <c r="AF19" s="557"/>
      <c r="AG19" s="558"/>
      <c r="AH19" s="502"/>
      <c r="AI19" s="188"/>
      <c r="AJ19" s="557"/>
      <c r="AK19" s="558"/>
      <c r="AL19" s="502"/>
      <c r="AM19" s="188"/>
      <c r="AN19" s="557"/>
      <c r="AO19" s="558"/>
      <c r="AP19" s="502"/>
      <c r="AQ19" s="188"/>
      <c r="AR19" s="557"/>
      <c r="AS19" s="558"/>
      <c r="AT19" s="502"/>
      <c r="AU19" s="188"/>
      <c r="AV19" s="557"/>
      <c r="AW19" s="558"/>
      <c r="AX19" s="502"/>
      <c r="AY19" s="188"/>
      <c r="AZ19" s="557"/>
      <c r="BA19" s="558"/>
      <c r="BB19" s="502"/>
      <c r="BC19" s="262"/>
      <c r="BD19" s="61"/>
    </row>
    <row r="20" spans="2:56" s="8" customFormat="1" ht="15.95" customHeight="1" x14ac:dyDescent="0.25">
      <c r="B20" s="562" t="s">
        <v>137</v>
      </c>
      <c r="C20" s="563"/>
      <c r="D20" s="557"/>
      <c r="E20" s="558"/>
      <c r="F20" s="502"/>
      <c r="G20" s="271"/>
      <c r="H20" s="557"/>
      <c r="I20" s="558"/>
      <c r="J20" s="502"/>
      <c r="K20" s="271"/>
      <c r="L20" s="557"/>
      <c r="M20" s="558"/>
      <c r="N20" s="502"/>
      <c r="O20" s="271"/>
      <c r="P20" s="557"/>
      <c r="Q20" s="558"/>
      <c r="R20" s="502"/>
      <c r="S20" s="271"/>
      <c r="T20" s="557" t="s">
        <v>5</v>
      </c>
      <c r="U20" s="558"/>
      <c r="V20" s="502"/>
      <c r="W20" s="271">
        <v>1.1499999999999999</v>
      </c>
      <c r="X20" s="557"/>
      <c r="Y20" s="558"/>
      <c r="Z20" s="502"/>
      <c r="AA20" s="188"/>
      <c r="AB20" s="557" t="s">
        <v>23</v>
      </c>
      <c r="AC20" s="558"/>
      <c r="AD20" s="502"/>
      <c r="AE20" s="271">
        <v>0.59</v>
      </c>
      <c r="AF20" s="557"/>
      <c r="AG20" s="558"/>
      <c r="AH20" s="502"/>
      <c r="AI20" s="188"/>
      <c r="AJ20" s="557" t="s">
        <v>210</v>
      </c>
      <c r="AK20" s="558"/>
      <c r="AL20" s="502"/>
      <c r="AM20" s="337">
        <v>1.29</v>
      </c>
      <c r="AN20" s="557"/>
      <c r="AO20" s="558"/>
      <c r="AP20" s="502"/>
      <c r="AQ20" s="188"/>
      <c r="AR20" s="557"/>
      <c r="AS20" s="558"/>
      <c r="AT20" s="502"/>
      <c r="AU20" s="188"/>
      <c r="AV20" s="557"/>
      <c r="AW20" s="558"/>
      <c r="AX20" s="502"/>
      <c r="AY20" s="188"/>
      <c r="AZ20" s="557"/>
      <c r="BA20" s="558"/>
      <c r="BB20" s="502"/>
      <c r="BC20" s="262"/>
      <c r="BD20" s="61"/>
    </row>
    <row r="21" spans="2:56" s="8" customFormat="1" ht="15.95" customHeight="1" x14ac:dyDescent="0.25">
      <c r="B21" s="562" t="s">
        <v>138</v>
      </c>
      <c r="C21" s="563"/>
      <c r="D21" s="557" t="s">
        <v>210</v>
      </c>
      <c r="E21" s="558"/>
      <c r="F21" s="502"/>
      <c r="G21" s="271">
        <v>9.48</v>
      </c>
      <c r="H21" s="557"/>
      <c r="I21" s="558"/>
      <c r="J21" s="502"/>
      <c r="K21" s="271"/>
      <c r="L21" s="557"/>
      <c r="M21" s="558"/>
      <c r="N21" s="502"/>
      <c r="O21" s="271"/>
      <c r="P21" s="557"/>
      <c r="Q21" s="558"/>
      <c r="R21" s="502"/>
      <c r="S21" s="271"/>
      <c r="T21" s="557"/>
      <c r="U21" s="558"/>
      <c r="V21" s="502"/>
      <c r="W21" s="271"/>
      <c r="X21" s="557"/>
      <c r="Y21" s="558"/>
      <c r="Z21" s="502"/>
      <c r="AA21" s="188"/>
      <c r="AB21" s="557"/>
      <c r="AC21" s="558"/>
      <c r="AD21" s="502"/>
      <c r="AE21" s="188"/>
      <c r="AF21" s="557"/>
      <c r="AG21" s="558"/>
      <c r="AH21" s="502"/>
      <c r="AI21" s="188"/>
      <c r="AJ21" s="557"/>
      <c r="AK21" s="558"/>
      <c r="AL21" s="502"/>
      <c r="AM21" s="188"/>
      <c r="AN21" s="557"/>
      <c r="AO21" s="558"/>
      <c r="AP21" s="502"/>
      <c r="AQ21" s="188"/>
      <c r="AR21" s="557"/>
      <c r="AS21" s="558"/>
      <c r="AT21" s="502"/>
      <c r="AU21" s="188"/>
      <c r="AV21" s="557"/>
      <c r="AW21" s="558"/>
      <c r="AX21" s="502"/>
      <c r="AY21" s="188"/>
      <c r="AZ21" s="557"/>
      <c r="BA21" s="558"/>
      <c r="BB21" s="502"/>
      <c r="BC21" s="262"/>
      <c r="BD21" s="61"/>
    </row>
    <row r="22" spans="2:56" s="8" customFormat="1" ht="15.95" customHeight="1" x14ac:dyDescent="0.25">
      <c r="B22" s="562" t="s">
        <v>139</v>
      </c>
      <c r="C22" s="563"/>
      <c r="D22" s="557"/>
      <c r="E22" s="558"/>
      <c r="F22" s="502"/>
      <c r="G22" s="271"/>
      <c r="H22" s="557"/>
      <c r="I22" s="558"/>
      <c r="J22" s="502"/>
      <c r="K22" s="271"/>
      <c r="L22" s="557"/>
      <c r="M22" s="558"/>
      <c r="N22" s="502"/>
      <c r="O22" s="271"/>
      <c r="P22" s="557"/>
      <c r="Q22" s="558"/>
      <c r="R22" s="502"/>
      <c r="S22" s="271"/>
      <c r="T22" s="557"/>
      <c r="U22" s="558"/>
      <c r="V22" s="502"/>
      <c r="W22" s="271"/>
      <c r="X22" s="557"/>
      <c r="Y22" s="558"/>
      <c r="Z22" s="502"/>
      <c r="AA22" s="188"/>
      <c r="AB22" s="557"/>
      <c r="AC22" s="558"/>
      <c r="AD22" s="502"/>
      <c r="AE22" s="188"/>
      <c r="AF22" s="557" t="s">
        <v>187</v>
      </c>
      <c r="AG22" s="558"/>
      <c r="AH22" s="502"/>
      <c r="AI22" s="271">
        <v>0.86</v>
      </c>
      <c r="AJ22" s="557"/>
      <c r="AK22" s="558"/>
      <c r="AL22" s="502"/>
      <c r="AM22" s="188"/>
      <c r="AN22" s="557"/>
      <c r="AO22" s="558"/>
      <c r="AP22" s="502"/>
      <c r="AQ22" s="188"/>
      <c r="AR22" s="557"/>
      <c r="AS22" s="558"/>
      <c r="AT22" s="502"/>
      <c r="AU22" s="188"/>
      <c r="AV22" s="557"/>
      <c r="AW22" s="558"/>
      <c r="AX22" s="502"/>
      <c r="AY22" s="188"/>
      <c r="AZ22" s="557"/>
      <c r="BA22" s="558"/>
      <c r="BB22" s="502"/>
      <c r="BC22" s="262"/>
      <c r="BD22" s="61"/>
    </row>
    <row r="23" spans="2:56" s="8" customFormat="1" ht="15.95" customHeight="1" x14ac:dyDescent="0.25">
      <c r="B23" s="562" t="s">
        <v>385</v>
      </c>
      <c r="C23" s="564"/>
      <c r="D23" s="557"/>
      <c r="E23" s="558"/>
      <c r="F23" s="502"/>
      <c r="G23" s="271"/>
      <c r="H23" s="557"/>
      <c r="I23" s="558"/>
      <c r="J23" s="502"/>
      <c r="K23" s="271"/>
      <c r="L23" s="557"/>
      <c r="M23" s="558"/>
      <c r="N23" s="502"/>
      <c r="O23" s="271"/>
      <c r="P23" s="557"/>
      <c r="Q23" s="558"/>
      <c r="R23" s="502"/>
      <c r="S23" s="271"/>
      <c r="T23" s="557"/>
      <c r="U23" s="558"/>
      <c r="V23" s="502"/>
      <c r="W23" s="271"/>
      <c r="X23" s="557"/>
      <c r="Y23" s="558"/>
      <c r="Z23" s="502"/>
      <c r="AA23" s="188"/>
      <c r="AB23" s="557"/>
      <c r="AC23" s="558"/>
      <c r="AD23" s="502"/>
      <c r="AE23" s="188"/>
      <c r="AF23" s="557"/>
      <c r="AG23" s="558"/>
      <c r="AH23" s="502"/>
      <c r="AI23" s="188"/>
      <c r="AJ23" s="557"/>
      <c r="AK23" s="558"/>
      <c r="AL23" s="502"/>
      <c r="AM23" s="188"/>
      <c r="AN23" s="557"/>
      <c r="AO23" s="558"/>
      <c r="AP23" s="502"/>
      <c r="AQ23" s="188"/>
      <c r="AR23" s="557"/>
      <c r="AS23" s="558"/>
      <c r="AT23" s="502"/>
      <c r="AU23" s="188"/>
      <c r="AV23" s="557"/>
      <c r="AW23" s="558"/>
      <c r="AX23" s="502"/>
      <c r="AY23" s="188"/>
      <c r="AZ23" s="557"/>
      <c r="BA23" s="558"/>
      <c r="BB23" s="502"/>
      <c r="BC23" s="262"/>
      <c r="BD23" s="61"/>
    </row>
  </sheetData>
  <mergeCells count="131">
    <mergeCell ref="AR21:AT21"/>
    <mergeCell ref="AV21:AX21"/>
    <mergeCell ref="AZ21:BB21"/>
    <mergeCell ref="AN22:AP22"/>
    <mergeCell ref="AR22:AT22"/>
    <mergeCell ref="AV22:AX22"/>
    <mergeCell ref="AZ22:BB22"/>
    <mergeCell ref="AN23:AP23"/>
    <mergeCell ref="AR23:AT23"/>
    <mergeCell ref="AV23:AX23"/>
    <mergeCell ref="AZ23:BB23"/>
    <mergeCell ref="AR18:AT18"/>
    <mergeCell ref="AV18:AX18"/>
    <mergeCell ref="AZ18:BB18"/>
    <mergeCell ref="AN19:AP19"/>
    <mergeCell ref="AR19:AT19"/>
    <mergeCell ref="AV19:AX19"/>
    <mergeCell ref="AZ19:BB19"/>
    <mergeCell ref="AN20:AP20"/>
    <mergeCell ref="AR20:AT20"/>
    <mergeCell ref="AV20:AX20"/>
    <mergeCell ref="AZ20:BB20"/>
    <mergeCell ref="T22:V22"/>
    <mergeCell ref="X22:Z22"/>
    <mergeCell ref="AB22:AD22"/>
    <mergeCell ref="AF22:AH22"/>
    <mergeCell ref="T23:V23"/>
    <mergeCell ref="X23:Z23"/>
    <mergeCell ref="AB23:AD23"/>
    <mergeCell ref="AF23:AH23"/>
    <mergeCell ref="AN18:AP18"/>
    <mergeCell ref="AN21:AP21"/>
    <mergeCell ref="T19:V19"/>
    <mergeCell ref="X19:Z19"/>
    <mergeCell ref="AB19:AD19"/>
    <mergeCell ref="AF19:AH19"/>
    <mergeCell ref="T20:V20"/>
    <mergeCell ref="X20:Z20"/>
    <mergeCell ref="AB20:AD20"/>
    <mergeCell ref="AF20:AH20"/>
    <mergeCell ref="X21:Z21"/>
    <mergeCell ref="AB21:AD21"/>
    <mergeCell ref="AF21:AH21"/>
    <mergeCell ref="AJ18:AL18"/>
    <mergeCell ref="AJ19:AL19"/>
    <mergeCell ref="AJ20:AL20"/>
    <mergeCell ref="B23:C23"/>
    <mergeCell ref="D9:F9"/>
    <mergeCell ref="H9:J9"/>
    <mergeCell ref="L9:N9"/>
    <mergeCell ref="P9:R9"/>
    <mergeCell ref="T9:V9"/>
    <mergeCell ref="X9:Z9"/>
    <mergeCell ref="AB9:AD9"/>
    <mergeCell ref="AF9:AH9"/>
    <mergeCell ref="D23:F23"/>
    <mergeCell ref="H23:J23"/>
    <mergeCell ref="L20:N20"/>
    <mergeCell ref="P20:R20"/>
    <mergeCell ref="L23:N23"/>
    <mergeCell ref="P23:R23"/>
    <mergeCell ref="L21:N21"/>
    <mergeCell ref="P21:R21"/>
    <mergeCell ref="L22:N22"/>
    <mergeCell ref="P22:R22"/>
    <mergeCell ref="T21:V21"/>
    <mergeCell ref="T18:V18"/>
    <mergeCell ref="X18:Z18"/>
    <mergeCell ref="AB18:AD18"/>
    <mergeCell ref="AF18:AH18"/>
    <mergeCell ref="B18:C18"/>
    <mergeCell ref="B19:C19"/>
    <mergeCell ref="B20:C20"/>
    <mergeCell ref="B21:C21"/>
    <mergeCell ref="B22:C22"/>
    <mergeCell ref="H22:J22"/>
    <mergeCell ref="L18:N18"/>
    <mergeCell ref="P18:R18"/>
    <mergeCell ref="L19:N19"/>
    <mergeCell ref="P19:R19"/>
    <mergeCell ref="D18:F18"/>
    <mergeCell ref="D19:F19"/>
    <mergeCell ref="D20:F20"/>
    <mergeCell ref="D21:F21"/>
    <mergeCell ref="D22:F22"/>
    <mergeCell ref="H18:J18"/>
    <mergeCell ref="H19:J19"/>
    <mergeCell ref="H20:J20"/>
    <mergeCell ref="H21:J21"/>
    <mergeCell ref="AP8:AQ8"/>
    <mergeCell ref="B13:C14"/>
    <mergeCell ref="B17:BC17"/>
    <mergeCell ref="AR8:AS8"/>
    <mergeCell ref="AT8:AU8"/>
    <mergeCell ref="AV8:AW8"/>
    <mergeCell ref="AX8:AY8"/>
    <mergeCell ref="AZ8:BA8"/>
    <mergeCell ref="BB8:BC8"/>
    <mergeCell ref="B10:O10"/>
    <mergeCell ref="AN9:AP9"/>
    <mergeCell ref="AR9:AT9"/>
    <mergeCell ref="AV9:AX9"/>
    <mergeCell ref="AZ9:BB9"/>
    <mergeCell ref="B16:AA16"/>
    <mergeCell ref="AJ8:AK8"/>
    <mergeCell ref="AL8:AM8"/>
    <mergeCell ref="AJ9:AL9"/>
    <mergeCell ref="AJ21:AL21"/>
    <mergeCell ref="AJ22:AL22"/>
    <mergeCell ref="AJ23:AL23"/>
    <mergeCell ref="B4:BC4"/>
    <mergeCell ref="B5:BC5"/>
    <mergeCell ref="B7:O7"/>
    <mergeCell ref="B8:C9"/>
    <mergeCell ref="D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N8:AO8"/>
  </mergeCells>
  <hyperlinks>
    <hyperlink ref="B13:C14" location="'0.  MAIN INDEX'!A1" display="Click here for MAIN INDEX" xr:uid="{00000000-0004-0000-1300-000000000000}"/>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A136"/>
  <sheetViews>
    <sheetView showGridLines="0" showRowColHeaders="0" zoomScaleNormal="100" workbookViewId="0">
      <pane ySplit="10" topLeftCell="A11" activePane="bottomLeft" state="frozen"/>
      <selection pane="bottomLeft" activeCell="B61" sqref="B61"/>
    </sheetView>
  </sheetViews>
  <sheetFormatPr defaultRowHeight="15" x14ac:dyDescent="0.25"/>
  <cols>
    <col min="1" max="1" width="0.85546875" customWidth="1"/>
    <col min="2" max="2" width="3.7109375" customWidth="1"/>
    <col min="3" max="3" width="25.7109375" customWidth="1"/>
    <col min="4" max="4" width="12.7109375" customWidth="1"/>
    <col min="5" max="5" width="0.85546875" customWidth="1"/>
    <col min="6" max="6" width="12.7109375" customWidth="1"/>
    <col min="7" max="7" width="0.85546875" customWidth="1"/>
    <col min="8" max="8" width="12.7109375" customWidth="1"/>
    <col min="9" max="9" width="0.85546875" customWidth="1"/>
    <col min="10" max="10" width="12.7109375" customWidth="1"/>
    <col min="11" max="11" width="0.85546875" customWidth="1"/>
    <col min="12" max="12" width="12.7109375" customWidth="1"/>
    <col min="13" max="13" width="0.85546875" customWidth="1"/>
    <col min="14" max="14" width="12.7109375" customWidth="1"/>
    <col min="15" max="15" width="0.85546875" customWidth="1"/>
    <col min="16" max="16" width="12.7109375" customWidth="1"/>
    <col min="17" max="17" width="0.85546875" customWidth="1"/>
    <col min="18" max="18" width="12.7109375" customWidth="1"/>
    <col min="19" max="19" width="0.85546875" customWidth="1"/>
    <col min="20" max="20" width="12.7109375" customWidth="1"/>
    <col min="21" max="21" width="0.85546875" customWidth="1"/>
    <col min="22" max="22" width="12.7109375" customWidth="1"/>
    <col min="23" max="23" width="0.85546875" customWidth="1"/>
    <col min="24" max="24" width="9.7109375" customWidth="1"/>
    <col min="25" max="25" width="0.85546875" customWidth="1"/>
    <col min="26" max="26" width="12.7109375" customWidth="1"/>
    <col min="27" max="27" width="0.85546875" customWidth="1"/>
    <col min="28" max="34" width="6.7109375" customWidth="1"/>
    <col min="260" max="260" width="1.7109375" customWidth="1"/>
    <col min="261" max="261" width="3.28515625" customWidth="1"/>
    <col min="262" max="262" width="15.7109375" customWidth="1"/>
    <col min="268" max="268" width="7.140625" customWidth="1"/>
    <col min="269" max="271" width="8.5703125" customWidth="1"/>
    <col min="272" max="272" width="1.7109375" customWidth="1"/>
    <col min="516" max="516" width="1.7109375" customWidth="1"/>
    <col min="517" max="517" width="3.28515625" customWidth="1"/>
    <col min="518" max="518" width="15.7109375" customWidth="1"/>
    <col min="524" max="524" width="7.140625" customWidth="1"/>
    <col min="525" max="527" width="8.5703125" customWidth="1"/>
    <col min="528" max="528" width="1.7109375" customWidth="1"/>
    <col min="772" max="772" width="1.7109375" customWidth="1"/>
    <col min="773" max="773" width="3.28515625" customWidth="1"/>
    <col min="774" max="774" width="15.7109375" customWidth="1"/>
    <col min="780" max="780" width="7.140625" customWidth="1"/>
    <col min="781" max="783" width="8.5703125" customWidth="1"/>
    <col min="784" max="784" width="1.7109375" customWidth="1"/>
    <col min="1028" max="1028" width="1.7109375" customWidth="1"/>
    <col min="1029" max="1029" width="3.28515625" customWidth="1"/>
    <col min="1030" max="1030" width="15.7109375" customWidth="1"/>
    <col min="1036" max="1036" width="7.140625" customWidth="1"/>
    <col min="1037" max="1039" width="8.5703125" customWidth="1"/>
    <col min="1040" max="1040" width="1.7109375" customWidth="1"/>
    <col min="1284" max="1284" width="1.7109375" customWidth="1"/>
    <col min="1285" max="1285" width="3.28515625" customWidth="1"/>
    <col min="1286" max="1286" width="15.7109375" customWidth="1"/>
    <col min="1292" max="1292" width="7.140625" customWidth="1"/>
    <col min="1293" max="1295" width="8.5703125" customWidth="1"/>
    <col min="1296" max="1296" width="1.7109375" customWidth="1"/>
    <col min="1540" max="1540" width="1.7109375" customWidth="1"/>
    <col min="1541" max="1541" width="3.28515625" customWidth="1"/>
    <col min="1542" max="1542" width="15.7109375" customWidth="1"/>
    <col min="1548" max="1548" width="7.140625" customWidth="1"/>
    <col min="1549" max="1551" width="8.5703125" customWidth="1"/>
    <col min="1552" max="1552" width="1.7109375" customWidth="1"/>
    <col min="1796" max="1796" width="1.7109375" customWidth="1"/>
    <col min="1797" max="1797" width="3.28515625" customWidth="1"/>
    <col min="1798" max="1798" width="15.7109375" customWidth="1"/>
    <col min="1804" max="1804" width="7.140625" customWidth="1"/>
    <col min="1805" max="1807" width="8.5703125" customWidth="1"/>
    <col min="1808" max="1808" width="1.7109375" customWidth="1"/>
    <col min="2052" max="2052" width="1.7109375" customWidth="1"/>
    <col min="2053" max="2053" width="3.28515625" customWidth="1"/>
    <col min="2054" max="2054" width="15.7109375" customWidth="1"/>
    <col min="2060" max="2060" width="7.140625" customWidth="1"/>
    <col min="2061" max="2063" width="8.5703125" customWidth="1"/>
    <col min="2064" max="2064" width="1.7109375" customWidth="1"/>
    <col min="2308" max="2308" width="1.7109375" customWidth="1"/>
    <col min="2309" max="2309" width="3.28515625" customWidth="1"/>
    <col min="2310" max="2310" width="15.7109375" customWidth="1"/>
    <col min="2316" max="2316" width="7.140625" customWidth="1"/>
    <col min="2317" max="2319" width="8.5703125" customWidth="1"/>
    <col min="2320" max="2320" width="1.7109375" customWidth="1"/>
    <col min="2564" max="2564" width="1.7109375" customWidth="1"/>
    <col min="2565" max="2565" width="3.28515625" customWidth="1"/>
    <col min="2566" max="2566" width="15.7109375" customWidth="1"/>
    <col min="2572" max="2572" width="7.140625" customWidth="1"/>
    <col min="2573" max="2575" width="8.5703125" customWidth="1"/>
    <col min="2576" max="2576" width="1.7109375" customWidth="1"/>
    <col min="2820" max="2820" width="1.7109375" customWidth="1"/>
    <col min="2821" max="2821" width="3.28515625" customWidth="1"/>
    <col min="2822" max="2822" width="15.7109375" customWidth="1"/>
    <col min="2828" max="2828" width="7.140625" customWidth="1"/>
    <col min="2829" max="2831" width="8.5703125" customWidth="1"/>
    <col min="2832" max="2832" width="1.7109375" customWidth="1"/>
    <col min="3076" max="3076" width="1.7109375" customWidth="1"/>
    <col min="3077" max="3077" width="3.28515625" customWidth="1"/>
    <col min="3078" max="3078" width="15.7109375" customWidth="1"/>
    <col min="3084" max="3084" width="7.140625" customWidth="1"/>
    <col min="3085" max="3087" width="8.5703125" customWidth="1"/>
    <col min="3088" max="3088" width="1.7109375" customWidth="1"/>
    <col min="3332" max="3332" width="1.7109375" customWidth="1"/>
    <col min="3333" max="3333" width="3.28515625" customWidth="1"/>
    <col min="3334" max="3334" width="15.7109375" customWidth="1"/>
    <col min="3340" max="3340" width="7.140625" customWidth="1"/>
    <col min="3341" max="3343" width="8.5703125" customWidth="1"/>
    <col min="3344" max="3344" width="1.7109375" customWidth="1"/>
    <col min="3588" max="3588" width="1.7109375" customWidth="1"/>
    <col min="3589" max="3589" width="3.28515625" customWidth="1"/>
    <col min="3590" max="3590" width="15.7109375" customWidth="1"/>
    <col min="3596" max="3596" width="7.140625" customWidth="1"/>
    <col min="3597" max="3599" width="8.5703125" customWidth="1"/>
    <col min="3600" max="3600" width="1.7109375" customWidth="1"/>
    <col min="3844" max="3844" width="1.7109375" customWidth="1"/>
    <col min="3845" max="3845" width="3.28515625" customWidth="1"/>
    <col min="3846" max="3846" width="15.7109375" customWidth="1"/>
    <col min="3852" max="3852" width="7.140625" customWidth="1"/>
    <col min="3853" max="3855" width="8.5703125" customWidth="1"/>
    <col min="3856" max="3856" width="1.7109375" customWidth="1"/>
    <col min="4100" max="4100" width="1.7109375" customWidth="1"/>
    <col min="4101" max="4101" width="3.28515625" customWidth="1"/>
    <col min="4102" max="4102" width="15.7109375" customWidth="1"/>
    <col min="4108" max="4108" width="7.140625" customWidth="1"/>
    <col min="4109" max="4111" width="8.5703125" customWidth="1"/>
    <col min="4112" max="4112" width="1.7109375" customWidth="1"/>
    <col min="4356" max="4356" width="1.7109375" customWidth="1"/>
    <col min="4357" max="4357" width="3.28515625" customWidth="1"/>
    <col min="4358" max="4358" width="15.7109375" customWidth="1"/>
    <col min="4364" max="4364" width="7.140625" customWidth="1"/>
    <col min="4365" max="4367" width="8.5703125" customWidth="1"/>
    <col min="4368" max="4368" width="1.7109375" customWidth="1"/>
    <col min="4612" max="4612" width="1.7109375" customWidth="1"/>
    <col min="4613" max="4613" width="3.28515625" customWidth="1"/>
    <col min="4614" max="4614" width="15.7109375" customWidth="1"/>
    <col min="4620" max="4620" width="7.140625" customWidth="1"/>
    <col min="4621" max="4623" width="8.5703125" customWidth="1"/>
    <col min="4624" max="4624" width="1.7109375" customWidth="1"/>
    <col min="4868" max="4868" width="1.7109375" customWidth="1"/>
    <col min="4869" max="4869" width="3.28515625" customWidth="1"/>
    <col min="4870" max="4870" width="15.7109375" customWidth="1"/>
    <col min="4876" max="4876" width="7.140625" customWidth="1"/>
    <col min="4877" max="4879" width="8.5703125" customWidth="1"/>
    <col min="4880" max="4880" width="1.7109375" customWidth="1"/>
    <col min="5124" max="5124" width="1.7109375" customWidth="1"/>
    <col min="5125" max="5125" width="3.28515625" customWidth="1"/>
    <col min="5126" max="5126" width="15.7109375" customWidth="1"/>
    <col min="5132" max="5132" width="7.140625" customWidth="1"/>
    <col min="5133" max="5135" width="8.5703125" customWidth="1"/>
    <col min="5136" max="5136" width="1.7109375" customWidth="1"/>
    <col min="5380" max="5380" width="1.7109375" customWidth="1"/>
    <col min="5381" max="5381" width="3.28515625" customWidth="1"/>
    <col min="5382" max="5382" width="15.7109375" customWidth="1"/>
    <col min="5388" max="5388" width="7.140625" customWidth="1"/>
    <col min="5389" max="5391" width="8.5703125" customWidth="1"/>
    <col min="5392" max="5392" width="1.7109375" customWidth="1"/>
    <col min="5636" max="5636" width="1.7109375" customWidth="1"/>
    <col min="5637" max="5637" width="3.28515625" customWidth="1"/>
    <col min="5638" max="5638" width="15.7109375" customWidth="1"/>
    <col min="5644" max="5644" width="7.140625" customWidth="1"/>
    <col min="5645" max="5647" width="8.5703125" customWidth="1"/>
    <col min="5648" max="5648" width="1.7109375" customWidth="1"/>
    <col min="5892" max="5892" width="1.7109375" customWidth="1"/>
    <col min="5893" max="5893" width="3.28515625" customWidth="1"/>
    <col min="5894" max="5894" width="15.7109375" customWidth="1"/>
    <col min="5900" max="5900" width="7.140625" customWidth="1"/>
    <col min="5901" max="5903" width="8.5703125" customWidth="1"/>
    <col min="5904" max="5904" width="1.7109375" customWidth="1"/>
    <col min="6148" max="6148" width="1.7109375" customWidth="1"/>
    <col min="6149" max="6149" width="3.28515625" customWidth="1"/>
    <col min="6150" max="6150" width="15.7109375" customWidth="1"/>
    <col min="6156" max="6156" width="7.140625" customWidth="1"/>
    <col min="6157" max="6159" width="8.5703125" customWidth="1"/>
    <col min="6160" max="6160" width="1.7109375" customWidth="1"/>
    <col min="6404" max="6404" width="1.7109375" customWidth="1"/>
    <col min="6405" max="6405" width="3.28515625" customWidth="1"/>
    <col min="6406" max="6406" width="15.7109375" customWidth="1"/>
    <col min="6412" max="6412" width="7.140625" customWidth="1"/>
    <col min="6413" max="6415" width="8.5703125" customWidth="1"/>
    <col min="6416" max="6416" width="1.7109375" customWidth="1"/>
    <col min="6660" max="6660" width="1.7109375" customWidth="1"/>
    <col min="6661" max="6661" width="3.28515625" customWidth="1"/>
    <col min="6662" max="6662" width="15.7109375" customWidth="1"/>
    <col min="6668" max="6668" width="7.140625" customWidth="1"/>
    <col min="6669" max="6671" width="8.5703125" customWidth="1"/>
    <col min="6672" max="6672" width="1.7109375" customWidth="1"/>
    <col min="6916" max="6916" width="1.7109375" customWidth="1"/>
    <col min="6917" max="6917" width="3.28515625" customWidth="1"/>
    <col min="6918" max="6918" width="15.7109375" customWidth="1"/>
    <col min="6924" max="6924" width="7.140625" customWidth="1"/>
    <col min="6925" max="6927" width="8.5703125" customWidth="1"/>
    <col min="6928" max="6928" width="1.7109375" customWidth="1"/>
    <col min="7172" max="7172" width="1.7109375" customWidth="1"/>
    <col min="7173" max="7173" width="3.28515625" customWidth="1"/>
    <col min="7174" max="7174" width="15.7109375" customWidth="1"/>
    <col min="7180" max="7180" width="7.140625" customWidth="1"/>
    <col min="7181" max="7183" width="8.5703125" customWidth="1"/>
    <col min="7184" max="7184" width="1.7109375" customWidth="1"/>
    <col min="7428" max="7428" width="1.7109375" customWidth="1"/>
    <col min="7429" max="7429" width="3.28515625" customWidth="1"/>
    <col min="7430" max="7430" width="15.7109375" customWidth="1"/>
    <col min="7436" max="7436" width="7.140625" customWidth="1"/>
    <col min="7437" max="7439" width="8.5703125" customWidth="1"/>
    <col min="7440" max="7440" width="1.7109375" customWidth="1"/>
    <col min="7684" max="7684" width="1.7109375" customWidth="1"/>
    <col min="7685" max="7685" width="3.28515625" customWidth="1"/>
    <col min="7686" max="7686" width="15.7109375" customWidth="1"/>
    <col min="7692" max="7692" width="7.140625" customWidth="1"/>
    <col min="7693" max="7695" width="8.5703125" customWidth="1"/>
    <col min="7696" max="7696" width="1.7109375" customWidth="1"/>
    <col min="7940" max="7940" width="1.7109375" customWidth="1"/>
    <col min="7941" max="7941" width="3.28515625" customWidth="1"/>
    <col min="7942" max="7942" width="15.7109375" customWidth="1"/>
    <col min="7948" max="7948" width="7.140625" customWidth="1"/>
    <col min="7949" max="7951" width="8.5703125" customWidth="1"/>
    <col min="7952" max="7952" width="1.7109375" customWidth="1"/>
    <col min="8196" max="8196" width="1.7109375" customWidth="1"/>
    <col min="8197" max="8197" width="3.28515625" customWidth="1"/>
    <col min="8198" max="8198" width="15.7109375" customWidth="1"/>
    <col min="8204" max="8204" width="7.140625" customWidth="1"/>
    <col min="8205" max="8207" width="8.5703125" customWidth="1"/>
    <col min="8208" max="8208" width="1.7109375" customWidth="1"/>
    <col min="8452" max="8452" width="1.7109375" customWidth="1"/>
    <col min="8453" max="8453" width="3.28515625" customWidth="1"/>
    <col min="8454" max="8454" width="15.7109375" customWidth="1"/>
    <col min="8460" max="8460" width="7.140625" customWidth="1"/>
    <col min="8461" max="8463" width="8.5703125" customWidth="1"/>
    <col min="8464" max="8464" width="1.7109375" customWidth="1"/>
    <col min="8708" max="8708" width="1.7109375" customWidth="1"/>
    <col min="8709" max="8709" width="3.28515625" customWidth="1"/>
    <col min="8710" max="8710" width="15.7109375" customWidth="1"/>
    <col min="8716" max="8716" width="7.140625" customWidth="1"/>
    <col min="8717" max="8719" width="8.5703125" customWidth="1"/>
    <col min="8720" max="8720" width="1.7109375" customWidth="1"/>
    <col min="8964" max="8964" width="1.7109375" customWidth="1"/>
    <col min="8965" max="8965" width="3.28515625" customWidth="1"/>
    <col min="8966" max="8966" width="15.7109375" customWidth="1"/>
    <col min="8972" max="8972" width="7.140625" customWidth="1"/>
    <col min="8973" max="8975" width="8.5703125" customWidth="1"/>
    <col min="8976" max="8976" width="1.7109375" customWidth="1"/>
    <col min="9220" max="9220" width="1.7109375" customWidth="1"/>
    <col min="9221" max="9221" width="3.28515625" customWidth="1"/>
    <col min="9222" max="9222" width="15.7109375" customWidth="1"/>
    <col min="9228" max="9228" width="7.140625" customWidth="1"/>
    <col min="9229" max="9231" width="8.5703125" customWidth="1"/>
    <col min="9232" max="9232" width="1.7109375" customWidth="1"/>
    <col min="9476" max="9476" width="1.7109375" customWidth="1"/>
    <col min="9477" max="9477" width="3.28515625" customWidth="1"/>
    <col min="9478" max="9478" width="15.7109375" customWidth="1"/>
    <col min="9484" max="9484" width="7.140625" customWidth="1"/>
    <col min="9485" max="9487" width="8.5703125" customWidth="1"/>
    <col min="9488" max="9488" width="1.7109375" customWidth="1"/>
    <col min="9732" max="9732" width="1.7109375" customWidth="1"/>
    <col min="9733" max="9733" width="3.28515625" customWidth="1"/>
    <col min="9734" max="9734" width="15.7109375" customWidth="1"/>
    <col min="9740" max="9740" width="7.140625" customWidth="1"/>
    <col min="9741" max="9743" width="8.5703125" customWidth="1"/>
    <col min="9744" max="9744" width="1.7109375" customWidth="1"/>
    <col min="9988" max="9988" width="1.7109375" customWidth="1"/>
    <col min="9989" max="9989" width="3.28515625" customWidth="1"/>
    <col min="9990" max="9990" width="15.7109375" customWidth="1"/>
    <col min="9996" max="9996" width="7.140625" customWidth="1"/>
    <col min="9997" max="9999" width="8.5703125" customWidth="1"/>
    <col min="10000" max="10000" width="1.7109375" customWidth="1"/>
    <col min="10244" max="10244" width="1.7109375" customWidth="1"/>
    <col min="10245" max="10245" width="3.28515625" customWidth="1"/>
    <col min="10246" max="10246" width="15.7109375" customWidth="1"/>
    <col min="10252" max="10252" width="7.140625" customWidth="1"/>
    <col min="10253" max="10255" width="8.5703125" customWidth="1"/>
    <col min="10256" max="10256" width="1.7109375" customWidth="1"/>
    <col min="10500" max="10500" width="1.7109375" customWidth="1"/>
    <col min="10501" max="10501" width="3.28515625" customWidth="1"/>
    <col min="10502" max="10502" width="15.7109375" customWidth="1"/>
    <col min="10508" max="10508" width="7.140625" customWidth="1"/>
    <col min="10509" max="10511" width="8.5703125" customWidth="1"/>
    <col min="10512" max="10512" width="1.7109375" customWidth="1"/>
    <col min="10756" max="10756" width="1.7109375" customWidth="1"/>
    <col min="10757" max="10757" width="3.28515625" customWidth="1"/>
    <col min="10758" max="10758" width="15.7109375" customWidth="1"/>
    <col min="10764" max="10764" width="7.140625" customWidth="1"/>
    <col min="10765" max="10767" width="8.5703125" customWidth="1"/>
    <col min="10768" max="10768" width="1.7109375" customWidth="1"/>
    <col min="11012" max="11012" width="1.7109375" customWidth="1"/>
    <col min="11013" max="11013" width="3.28515625" customWidth="1"/>
    <col min="11014" max="11014" width="15.7109375" customWidth="1"/>
    <col min="11020" max="11020" width="7.140625" customWidth="1"/>
    <col min="11021" max="11023" width="8.5703125" customWidth="1"/>
    <col min="11024" max="11024" width="1.7109375" customWidth="1"/>
    <col min="11268" max="11268" width="1.7109375" customWidth="1"/>
    <col min="11269" max="11269" width="3.28515625" customWidth="1"/>
    <col min="11270" max="11270" width="15.7109375" customWidth="1"/>
    <col min="11276" max="11276" width="7.140625" customWidth="1"/>
    <col min="11277" max="11279" width="8.5703125" customWidth="1"/>
    <col min="11280" max="11280" width="1.7109375" customWidth="1"/>
    <col min="11524" max="11524" width="1.7109375" customWidth="1"/>
    <col min="11525" max="11525" width="3.28515625" customWidth="1"/>
    <col min="11526" max="11526" width="15.7109375" customWidth="1"/>
    <col min="11532" max="11532" width="7.140625" customWidth="1"/>
    <col min="11533" max="11535" width="8.5703125" customWidth="1"/>
    <col min="11536" max="11536" width="1.7109375" customWidth="1"/>
    <col min="11780" max="11780" width="1.7109375" customWidth="1"/>
    <col min="11781" max="11781" width="3.28515625" customWidth="1"/>
    <col min="11782" max="11782" width="15.7109375" customWidth="1"/>
    <col min="11788" max="11788" width="7.140625" customWidth="1"/>
    <col min="11789" max="11791" width="8.5703125" customWidth="1"/>
    <col min="11792" max="11792" width="1.7109375" customWidth="1"/>
    <col min="12036" max="12036" width="1.7109375" customWidth="1"/>
    <col min="12037" max="12037" width="3.28515625" customWidth="1"/>
    <col min="12038" max="12038" width="15.7109375" customWidth="1"/>
    <col min="12044" max="12044" width="7.140625" customWidth="1"/>
    <col min="12045" max="12047" width="8.5703125" customWidth="1"/>
    <col min="12048" max="12048" width="1.7109375" customWidth="1"/>
    <col min="12292" max="12292" width="1.7109375" customWidth="1"/>
    <col min="12293" max="12293" width="3.28515625" customWidth="1"/>
    <col min="12294" max="12294" width="15.7109375" customWidth="1"/>
    <col min="12300" max="12300" width="7.140625" customWidth="1"/>
    <col min="12301" max="12303" width="8.5703125" customWidth="1"/>
    <col min="12304" max="12304" width="1.7109375" customWidth="1"/>
    <col min="12548" max="12548" width="1.7109375" customWidth="1"/>
    <col min="12549" max="12549" width="3.28515625" customWidth="1"/>
    <col min="12550" max="12550" width="15.7109375" customWidth="1"/>
    <col min="12556" max="12556" width="7.140625" customWidth="1"/>
    <col min="12557" max="12559" width="8.5703125" customWidth="1"/>
    <col min="12560" max="12560" width="1.7109375" customWidth="1"/>
    <col min="12804" max="12804" width="1.7109375" customWidth="1"/>
    <col min="12805" max="12805" width="3.28515625" customWidth="1"/>
    <col min="12806" max="12806" width="15.7109375" customWidth="1"/>
    <col min="12812" max="12812" width="7.140625" customWidth="1"/>
    <col min="12813" max="12815" width="8.5703125" customWidth="1"/>
    <col min="12816" max="12816" width="1.7109375" customWidth="1"/>
    <col min="13060" max="13060" width="1.7109375" customWidth="1"/>
    <col min="13061" max="13061" width="3.28515625" customWidth="1"/>
    <col min="13062" max="13062" width="15.7109375" customWidth="1"/>
    <col min="13068" max="13068" width="7.140625" customWidth="1"/>
    <col min="13069" max="13071" width="8.5703125" customWidth="1"/>
    <col min="13072" max="13072" width="1.7109375" customWidth="1"/>
    <col min="13316" max="13316" width="1.7109375" customWidth="1"/>
    <col min="13317" max="13317" width="3.28515625" customWidth="1"/>
    <col min="13318" max="13318" width="15.7109375" customWidth="1"/>
    <col min="13324" max="13324" width="7.140625" customWidth="1"/>
    <col min="13325" max="13327" width="8.5703125" customWidth="1"/>
    <col min="13328" max="13328" width="1.7109375" customWidth="1"/>
    <col min="13572" max="13572" width="1.7109375" customWidth="1"/>
    <col min="13573" max="13573" width="3.28515625" customWidth="1"/>
    <col min="13574" max="13574" width="15.7109375" customWidth="1"/>
    <col min="13580" max="13580" width="7.140625" customWidth="1"/>
    <col min="13581" max="13583" width="8.5703125" customWidth="1"/>
    <col min="13584" max="13584" width="1.7109375" customWidth="1"/>
    <col min="13828" max="13828" width="1.7109375" customWidth="1"/>
    <col min="13829" max="13829" width="3.28515625" customWidth="1"/>
    <col min="13830" max="13830" width="15.7109375" customWidth="1"/>
    <col min="13836" max="13836" width="7.140625" customWidth="1"/>
    <col min="13837" max="13839" width="8.5703125" customWidth="1"/>
    <col min="13840" max="13840" width="1.7109375" customWidth="1"/>
    <col min="14084" max="14084" width="1.7109375" customWidth="1"/>
    <col min="14085" max="14085" width="3.28515625" customWidth="1"/>
    <col min="14086" max="14086" width="15.7109375" customWidth="1"/>
    <col min="14092" max="14092" width="7.140625" customWidth="1"/>
    <col min="14093" max="14095" width="8.5703125" customWidth="1"/>
    <col min="14096" max="14096" width="1.7109375" customWidth="1"/>
    <col min="14340" max="14340" width="1.7109375" customWidth="1"/>
    <col min="14341" max="14341" width="3.28515625" customWidth="1"/>
    <col min="14342" max="14342" width="15.7109375" customWidth="1"/>
    <col min="14348" max="14348" width="7.140625" customWidth="1"/>
    <col min="14349" max="14351" width="8.5703125" customWidth="1"/>
    <col min="14352" max="14352" width="1.7109375" customWidth="1"/>
    <col min="14596" max="14596" width="1.7109375" customWidth="1"/>
    <col min="14597" max="14597" width="3.28515625" customWidth="1"/>
    <col min="14598" max="14598" width="15.7109375" customWidth="1"/>
    <col min="14604" max="14604" width="7.140625" customWidth="1"/>
    <col min="14605" max="14607" width="8.5703125" customWidth="1"/>
    <col min="14608" max="14608" width="1.7109375" customWidth="1"/>
    <col min="14852" max="14852" width="1.7109375" customWidth="1"/>
    <col min="14853" max="14853" width="3.28515625" customWidth="1"/>
    <col min="14854" max="14854" width="15.7109375" customWidth="1"/>
    <col min="14860" max="14860" width="7.140625" customWidth="1"/>
    <col min="14861" max="14863" width="8.5703125" customWidth="1"/>
    <col min="14864" max="14864" width="1.7109375" customWidth="1"/>
    <col min="15108" max="15108" width="1.7109375" customWidth="1"/>
    <col min="15109" max="15109" width="3.28515625" customWidth="1"/>
    <col min="15110" max="15110" width="15.7109375" customWidth="1"/>
    <col min="15116" max="15116" width="7.140625" customWidth="1"/>
    <col min="15117" max="15119" width="8.5703125" customWidth="1"/>
    <col min="15120" max="15120" width="1.7109375" customWidth="1"/>
    <col min="15364" max="15364" width="1.7109375" customWidth="1"/>
    <col min="15365" max="15365" width="3.28515625" customWidth="1"/>
    <col min="15366" max="15366" width="15.7109375" customWidth="1"/>
    <col min="15372" max="15372" width="7.140625" customWidth="1"/>
    <col min="15373" max="15375" width="8.5703125" customWidth="1"/>
    <col min="15376" max="15376" width="1.7109375" customWidth="1"/>
    <col min="15620" max="15620" width="1.7109375" customWidth="1"/>
    <col min="15621" max="15621" width="3.28515625" customWidth="1"/>
    <col min="15622" max="15622" width="15.7109375" customWidth="1"/>
    <col min="15628" max="15628" width="7.140625" customWidth="1"/>
    <col min="15629" max="15631" width="8.5703125" customWidth="1"/>
    <col min="15632" max="15632" width="1.7109375" customWidth="1"/>
    <col min="15876" max="15876" width="1.7109375" customWidth="1"/>
    <col min="15877" max="15877" width="3.28515625" customWidth="1"/>
    <col min="15878" max="15878" width="15.7109375" customWidth="1"/>
    <col min="15884" max="15884" width="7.140625" customWidth="1"/>
    <col min="15885" max="15887" width="8.5703125" customWidth="1"/>
    <col min="15888" max="15888" width="1.7109375" customWidth="1"/>
    <col min="16132" max="16132" width="1.7109375" customWidth="1"/>
    <col min="16133" max="16133" width="3.28515625" customWidth="1"/>
    <col min="16134" max="16134" width="15.7109375" customWidth="1"/>
    <col min="16140" max="16140" width="7.140625" customWidth="1"/>
    <col min="16141" max="16143" width="8.5703125" customWidth="1"/>
    <col min="16144" max="16144" width="1.7109375" customWidth="1"/>
  </cols>
  <sheetData>
    <row r="1" spans="1:27" ht="4.5" customHeight="1" thickBot="1" x14ac:dyDescent="0.3">
      <c r="I1" t="s">
        <v>174</v>
      </c>
      <c r="X1" t="s">
        <v>288</v>
      </c>
    </row>
    <row r="2" spans="1:27"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1"/>
      <c r="Z2" s="11"/>
      <c r="AA2" s="12"/>
    </row>
    <row r="3" spans="1:27" ht="11.25" customHeight="1" x14ac:dyDescent="0.5">
      <c r="A3" s="1"/>
      <c r="B3" s="13"/>
      <c r="C3" s="2"/>
      <c r="D3" s="2"/>
      <c r="E3" s="2"/>
      <c r="F3" s="2"/>
      <c r="G3" s="3"/>
      <c r="H3" s="2"/>
      <c r="I3" s="20"/>
      <c r="J3" s="2"/>
      <c r="K3" s="21"/>
      <c r="L3" s="2"/>
      <c r="M3" s="3"/>
      <c r="N3" s="2"/>
      <c r="O3" s="2"/>
      <c r="P3" s="2"/>
      <c r="Q3" s="2"/>
      <c r="R3" s="2"/>
      <c r="S3" s="5"/>
      <c r="T3" s="7"/>
      <c r="U3" s="2"/>
      <c r="V3" s="5"/>
      <c r="W3" s="5"/>
      <c r="X3" s="4"/>
      <c r="Y3" s="4"/>
      <c r="Z3" s="4"/>
      <c r="AA3" s="14"/>
    </row>
    <row r="4" spans="1:27"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3"/>
      <c r="Z4" s="383"/>
      <c r="AA4" s="384"/>
    </row>
    <row r="5" spans="1:27"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3"/>
      <c r="Z5" s="383"/>
      <c r="AA5" s="384"/>
    </row>
    <row r="6" spans="1:27" ht="35.25" customHeight="1" x14ac:dyDescent="0.35">
      <c r="A6" s="1"/>
      <c r="B6" s="13"/>
      <c r="C6" s="6"/>
      <c r="D6" s="6"/>
      <c r="E6" s="2"/>
      <c r="F6" s="2"/>
      <c r="G6" s="6"/>
      <c r="H6" s="19"/>
      <c r="I6" s="22"/>
      <c r="J6" s="22"/>
      <c r="K6" s="22"/>
      <c r="L6" s="2"/>
      <c r="M6" s="6"/>
      <c r="N6" s="2"/>
      <c r="O6" s="2"/>
      <c r="P6" s="22"/>
      <c r="Q6" s="2"/>
      <c r="R6" s="5"/>
      <c r="S6" s="7"/>
      <c r="T6" s="7"/>
      <c r="U6" s="2"/>
      <c r="V6" s="5"/>
      <c r="W6" s="5"/>
      <c r="X6" s="4"/>
      <c r="Y6" s="4"/>
      <c r="Z6" s="4"/>
      <c r="AA6" s="14"/>
    </row>
    <row r="7" spans="1:27"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7"/>
      <c r="Z7" s="17"/>
      <c r="AA7" s="18"/>
    </row>
    <row r="8" spans="1:27" ht="24.95" customHeight="1" thickTop="1" x14ac:dyDescent="0.25">
      <c r="B8" s="388" t="s">
        <v>406</v>
      </c>
      <c r="C8" s="389"/>
      <c r="D8" s="390"/>
      <c r="E8" s="390"/>
      <c r="F8" s="390"/>
      <c r="G8" s="390"/>
      <c r="H8" s="390"/>
      <c r="I8" s="390"/>
      <c r="J8" s="390"/>
      <c r="K8" s="390"/>
      <c r="L8" s="390"/>
      <c r="M8" s="390"/>
      <c r="N8" s="390"/>
      <c r="O8" s="390"/>
      <c r="P8" s="390"/>
      <c r="Q8" s="390"/>
      <c r="R8" s="390"/>
      <c r="S8" s="390"/>
      <c r="T8" s="390"/>
      <c r="U8" s="390"/>
      <c r="V8" s="390"/>
      <c r="W8" s="390"/>
      <c r="X8" s="390"/>
      <c r="Y8" s="390"/>
      <c r="Z8" s="390"/>
      <c r="AA8" s="391"/>
    </row>
    <row r="9" spans="1:27" ht="15.95" customHeight="1" thickBot="1" x14ac:dyDescent="0.3">
      <c r="B9" s="392"/>
      <c r="C9" s="393"/>
      <c r="D9" s="394"/>
      <c r="E9" s="394"/>
      <c r="F9" s="394"/>
      <c r="G9" s="394"/>
      <c r="H9" s="394"/>
      <c r="I9" s="394"/>
      <c r="J9" s="394"/>
      <c r="K9" s="394"/>
      <c r="L9" s="394"/>
      <c r="M9" s="394"/>
      <c r="N9" s="394"/>
      <c r="O9" s="394"/>
      <c r="P9" s="394"/>
      <c r="Q9" s="394"/>
      <c r="R9" s="394"/>
      <c r="S9" s="394"/>
      <c r="T9" s="394"/>
      <c r="U9" s="394"/>
      <c r="V9" s="394"/>
      <c r="W9" s="394"/>
      <c r="X9" s="394"/>
      <c r="Y9" s="394"/>
      <c r="Z9" s="394"/>
      <c r="AA9" s="395"/>
    </row>
    <row r="10" spans="1:27"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7"/>
      <c r="Z10" s="17"/>
      <c r="AA10" s="18"/>
    </row>
    <row r="11" spans="1:27"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7"/>
      <c r="Z11" s="17"/>
      <c r="AA11" s="18"/>
    </row>
    <row r="12" spans="1:27"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4"/>
      <c r="Z12" s="64"/>
      <c r="AA12" s="66"/>
    </row>
    <row r="13" spans="1:27" s="61" customFormat="1" ht="15.95" customHeight="1" x14ac:dyDescent="0.25">
      <c r="B13" s="565" t="s">
        <v>144</v>
      </c>
      <c r="C13" s="566"/>
      <c r="D13" s="69"/>
      <c r="E13" s="70"/>
      <c r="F13" s="70"/>
      <c r="G13" s="69"/>
      <c r="H13" s="69"/>
      <c r="I13" s="69"/>
      <c r="J13" s="69"/>
      <c r="K13" s="70"/>
      <c r="L13" s="70"/>
      <c r="M13" s="69"/>
      <c r="N13" s="70"/>
      <c r="O13" s="69"/>
      <c r="P13" s="69"/>
      <c r="Q13" s="69"/>
      <c r="R13" s="69"/>
      <c r="S13" s="69"/>
      <c r="T13" s="69"/>
      <c r="U13" s="69"/>
      <c r="V13" s="69"/>
      <c r="W13" s="69"/>
      <c r="X13" s="69"/>
      <c r="Y13" s="69"/>
      <c r="Z13" s="69"/>
      <c r="AA13" s="71"/>
    </row>
    <row r="14" spans="1:27" s="61" customFormat="1" ht="15.95" customHeight="1" thickBot="1" x14ac:dyDescent="0.3">
      <c r="B14" s="567"/>
      <c r="C14" s="568"/>
      <c r="D14" s="69"/>
      <c r="E14" s="70"/>
      <c r="F14" s="70"/>
      <c r="G14" s="69"/>
      <c r="H14" s="69"/>
      <c r="I14" s="69"/>
      <c r="J14" s="69"/>
      <c r="K14" s="70"/>
      <c r="L14" s="70"/>
      <c r="M14" s="69"/>
      <c r="N14" s="70"/>
      <c r="O14" s="69"/>
      <c r="P14" s="69"/>
      <c r="Q14" s="69"/>
      <c r="R14" s="69"/>
      <c r="S14" s="69"/>
      <c r="T14" s="69"/>
      <c r="U14" s="69"/>
      <c r="V14" s="69"/>
      <c r="W14" s="69"/>
      <c r="X14" s="69"/>
      <c r="Y14" s="69"/>
      <c r="Z14" s="69"/>
      <c r="AA14" s="71"/>
    </row>
    <row r="15" spans="1:27" s="61" customFormat="1" ht="15.95" customHeight="1" thickBot="1" x14ac:dyDescent="0.3">
      <c r="B15" s="67"/>
      <c r="C15" s="68"/>
      <c r="D15" s="69"/>
      <c r="E15" s="70"/>
      <c r="F15" s="70"/>
      <c r="G15" s="69"/>
      <c r="H15" s="69"/>
      <c r="I15" s="69"/>
      <c r="J15" s="69"/>
      <c r="K15" s="70"/>
      <c r="L15" s="70"/>
      <c r="M15" s="69"/>
      <c r="N15" s="70"/>
      <c r="O15" s="69"/>
      <c r="P15" s="69"/>
      <c r="Q15" s="69"/>
      <c r="R15" s="69"/>
      <c r="S15" s="69"/>
      <c r="T15" s="69"/>
      <c r="U15" s="69"/>
      <c r="V15" s="69"/>
      <c r="W15" s="69"/>
      <c r="X15" s="69"/>
      <c r="Y15" s="69"/>
      <c r="Z15" s="69"/>
      <c r="AA15" s="71"/>
    </row>
    <row r="16" spans="1:27" s="8" customFormat="1" ht="26.1" customHeight="1" x14ac:dyDescent="0.25">
      <c r="B16" s="301"/>
      <c r="C16" s="575" t="s">
        <v>411</v>
      </c>
      <c r="D16" s="360"/>
      <c r="E16" s="360"/>
      <c r="F16" s="360"/>
      <c r="G16" s="360"/>
      <c r="H16" s="360"/>
      <c r="I16" s="360"/>
      <c r="J16" s="360"/>
      <c r="K16" s="360"/>
      <c r="L16" s="360"/>
      <c r="M16" s="360"/>
      <c r="N16" s="360"/>
      <c r="O16" s="360"/>
      <c r="P16" s="360"/>
      <c r="Q16" s="360"/>
      <c r="R16" s="360"/>
      <c r="S16" s="360"/>
      <c r="T16" s="360"/>
      <c r="U16" s="360"/>
      <c r="V16" s="360"/>
      <c r="W16" s="360"/>
      <c r="X16" s="360"/>
      <c r="Y16" s="360"/>
      <c r="Z16" s="360"/>
      <c r="AA16" s="300"/>
    </row>
    <row r="17" spans="2:27" s="77" customFormat="1" x14ac:dyDescent="0.25">
      <c r="B17" s="274">
        <v>1</v>
      </c>
      <c r="C17" s="275" t="s">
        <v>125</v>
      </c>
      <c r="D17" s="275"/>
      <c r="E17" s="275"/>
      <c r="F17" s="275"/>
      <c r="G17" s="275"/>
      <c r="H17" s="275"/>
      <c r="I17" s="275"/>
      <c r="J17" s="275"/>
      <c r="K17" s="275"/>
      <c r="L17" s="275"/>
      <c r="M17" s="276"/>
      <c r="N17" s="276"/>
      <c r="O17" s="276"/>
      <c r="P17" s="276"/>
      <c r="Q17" s="276"/>
      <c r="R17" s="276"/>
      <c r="S17" s="276"/>
      <c r="T17" s="137"/>
      <c r="U17" s="276"/>
      <c r="V17" s="276"/>
      <c r="W17" s="276"/>
      <c r="X17" s="276"/>
      <c r="Y17" s="276"/>
      <c r="Z17" s="276"/>
      <c r="AA17" s="277"/>
    </row>
    <row r="18" spans="2:27" s="77" customFormat="1" x14ac:dyDescent="0.25">
      <c r="B18" s="274"/>
      <c r="C18" s="275"/>
      <c r="D18" s="275"/>
      <c r="E18" s="275"/>
      <c r="F18" s="275"/>
      <c r="G18" s="275"/>
      <c r="H18" s="275"/>
      <c r="I18" s="275"/>
      <c r="J18" s="275"/>
      <c r="K18" s="275"/>
      <c r="L18" s="275"/>
      <c r="M18" s="276"/>
      <c r="N18" s="276"/>
      <c r="O18" s="276"/>
      <c r="P18" s="276"/>
      <c r="Q18" s="276"/>
      <c r="R18" s="276"/>
      <c r="S18" s="276"/>
      <c r="T18" s="137"/>
      <c r="U18" s="276"/>
      <c r="V18" s="276"/>
      <c r="W18" s="276"/>
      <c r="X18" s="276"/>
      <c r="Y18" s="276"/>
      <c r="Z18" s="276"/>
      <c r="AA18" s="277"/>
    </row>
    <row r="19" spans="2:27" s="77" customFormat="1" x14ac:dyDescent="0.25">
      <c r="B19" s="274">
        <v>2</v>
      </c>
      <c r="C19" s="275" t="s">
        <v>126</v>
      </c>
      <c r="D19" s="275"/>
      <c r="E19" s="275"/>
      <c r="F19" s="275"/>
      <c r="G19" s="275"/>
      <c r="H19" s="275"/>
      <c r="I19" s="275"/>
      <c r="J19" s="275"/>
      <c r="K19" s="275"/>
      <c r="L19" s="275"/>
      <c r="M19" s="276"/>
      <c r="N19" s="276"/>
      <c r="O19" s="276"/>
      <c r="P19" s="276"/>
      <c r="Q19" s="276"/>
      <c r="R19" s="276"/>
      <c r="S19" s="276"/>
      <c r="T19" s="142"/>
      <c r="U19" s="276"/>
      <c r="V19" s="276"/>
      <c r="W19" s="276"/>
      <c r="X19" s="276"/>
      <c r="Y19" s="276"/>
      <c r="Z19" s="276"/>
      <c r="AA19" s="277"/>
    </row>
    <row r="20" spans="2:27" s="77" customFormat="1" x14ac:dyDescent="0.25">
      <c r="B20" s="274"/>
      <c r="C20" s="275" t="s">
        <v>117</v>
      </c>
      <c r="D20" s="275"/>
      <c r="E20" s="275"/>
      <c r="F20" s="275"/>
      <c r="G20" s="275"/>
      <c r="H20" s="275"/>
      <c r="I20" s="275"/>
      <c r="J20" s="275"/>
      <c r="K20" s="275"/>
      <c r="L20" s="275"/>
      <c r="M20" s="276"/>
      <c r="N20" s="276"/>
      <c r="O20" s="276"/>
      <c r="P20" s="276"/>
      <c r="Q20" s="276"/>
      <c r="R20" s="276"/>
      <c r="S20" s="276"/>
      <c r="T20" s="276"/>
      <c r="U20" s="276"/>
      <c r="V20" s="276"/>
      <c r="W20" s="276"/>
      <c r="X20" s="276"/>
      <c r="Y20" s="276"/>
      <c r="Z20" s="276"/>
      <c r="AA20" s="277"/>
    </row>
    <row r="21" spans="2:27" s="77" customFormat="1" x14ac:dyDescent="0.25">
      <c r="B21" s="274"/>
      <c r="C21" s="275"/>
      <c r="D21" s="275"/>
      <c r="E21" s="275"/>
      <c r="F21" s="275"/>
      <c r="G21" s="275"/>
      <c r="H21" s="275"/>
      <c r="I21" s="275"/>
      <c r="J21" s="275"/>
      <c r="K21" s="275"/>
      <c r="L21" s="275"/>
      <c r="M21" s="276"/>
      <c r="N21" s="276"/>
      <c r="O21" s="276"/>
      <c r="P21" s="276"/>
      <c r="Q21" s="276"/>
      <c r="R21" s="276"/>
      <c r="S21" s="276"/>
      <c r="T21" s="276"/>
      <c r="U21" s="276"/>
      <c r="V21" s="276"/>
      <c r="W21" s="276"/>
      <c r="X21" s="276"/>
      <c r="Y21" s="276"/>
      <c r="Z21" s="276"/>
      <c r="AA21" s="277"/>
    </row>
    <row r="22" spans="2:27" s="77" customFormat="1" x14ac:dyDescent="0.25">
      <c r="B22" s="274"/>
      <c r="C22" s="275"/>
      <c r="D22" s="275"/>
      <c r="E22" s="275"/>
      <c r="F22" s="275"/>
      <c r="G22" s="275"/>
      <c r="H22" s="275"/>
      <c r="I22" s="275"/>
      <c r="J22" s="275"/>
      <c r="K22" s="275"/>
      <c r="L22" s="275"/>
      <c r="M22" s="276"/>
      <c r="N22" s="276"/>
      <c r="O22" s="276"/>
      <c r="P22" s="276"/>
      <c r="Q22" s="276"/>
      <c r="R22" s="276"/>
      <c r="S22" s="276"/>
      <c r="T22" s="276"/>
      <c r="U22" s="276"/>
      <c r="V22" s="276"/>
      <c r="W22" s="276"/>
      <c r="X22" s="276"/>
      <c r="Y22" s="276"/>
      <c r="Z22" s="276"/>
      <c r="AA22" s="277"/>
    </row>
    <row r="23" spans="2:27" s="77" customFormat="1" x14ac:dyDescent="0.25">
      <c r="B23" s="274"/>
      <c r="C23" s="275"/>
      <c r="D23" s="275"/>
      <c r="E23" s="275"/>
      <c r="F23" s="275"/>
      <c r="G23" s="275"/>
      <c r="H23" s="275"/>
      <c r="I23" s="275"/>
      <c r="J23" s="275"/>
      <c r="K23" s="275"/>
      <c r="L23" s="275"/>
      <c r="M23" s="276"/>
      <c r="N23" s="276"/>
      <c r="O23" s="276"/>
      <c r="P23" s="276"/>
      <c r="Q23" s="276"/>
      <c r="R23" s="276"/>
      <c r="S23" s="276"/>
      <c r="T23" s="276"/>
      <c r="U23" s="276"/>
      <c r="V23" s="276"/>
      <c r="W23" s="276"/>
      <c r="X23" s="276"/>
      <c r="Y23" s="276"/>
      <c r="Z23" s="276"/>
      <c r="AA23" s="277"/>
    </row>
    <row r="24" spans="2:27" s="77" customFormat="1" ht="25.5" customHeight="1" x14ac:dyDescent="0.25">
      <c r="B24" s="213"/>
      <c r="C24" s="273" t="s">
        <v>118</v>
      </c>
      <c r="D24" s="144"/>
      <c r="E24" s="145"/>
      <c r="F24" s="144"/>
      <c r="G24" s="144"/>
      <c r="H24" s="144"/>
      <c r="I24" s="278"/>
      <c r="J24" s="279"/>
      <c r="K24" s="279"/>
      <c r="L24" s="144"/>
      <c r="M24" s="276"/>
      <c r="N24" s="276"/>
      <c r="O24" s="276"/>
      <c r="P24" s="276"/>
      <c r="Q24" s="276"/>
      <c r="R24" s="276"/>
      <c r="S24" s="276"/>
      <c r="T24" s="276"/>
      <c r="U24" s="276"/>
      <c r="V24" s="276"/>
      <c r="W24" s="276"/>
      <c r="X24" s="276"/>
      <c r="Y24" s="276"/>
      <c r="Z24" s="276"/>
      <c r="AA24" s="277"/>
    </row>
    <row r="25" spans="2:27" s="77" customFormat="1" x14ac:dyDescent="0.25">
      <c r="B25" s="274">
        <v>1</v>
      </c>
      <c r="C25" s="275" t="s">
        <v>452</v>
      </c>
      <c r="D25" s="275"/>
      <c r="E25" s="275"/>
      <c r="F25" s="275"/>
      <c r="G25" s="275"/>
      <c r="H25" s="275"/>
      <c r="I25" s="275"/>
      <c r="J25" s="275"/>
      <c r="K25" s="275"/>
      <c r="L25" s="275"/>
      <c r="M25" s="276"/>
      <c r="N25" s="276"/>
      <c r="O25" s="276"/>
      <c r="P25" s="276"/>
      <c r="Q25" s="276"/>
      <c r="R25" s="276"/>
      <c r="S25" s="276"/>
      <c r="T25" s="137"/>
      <c r="U25" s="276"/>
      <c r="V25" s="276"/>
      <c r="W25" s="276"/>
      <c r="X25" s="276"/>
      <c r="Y25" s="276"/>
      <c r="Z25" s="276"/>
      <c r="AA25" s="277"/>
    </row>
    <row r="26" spans="2:27" s="77" customFormat="1" x14ac:dyDescent="0.25">
      <c r="B26" s="274"/>
      <c r="C26" s="275" t="s">
        <v>128</v>
      </c>
      <c r="D26" s="275"/>
      <c r="E26" s="275"/>
      <c r="F26" s="275"/>
      <c r="G26" s="275"/>
      <c r="H26" s="275"/>
      <c r="I26" s="275"/>
      <c r="J26" s="275"/>
      <c r="K26" s="275"/>
      <c r="L26" s="275"/>
      <c r="M26" s="276"/>
      <c r="N26" s="276"/>
      <c r="O26" s="276"/>
      <c r="P26" s="276"/>
      <c r="Q26" s="276"/>
      <c r="R26" s="276"/>
      <c r="S26" s="276"/>
      <c r="T26" s="137"/>
      <c r="U26" s="276"/>
      <c r="V26" s="276"/>
      <c r="W26" s="276"/>
      <c r="X26" s="276"/>
      <c r="Y26" s="276"/>
      <c r="Z26" s="276"/>
      <c r="AA26" s="277"/>
    </row>
    <row r="27" spans="2:27" s="77" customFormat="1" x14ac:dyDescent="0.25">
      <c r="B27" s="274"/>
      <c r="C27" s="275"/>
      <c r="D27" s="275"/>
      <c r="E27" s="275"/>
      <c r="F27" s="275"/>
      <c r="G27" s="275"/>
      <c r="H27" s="275"/>
      <c r="I27" s="275"/>
      <c r="J27" s="275"/>
      <c r="K27" s="275"/>
      <c r="L27" s="275"/>
      <c r="M27" s="276"/>
      <c r="N27" s="276"/>
      <c r="O27" s="276"/>
      <c r="P27" s="276"/>
      <c r="Q27" s="276"/>
      <c r="R27" s="276"/>
      <c r="S27" s="276"/>
      <c r="T27" s="137"/>
      <c r="U27" s="276"/>
      <c r="V27" s="276"/>
      <c r="W27" s="276"/>
      <c r="X27" s="276"/>
      <c r="Y27" s="276"/>
      <c r="Z27" s="276"/>
      <c r="AA27" s="277"/>
    </row>
    <row r="28" spans="2:27" s="77" customFormat="1" x14ac:dyDescent="0.25">
      <c r="B28" s="274">
        <v>2</v>
      </c>
      <c r="C28" s="275" t="s">
        <v>119</v>
      </c>
      <c r="D28" s="275"/>
      <c r="E28" s="275"/>
      <c r="F28" s="275"/>
      <c r="G28" s="275"/>
      <c r="H28" s="275"/>
      <c r="I28" s="275"/>
      <c r="J28" s="275"/>
      <c r="K28" s="275"/>
      <c r="L28" s="275"/>
      <c r="M28" s="276"/>
      <c r="N28" s="276"/>
      <c r="O28" s="276"/>
      <c r="P28" s="276"/>
      <c r="Q28" s="276"/>
      <c r="R28" s="276"/>
      <c r="S28" s="276"/>
      <c r="T28" s="137"/>
      <c r="U28" s="276"/>
      <c r="V28" s="276"/>
      <c r="W28" s="276"/>
      <c r="X28" s="276"/>
      <c r="Y28" s="276"/>
      <c r="Z28" s="276"/>
      <c r="AA28" s="277"/>
    </row>
    <row r="29" spans="2:27" s="77" customFormat="1" x14ac:dyDescent="0.25">
      <c r="B29" s="274"/>
      <c r="C29" s="275"/>
      <c r="D29" s="275"/>
      <c r="E29" s="275"/>
      <c r="F29" s="275"/>
      <c r="G29" s="275"/>
      <c r="H29" s="275"/>
      <c r="I29" s="275"/>
      <c r="J29" s="275"/>
      <c r="K29" s="275"/>
      <c r="L29" s="275"/>
      <c r="M29" s="276"/>
      <c r="N29" s="276"/>
      <c r="O29" s="276"/>
      <c r="P29" s="276"/>
      <c r="Q29" s="276"/>
      <c r="R29" s="276"/>
      <c r="S29" s="276"/>
      <c r="T29" s="137"/>
      <c r="U29" s="276"/>
      <c r="V29" s="276"/>
      <c r="W29" s="276"/>
      <c r="X29" s="276"/>
      <c r="Y29" s="276"/>
      <c r="Z29" s="276"/>
      <c r="AA29" s="277"/>
    </row>
    <row r="30" spans="2:27" s="77" customFormat="1" x14ac:dyDescent="0.25">
      <c r="B30" s="274">
        <v>3</v>
      </c>
      <c r="C30" s="275" t="s">
        <v>129</v>
      </c>
      <c r="D30" s="275"/>
      <c r="E30" s="275"/>
      <c r="F30" s="275"/>
      <c r="G30" s="275"/>
      <c r="H30" s="275"/>
      <c r="I30" s="275"/>
      <c r="J30" s="275"/>
      <c r="K30" s="275"/>
      <c r="L30" s="275"/>
      <c r="M30" s="276"/>
      <c r="N30" s="276"/>
      <c r="O30" s="276"/>
      <c r="P30" s="276"/>
      <c r="Q30" s="276"/>
      <c r="R30" s="276"/>
      <c r="S30" s="276"/>
      <c r="T30" s="276"/>
      <c r="U30" s="276"/>
      <c r="V30" s="276"/>
      <c r="W30" s="276"/>
      <c r="X30" s="276"/>
      <c r="Y30" s="276"/>
      <c r="Z30" s="276"/>
      <c r="AA30" s="277"/>
    </row>
    <row r="31" spans="2:27" s="77" customFormat="1" ht="15.75" thickBot="1" x14ac:dyDescent="0.3">
      <c r="B31" s="280"/>
      <c r="C31" s="574"/>
      <c r="D31" s="574"/>
      <c r="E31" s="574"/>
      <c r="F31" s="574"/>
      <c r="G31" s="574"/>
      <c r="H31" s="574"/>
      <c r="I31" s="574"/>
      <c r="J31" s="574"/>
      <c r="K31" s="574"/>
      <c r="L31" s="574"/>
      <c r="M31" s="281"/>
      <c r="N31" s="281"/>
      <c r="O31" s="281"/>
      <c r="P31" s="281"/>
      <c r="Q31" s="281"/>
      <c r="R31" s="281"/>
      <c r="S31" s="281"/>
      <c r="T31" s="167"/>
      <c r="U31" s="281"/>
      <c r="V31" s="281"/>
      <c r="W31" s="281"/>
      <c r="X31" s="281"/>
      <c r="Y31" s="281"/>
      <c r="Z31" s="281"/>
      <c r="AA31" s="282"/>
    </row>
    <row r="32" spans="2:27" s="8" customFormat="1" ht="15.95" customHeight="1" x14ac:dyDescent="0.25">
      <c r="B32" s="283"/>
      <c r="C32" s="284"/>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6"/>
    </row>
    <row r="33" spans="2:27" s="8" customFormat="1" ht="15.95" customHeight="1" x14ac:dyDescent="0.25">
      <c r="B33" s="283"/>
      <c r="C33" s="284"/>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6"/>
    </row>
    <row r="34" spans="2:27" s="8" customFormat="1" ht="15.95" customHeight="1" x14ac:dyDescent="0.25">
      <c r="B34" s="283"/>
      <c r="C34" s="284"/>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6"/>
    </row>
    <row r="35" spans="2:27" s="8" customFormat="1" ht="15.95" customHeight="1" thickBot="1" x14ac:dyDescent="0.3">
      <c r="B35" s="283"/>
      <c r="C35" s="284"/>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6"/>
    </row>
    <row r="36" spans="2:27" s="8" customFormat="1" ht="26.1" customHeight="1" x14ac:dyDescent="0.3">
      <c r="B36" s="272"/>
      <c r="C36" s="575" t="s">
        <v>424</v>
      </c>
      <c r="D36" s="576"/>
      <c r="E36" s="576"/>
      <c r="F36" s="576"/>
      <c r="G36" s="576"/>
      <c r="H36" s="576"/>
      <c r="I36" s="576"/>
      <c r="J36" s="576"/>
      <c r="K36" s="576"/>
      <c r="L36" s="576"/>
      <c r="M36" s="576"/>
      <c r="N36" s="576"/>
      <c r="O36" s="576"/>
      <c r="P36" s="576"/>
      <c r="Q36" s="576"/>
      <c r="R36" s="576"/>
      <c r="S36" s="576"/>
      <c r="T36" s="576"/>
      <c r="U36" s="576"/>
      <c r="V36" s="576"/>
      <c r="W36" s="576"/>
      <c r="X36" s="576"/>
      <c r="Y36" s="576"/>
      <c r="Z36" s="576"/>
      <c r="AA36" s="577"/>
    </row>
    <row r="37" spans="2:27" s="77" customFormat="1" x14ac:dyDescent="0.25">
      <c r="B37" s="274">
        <v>1</v>
      </c>
      <c r="C37" s="287" t="s">
        <v>425</v>
      </c>
      <c r="D37" s="302" t="s">
        <v>412</v>
      </c>
      <c r="E37" s="288"/>
      <c r="F37" s="302" t="s">
        <v>413</v>
      </c>
      <c r="G37" s="303"/>
      <c r="H37" s="302" t="s">
        <v>414</v>
      </c>
      <c r="I37" s="303"/>
      <c r="J37" s="302" t="s">
        <v>415</v>
      </c>
      <c r="K37" s="303"/>
      <c r="L37" s="302" t="s">
        <v>416</v>
      </c>
      <c r="M37" s="304"/>
      <c r="N37" s="305" t="s">
        <v>417</v>
      </c>
      <c r="O37" s="304"/>
      <c r="P37" s="305" t="s">
        <v>418</v>
      </c>
      <c r="Q37" s="304"/>
      <c r="R37" s="305" t="s">
        <v>419</v>
      </c>
      <c r="S37" s="304"/>
      <c r="T37" s="305" t="s">
        <v>420</v>
      </c>
      <c r="U37" s="304"/>
      <c r="V37" s="305" t="s">
        <v>421</v>
      </c>
      <c r="W37" s="304"/>
      <c r="X37" s="305" t="s">
        <v>422</v>
      </c>
      <c r="Y37" s="304"/>
      <c r="Z37" s="305" t="s">
        <v>423</v>
      </c>
      <c r="AA37" s="277"/>
    </row>
    <row r="38" spans="2:27" s="77" customFormat="1" x14ac:dyDescent="0.25">
      <c r="B38" s="274"/>
      <c r="C38" s="288"/>
      <c r="D38" s="288"/>
      <c r="E38" s="288"/>
      <c r="F38" s="288"/>
      <c r="G38" s="288"/>
      <c r="H38" s="288"/>
      <c r="I38" s="288"/>
      <c r="J38" s="288"/>
      <c r="K38" s="288"/>
      <c r="L38" s="288"/>
      <c r="M38" s="276"/>
      <c r="N38" s="276"/>
      <c r="O38" s="276"/>
      <c r="P38" s="276"/>
      <c r="Q38" s="276"/>
      <c r="R38" s="276"/>
      <c r="S38" s="276"/>
      <c r="T38" s="137"/>
      <c r="U38" s="276"/>
      <c r="V38" s="276"/>
      <c r="W38" s="276"/>
      <c r="X38" s="276"/>
      <c r="Y38" s="276"/>
      <c r="Z38" s="276"/>
      <c r="AA38" s="277"/>
    </row>
    <row r="39" spans="2:27" s="77" customFormat="1" x14ac:dyDescent="0.25">
      <c r="B39" s="274"/>
      <c r="C39" s="288" t="s">
        <v>440</v>
      </c>
      <c r="D39" s="288"/>
      <c r="E39" s="288"/>
      <c r="F39" s="288"/>
      <c r="G39" s="288"/>
      <c r="H39" s="288"/>
      <c r="I39" s="288"/>
      <c r="J39" s="288"/>
      <c r="K39" s="288"/>
      <c r="L39" s="288"/>
      <c r="M39" s="276"/>
      <c r="N39" s="276"/>
      <c r="O39" s="276"/>
      <c r="P39" s="276"/>
      <c r="Q39" s="276"/>
      <c r="R39" s="276"/>
      <c r="S39" s="276"/>
      <c r="T39" s="137"/>
      <c r="U39" s="276"/>
      <c r="V39" s="276"/>
      <c r="W39" s="276"/>
      <c r="X39" s="276"/>
      <c r="Y39" s="276"/>
      <c r="Z39" s="276"/>
      <c r="AA39" s="277"/>
    </row>
    <row r="40" spans="2:27" s="77" customFormat="1" x14ac:dyDescent="0.25">
      <c r="B40" s="274"/>
      <c r="C40" s="288"/>
      <c r="D40" s="288"/>
      <c r="E40" s="288"/>
      <c r="F40" s="288"/>
      <c r="G40" s="288"/>
      <c r="H40" s="288"/>
      <c r="I40" s="288"/>
      <c r="J40" s="288"/>
      <c r="K40" s="288"/>
      <c r="L40" s="288"/>
      <c r="M40" s="276"/>
      <c r="N40" s="276"/>
      <c r="O40" s="276"/>
      <c r="P40" s="276"/>
      <c r="Q40" s="276"/>
      <c r="R40" s="276"/>
      <c r="S40" s="276"/>
      <c r="T40" s="137"/>
      <c r="U40" s="276"/>
      <c r="V40" s="276"/>
      <c r="W40" s="276"/>
      <c r="X40" s="276"/>
      <c r="Y40" s="276"/>
      <c r="Z40" s="276"/>
      <c r="AA40" s="277"/>
    </row>
    <row r="41" spans="2:27" s="77" customFormat="1" x14ac:dyDescent="0.25">
      <c r="B41" s="274"/>
      <c r="C41" s="289" t="s">
        <v>433</v>
      </c>
      <c r="D41" s="288"/>
      <c r="E41" s="288"/>
      <c r="F41" s="288"/>
      <c r="G41" s="288"/>
      <c r="H41" s="288"/>
      <c r="I41" s="288"/>
      <c r="J41" s="288"/>
      <c r="K41" s="288"/>
      <c r="L41" s="288"/>
      <c r="M41" s="276"/>
      <c r="N41" s="276"/>
      <c r="O41" s="276"/>
      <c r="P41" s="276"/>
      <c r="Q41" s="276"/>
      <c r="R41" s="276"/>
      <c r="S41" s="276"/>
      <c r="T41" s="137"/>
      <c r="U41" s="276"/>
      <c r="V41" s="276"/>
      <c r="W41" s="276"/>
      <c r="X41" s="276"/>
      <c r="Y41" s="276"/>
      <c r="Z41" s="276"/>
      <c r="AA41" s="277"/>
    </row>
    <row r="42" spans="2:27" s="77" customFormat="1" x14ac:dyDescent="0.25">
      <c r="B42" s="274"/>
      <c r="C42" s="275" t="s">
        <v>427</v>
      </c>
      <c r="D42" s="275"/>
      <c r="E42" s="275"/>
      <c r="F42" s="275"/>
      <c r="G42" s="275"/>
      <c r="H42" s="275"/>
      <c r="I42" s="275"/>
      <c r="J42" s="275"/>
      <c r="K42" s="275"/>
      <c r="L42" s="275"/>
      <c r="M42" s="276"/>
      <c r="N42" s="276"/>
      <c r="O42" s="276"/>
      <c r="P42" s="276"/>
      <c r="Q42" s="276"/>
      <c r="R42" s="276"/>
      <c r="S42" s="276"/>
      <c r="T42" s="137"/>
      <c r="U42" s="276"/>
      <c r="V42" s="276"/>
      <c r="W42" s="276"/>
      <c r="X42" s="276"/>
      <c r="Y42" s="276"/>
      <c r="Z42" s="276"/>
      <c r="AA42" s="277"/>
    </row>
    <row r="43" spans="2:27" s="77" customFormat="1" x14ac:dyDescent="0.25">
      <c r="B43" s="274"/>
      <c r="C43" s="275" t="s">
        <v>426</v>
      </c>
      <c r="D43" s="275"/>
      <c r="E43" s="275"/>
      <c r="F43" s="275"/>
      <c r="G43" s="275"/>
      <c r="H43" s="275"/>
      <c r="I43" s="275"/>
      <c r="J43" s="275"/>
      <c r="K43" s="275"/>
      <c r="L43" s="275"/>
      <c r="M43" s="276"/>
      <c r="N43" s="276"/>
      <c r="O43" s="276"/>
      <c r="P43" s="276"/>
      <c r="Q43" s="276"/>
      <c r="R43" s="276"/>
      <c r="S43" s="276"/>
      <c r="T43" s="137"/>
      <c r="U43" s="276"/>
      <c r="V43" s="276"/>
      <c r="W43" s="276"/>
      <c r="X43" s="276"/>
      <c r="Y43" s="276"/>
      <c r="Z43" s="276"/>
      <c r="AA43" s="277"/>
    </row>
    <row r="44" spans="2:27" s="77" customFormat="1" x14ac:dyDescent="0.25">
      <c r="B44" s="274"/>
      <c r="C44" s="275"/>
      <c r="D44" s="275"/>
      <c r="E44" s="275"/>
      <c r="F44" s="275"/>
      <c r="G44" s="275"/>
      <c r="H44" s="275"/>
      <c r="I44" s="275"/>
      <c r="J44" s="275"/>
      <c r="K44" s="275"/>
      <c r="L44" s="275"/>
      <c r="M44" s="276"/>
      <c r="N44" s="276"/>
      <c r="O44" s="276"/>
      <c r="P44" s="276"/>
      <c r="Q44" s="276"/>
      <c r="R44" s="276"/>
      <c r="S44" s="276"/>
      <c r="T44" s="137"/>
      <c r="U44" s="276"/>
      <c r="V44" s="276"/>
      <c r="W44" s="276"/>
      <c r="X44" s="276"/>
      <c r="Y44" s="276"/>
      <c r="Z44" s="276"/>
      <c r="AA44" s="277"/>
    </row>
    <row r="45" spans="2:27" s="77" customFormat="1" x14ac:dyDescent="0.25">
      <c r="B45" s="274"/>
      <c r="C45" s="275" t="s">
        <v>428</v>
      </c>
      <c r="D45" s="275"/>
      <c r="E45" s="275"/>
      <c r="F45" s="275"/>
      <c r="G45" s="275"/>
      <c r="H45" s="275"/>
      <c r="I45" s="275"/>
      <c r="J45" s="275"/>
      <c r="K45" s="275"/>
      <c r="L45" s="275"/>
      <c r="M45" s="276"/>
      <c r="N45" s="276"/>
      <c r="O45" s="276"/>
      <c r="P45" s="276"/>
      <c r="Q45" s="276"/>
      <c r="R45" s="276"/>
      <c r="S45" s="276"/>
      <c r="T45" s="137"/>
      <c r="U45" s="276"/>
      <c r="V45" s="276"/>
      <c r="W45" s="276"/>
      <c r="X45" s="276"/>
      <c r="Y45" s="276"/>
      <c r="Z45" s="276"/>
      <c r="AA45" s="277"/>
    </row>
    <row r="46" spans="2:27" s="77" customFormat="1" x14ac:dyDescent="0.25">
      <c r="B46" s="274"/>
      <c r="C46" s="275" t="s">
        <v>291</v>
      </c>
      <c r="D46" s="275"/>
      <c r="E46" s="275"/>
      <c r="F46" s="275"/>
      <c r="G46" s="275"/>
      <c r="H46" s="290"/>
      <c r="I46" s="291" t="s">
        <v>298</v>
      </c>
      <c r="J46" s="275"/>
      <c r="K46" s="275"/>
      <c r="L46" s="275"/>
      <c r="M46" s="276"/>
      <c r="N46" s="276"/>
      <c r="O46" s="276"/>
      <c r="P46" s="276"/>
      <c r="Q46" s="276"/>
      <c r="R46" s="276"/>
      <c r="S46" s="276"/>
      <c r="T46" s="137"/>
      <c r="U46" s="276"/>
      <c r="V46" s="276"/>
      <c r="W46" s="276"/>
      <c r="X46" s="276"/>
      <c r="Y46" s="276"/>
      <c r="Z46" s="276"/>
      <c r="AA46" s="277"/>
    </row>
    <row r="47" spans="2:27" s="77" customFormat="1" x14ac:dyDescent="0.25">
      <c r="B47" s="274"/>
      <c r="C47" s="275" t="s">
        <v>289</v>
      </c>
      <c r="D47" s="275"/>
      <c r="E47" s="275"/>
      <c r="F47" s="275"/>
      <c r="G47" s="275"/>
      <c r="H47" s="275"/>
      <c r="I47" s="291" t="s">
        <v>294</v>
      </c>
      <c r="J47" s="275"/>
      <c r="K47" s="275"/>
      <c r="L47" s="275"/>
      <c r="M47" s="276"/>
      <c r="N47" s="276"/>
      <c r="O47" s="276"/>
      <c r="P47" s="276"/>
      <c r="Q47" s="276"/>
      <c r="R47" s="276"/>
      <c r="S47" s="276"/>
      <c r="T47" s="137"/>
      <c r="U47" s="276"/>
      <c r="V47" s="276"/>
      <c r="W47" s="276"/>
      <c r="X47" s="276"/>
      <c r="Y47" s="276"/>
      <c r="Z47" s="276"/>
      <c r="AA47" s="277"/>
    </row>
    <row r="48" spans="2:27" s="77" customFormat="1" x14ac:dyDescent="0.25">
      <c r="B48" s="274"/>
      <c r="C48" s="275" t="s">
        <v>290</v>
      </c>
      <c r="D48" s="275"/>
      <c r="E48" s="275"/>
      <c r="F48" s="275"/>
      <c r="G48" s="275"/>
      <c r="H48" s="275"/>
      <c r="I48" s="291" t="s">
        <v>299</v>
      </c>
      <c r="J48" s="275"/>
      <c r="K48" s="275"/>
      <c r="L48" s="275"/>
      <c r="M48" s="276"/>
      <c r="N48" s="276"/>
      <c r="O48" s="276"/>
      <c r="P48" s="276"/>
      <c r="Q48" s="276"/>
      <c r="R48" s="276"/>
      <c r="S48" s="276"/>
      <c r="T48" s="137"/>
      <c r="U48" s="276"/>
      <c r="V48" s="276"/>
      <c r="W48" s="276"/>
      <c r="X48" s="276"/>
      <c r="Y48" s="276"/>
      <c r="Z48" s="276"/>
      <c r="AA48" s="277"/>
    </row>
    <row r="49" spans="2:27" s="77" customFormat="1" x14ac:dyDescent="0.25">
      <c r="B49" s="274"/>
      <c r="C49" s="275"/>
      <c r="D49" s="275"/>
      <c r="E49" s="275"/>
      <c r="F49" s="275"/>
      <c r="G49" s="275"/>
      <c r="H49" s="275"/>
      <c r="I49" s="275"/>
      <c r="J49" s="275"/>
      <c r="K49" s="275"/>
      <c r="L49" s="275"/>
      <c r="M49" s="276"/>
      <c r="N49" s="276"/>
      <c r="O49" s="276"/>
      <c r="P49" s="276"/>
      <c r="Q49" s="276"/>
      <c r="R49" s="276"/>
      <c r="S49" s="276"/>
      <c r="T49" s="137"/>
      <c r="U49" s="276"/>
      <c r="V49" s="276"/>
      <c r="W49" s="276"/>
      <c r="X49" s="276"/>
      <c r="Y49" s="276"/>
      <c r="Z49" s="276"/>
      <c r="AA49" s="277"/>
    </row>
    <row r="50" spans="2:27" s="77" customFormat="1" x14ac:dyDescent="0.25">
      <c r="B50" s="274"/>
      <c r="C50" s="275" t="s">
        <v>301</v>
      </c>
      <c r="D50" s="275"/>
      <c r="E50" s="275"/>
      <c r="F50" s="275"/>
      <c r="G50" s="275"/>
      <c r="H50" s="275"/>
      <c r="I50" s="275"/>
      <c r="J50" s="275"/>
      <c r="K50" s="275"/>
      <c r="L50" s="275"/>
      <c r="M50" s="276"/>
      <c r="N50" s="276"/>
      <c r="O50" s="276"/>
      <c r="P50" s="276"/>
      <c r="Q50" s="276"/>
      <c r="R50" s="276"/>
      <c r="S50" s="276"/>
      <c r="T50" s="137"/>
      <c r="U50" s="276"/>
      <c r="V50" s="276"/>
      <c r="W50" s="276"/>
      <c r="X50" s="276"/>
      <c r="Y50" s="276"/>
      <c r="Z50" s="276"/>
      <c r="AA50" s="277"/>
    </row>
    <row r="51" spans="2:27" s="77" customFormat="1" x14ac:dyDescent="0.25">
      <c r="B51" s="274"/>
      <c r="C51" s="275" t="s">
        <v>291</v>
      </c>
      <c r="D51" s="275"/>
      <c r="E51" s="275"/>
      <c r="F51" s="275"/>
      <c r="G51" s="275"/>
      <c r="H51" s="290"/>
      <c r="I51" s="291" t="s">
        <v>295</v>
      </c>
      <c r="J51" s="275"/>
      <c r="K51" s="275"/>
      <c r="L51" s="275"/>
      <c r="M51" s="276"/>
      <c r="N51" s="276"/>
      <c r="O51" s="276"/>
      <c r="P51" s="276"/>
      <c r="Q51" s="276"/>
      <c r="R51" s="276"/>
      <c r="S51" s="276"/>
      <c r="T51" s="137"/>
      <c r="U51" s="276"/>
      <c r="V51" s="276"/>
      <c r="W51" s="276"/>
      <c r="X51" s="276"/>
      <c r="Y51" s="276"/>
      <c r="Z51" s="276"/>
      <c r="AA51" s="277"/>
    </row>
    <row r="52" spans="2:27" s="77" customFormat="1" x14ac:dyDescent="0.25">
      <c r="B52" s="274"/>
      <c r="C52" s="275" t="s">
        <v>289</v>
      </c>
      <c r="D52" s="275"/>
      <c r="E52" s="275"/>
      <c r="F52" s="275"/>
      <c r="G52" s="275"/>
      <c r="H52" s="275"/>
      <c r="I52" s="291" t="s">
        <v>296</v>
      </c>
      <c r="J52" s="275"/>
      <c r="K52" s="275"/>
      <c r="L52" s="275"/>
      <c r="M52" s="276"/>
      <c r="N52" s="276"/>
      <c r="O52" s="276"/>
      <c r="P52" s="276"/>
      <c r="Q52" s="276"/>
      <c r="R52" s="276"/>
      <c r="S52" s="276"/>
      <c r="T52" s="137"/>
      <c r="U52" s="276"/>
      <c r="V52" s="276"/>
      <c r="W52" s="276"/>
      <c r="X52" s="276"/>
      <c r="Y52" s="276"/>
      <c r="Z52" s="276"/>
      <c r="AA52" s="277"/>
    </row>
    <row r="53" spans="2:27" s="77" customFormat="1" x14ac:dyDescent="0.25">
      <c r="B53" s="274"/>
      <c r="C53" s="275" t="s">
        <v>290</v>
      </c>
      <c r="D53" s="275"/>
      <c r="E53" s="275"/>
      <c r="F53" s="275"/>
      <c r="G53" s="275"/>
      <c r="H53" s="275"/>
      <c r="I53" s="291" t="s">
        <v>297</v>
      </c>
      <c r="J53" s="275"/>
      <c r="K53" s="275"/>
      <c r="L53" s="275"/>
      <c r="M53" s="276"/>
      <c r="N53" s="276"/>
      <c r="O53" s="276"/>
      <c r="P53" s="276"/>
      <c r="Q53" s="276"/>
      <c r="R53" s="276"/>
      <c r="S53" s="276"/>
      <c r="T53" s="137"/>
      <c r="U53" s="276"/>
      <c r="V53" s="276"/>
      <c r="W53" s="276"/>
      <c r="X53" s="276"/>
      <c r="Y53" s="276"/>
      <c r="Z53" s="276"/>
      <c r="AA53" s="277"/>
    </row>
    <row r="54" spans="2:27" s="77" customFormat="1" x14ac:dyDescent="0.25">
      <c r="B54" s="274"/>
      <c r="C54" s="275"/>
      <c r="D54" s="275"/>
      <c r="E54" s="275"/>
      <c r="F54" s="275"/>
      <c r="G54" s="275"/>
      <c r="H54" s="275"/>
      <c r="I54" s="291"/>
      <c r="J54" s="275"/>
      <c r="K54" s="275"/>
      <c r="L54" s="275"/>
      <c r="M54" s="276"/>
      <c r="N54" s="276"/>
      <c r="O54" s="276"/>
      <c r="P54" s="276"/>
      <c r="Q54" s="276"/>
      <c r="R54" s="276"/>
      <c r="S54" s="276"/>
      <c r="T54" s="137"/>
      <c r="U54" s="276"/>
      <c r="V54" s="276"/>
      <c r="W54" s="276"/>
      <c r="X54" s="276"/>
      <c r="Y54" s="276"/>
      <c r="Z54" s="276"/>
      <c r="AA54" s="277"/>
    </row>
    <row r="55" spans="2:27" s="77" customFormat="1" x14ac:dyDescent="0.25">
      <c r="B55" s="274"/>
      <c r="C55" s="275" t="s">
        <v>292</v>
      </c>
      <c r="D55" s="275"/>
      <c r="E55" s="275"/>
      <c r="F55" s="275"/>
      <c r="G55" s="275"/>
      <c r="H55" s="275"/>
      <c r="I55" s="275"/>
      <c r="J55" s="275"/>
      <c r="K55" s="275"/>
      <c r="L55" s="275"/>
      <c r="M55" s="276"/>
      <c r="N55" s="276"/>
      <c r="O55" s="276"/>
      <c r="P55" s="276"/>
      <c r="Q55" s="276"/>
      <c r="R55" s="276"/>
      <c r="S55" s="276"/>
      <c r="T55" s="137"/>
      <c r="U55" s="276"/>
      <c r="V55" s="276"/>
      <c r="W55" s="276"/>
      <c r="X55" s="276"/>
      <c r="Y55" s="276"/>
      <c r="Z55" s="276"/>
      <c r="AA55" s="277"/>
    </row>
    <row r="56" spans="2:27" s="77" customFormat="1" x14ac:dyDescent="0.25">
      <c r="B56" s="274"/>
      <c r="C56" s="275" t="s">
        <v>291</v>
      </c>
      <c r="D56" s="275"/>
      <c r="E56" s="275"/>
      <c r="F56" s="275"/>
      <c r="G56" s="275"/>
      <c r="H56" s="290"/>
      <c r="I56" s="291" t="s">
        <v>343</v>
      </c>
      <c r="J56" s="275"/>
      <c r="K56" s="275"/>
      <c r="L56" s="275"/>
      <c r="M56" s="276"/>
      <c r="N56" s="276"/>
      <c r="O56" s="276"/>
      <c r="P56" s="276"/>
      <c r="Q56" s="276"/>
      <c r="R56" s="276"/>
      <c r="S56" s="276"/>
      <c r="T56" s="137"/>
      <c r="U56" s="276"/>
      <c r="V56" s="276"/>
      <c r="W56" s="276"/>
      <c r="X56" s="276"/>
      <c r="Y56" s="276"/>
      <c r="Z56" s="276"/>
      <c r="AA56" s="277"/>
    </row>
    <row r="57" spans="2:27" s="77" customFormat="1" x14ac:dyDescent="0.25">
      <c r="B57" s="274"/>
      <c r="C57" s="275" t="s">
        <v>289</v>
      </c>
      <c r="D57" s="275"/>
      <c r="E57" s="275"/>
      <c r="F57" s="275"/>
      <c r="G57" s="275"/>
      <c r="H57" s="275"/>
      <c r="I57" s="291" t="s">
        <v>344</v>
      </c>
      <c r="J57" s="275"/>
      <c r="K57" s="275"/>
      <c r="L57" s="275"/>
      <c r="M57" s="276"/>
      <c r="N57" s="276"/>
      <c r="O57" s="276"/>
      <c r="P57" s="276"/>
      <c r="Q57" s="276"/>
      <c r="R57" s="276"/>
      <c r="S57" s="276"/>
      <c r="T57" s="137"/>
      <c r="U57" s="276"/>
      <c r="V57" s="276"/>
      <c r="W57" s="276"/>
      <c r="X57" s="276"/>
      <c r="Y57" s="276"/>
      <c r="Z57" s="276"/>
      <c r="AA57" s="277"/>
    </row>
    <row r="58" spans="2:27" s="77" customFormat="1" x14ac:dyDescent="0.25">
      <c r="B58" s="274"/>
      <c r="C58" s="275" t="s">
        <v>290</v>
      </c>
      <c r="D58" s="275"/>
      <c r="E58" s="275"/>
      <c r="F58" s="275"/>
      <c r="G58" s="275"/>
      <c r="H58" s="275"/>
      <c r="I58" s="291" t="s">
        <v>294</v>
      </c>
      <c r="J58" s="275"/>
      <c r="K58" s="275"/>
      <c r="L58" s="275"/>
      <c r="M58" s="276"/>
      <c r="N58" s="276"/>
      <c r="O58" s="276"/>
      <c r="P58" s="276"/>
      <c r="Q58" s="276"/>
      <c r="R58" s="276"/>
      <c r="S58" s="276"/>
      <c r="T58" s="137"/>
      <c r="U58" s="276"/>
      <c r="V58" s="276"/>
      <c r="W58" s="276"/>
      <c r="X58" s="276"/>
      <c r="Y58" s="276"/>
      <c r="Z58" s="276"/>
      <c r="AA58" s="277"/>
    </row>
    <row r="59" spans="2:27" s="77" customFormat="1" x14ac:dyDescent="0.25">
      <c r="B59" s="274"/>
      <c r="C59" s="275"/>
      <c r="D59" s="275"/>
      <c r="E59" s="275"/>
      <c r="F59" s="275"/>
      <c r="G59" s="275"/>
      <c r="H59" s="275"/>
      <c r="I59" s="291"/>
      <c r="J59" s="275"/>
      <c r="K59" s="275"/>
      <c r="L59" s="275"/>
      <c r="M59" s="276"/>
      <c r="N59" s="276"/>
      <c r="O59" s="276"/>
      <c r="P59" s="276"/>
      <c r="Q59" s="276"/>
      <c r="R59" s="276"/>
      <c r="S59" s="276"/>
      <c r="T59" s="137"/>
      <c r="U59" s="276"/>
      <c r="V59" s="276"/>
      <c r="W59" s="276"/>
      <c r="X59" s="276"/>
      <c r="Y59" s="276"/>
      <c r="Z59" s="276"/>
      <c r="AA59" s="277"/>
    </row>
    <row r="60" spans="2:27" s="77" customFormat="1" x14ac:dyDescent="0.25">
      <c r="B60" s="274"/>
      <c r="C60" s="275"/>
      <c r="D60" s="275"/>
      <c r="E60" s="275"/>
      <c r="F60" s="275"/>
      <c r="G60" s="275"/>
      <c r="H60" s="275"/>
      <c r="I60" s="291"/>
      <c r="J60" s="275"/>
      <c r="K60" s="275"/>
      <c r="L60" s="275"/>
      <c r="M60" s="276"/>
      <c r="N60" s="276"/>
      <c r="O60" s="276"/>
      <c r="P60" s="276"/>
      <c r="Q60" s="276"/>
      <c r="R60" s="276"/>
      <c r="S60" s="276"/>
      <c r="T60" s="137"/>
      <c r="U60" s="276"/>
      <c r="V60" s="276"/>
      <c r="W60" s="276"/>
      <c r="X60" s="276"/>
      <c r="Y60" s="276"/>
      <c r="Z60" s="276"/>
      <c r="AA60" s="277"/>
    </row>
    <row r="61" spans="2:27" s="77" customFormat="1" x14ac:dyDescent="0.25">
      <c r="B61" s="274"/>
      <c r="C61" s="275"/>
      <c r="D61" s="275"/>
      <c r="E61" s="275"/>
      <c r="F61" s="275"/>
      <c r="G61" s="275"/>
      <c r="H61" s="275"/>
      <c r="I61" s="291"/>
      <c r="J61" s="275"/>
      <c r="K61" s="275"/>
      <c r="L61" s="275"/>
      <c r="M61" s="276"/>
      <c r="N61" s="276"/>
      <c r="O61" s="276"/>
      <c r="P61" s="276"/>
      <c r="Q61" s="276"/>
      <c r="R61" s="276"/>
      <c r="S61" s="276"/>
      <c r="T61" s="137"/>
      <c r="U61" s="276"/>
      <c r="V61" s="276"/>
      <c r="W61" s="276"/>
      <c r="X61" s="276"/>
      <c r="Y61" s="276"/>
      <c r="Z61" s="276"/>
      <c r="AA61" s="277"/>
    </row>
    <row r="62" spans="2:27" s="77" customFormat="1" x14ac:dyDescent="0.25">
      <c r="B62" s="274">
        <v>2</v>
      </c>
      <c r="C62" s="287" t="s">
        <v>429</v>
      </c>
      <c r="D62" s="569" t="s">
        <v>430</v>
      </c>
      <c r="E62" s="570"/>
      <c r="F62" s="571"/>
      <c r="G62" s="288"/>
      <c r="H62" s="569" t="s">
        <v>431</v>
      </c>
      <c r="I62" s="570"/>
      <c r="J62" s="571"/>
      <c r="K62" s="288"/>
      <c r="L62" s="569" t="s">
        <v>432</v>
      </c>
      <c r="M62" s="572"/>
      <c r="N62" s="573"/>
      <c r="O62" s="276"/>
      <c r="P62" s="276"/>
      <c r="Q62" s="276"/>
      <c r="R62" s="276"/>
      <c r="S62" s="276"/>
      <c r="T62" s="276"/>
      <c r="U62" s="276"/>
      <c r="V62" s="276"/>
      <c r="W62" s="276"/>
      <c r="X62" s="276"/>
      <c r="Y62" s="276"/>
      <c r="Z62" s="276"/>
      <c r="AA62" s="277"/>
    </row>
    <row r="63" spans="2:27" s="77" customFormat="1" x14ac:dyDescent="0.25">
      <c r="B63" s="274"/>
      <c r="C63" s="275"/>
      <c r="D63" s="275"/>
      <c r="E63" s="275"/>
      <c r="F63" s="275"/>
      <c r="G63" s="275"/>
      <c r="H63" s="275"/>
      <c r="I63" s="275"/>
      <c r="J63" s="275"/>
      <c r="K63" s="275"/>
      <c r="L63" s="275"/>
      <c r="M63" s="276"/>
      <c r="N63" s="276"/>
      <c r="O63" s="276"/>
      <c r="P63" s="276"/>
      <c r="Q63" s="276"/>
      <c r="R63" s="276"/>
      <c r="S63" s="276"/>
      <c r="T63" s="137"/>
      <c r="U63" s="276"/>
      <c r="V63" s="276"/>
      <c r="W63" s="276"/>
      <c r="X63" s="276"/>
      <c r="Y63" s="276"/>
      <c r="Z63" s="276"/>
      <c r="AA63" s="277"/>
    </row>
    <row r="64" spans="2:27" s="77" customFormat="1" x14ac:dyDescent="0.25">
      <c r="B64" s="274"/>
      <c r="C64" s="275" t="s">
        <v>552</v>
      </c>
      <c r="D64" s="275"/>
      <c r="E64" s="275"/>
      <c r="F64" s="275"/>
      <c r="G64" s="275"/>
      <c r="H64" s="275"/>
      <c r="I64" s="275"/>
      <c r="J64" s="275"/>
      <c r="K64" s="275"/>
      <c r="L64" s="275"/>
      <c r="M64" s="276"/>
      <c r="N64" s="276"/>
      <c r="O64" s="276"/>
      <c r="P64" s="276"/>
      <c r="Q64" s="276"/>
      <c r="R64" s="276"/>
      <c r="S64" s="276"/>
      <c r="T64" s="137"/>
      <c r="U64" s="276"/>
      <c r="V64" s="276"/>
      <c r="W64" s="276"/>
      <c r="X64" s="276"/>
      <c r="Y64" s="276"/>
      <c r="Z64" s="276"/>
      <c r="AA64" s="277"/>
    </row>
    <row r="65" spans="2:27" s="77" customFormat="1" x14ac:dyDescent="0.25">
      <c r="B65" s="274"/>
      <c r="C65" s="275" t="s">
        <v>553</v>
      </c>
      <c r="D65" s="275"/>
      <c r="E65" s="275"/>
      <c r="F65" s="275"/>
      <c r="G65" s="275"/>
      <c r="H65" s="275"/>
      <c r="I65" s="275"/>
      <c r="J65" s="275"/>
      <c r="K65" s="275"/>
      <c r="L65" s="275"/>
      <c r="M65" s="276"/>
      <c r="N65" s="276"/>
      <c r="O65" s="276"/>
      <c r="P65" s="276"/>
      <c r="Q65" s="276"/>
      <c r="R65" s="276"/>
      <c r="S65" s="276"/>
      <c r="T65" s="137"/>
      <c r="U65" s="276"/>
      <c r="V65" s="276"/>
      <c r="W65" s="276"/>
      <c r="X65" s="276"/>
      <c r="Y65" s="276"/>
      <c r="Z65" s="276"/>
      <c r="AA65" s="277"/>
    </row>
    <row r="66" spans="2:27" s="77" customFormat="1" x14ac:dyDescent="0.25">
      <c r="B66" s="274"/>
      <c r="C66" s="275"/>
      <c r="D66" s="275"/>
      <c r="E66" s="275"/>
      <c r="F66" s="275"/>
      <c r="G66" s="275"/>
      <c r="H66" s="275"/>
      <c r="I66" s="275"/>
      <c r="J66" s="275"/>
      <c r="K66" s="275"/>
      <c r="L66" s="275"/>
      <c r="M66" s="276"/>
      <c r="N66" s="276"/>
      <c r="O66" s="276"/>
      <c r="P66" s="276"/>
      <c r="Q66" s="276"/>
      <c r="R66" s="276"/>
      <c r="S66" s="276"/>
      <c r="T66" s="137"/>
      <c r="U66" s="276"/>
      <c r="V66" s="276"/>
      <c r="W66" s="276"/>
      <c r="X66" s="276"/>
      <c r="Y66" s="276"/>
      <c r="Z66" s="276"/>
      <c r="AA66" s="277"/>
    </row>
    <row r="67" spans="2:27" s="77" customFormat="1" x14ac:dyDescent="0.25">
      <c r="B67" s="274"/>
      <c r="C67" s="292" t="s">
        <v>554</v>
      </c>
      <c r="D67" s="168"/>
      <c r="E67" s="168"/>
      <c r="F67" s="168"/>
      <c r="G67" s="168"/>
      <c r="H67" s="168"/>
      <c r="I67" s="168"/>
      <c r="J67" s="168"/>
      <c r="K67" s="168"/>
      <c r="L67" s="168"/>
      <c r="M67" s="276"/>
      <c r="N67" s="276"/>
      <c r="O67" s="276"/>
      <c r="P67" s="276"/>
      <c r="Q67" s="276"/>
      <c r="R67" s="276"/>
      <c r="S67" s="276"/>
      <c r="T67" s="142"/>
      <c r="U67" s="276"/>
      <c r="V67" s="276"/>
      <c r="W67" s="276"/>
      <c r="X67" s="276"/>
      <c r="Y67" s="276"/>
      <c r="Z67" s="276"/>
      <c r="AA67" s="277"/>
    </row>
    <row r="68" spans="2:27" s="77" customFormat="1" x14ac:dyDescent="0.25">
      <c r="B68" s="274"/>
      <c r="C68" s="292" t="s">
        <v>555</v>
      </c>
      <c r="D68" s="168"/>
      <c r="E68" s="168"/>
      <c r="F68" s="168"/>
      <c r="G68" s="168"/>
      <c r="H68" s="168"/>
      <c r="I68" s="168"/>
      <c r="J68" s="168"/>
      <c r="K68" s="168"/>
      <c r="L68" s="168"/>
      <c r="M68" s="276"/>
      <c r="N68" s="276"/>
      <c r="O68" s="276"/>
      <c r="P68" s="276"/>
      <c r="Q68" s="276"/>
      <c r="R68" s="276"/>
      <c r="S68" s="276"/>
      <c r="T68" s="142"/>
      <c r="U68" s="276"/>
      <c r="V68" s="276"/>
      <c r="W68" s="276"/>
      <c r="X68" s="276"/>
      <c r="Y68" s="276"/>
      <c r="Z68" s="276"/>
      <c r="AA68" s="277"/>
    </row>
    <row r="69" spans="2:27" s="77" customFormat="1" x14ac:dyDescent="0.25">
      <c r="B69" s="274"/>
      <c r="C69" s="168" t="s">
        <v>127</v>
      </c>
      <c r="D69" s="168"/>
      <c r="E69" s="168"/>
      <c r="F69" s="168"/>
      <c r="G69" s="168"/>
      <c r="H69" s="168"/>
      <c r="I69" s="168"/>
      <c r="J69" s="168"/>
      <c r="K69" s="168"/>
      <c r="L69" s="168"/>
      <c r="M69" s="276"/>
      <c r="N69" s="276"/>
      <c r="O69" s="276"/>
      <c r="P69" s="276"/>
      <c r="Q69" s="276"/>
      <c r="R69" s="276"/>
      <c r="S69" s="276"/>
      <c r="T69" s="142"/>
      <c r="U69" s="276"/>
      <c r="V69" s="276"/>
      <c r="W69" s="276"/>
      <c r="X69" s="276"/>
      <c r="Y69" s="276"/>
      <c r="Z69" s="276"/>
      <c r="AA69" s="277"/>
    </row>
    <row r="70" spans="2:27" s="77" customFormat="1" x14ac:dyDescent="0.25">
      <c r="B70" s="274"/>
      <c r="C70" s="168"/>
      <c r="D70" s="292" t="s">
        <v>434</v>
      </c>
      <c r="E70" s="168"/>
      <c r="F70" s="168"/>
      <c r="G70" s="168"/>
      <c r="H70" s="168"/>
      <c r="I70" s="168"/>
      <c r="J70" s="168"/>
      <c r="K70" s="168"/>
      <c r="L70" s="168"/>
      <c r="M70" s="168"/>
      <c r="N70" s="276"/>
      <c r="O70" s="276"/>
      <c r="P70" s="276"/>
      <c r="Q70" s="276"/>
      <c r="R70" s="276"/>
      <c r="S70" s="276"/>
      <c r="T70" s="276"/>
      <c r="U70" s="142"/>
      <c r="V70" s="276"/>
      <c r="W70" s="276"/>
      <c r="X70" s="276"/>
      <c r="Y70" s="276"/>
      <c r="Z70" s="276"/>
      <c r="AA70" s="277"/>
    </row>
    <row r="71" spans="2:27" s="77" customFormat="1" x14ac:dyDescent="0.25">
      <c r="B71" s="274"/>
      <c r="C71" s="293"/>
      <c r="D71" s="307" t="s">
        <v>305</v>
      </c>
      <c r="E71" s="308"/>
      <c r="F71" s="306"/>
      <c r="G71" s="306"/>
      <c r="H71" s="306" t="s">
        <v>435</v>
      </c>
      <c r="I71" s="306"/>
      <c r="J71" s="306"/>
      <c r="K71" s="306"/>
      <c r="L71" s="309"/>
      <c r="M71" s="306"/>
      <c r="N71" s="310"/>
      <c r="O71" s="311"/>
      <c r="P71" s="276"/>
      <c r="Q71" s="276"/>
      <c r="R71" s="276"/>
      <c r="S71" s="276"/>
      <c r="T71" s="276"/>
      <c r="U71" s="137"/>
      <c r="V71" s="276"/>
      <c r="W71" s="276"/>
      <c r="X71" s="276"/>
      <c r="Y71" s="276"/>
      <c r="Z71" s="276"/>
      <c r="AA71" s="277"/>
    </row>
    <row r="72" spans="2:27" s="77" customFormat="1" x14ac:dyDescent="0.25">
      <c r="B72" s="274"/>
      <c r="C72" s="293"/>
      <c r="D72" s="275" t="s">
        <v>293</v>
      </c>
      <c r="E72" s="275"/>
      <c r="F72" s="275"/>
      <c r="G72" s="275"/>
      <c r="H72" s="275"/>
      <c r="I72" s="275"/>
      <c r="J72" s="275"/>
      <c r="K72" s="275"/>
      <c r="L72" s="275"/>
      <c r="M72" s="275"/>
      <c r="N72" s="276"/>
      <c r="O72" s="276"/>
      <c r="P72" s="276"/>
      <c r="Q72" s="276"/>
      <c r="R72" s="276"/>
      <c r="S72" s="276"/>
      <c r="T72" s="276"/>
      <c r="U72" s="137"/>
      <c r="V72" s="276"/>
      <c r="W72" s="276"/>
      <c r="X72" s="276"/>
      <c r="Y72" s="276"/>
      <c r="Z72" s="276"/>
      <c r="AA72" s="277"/>
    </row>
    <row r="73" spans="2:27" s="77" customFormat="1" x14ac:dyDescent="0.25">
      <c r="B73" s="274"/>
      <c r="C73" s="293"/>
      <c r="D73" s="275" t="s">
        <v>345</v>
      </c>
      <c r="E73" s="275"/>
      <c r="F73" s="275"/>
      <c r="G73" s="275"/>
      <c r="H73" s="275"/>
      <c r="I73" s="275"/>
      <c r="J73" s="275"/>
      <c r="K73" s="275"/>
      <c r="L73" s="275"/>
      <c r="M73" s="275"/>
      <c r="N73" s="276"/>
      <c r="O73" s="276"/>
      <c r="P73" s="276"/>
      <c r="Q73" s="276"/>
      <c r="R73" s="276"/>
      <c r="S73" s="276"/>
      <c r="T73" s="276"/>
      <c r="U73" s="137"/>
      <c r="V73" s="276"/>
      <c r="W73" s="276"/>
      <c r="X73" s="276"/>
      <c r="Y73" s="276"/>
      <c r="Z73" s="276"/>
      <c r="AA73" s="277"/>
    </row>
    <row r="74" spans="2:27" s="77" customFormat="1" x14ac:dyDescent="0.25">
      <c r="B74" s="274"/>
      <c r="C74" s="293"/>
      <c r="D74" s="275"/>
      <c r="E74" s="275"/>
      <c r="F74" s="275"/>
      <c r="G74" s="275"/>
      <c r="H74" s="275"/>
      <c r="I74" s="275"/>
      <c r="J74" s="275"/>
      <c r="K74" s="275"/>
      <c r="L74" s="275"/>
      <c r="M74" s="275"/>
      <c r="N74" s="276"/>
      <c r="O74" s="276"/>
      <c r="P74" s="276"/>
      <c r="Q74" s="276"/>
      <c r="R74" s="276"/>
      <c r="S74" s="276"/>
      <c r="T74" s="276"/>
      <c r="U74" s="137"/>
      <c r="V74" s="276"/>
      <c r="W74" s="276"/>
      <c r="X74" s="276"/>
      <c r="Y74" s="276"/>
      <c r="Z74" s="276"/>
      <c r="AA74" s="277"/>
    </row>
    <row r="75" spans="2:27" s="77" customFormat="1" x14ac:dyDescent="0.25">
      <c r="B75" s="274"/>
      <c r="C75" s="293"/>
      <c r="D75" s="312" t="s">
        <v>306</v>
      </c>
      <c r="E75" s="313"/>
      <c r="F75" s="314"/>
      <c r="G75" s="314"/>
      <c r="H75" s="314" t="s">
        <v>436</v>
      </c>
      <c r="I75" s="314"/>
      <c r="J75" s="314"/>
      <c r="K75" s="314"/>
      <c r="L75" s="315"/>
      <c r="M75" s="314"/>
      <c r="N75" s="316"/>
      <c r="O75" s="276"/>
      <c r="P75" s="276"/>
      <c r="Q75" s="276"/>
      <c r="R75" s="276"/>
      <c r="S75" s="276"/>
      <c r="T75" s="276"/>
      <c r="U75" s="137"/>
      <c r="V75" s="276"/>
      <c r="W75" s="276"/>
      <c r="X75" s="276"/>
      <c r="Y75" s="276"/>
      <c r="Z75" s="276"/>
      <c r="AA75" s="277"/>
    </row>
    <row r="76" spans="2:27" s="77" customFormat="1" x14ac:dyDescent="0.25">
      <c r="B76" s="274"/>
      <c r="C76" s="293"/>
      <c r="D76" s="275" t="s">
        <v>546</v>
      </c>
      <c r="E76" s="275"/>
      <c r="F76" s="275"/>
      <c r="G76" s="275"/>
      <c r="H76" s="275"/>
      <c r="I76" s="275"/>
      <c r="J76" s="275"/>
      <c r="K76" s="275"/>
      <c r="L76" s="275"/>
      <c r="M76" s="275"/>
      <c r="N76" s="276"/>
      <c r="O76" s="276"/>
      <c r="P76" s="276"/>
      <c r="Q76" s="276"/>
      <c r="R76" s="276"/>
      <c r="S76" s="276"/>
      <c r="T76" s="276"/>
      <c r="U76" s="137"/>
      <c r="V76" s="276"/>
      <c r="W76" s="276"/>
      <c r="X76" s="276"/>
      <c r="Y76" s="276"/>
      <c r="Z76" s="276"/>
      <c r="AA76" s="277"/>
    </row>
    <row r="77" spans="2:27" s="77" customFormat="1" x14ac:dyDescent="0.25">
      <c r="B77" s="274"/>
      <c r="C77" s="293"/>
      <c r="D77" s="275" t="s">
        <v>547</v>
      </c>
      <c r="E77" s="275"/>
      <c r="F77" s="275"/>
      <c r="G77" s="275"/>
      <c r="H77" s="275"/>
      <c r="I77" s="275"/>
      <c r="J77" s="275"/>
      <c r="K77" s="275"/>
      <c r="L77" s="275"/>
      <c r="M77" s="275"/>
      <c r="N77" s="276"/>
      <c r="O77" s="276"/>
      <c r="P77" s="276"/>
      <c r="Q77" s="276"/>
      <c r="R77" s="276"/>
      <c r="S77" s="276"/>
      <c r="T77" s="276"/>
      <c r="U77" s="137"/>
      <c r="V77" s="276"/>
      <c r="W77" s="276"/>
      <c r="X77" s="276"/>
      <c r="Y77" s="276"/>
      <c r="Z77" s="276"/>
      <c r="AA77" s="277"/>
    </row>
    <row r="78" spans="2:27" s="77" customFormat="1" x14ac:dyDescent="0.25">
      <c r="B78" s="274"/>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76"/>
      <c r="AA78" s="277"/>
    </row>
    <row r="79" spans="2:27" s="77" customFormat="1" x14ac:dyDescent="0.25">
      <c r="B79" s="274"/>
      <c r="C79" s="292" t="s">
        <v>548</v>
      </c>
      <c r="D79" s="275"/>
      <c r="E79" s="275"/>
      <c r="F79" s="275"/>
      <c r="G79" s="275"/>
      <c r="H79" s="275"/>
      <c r="I79" s="275"/>
      <c r="J79" s="275"/>
      <c r="K79" s="275"/>
      <c r="L79" s="275"/>
      <c r="M79" s="276"/>
      <c r="N79" s="276"/>
      <c r="O79" s="276"/>
      <c r="P79" s="276"/>
      <c r="Q79" s="276"/>
      <c r="R79" s="276"/>
      <c r="S79" s="276"/>
      <c r="T79" s="137"/>
      <c r="U79" s="276"/>
      <c r="V79" s="276"/>
      <c r="W79" s="276"/>
      <c r="X79" s="276"/>
      <c r="Y79" s="276"/>
      <c r="Z79" s="276"/>
      <c r="AA79" s="277"/>
    </row>
    <row r="80" spans="2:27" s="77" customFormat="1" x14ac:dyDescent="0.25">
      <c r="B80" s="274"/>
      <c r="C80" s="275" t="s">
        <v>549</v>
      </c>
      <c r="D80" s="275"/>
      <c r="E80" s="275"/>
      <c r="F80" s="275"/>
      <c r="G80" s="275"/>
      <c r="H80" s="275"/>
      <c r="I80" s="275"/>
      <c r="J80" s="275"/>
      <c r="K80" s="275"/>
      <c r="L80" s="275"/>
      <c r="M80" s="276"/>
      <c r="N80" s="276"/>
      <c r="O80" s="276"/>
      <c r="P80" s="276"/>
      <c r="Q80" s="276"/>
      <c r="R80" s="276"/>
      <c r="S80" s="276"/>
      <c r="T80" s="137"/>
      <c r="U80" s="276"/>
      <c r="V80" s="276"/>
      <c r="W80" s="276"/>
      <c r="X80" s="276"/>
      <c r="Y80" s="276"/>
      <c r="Z80" s="276"/>
      <c r="AA80" s="277"/>
    </row>
    <row r="81" spans="2:27" s="77" customFormat="1" x14ac:dyDescent="0.25">
      <c r="B81" s="274"/>
      <c r="C81" s="275" t="s">
        <v>551</v>
      </c>
      <c r="D81" s="275"/>
      <c r="E81" s="275"/>
      <c r="F81" s="275"/>
      <c r="G81" s="275"/>
      <c r="H81" s="275"/>
      <c r="I81" s="275"/>
      <c r="J81" s="275"/>
      <c r="K81" s="275"/>
      <c r="L81" s="275"/>
      <c r="M81" s="276"/>
      <c r="N81" s="276"/>
      <c r="O81" s="276"/>
      <c r="P81" s="276"/>
      <c r="Q81" s="276"/>
      <c r="R81" s="276"/>
      <c r="S81" s="276"/>
      <c r="T81" s="137"/>
      <c r="U81" s="276"/>
      <c r="V81" s="276"/>
      <c r="W81" s="276"/>
      <c r="X81" s="276"/>
      <c r="Y81" s="276"/>
      <c r="Z81" s="276"/>
      <c r="AA81" s="277"/>
    </row>
    <row r="82" spans="2:27" s="77" customFormat="1" x14ac:dyDescent="0.25">
      <c r="B82" s="274"/>
      <c r="C82" s="275" t="s">
        <v>550</v>
      </c>
      <c r="D82" s="275"/>
      <c r="E82" s="275"/>
      <c r="F82" s="275"/>
      <c r="G82" s="275"/>
      <c r="H82" s="275"/>
      <c r="I82" s="275"/>
      <c r="J82" s="275"/>
      <c r="K82" s="275"/>
      <c r="L82" s="275"/>
      <c r="M82" s="276"/>
      <c r="N82" s="276"/>
      <c r="O82" s="276"/>
      <c r="P82" s="276"/>
      <c r="Q82" s="276"/>
      <c r="R82" s="276"/>
      <c r="S82" s="276"/>
      <c r="T82" s="137"/>
      <c r="U82" s="276"/>
      <c r="V82" s="276"/>
      <c r="W82" s="276"/>
      <c r="X82" s="276"/>
      <c r="Y82" s="276"/>
      <c r="Z82" s="276"/>
      <c r="AA82" s="277"/>
    </row>
    <row r="83" spans="2:27" s="77" customFormat="1" x14ac:dyDescent="0.25">
      <c r="B83" s="274"/>
      <c r="C83" s="275" t="s">
        <v>437</v>
      </c>
      <c r="D83" s="275"/>
      <c r="E83" s="275"/>
      <c r="F83" s="275"/>
      <c r="G83" s="275"/>
      <c r="H83" s="275"/>
      <c r="I83" s="275"/>
      <c r="J83" s="275"/>
      <c r="K83" s="275"/>
      <c r="L83" s="275"/>
      <c r="M83" s="276"/>
      <c r="N83" s="276"/>
      <c r="O83" s="276"/>
      <c r="P83" s="276"/>
      <c r="Q83" s="276"/>
      <c r="R83" s="276"/>
      <c r="S83" s="276"/>
      <c r="T83" s="137"/>
      <c r="U83" s="276"/>
      <c r="V83" s="276"/>
      <c r="W83" s="276"/>
      <c r="X83" s="276"/>
      <c r="Y83" s="276"/>
      <c r="Z83" s="276"/>
      <c r="AA83" s="277"/>
    </row>
    <row r="84" spans="2:27" s="77" customFormat="1" x14ac:dyDescent="0.25">
      <c r="B84" s="274"/>
      <c r="C84" s="275"/>
      <c r="D84" s="275"/>
      <c r="E84" s="275"/>
      <c r="F84" s="275"/>
      <c r="G84" s="275"/>
      <c r="H84" s="275"/>
      <c r="I84" s="275"/>
      <c r="J84" s="275"/>
      <c r="K84" s="275"/>
      <c r="L84" s="275"/>
      <c r="M84" s="276"/>
      <c r="N84" s="276"/>
      <c r="O84" s="276"/>
      <c r="P84" s="276"/>
      <c r="Q84" s="276"/>
      <c r="R84" s="276"/>
      <c r="S84" s="276"/>
      <c r="T84" s="137"/>
      <c r="U84" s="276"/>
      <c r="V84" s="276"/>
      <c r="W84" s="276"/>
      <c r="X84" s="276"/>
      <c r="Y84" s="276"/>
      <c r="Z84" s="276"/>
      <c r="AA84" s="277"/>
    </row>
    <row r="85" spans="2:27" s="77" customFormat="1" x14ac:dyDescent="0.25">
      <c r="B85" s="274"/>
      <c r="C85" s="275"/>
      <c r="D85" s="275"/>
      <c r="E85" s="275"/>
      <c r="F85" s="275"/>
      <c r="G85" s="275"/>
      <c r="H85" s="275"/>
      <c r="I85" s="275"/>
      <c r="J85" s="275"/>
      <c r="K85" s="275"/>
      <c r="L85" s="275"/>
      <c r="M85" s="276"/>
      <c r="N85" s="276"/>
      <c r="O85" s="276"/>
      <c r="P85" s="276"/>
      <c r="Q85" s="276"/>
      <c r="R85" s="276"/>
      <c r="S85" s="276"/>
      <c r="T85" s="137"/>
      <c r="U85" s="276"/>
      <c r="V85" s="276"/>
      <c r="W85" s="276"/>
      <c r="X85" s="276"/>
      <c r="Y85" s="276"/>
      <c r="Z85" s="276"/>
      <c r="AA85" s="277"/>
    </row>
    <row r="86" spans="2:27" s="77" customFormat="1" x14ac:dyDescent="0.25">
      <c r="B86" s="274"/>
      <c r="C86" s="275"/>
      <c r="D86" s="275"/>
      <c r="E86" s="275"/>
      <c r="F86" s="275"/>
      <c r="G86" s="275"/>
      <c r="H86" s="275"/>
      <c r="I86" s="275"/>
      <c r="J86" s="275"/>
      <c r="K86" s="275"/>
      <c r="L86" s="275"/>
      <c r="M86" s="276"/>
      <c r="N86" s="276"/>
      <c r="O86" s="276"/>
      <c r="P86" s="276"/>
      <c r="Q86" s="276"/>
      <c r="R86" s="276"/>
      <c r="S86" s="276"/>
      <c r="T86" s="137"/>
      <c r="U86" s="276"/>
      <c r="V86" s="276"/>
      <c r="W86" s="276"/>
      <c r="X86" s="276"/>
      <c r="Y86" s="276"/>
      <c r="Z86" s="276"/>
      <c r="AA86" s="277"/>
    </row>
    <row r="87" spans="2:27" s="77" customFormat="1" x14ac:dyDescent="0.25">
      <c r="B87" s="274">
        <v>3</v>
      </c>
      <c r="C87" s="287" t="s">
        <v>439</v>
      </c>
      <c r="D87" s="583" t="s">
        <v>438</v>
      </c>
      <c r="E87" s="584"/>
      <c r="F87" s="585"/>
      <c r="G87" s="288"/>
      <c r="H87" s="578"/>
      <c r="I87" s="578"/>
      <c r="J87" s="578"/>
      <c r="K87" s="288"/>
      <c r="L87" s="578"/>
      <c r="M87" s="579"/>
      <c r="N87" s="579"/>
      <c r="O87" s="276"/>
      <c r="P87" s="276"/>
      <c r="Q87" s="276"/>
      <c r="R87" s="276"/>
      <c r="S87" s="276"/>
      <c r="T87" s="276"/>
      <c r="U87" s="276"/>
      <c r="V87" s="276"/>
      <c r="W87" s="276"/>
      <c r="X87" s="276"/>
      <c r="Y87" s="276"/>
      <c r="Z87" s="276"/>
      <c r="AA87" s="277"/>
    </row>
    <row r="88" spans="2:27" s="77" customFormat="1" x14ac:dyDescent="0.25">
      <c r="B88" s="274"/>
      <c r="C88" s="275"/>
      <c r="D88" s="275"/>
      <c r="E88" s="275"/>
      <c r="F88" s="275"/>
      <c r="G88" s="275"/>
      <c r="H88" s="275"/>
      <c r="I88" s="275"/>
      <c r="J88" s="275"/>
      <c r="K88" s="275"/>
      <c r="L88" s="275"/>
      <c r="M88" s="276"/>
      <c r="N88" s="276"/>
      <c r="O88" s="276"/>
      <c r="P88" s="276"/>
      <c r="Q88" s="276"/>
      <c r="R88" s="276"/>
      <c r="S88" s="276"/>
      <c r="T88" s="137"/>
      <c r="U88" s="276"/>
      <c r="V88" s="276"/>
      <c r="W88" s="276"/>
      <c r="X88" s="276"/>
      <c r="Y88" s="276"/>
      <c r="Z88" s="276"/>
      <c r="AA88" s="277"/>
    </row>
    <row r="89" spans="2:27" s="77" customFormat="1" x14ac:dyDescent="0.25">
      <c r="B89" s="274"/>
      <c r="C89" s="275" t="s">
        <v>441</v>
      </c>
      <c r="D89" s="275"/>
      <c r="E89" s="275"/>
      <c r="F89" s="275"/>
      <c r="G89" s="275"/>
      <c r="H89" s="275"/>
      <c r="I89" s="275"/>
      <c r="J89" s="275"/>
      <c r="K89" s="275"/>
      <c r="L89" s="275"/>
      <c r="M89" s="276"/>
      <c r="N89" s="276"/>
      <c r="O89" s="276"/>
      <c r="P89" s="276"/>
      <c r="Q89" s="276"/>
      <c r="R89" s="276"/>
      <c r="S89" s="276"/>
      <c r="T89" s="137"/>
      <c r="U89" s="276"/>
      <c r="V89" s="276"/>
      <c r="W89" s="276"/>
      <c r="X89" s="276"/>
      <c r="Y89" s="276"/>
      <c r="Z89" s="276"/>
      <c r="AA89" s="277"/>
    </row>
    <row r="90" spans="2:27" s="77" customFormat="1" x14ac:dyDescent="0.25">
      <c r="B90" s="274"/>
      <c r="C90" s="275" t="s">
        <v>442</v>
      </c>
      <c r="D90" s="275"/>
      <c r="E90" s="275"/>
      <c r="F90" s="275"/>
      <c r="G90" s="275"/>
      <c r="H90" s="275"/>
      <c r="I90" s="275"/>
      <c r="J90" s="275"/>
      <c r="K90" s="275"/>
      <c r="L90" s="275"/>
      <c r="M90" s="276"/>
      <c r="N90" s="276"/>
      <c r="O90" s="276"/>
      <c r="P90" s="276"/>
      <c r="Q90" s="276"/>
      <c r="R90" s="276"/>
      <c r="S90" s="276"/>
      <c r="T90" s="137"/>
      <c r="U90" s="276"/>
      <c r="V90" s="276"/>
      <c r="W90" s="276"/>
      <c r="X90" s="276"/>
      <c r="Y90" s="276"/>
      <c r="Z90" s="276"/>
      <c r="AA90" s="277"/>
    </row>
    <row r="91" spans="2:27" s="77" customFormat="1" x14ac:dyDescent="0.25">
      <c r="B91" s="274"/>
      <c r="C91" s="275"/>
      <c r="D91" s="275"/>
      <c r="E91" s="275"/>
      <c r="F91" s="275"/>
      <c r="G91" s="275"/>
      <c r="H91" s="275"/>
      <c r="I91" s="275"/>
      <c r="J91" s="275"/>
      <c r="K91" s="275"/>
      <c r="L91" s="275"/>
      <c r="M91" s="276"/>
      <c r="N91" s="276"/>
      <c r="O91" s="276"/>
      <c r="P91" s="276"/>
      <c r="Q91" s="276"/>
      <c r="R91" s="276"/>
      <c r="S91" s="276"/>
      <c r="T91" s="137"/>
      <c r="U91" s="276"/>
      <c r="V91" s="276"/>
      <c r="W91" s="276"/>
      <c r="X91" s="276"/>
      <c r="Y91" s="276"/>
      <c r="Z91" s="276"/>
      <c r="AA91" s="277"/>
    </row>
    <row r="92" spans="2:27" s="77" customFormat="1" x14ac:dyDescent="0.25">
      <c r="B92" s="274"/>
      <c r="C92" s="275"/>
      <c r="D92" s="275"/>
      <c r="E92" s="275"/>
      <c r="F92" s="275"/>
      <c r="G92" s="275"/>
      <c r="H92" s="275"/>
      <c r="I92" s="275"/>
      <c r="J92" s="275"/>
      <c r="K92" s="275"/>
      <c r="L92" s="275"/>
      <c r="M92" s="276"/>
      <c r="N92" s="276"/>
      <c r="O92" s="276"/>
      <c r="P92" s="276"/>
      <c r="Q92" s="276"/>
      <c r="R92" s="276"/>
      <c r="S92" s="276"/>
      <c r="T92" s="137"/>
      <c r="U92" s="276"/>
      <c r="V92" s="276"/>
      <c r="W92" s="276"/>
      <c r="X92" s="276"/>
      <c r="Y92" s="276"/>
      <c r="Z92" s="276"/>
      <c r="AA92" s="277"/>
    </row>
    <row r="93" spans="2:27" s="77" customFormat="1" x14ac:dyDescent="0.25">
      <c r="B93" s="274"/>
      <c r="C93" s="275"/>
      <c r="D93" s="275"/>
      <c r="E93" s="275"/>
      <c r="F93" s="275"/>
      <c r="G93" s="275"/>
      <c r="H93" s="275"/>
      <c r="I93" s="275"/>
      <c r="J93" s="275"/>
      <c r="K93" s="275"/>
      <c r="L93" s="275"/>
      <c r="M93" s="276"/>
      <c r="N93" s="276"/>
      <c r="O93" s="276"/>
      <c r="P93" s="276"/>
      <c r="Q93" s="276"/>
      <c r="R93" s="276"/>
      <c r="S93" s="276"/>
      <c r="T93" s="137"/>
      <c r="U93" s="276"/>
      <c r="V93" s="276"/>
      <c r="W93" s="276"/>
      <c r="X93" s="276"/>
      <c r="Y93" s="276"/>
      <c r="Z93" s="276"/>
      <c r="AA93" s="277"/>
    </row>
    <row r="94" spans="2:27" s="77" customFormat="1" x14ac:dyDescent="0.25">
      <c r="B94" s="274">
        <v>4</v>
      </c>
      <c r="C94" s="287" t="s">
        <v>445</v>
      </c>
      <c r="D94" s="580" t="s">
        <v>443</v>
      </c>
      <c r="E94" s="581"/>
      <c r="F94" s="582"/>
      <c r="G94" s="288"/>
      <c r="H94" s="580" t="s">
        <v>444</v>
      </c>
      <c r="I94" s="581"/>
      <c r="J94" s="582"/>
      <c r="K94" s="288"/>
      <c r="L94" s="578"/>
      <c r="M94" s="579"/>
      <c r="N94" s="579"/>
      <c r="O94" s="276"/>
      <c r="P94" s="276"/>
      <c r="Q94" s="276"/>
      <c r="R94" s="276"/>
      <c r="S94" s="276"/>
      <c r="T94" s="276"/>
      <c r="U94" s="276"/>
      <c r="V94" s="276"/>
      <c r="W94" s="276"/>
      <c r="X94" s="276"/>
      <c r="Y94" s="276"/>
      <c r="Z94" s="276"/>
      <c r="AA94" s="277"/>
    </row>
    <row r="95" spans="2:27" s="77" customFormat="1" x14ac:dyDescent="0.25">
      <c r="B95" s="274"/>
      <c r="C95" s="275"/>
      <c r="D95" s="275"/>
      <c r="E95" s="275"/>
      <c r="F95" s="275"/>
      <c r="G95" s="275"/>
      <c r="H95" s="275"/>
      <c r="I95" s="275"/>
      <c r="J95" s="275"/>
      <c r="K95" s="275"/>
      <c r="L95" s="275"/>
      <c r="M95" s="276"/>
      <c r="N95" s="276"/>
      <c r="O95" s="276"/>
      <c r="P95" s="276"/>
      <c r="Q95" s="276"/>
      <c r="R95" s="276"/>
      <c r="S95" s="276"/>
      <c r="T95" s="137"/>
      <c r="U95" s="276"/>
      <c r="V95" s="276"/>
      <c r="W95" s="276"/>
      <c r="X95" s="276"/>
      <c r="Y95" s="276"/>
      <c r="Z95" s="276"/>
      <c r="AA95" s="277"/>
    </row>
    <row r="96" spans="2:27" s="77" customFormat="1" x14ac:dyDescent="0.25">
      <c r="B96" s="274"/>
      <c r="C96" s="275" t="s">
        <v>450</v>
      </c>
      <c r="D96" s="275"/>
      <c r="E96" s="275"/>
      <c r="F96" s="275"/>
      <c r="G96" s="275"/>
      <c r="H96" s="275"/>
      <c r="I96" s="275"/>
      <c r="J96" s="275"/>
      <c r="K96" s="275"/>
      <c r="L96" s="275"/>
      <c r="M96" s="276"/>
      <c r="N96" s="276"/>
      <c r="O96" s="276"/>
      <c r="P96" s="276"/>
      <c r="Q96" s="276"/>
      <c r="R96" s="276"/>
      <c r="S96" s="276"/>
      <c r="T96" s="137"/>
      <c r="U96" s="276"/>
      <c r="V96" s="276"/>
      <c r="W96" s="276"/>
      <c r="X96" s="276"/>
      <c r="Y96" s="276"/>
      <c r="Z96" s="276"/>
      <c r="AA96" s="277"/>
    </row>
    <row r="97" spans="2:27" s="77" customFormat="1" x14ac:dyDescent="0.25">
      <c r="B97" s="274"/>
      <c r="C97" s="275" t="s">
        <v>451</v>
      </c>
      <c r="D97" s="275"/>
      <c r="E97" s="275"/>
      <c r="F97" s="275"/>
      <c r="G97" s="275"/>
      <c r="H97" s="275"/>
      <c r="I97" s="275"/>
      <c r="J97" s="275"/>
      <c r="K97" s="275"/>
      <c r="L97" s="275"/>
      <c r="M97" s="276"/>
      <c r="N97" s="276"/>
      <c r="O97" s="276"/>
      <c r="P97" s="276"/>
      <c r="Q97" s="276"/>
      <c r="R97" s="276"/>
      <c r="S97" s="276"/>
      <c r="T97" s="137"/>
      <c r="U97" s="276"/>
      <c r="V97" s="276"/>
      <c r="W97" s="276"/>
      <c r="X97" s="276"/>
      <c r="Y97" s="276"/>
      <c r="Z97" s="276"/>
      <c r="AA97" s="277"/>
    </row>
    <row r="98" spans="2:27" s="77" customFormat="1" x14ac:dyDescent="0.25">
      <c r="B98" s="274"/>
      <c r="C98" s="275"/>
      <c r="D98" s="275"/>
      <c r="E98" s="275"/>
      <c r="F98" s="275"/>
      <c r="G98" s="275"/>
      <c r="H98" s="275"/>
      <c r="I98" s="275"/>
      <c r="J98" s="275"/>
      <c r="K98" s="275"/>
      <c r="L98" s="275"/>
      <c r="M98" s="276"/>
      <c r="N98" s="276"/>
      <c r="O98" s="276"/>
      <c r="P98" s="276"/>
      <c r="Q98" s="276"/>
      <c r="R98" s="276"/>
      <c r="S98" s="276"/>
      <c r="T98" s="137"/>
      <c r="U98" s="276"/>
      <c r="V98" s="276"/>
      <c r="W98" s="276"/>
      <c r="X98" s="276"/>
      <c r="Y98" s="276"/>
      <c r="Z98" s="276"/>
      <c r="AA98" s="277"/>
    </row>
    <row r="99" spans="2:27" s="77" customFormat="1" x14ac:dyDescent="0.25">
      <c r="B99" s="274"/>
      <c r="C99" s="275" t="s">
        <v>446</v>
      </c>
      <c r="D99" s="275"/>
      <c r="E99" s="275"/>
      <c r="F99" s="275"/>
      <c r="G99" s="275"/>
      <c r="H99" s="275"/>
      <c r="I99" s="275"/>
      <c r="J99" s="275"/>
      <c r="K99" s="275"/>
      <c r="L99" s="275"/>
      <c r="M99" s="276"/>
      <c r="N99" s="276"/>
      <c r="O99" s="276"/>
      <c r="P99" s="276"/>
      <c r="Q99" s="276"/>
      <c r="R99" s="276"/>
      <c r="S99" s="276"/>
      <c r="T99" s="137"/>
      <c r="U99" s="276"/>
      <c r="V99" s="276"/>
      <c r="W99" s="276"/>
      <c r="X99" s="276"/>
      <c r="Y99" s="276"/>
      <c r="Z99" s="276"/>
      <c r="AA99" s="277"/>
    </row>
    <row r="100" spans="2:27" s="77" customFormat="1" x14ac:dyDescent="0.25">
      <c r="B100" s="274"/>
      <c r="C100" s="275" t="s">
        <v>447</v>
      </c>
      <c r="D100" s="275"/>
      <c r="E100" s="275"/>
      <c r="F100" s="275"/>
      <c r="G100" s="275"/>
      <c r="H100" s="275"/>
      <c r="I100" s="275"/>
      <c r="J100" s="275"/>
      <c r="K100" s="275"/>
      <c r="L100" s="275"/>
      <c r="M100" s="276"/>
      <c r="N100" s="276"/>
      <c r="O100" s="276"/>
      <c r="P100" s="276"/>
      <c r="Q100" s="276"/>
      <c r="R100" s="276"/>
      <c r="S100" s="276"/>
      <c r="T100" s="137"/>
      <c r="U100" s="276"/>
      <c r="V100" s="276"/>
      <c r="W100" s="276"/>
      <c r="X100" s="276"/>
      <c r="Y100" s="276"/>
      <c r="Z100" s="276"/>
      <c r="AA100" s="277"/>
    </row>
    <row r="101" spans="2:27" s="77" customFormat="1" x14ac:dyDescent="0.25">
      <c r="B101" s="274"/>
      <c r="C101" s="275" t="s">
        <v>448</v>
      </c>
      <c r="D101" s="275"/>
      <c r="E101" s="275"/>
      <c r="F101" s="275"/>
      <c r="G101" s="275"/>
      <c r="H101" s="275"/>
      <c r="I101" s="275"/>
      <c r="J101" s="275"/>
      <c r="K101" s="275"/>
      <c r="L101" s="275"/>
      <c r="M101" s="276"/>
      <c r="N101" s="276"/>
      <c r="O101" s="276"/>
      <c r="P101" s="276"/>
      <c r="Q101" s="276"/>
      <c r="R101" s="276"/>
      <c r="S101" s="276"/>
      <c r="T101" s="137"/>
      <c r="U101" s="276"/>
      <c r="V101" s="276"/>
      <c r="W101" s="276"/>
      <c r="X101" s="276"/>
      <c r="Y101" s="276"/>
      <c r="Z101" s="276"/>
      <c r="AA101" s="277"/>
    </row>
    <row r="102" spans="2:27" s="77" customFormat="1" x14ac:dyDescent="0.25">
      <c r="B102" s="274"/>
      <c r="C102" s="275" t="s">
        <v>449</v>
      </c>
      <c r="D102" s="275"/>
      <c r="E102" s="275"/>
      <c r="F102" s="275"/>
      <c r="G102" s="275"/>
      <c r="H102" s="275"/>
      <c r="I102" s="275"/>
      <c r="J102" s="275"/>
      <c r="K102" s="275"/>
      <c r="L102" s="275"/>
      <c r="M102" s="276"/>
      <c r="N102" s="276"/>
      <c r="O102" s="276"/>
      <c r="P102" s="276"/>
      <c r="Q102" s="276"/>
      <c r="R102" s="276"/>
      <c r="S102" s="276"/>
      <c r="T102" s="137"/>
      <c r="U102" s="276"/>
      <c r="V102" s="276"/>
      <c r="W102" s="276"/>
      <c r="X102" s="276"/>
      <c r="Y102" s="276"/>
      <c r="Z102" s="276"/>
      <c r="AA102" s="277"/>
    </row>
    <row r="103" spans="2:27" s="77" customFormat="1" ht="15.75" thickBot="1" x14ac:dyDescent="0.3">
      <c r="B103" s="280"/>
      <c r="C103" s="294"/>
      <c r="D103" s="294"/>
      <c r="E103" s="294"/>
      <c r="F103" s="294"/>
      <c r="G103" s="294"/>
      <c r="H103" s="294"/>
      <c r="I103" s="294"/>
      <c r="J103" s="294"/>
      <c r="K103" s="294"/>
      <c r="L103" s="294"/>
      <c r="M103" s="281"/>
      <c r="N103" s="281"/>
      <c r="O103" s="281"/>
      <c r="P103" s="281"/>
      <c r="Q103" s="281"/>
      <c r="R103" s="281"/>
      <c r="S103" s="281"/>
      <c r="T103" s="167"/>
      <c r="U103" s="281"/>
      <c r="V103" s="281"/>
      <c r="W103" s="281"/>
      <c r="X103" s="281"/>
      <c r="Y103" s="281"/>
      <c r="Z103" s="281"/>
      <c r="AA103" s="282"/>
    </row>
    <row r="104" spans="2:27" s="8" customFormat="1" ht="15.95" customHeight="1" x14ac:dyDescent="0.25">
      <c r="B104" s="283"/>
      <c r="C104" s="284"/>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6"/>
    </row>
    <row r="105" spans="2:27" s="8" customFormat="1" ht="15.95" customHeight="1" x14ac:dyDescent="0.25">
      <c r="B105" s="283"/>
      <c r="C105" s="284"/>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6"/>
    </row>
    <row r="106" spans="2:27" s="8" customFormat="1" ht="15.95" customHeight="1" x14ac:dyDescent="0.25">
      <c r="B106" s="283"/>
      <c r="C106" s="284"/>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6"/>
    </row>
    <row r="107" spans="2:27" s="8" customFormat="1" ht="15.95" customHeight="1" thickBot="1" x14ac:dyDescent="0.3">
      <c r="B107" s="283"/>
      <c r="C107" s="284"/>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6"/>
    </row>
    <row r="108" spans="2:27" s="77" customFormat="1" ht="25.5" customHeight="1" x14ac:dyDescent="0.25">
      <c r="B108" s="169"/>
      <c r="C108" s="170" t="s">
        <v>120</v>
      </c>
      <c r="D108" s="156"/>
      <c r="E108" s="161"/>
      <c r="F108" s="156"/>
      <c r="G108" s="156"/>
      <c r="H108" s="156"/>
      <c r="I108" s="295"/>
      <c r="J108" s="296"/>
      <c r="K108" s="296"/>
      <c r="L108" s="156"/>
      <c r="M108" s="297"/>
      <c r="N108" s="297"/>
      <c r="O108" s="297"/>
      <c r="P108" s="297"/>
      <c r="Q108" s="297"/>
      <c r="R108" s="297"/>
      <c r="S108" s="297"/>
      <c r="T108" s="297"/>
      <c r="U108" s="297"/>
      <c r="V108" s="297"/>
      <c r="W108" s="297"/>
      <c r="X108" s="297"/>
      <c r="Y108" s="297"/>
      <c r="Z108" s="297"/>
      <c r="AA108" s="298"/>
    </row>
    <row r="109" spans="2:27" s="77" customFormat="1" x14ac:dyDescent="0.25">
      <c r="B109" s="274">
        <v>1</v>
      </c>
      <c r="C109" s="275" t="s">
        <v>121</v>
      </c>
      <c r="D109" s="275"/>
      <c r="E109" s="275"/>
      <c r="F109" s="275"/>
      <c r="G109" s="275"/>
      <c r="H109" s="275"/>
      <c r="I109" s="275"/>
      <c r="J109" s="275"/>
      <c r="K109" s="275"/>
      <c r="L109" s="275"/>
      <c r="M109" s="276"/>
      <c r="N109" s="276"/>
      <c r="O109" s="276"/>
      <c r="P109" s="276"/>
      <c r="Q109" s="276"/>
      <c r="R109" s="276"/>
      <c r="S109" s="276"/>
      <c r="T109" s="137"/>
      <c r="U109" s="276"/>
      <c r="V109" s="276"/>
      <c r="W109" s="276"/>
      <c r="X109" s="276"/>
      <c r="Y109" s="276"/>
      <c r="Z109" s="276"/>
      <c r="AA109" s="277"/>
    </row>
    <row r="110" spans="2:27" s="77" customFormat="1" x14ac:dyDescent="0.25">
      <c r="B110" s="274"/>
      <c r="C110" s="275"/>
      <c r="D110" s="275"/>
      <c r="E110" s="275"/>
      <c r="F110" s="275"/>
      <c r="G110" s="275"/>
      <c r="H110" s="275"/>
      <c r="I110" s="275"/>
      <c r="J110" s="275"/>
      <c r="K110" s="275"/>
      <c r="L110" s="275"/>
      <c r="M110" s="276"/>
      <c r="N110" s="276"/>
      <c r="O110" s="276"/>
      <c r="P110" s="276"/>
      <c r="Q110" s="276"/>
      <c r="R110" s="276"/>
      <c r="S110" s="276"/>
      <c r="T110" s="137"/>
      <c r="U110" s="276"/>
      <c r="V110" s="276"/>
      <c r="W110" s="276"/>
      <c r="X110" s="276"/>
      <c r="Y110" s="276"/>
      <c r="Z110" s="276"/>
      <c r="AA110" s="277"/>
    </row>
    <row r="111" spans="2:27" s="77" customFormat="1" x14ac:dyDescent="0.25">
      <c r="B111" s="274">
        <v>2</v>
      </c>
      <c r="C111" s="275" t="s">
        <v>122</v>
      </c>
      <c r="D111" s="275"/>
      <c r="E111" s="275"/>
      <c r="F111" s="275"/>
      <c r="G111" s="275"/>
      <c r="H111" s="275"/>
      <c r="I111" s="275"/>
      <c r="J111" s="275"/>
      <c r="K111" s="275"/>
      <c r="L111" s="275"/>
      <c r="M111" s="276"/>
      <c r="N111" s="276"/>
      <c r="O111" s="276"/>
      <c r="P111" s="276"/>
      <c r="Q111" s="276"/>
      <c r="R111" s="276"/>
      <c r="S111" s="276"/>
      <c r="T111" s="142"/>
      <c r="U111" s="276"/>
      <c r="V111" s="276"/>
      <c r="W111" s="276"/>
      <c r="X111" s="276"/>
      <c r="Y111" s="276"/>
      <c r="Z111" s="276"/>
      <c r="AA111" s="277"/>
    </row>
    <row r="112" spans="2:27" s="77" customFormat="1" x14ac:dyDescent="0.25">
      <c r="B112" s="274"/>
      <c r="C112" s="275"/>
      <c r="D112" s="275"/>
      <c r="E112" s="275"/>
      <c r="F112" s="275"/>
      <c r="G112" s="275"/>
      <c r="H112" s="275"/>
      <c r="I112" s="275"/>
      <c r="J112" s="275"/>
      <c r="K112" s="275"/>
      <c r="L112" s="275"/>
      <c r="M112" s="276"/>
      <c r="N112" s="276"/>
      <c r="O112" s="276"/>
      <c r="P112" s="276"/>
      <c r="Q112" s="276"/>
      <c r="R112" s="276"/>
      <c r="S112" s="276"/>
      <c r="T112" s="142"/>
      <c r="U112" s="276"/>
      <c r="V112" s="276"/>
      <c r="W112" s="276"/>
      <c r="X112" s="276"/>
      <c r="Y112" s="276"/>
      <c r="Z112" s="276"/>
      <c r="AA112" s="277"/>
    </row>
    <row r="113" spans="2:27" s="77" customFormat="1" x14ac:dyDescent="0.25">
      <c r="B113" s="274">
        <v>3</v>
      </c>
      <c r="C113" s="275" t="s">
        <v>123</v>
      </c>
      <c r="D113" s="275"/>
      <c r="E113" s="275"/>
      <c r="F113" s="275"/>
      <c r="G113" s="275"/>
      <c r="H113" s="275"/>
      <c r="I113" s="275"/>
      <c r="J113" s="275"/>
      <c r="K113" s="275"/>
      <c r="L113" s="275"/>
      <c r="M113" s="276"/>
      <c r="N113" s="276"/>
      <c r="O113" s="276"/>
      <c r="P113" s="276"/>
      <c r="Q113" s="276"/>
      <c r="R113" s="276"/>
      <c r="S113" s="276"/>
      <c r="T113" s="137"/>
      <c r="U113" s="276"/>
      <c r="V113" s="276"/>
      <c r="W113" s="276"/>
      <c r="X113" s="276"/>
      <c r="Y113" s="276"/>
      <c r="Z113" s="276"/>
      <c r="AA113" s="277"/>
    </row>
    <row r="114" spans="2:27" s="77" customFormat="1" x14ac:dyDescent="0.25">
      <c r="B114" s="274"/>
      <c r="C114" s="275"/>
      <c r="D114" s="275"/>
      <c r="E114" s="275"/>
      <c r="F114" s="275"/>
      <c r="G114" s="275"/>
      <c r="H114" s="275"/>
      <c r="I114" s="275"/>
      <c r="J114" s="275"/>
      <c r="K114" s="275"/>
      <c r="L114" s="275"/>
      <c r="M114" s="276"/>
      <c r="N114" s="276"/>
      <c r="O114" s="276"/>
      <c r="P114" s="276"/>
      <c r="Q114" s="276"/>
      <c r="R114" s="276"/>
      <c r="S114" s="276"/>
      <c r="T114" s="137"/>
      <c r="U114" s="276"/>
      <c r="V114" s="276"/>
      <c r="W114" s="276"/>
      <c r="X114" s="276"/>
      <c r="Y114" s="276"/>
      <c r="Z114" s="276"/>
      <c r="AA114" s="277"/>
    </row>
    <row r="115" spans="2:27" s="77" customFormat="1" x14ac:dyDescent="0.25">
      <c r="B115" s="274">
        <v>4</v>
      </c>
      <c r="C115" s="275" t="s">
        <v>124</v>
      </c>
      <c r="D115" s="275"/>
      <c r="E115" s="275"/>
      <c r="F115" s="275"/>
      <c r="G115" s="275"/>
      <c r="H115" s="275"/>
      <c r="I115" s="275"/>
      <c r="J115" s="275"/>
      <c r="K115" s="275"/>
      <c r="L115" s="275"/>
      <c r="M115" s="276"/>
      <c r="N115" s="276"/>
      <c r="O115" s="276"/>
      <c r="P115" s="276"/>
      <c r="Q115" s="276"/>
      <c r="R115" s="276"/>
      <c r="S115" s="276"/>
      <c r="T115" s="276"/>
      <c r="U115" s="276"/>
      <c r="V115" s="276"/>
      <c r="W115" s="276"/>
      <c r="X115" s="276"/>
      <c r="Y115" s="276"/>
      <c r="Z115" s="276"/>
      <c r="AA115" s="277"/>
    </row>
    <row r="116" spans="2:27" ht="15.75" thickBot="1" x14ac:dyDescent="0.3">
      <c r="B116" s="299"/>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2"/>
    </row>
    <row r="117" spans="2:27" x14ac:dyDescent="0.25">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row>
    <row r="118" spans="2:27" x14ac:dyDescent="0.25">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row>
    <row r="119" spans="2:27" x14ac:dyDescent="0.25">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row>
    <row r="120" spans="2:27" x14ac:dyDescent="0.25">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row>
    <row r="121" spans="2:27" x14ac:dyDescent="0.25">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row>
    <row r="122" spans="2:27" x14ac:dyDescent="0.25">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row>
    <row r="123" spans="2:27" x14ac:dyDescent="0.25">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row>
    <row r="124" spans="2:27" x14ac:dyDescent="0.25">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row>
    <row r="125" spans="2:27" x14ac:dyDescent="0.25">
      <c r="B125" s="290"/>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row>
    <row r="126" spans="2:27" x14ac:dyDescent="0.25">
      <c r="B126" s="290"/>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row>
    <row r="127" spans="2:27" x14ac:dyDescent="0.25">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row>
    <row r="128" spans="2:27" x14ac:dyDescent="0.25">
      <c r="B128" s="290"/>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row>
    <row r="129" spans="2:27" x14ac:dyDescent="0.25">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row>
    <row r="130" spans="2:27" x14ac:dyDescent="0.25">
      <c r="B130" s="290"/>
      <c r="C130" s="290"/>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row>
    <row r="131" spans="2:27" x14ac:dyDescent="0.25">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row>
    <row r="132" spans="2:27" x14ac:dyDescent="0.25">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row>
    <row r="133" spans="2:27" x14ac:dyDescent="0.25">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row>
    <row r="134" spans="2:27" x14ac:dyDescent="0.25">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row>
    <row r="135" spans="2:27" x14ac:dyDescent="0.25">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row>
    <row r="136" spans="2:27" x14ac:dyDescent="0.25">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row>
  </sheetData>
  <mergeCells count="18">
    <mergeCell ref="H87:J87"/>
    <mergeCell ref="L87:N87"/>
    <mergeCell ref="D94:F94"/>
    <mergeCell ref="H94:J94"/>
    <mergeCell ref="L94:N94"/>
    <mergeCell ref="D87:F87"/>
    <mergeCell ref="B4:AA4"/>
    <mergeCell ref="B5:AA5"/>
    <mergeCell ref="B7:L7"/>
    <mergeCell ref="B8:AA9"/>
    <mergeCell ref="B10:L10"/>
    <mergeCell ref="B13:C14"/>
    <mergeCell ref="D62:F62"/>
    <mergeCell ref="H62:J62"/>
    <mergeCell ref="L62:N62"/>
    <mergeCell ref="C31:L31"/>
    <mergeCell ref="C16:Z16"/>
    <mergeCell ref="C36:AA36"/>
  </mergeCells>
  <hyperlinks>
    <hyperlink ref="B13:C14" location="'0.  MAIN INDEX'!A1" display="Click here for MAIN INDEX" xr:uid="{00000000-0004-0000-1400-000000000000}"/>
  </hyperlinks>
  <pageMargins left="3.937007874015748E-2" right="3.937007874015748E-2" top="0.74803149606299213" bottom="0.74803149606299213" header="0.31496062992125984" footer="0.31496062992125984"/>
  <pageSetup paperSize="9" scale="72" fitToHeight="0" orientation="landscape" horizontalDpi="0"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sheetPr>
  <dimension ref="A1:Y212"/>
  <sheetViews>
    <sheetView showGridLines="0" showRowColHeaders="0" workbookViewId="0">
      <pane ySplit="10" topLeftCell="A11" activePane="bottomLeft" state="frozen"/>
      <selection pane="bottomLeft"/>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10" width="6.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c r="S6" s="7"/>
      <c r="T6" s="7"/>
      <c r="U6" s="2"/>
      <c r="V6" s="5"/>
      <c r="W6" s="5"/>
      <c r="X6" s="4"/>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x14ac:dyDescent="0.25">
      <c r="B8" s="388" t="s">
        <v>79</v>
      </c>
      <c r="C8" s="389"/>
      <c r="D8" s="390"/>
      <c r="E8" s="390"/>
      <c r="F8" s="390"/>
      <c r="G8" s="390"/>
      <c r="H8" s="390"/>
      <c r="I8" s="390"/>
      <c r="J8" s="390"/>
      <c r="K8" s="390"/>
      <c r="L8" s="390"/>
      <c r="M8" s="390"/>
      <c r="N8" s="390"/>
      <c r="O8" s="390"/>
      <c r="P8" s="390"/>
      <c r="Q8" s="390"/>
      <c r="R8" s="390"/>
      <c r="S8" s="390"/>
      <c r="T8" s="390"/>
      <c r="U8" s="390"/>
      <c r="V8" s="390"/>
      <c r="W8" s="390"/>
      <c r="X8" s="390"/>
      <c r="Y8" s="391"/>
    </row>
    <row r="9" spans="1:25" ht="15.95" customHeight="1" thickBot="1" x14ac:dyDescent="0.3">
      <c r="B9" s="392"/>
      <c r="C9" s="393"/>
      <c r="D9" s="394"/>
      <c r="E9" s="394"/>
      <c r="F9" s="394"/>
      <c r="G9" s="394"/>
      <c r="H9" s="394"/>
      <c r="I9" s="394"/>
      <c r="J9" s="394"/>
      <c r="K9" s="394"/>
      <c r="L9" s="394"/>
      <c r="M9" s="394"/>
      <c r="N9" s="394"/>
      <c r="O9" s="394"/>
      <c r="P9" s="394"/>
      <c r="Q9" s="394"/>
      <c r="R9" s="394"/>
      <c r="S9" s="394"/>
      <c r="T9" s="394"/>
      <c r="U9" s="394"/>
      <c r="V9" s="394"/>
      <c r="W9" s="394"/>
      <c r="X9" s="394"/>
      <c r="Y9" s="395"/>
    </row>
    <row r="10" spans="1:25"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6.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77" customFormat="1" ht="18" x14ac:dyDescent="0.25">
      <c r="B16" s="122"/>
      <c r="C16" s="123" t="s">
        <v>49</v>
      </c>
      <c r="D16" s="124"/>
      <c r="E16" s="125"/>
      <c r="F16" s="124"/>
      <c r="G16" s="124"/>
      <c r="H16" s="124"/>
      <c r="I16" s="126"/>
      <c r="J16" s="127"/>
      <c r="K16" s="127"/>
      <c r="L16" s="124"/>
      <c r="M16" s="134"/>
      <c r="N16" s="134"/>
      <c r="O16" s="134"/>
      <c r="P16" s="134"/>
      <c r="Q16" s="134"/>
      <c r="R16" s="134"/>
      <c r="S16" s="134"/>
      <c r="T16" s="134"/>
      <c r="U16" s="134"/>
      <c r="V16" s="134"/>
      <c r="W16" s="134"/>
      <c r="X16" s="134"/>
      <c r="Y16" s="135"/>
    </row>
    <row r="17" spans="2:25" s="77" customFormat="1" x14ac:dyDescent="0.25">
      <c r="B17" s="130">
        <v>1</v>
      </c>
      <c r="C17" s="81"/>
      <c r="D17" s="79"/>
      <c r="E17" s="79"/>
      <c r="F17" s="79"/>
      <c r="G17" s="78"/>
      <c r="H17" s="82"/>
      <c r="I17" s="81">
        <v>2</v>
      </c>
      <c r="J17" s="81"/>
      <c r="K17" s="79"/>
      <c r="L17" s="79"/>
      <c r="M17" s="136"/>
      <c r="N17" s="136"/>
      <c r="O17" s="136"/>
      <c r="P17" s="136"/>
      <c r="Q17" s="136"/>
      <c r="R17" s="136"/>
      <c r="S17" s="140">
        <v>3</v>
      </c>
      <c r="T17" s="137"/>
      <c r="U17" s="136"/>
      <c r="V17" s="136"/>
      <c r="W17" s="136"/>
      <c r="X17" s="136"/>
      <c r="Y17" s="138"/>
    </row>
    <row r="18" spans="2:25" s="77" customFormat="1" x14ac:dyDescent="0.25">
      <c r="B18" s="131"/>
      <c r="C18" s="79"/>
      <c r="D18" s="79"/>
      <c r="E18" s="79"/>
      <c r="F18" s="79"/>
      <c r="G18" s="82"/>
      <c r="H18" s="79"/>
      <c r="I18" s="79"/>
      <c r="J18" s="79"/>
      <c r="K18" s="79"/>
      <c r="L18" s="79"/>
      <c r="M18" s="78"/>
      <c r="N18" s="78"/>
      <c r="O18" s="78"/>
      <c r="P18" s="78"/>
      <c r="Q18" s="136"/>
      <c r="R18" s="136"/>
      <c r="S18" s="136"/>
      <c r="T18" s="83"/>
      <c r="U18" s="78"/>
      <c r="V18" s="78"/>
      <c r="W18" s="78"/>
      <c r="X18" s="78"/>
      <c r="Y18" s="129"/>
    </row>
    <row r="19" spans="2:25" s="77" customFormat="1" x14ac:dyDescent="0.25">
      <c r="B19" s="131"/>
      <c r="C19" s="79"/>
      <c r="D19" s="79"/>
      <c r="E19" s="79"/>
      <c r="F19" s="79"/>
      <c r="G19" s="79"/>
      <c r="H19" s="79"/>
      <c r="I19" s="79"/>
      <c r="J19" s="79"/>
      <c r="K19" s="79"/>
      <c r="L19" s="79"/>
      <c r="M19" s="78"/>
      <c r="N19" s="78"/>
      <c r="O19" s="78"/>
      <c r="P19" s="78"/>
      <c r="Q19" s="136"/>
      <c r="R19" s="136"/>
      <c r="S19" s="136"/>
      <c r="T19" s="80"/>
      <c r="U19" s="78"/>
      <c r="V19" s="78"/>
      <c r="W19" s="78"/>
      <c r="X19" s="78"/>
      <c r="Y19" s="138"/>
    </row>
    <row r="20" spans="2:25" s="77" customFormat="1" x14ac:dyDescent="0.25">
      <c r="B20" s="131"/>
      <c r="C20" s="79"/>
      <c r="D20" s="79"/>
      <c r="E20" s="79"/>
      <c r="F20" s="79"/>
      <c r="G20" s="79"/>
      <c r="H20" s="79"/>
      <c r="I20" s="79"/>
      <c r="J20" s="79"/>
      <c r="K20" s="79"/>
      <c r="L20" s="79"/>
      <c r="M20" s="78"/>
      <c r="N20" s="78"/>
      <c r="O20" s="78"/>
      <c r="P20" s="78"/>
      <c r="Q20" s="136"/>
      <c r="R20" s="136"/>
      <c r="S20" s="136"/>
      <c r="T20" s="78"/>
      <c r="U20" s="78"/>
      <c r="V20" s="78"/>
      <c r="W20" s="78"/>
      <c r="X20" s="78"/>
      <c r="Y20" s="138"/>
    </row>
    <row r="21" spans="2:25" s="77" customFormat="1" x14ac:dyDescent="0.25">
      <c r="B21" s="131"/>
      <c r="C21" s="79"/>
      <c r="D21" s="79"/>
      <c r="E21" s="79"/>
      <c r="F21" s="79"/>
      <c r="G21" s="79"/>
      <c r="H21" s="79"/>
      <c r="I21" s="79"/>
      <c r="J21" s="79"/>
      <c r="K21" s="79"/>
      <c r="L21" s="79"/>
      <c r="M21" s="78"/>
      <c r="N21" s="78"/>
      <c r="O21" s="78"/>
      <c r="P21" s="84"/>
      <c r="Q21" s="136"/>
      <c r="R21" s="136"/>
      <c r="S21" s="136"/>
      <c r="T21" s="80"/>
      <c r="U21" s="78"/>
      <c r="V21" s="78"/>
      <c r="W21" s="78"/>
      <c r="X21" s="78"/>
      <c r="Y21" s="138"/>
    </row>
    <row r="22" spans="2:25" s="77" customFormat="1" x14ac:dyDescent="0.25">
      <c r="B22" s="131"/>
      <c r="C22" s="79"/>
      <c r="D22" s="79"/>
      <c r="E22" s="79"/>
      <c r="F22" s="79"/>
      <c r="G22" s="79"/>
      <c r="H22" s="79"/>
      <c r="I22" s="79"/>
      <c r="J22" s="79"/>
      <c r="K22" s="79"/>
      <c r="L22" s="79"/>
      <c r="M22" s="78"/>
      <c r="N22" s="78"/>
      <c r="O22" s="78"/>
      <c r="P22" s="78"/>
      <c r="Q22" s="136"/>
      <c r="R22" s="136"/>
      <c r="S22" s="136"/>
      <c r="T22" s="80"/>
      <c r="U22" s="78"/>
      <c r="V22" s="78"/>
      <c r="W22" s="78"/>
      <c r="X22" s="78"/>
      <c r="Y22" s="138"/>
    </row>
    <row r="23" spans="2:25" s="77" customFormat="1" x14ac:dyDescent="0.25">
      <c r="B23" s="131"/>
      <c r="C23" s="79"/>
      <c r="D23" s="79"/>
      <c r="E23" s="79"/>
      <c r="F23" s="79"/>
      <c r="G23" s="79"/>
      <c r="H23" s="79"/>
      <c r="I23" s="79"/>
      <c r="J23" s="79"/>
      <c r="K23" s="79"/>
      <c r="L23" s="79"/>
      <c r="M23" s="78"/>
      <c r="N23" s="78"/>
      <c r="O23" s="78"/>
      <c r="P23" s="78"/>
      <c r="Q23" s="136"/>
      <c r="R23" s="136"/>
      <c r="S23" s="136"/>
      <c r="T23" s="80"/>
      <c r="U23" s="78"/>
      <c r="V23" s="78"/>
      <c r="W23" s="78"/>
      <c r="X23" s="78"/>
      <c r="Y23" s="138"/>
    </row>
    <row r="24" spans="2:25" s="77" customFormat="1" x14ac:dyDescent="0.25">
      <c r="B24" s="131"/>
      <c r="C24" s="79"/>
      <c r="D24" s="79"/>
      <c r="E24" s="79"/>
      <c r="F24" s="79"/>
      <c r="G24" s="79"/>
      <c r="H24" s="79"/>
      <c r="I24" s="79"/>
      <c r="J24" s="79"/>
      <c r="K24" s="79"/>
      <c r="L24" s="79"/>
      <c r="M24" s="78"/>
      <c r="N24" s="78"/>
      <c r="O24" s="78"/>
      <c r="P24" s="78"/>
      <c r="Q24" s="136"/>
      <c r="R24" s="136"/>
      <c r="S24" s="136"/>
      <c r="T24" s="80"/>
      <c r="U24" s="78"/>
      <c r="V24" s="78"/>
      <c r="W24" s="78"/>
      <c r="X24" s="78"/>
      <c r="Y24" s="138"/>
    </row>
    <row r="25" spans="2:25" s="77" customFormat="1" x14ac:dyDescent="0.25">
      <c r="B25" s="131"/>
      <c r="C25" s="79"/>
      <c r="D25" s="79"/>
      <c r="E25" s="79"/>
      <c r="F25" s="79"/>
      <c r="G25" s="79"/>
      <c r="H25" s="79"/>
      <c r="I25" s="79"/>
      <c r="J25" s="79"/>
      <c r="K25" s="79"/>
      <c r="L25" s="79"/>
      <c r="M25" s="78"/>
      <c r="N25" s="78"/>
      <c r="O25" s="78"/>
      <c r="P25" s="78"/>
      <c r="Q25" s="136"/>
      <c r="R25" s="136"/>
      <c r="S25" s="136"/>
      <c r="T25" s="80"/>
      <c r="U25" s="78"/>
      <c r="V25" s="78"/>
      <c r="W25" s="78"/>
      <c r="X25" s="78"/>
      <c r="Y25" s="138"/>
    </row>
    <row r="26" spans="2:25" s="77" customFormat="1" x14ac:dyDescent="0.25">
      <c r="B26" s="131"/>
      <c r="C26" s="79"/>
      <c r="D26" s="79"/>
      <c r="E26" s="79"/>
      <c r="F26" s="79"/>
      <c r="G26" s="79"/>
      <c r="H26" s="79"/>
      <c r="I26" s="79"/>
      <c r="J26" s="79"/>
      <c r="K26" s="79"/>
      <c r="L26" s="79"/>
      <c r="M26" s="78"/>
      <c r="N26" s="78"/>
      <c r="O26" s="78"/>
      <c r="P26" s="78"/>
      <c r="Q26" s="136"/>
      <c r="R26" s="136"/>
      <c r="S26" s="136"/>
      <c r="T26" s="80"/>
      <c r="U26" s="78"/>
      <c r="V26" s="78"/>
      <c r="W26" s="78"/>
      <c r="X26" s="78"/>
      <c r="Y26" s="138"/>
    </row>
    <row r="27" spans="2:25" s="77" customFormat="1" x14ac:dyDescent="0.25">
      <c r="B27" s="131"/>
      <c r="C27" s="141"/>
      <c r="D27" s="141"/>
      <c r="E27" s="141"/>
      <c r="F27" s="141"/>
      <c r="G27" s="141"/>
      <c r="H27" s="141"/>
      <c r="I27" s="141"/>
      <c r="J27" s="141"/>
      <c r="K27" s="141"/>
      <c r="L27" s="141"/>
      <c r="M27" s="136"/>
      <c r="N27" s="136"/>
      <c r="O27" s="136"/>
      <c r="P27" s="136"/>
      <c r="Q27" s="136"/>
      <c r="R27" s="136"/>
      <c r="S27" s="136"/>
      <c r="T27" s="142"/>
      <c r="U27" s="136"/>
      <c r="V27" s="136"/>
      <c r="W27" s="136"/>
      <c r="X27" s="136"/>
      <c r="Y27" s="138"/>
    </row>
    <row r="28" spans="2:25" s="77" customFormat="1" x14ac:dyDescent="0.25">
      <c r="B28" s="131"/>
      <c r="C28" s="141"/>
      <c r="D28" s="141"/>
      <c r="E28" s="141"/>
      <c r="F28" s="141"/>
      <c r="G28" s="141"/>
      <c r="H28" s="141"/>
      <c r="I28" s="141"/>
      <c r="J28" s="141"/>
      <c r="K28" s="141"/>
      <c r="L28" s="141"/>
      <c r="M28" s="136"/>
      <c r="N28" s="136"/>
      <c r="O28" s="136"/>
      <c r="P28" s="136"/>
      <c r="Q28" s="136"/>
      <c r="R28" s="136"/>
      <c r="S28" s="136"/>
      <c r="T28" s="142"/>
      <c r="U28" s="136"/>
      <c r="V28" s="136"/>
      <c r="W28" s="136"/>
      <c r="X28" s="136"/>
      <c r="Y28" s="138"/>
    </row>
    <row r="29" spans="2:25" s="77" customFormat="1" ht="18" x14ac:dyDescent="0.25">
      <c r="B29" s="132"/>
      <c r="C29" s="143" t="s">
        <v>50</v>
      </c>
      <c r="D29" s="144"/>
      <c r="E29" s="145"/>
      <c r="F29" s="144"/>
      <c r="G29" s="144"/>
      <c r="H29" s="144"/>
      <c r="I29" s="146"/>
      <c r="J29" s="147"/>
      <c r="K29" s="147"/>
      <c r="L29" s="144"/>
      <c r="M29" s="136"/>
      <c r="N29" s="136"/>
      <c r="O29" s="136"/>
      <c r="P29" s="136"/>
      <c r="Q29" s="136"/>
      <c r="R29" s="136"/>
      <c r="S29" s="136"/>
      <c r="T29" s="136"/>
      <c r="U29" s="136"/>
      <c r="V29" s="136"/>
      <c r="W29" s="136"/>
      <c r="X29" s="136"/>
      <c r="Y29" s="138"/>
    </row>
    <row r="30" spans="2:25" s="77" customFormat="1" x14ac:dyDescent="0.25">
      <c r="B30" s="128">
        <v>1</v>
      </c>
      <c r="C30" s="148" t="s">
        <v>81</v>
      </c>
      <c r="D30" s="148"/>
      <c r="E30" s="148"/>
      <c r="F30" s="148"/>
      <c r="G30" s="148"/>
      <c r="H30" s="148"/>
      <c r="I30" s="148"/>
      <c r="J30" s="148"/>
      <c r="K30" s="148"/>
      <c r="L30" s="148"/>
      <c r="M30" s="136"/>
      <c r="N30" s="148"/>
      <c r="O30" s="148"/>
      <c r="P30" s="148"/>
      <c r="Q30" s="148"/>
      <c r="R30" s="148"/>
      <c r="S30" s="148"/>
      <c r="T30" s="148"/>
      <c r="U30" s="148"/>
      <c r="V30" s="148"/>
      <c r="W30" s="148"/>
      <c r="X30" s="136"/>
      <c r="Y30" s="138"/>
    </row>
    <row r="31" spans="2:25" s="77" customFormat="1" x14ac:dyDescent="0.25">
      <c r="B31" s="128"/>
      <c r="C31" s="588"/>
      <c r="D31" s="588"/>
      <c r="E31" s="588"/>
      <c r="F31" s="588"/>
      <c r="G31" s="588"/>
      <c r="H31" s="588"/>
      <c r="I31" s="588"/>
      <c r="J31" s="588"/>
      <c r="K31" s="588"/>
      <c r="L31" s="588"/>
      <c r="M31" s="136"/>
      <c r="N31" s="136"/>
      <c r="O31" s="136"/>
      <c r="P31" s="136"/>
      <c r="Q31" s="136"/>
      <c r="R31" s="136"/>
      <c r="S31" s="136"/>
      <c r="T31" s="137"/>
      <c r="U31" s="136"/>
      <c r="V31" s="136"/>
      <c r="W31" s="136"/>
      <c r="X31" s="136"/>
      <c r="Y31" s="138"/>
    </row>
    <row r="32" spans="2:25" s="77" customFormat="1" x14ac:dyDescent="0.25">
      <c r="B32" s="149">
        <v>2</v>
      </c>
      <c r="C32" s="148" t="s">
        <v>82</v>
      </c>
      <c r="D32" s="148"/>
      <c r="E32" s="148"/>
      <c r="F32" s="148"/>
      <c r="G32" s="148"/>
      <c r="H32" s="148"/>
      <c r="I32" s="148"/>
      <c r="J32" s="148"/>
      <c r="K32" s="148"/>
      <c r="L32" s="148"/>
      <c r="M32" s="136"/>
      <c r="N32" s="148"/>
      <c r="O32" s="148"/>
      <c r="P32" s="148"/>
      <c r="Q32" s="148"/>
      <c r="R32" s="148"/>
      <c r="S32" s="148"/>
      <c r="T32" s="148"/>
      <c r="U32" s="148"/>
      <c r="V32" s="148"/>
      <c r="W32" s="148"/>
      <c r="X32" s="136"/>
      <c r="Y32" s="138"/>
    </row>
    <row r="33" spans="2:25" s="77" customFormat="1" x14ac:dyDescent="0.25">
      <c r="B33" s="149"/>
      <c r="C33" s="140" t="s">
        <v>60</v>
      </c>
      <c r="D33" s="140"/>
      <c r="E33" s="140"/>
      <c r="F33" s="140"/>
      <c r="G33" s="140"/>
      <c r="H33" s="140"/>
      <c r="I33" s="140"/>
      <c r="J33" s="140"/>
      <c r="K33" s="140"/>
      <c r="L33" s="140"/>
      <c r="M33" s="136"/>
      <c r="N33" s="136"/>
      <c r="O33" s="136"/>
      <c r="P33" s="136"/>
      <c r="Q33" s="136"/>
      <c r="R33" s="136"/>
      <c r="S33" s="136"/>
      <c r="T33" s="137"/>
      <c r="U33" s="136"/>
      <c r="V33" s="136"/>
      <c r="W33" s="136"/>
      <c r="X33" s="136"/>
      <c r="Y33" s="138"/>
    </row>
    <row r="34" spans="2:25" s="77" customFormat="1" x14ac:dyDescent="0.25">
      <c r="B34" s="149"/>
      <c r="C34" s="140"/>
      <c r="D34" s="140"/>
      <c r="E34" s="140"/>
      <c r="F34" s="140"/>
      <c r="G34" s="140"/>
      <c r="H34" s="140"/>
      <c r="I34" s="140"/>
      <c r="J34" s="140"/>
      <c r="K34" s="140"/>
      <c r="L34" s="140"/>
      <c r="M34" s="136"/>
      <c r="N34" s="136"/>
      <c r="O34" s="136"/>
      <c r="P34" s="136"/>
      <c r="Q34" s="136"/>
      <c r="R34" s="136"/>
      <c r="S34" s="136"/>
      <c r="T34" s="137"/>
      <c r="U34" s="136"/>
      <c r="V34" s="136"/>
      <c r="W34" s="136"/>
      <c r="X34" s="136"/>
      <c r="Y34" s="138"/>
    </row>
    <row r="35" spans="2:25" s="77" customFormat="1" x14ac:dyDescent="0.25">
      <c r="B35" s="149">
        <v>3</v>
      </c>
      <c r="C35" s="148" t="s">
        <v>83</v>
      </c>
      <c r="D35" s="148"/>
      <c r="E35" s="148"/>
      <c r="F35" s="148"/>
      <c r="G35" s="148"/>
      <c r="H35" s="148"/>
      <c r="I35" s="148"/>
      <c r="J35" s="148"/>
      <c r="K35" s="148"/>
      <c r="L35" s="148"/>
      <c r="M35" s="148"/>
      <c r="N35" s="136"/>
      <c r="O35" s="136"/>
      <c r="P35" s="136"/>
      <c r="Q35" s="136"/>
      <c r="R35" s="136"/>
      <c r="S35" s="136"/>
      <c r="T35" s="136"/>
      <c r="U35" s="136"/>
      <c r="V35" s="136"/>
      <c r="W35" s="136"/>
      <c r="X35" s="136"/>
      <c r="Y35" s="138"/>
    </row>
    <row r="36" spans="2:25" s="77" customFormat="1" x14ac:dyDescent="0.25">
      <c r="B36" s="149"/>
      <c r="C36" s="148" t="s">
        <v>84</v>
      </c>
      <c r="D36" s="148"/>
      <c r="E36" s="140"/>
      <c r="F36" s="140"/>
      <c r="G36" s="140"/>
      <c r="H36" s="140"/>
      <c r="I36" s="140"/>
      <c r="J36" s="140"/>
      <c r="K36" s="140"/>
      <c r="L36" s="140"/>
      <c r="M36" s="136"/>
      <c r="N36" s="136"/>
      <c r="O36" s="148"/>
      <c r="P36" s="136"/>
      <c r="Q36" s="136"/>
      <c r="R36" s="136"/>
      <c r="S36" s="136"/>
      <c r="T36" s="136"/>
      <c r="U36" s="136"/>
      <c r="V36" s="136"/>
      <c r="W36" s="136"/>
      <c r="X36" s="136"/>
      <c r="Y36" s="138"/>
    </row>
    <row r="37" spans="2:25" s="77" customFormat="1" x14ac:dyDescent="0.25">
      <c r="B37" s="149"/>
      <c r="C37" s="148" t="s">
        <v>61</v>
      </c>
      <c r="D37" s="140"/>
      <c r="E37" s="140"/>
      <c r="F37" s="140"/>
      <c r="G37" s="140"/>
      <c r="H37" s="140"/>
      <c r="I37" s="140"/>
      <c r="J37" s="140"/>
      <c r="K37" s="140"/>
      <c r="L37" s="140"/>
      <c r="M37" s="136"/>
      <c r="N37" s="136"/>
      <c r="O37" s="136"/>
      <c r="P37" s="136"/>
      <c r="Q37" s="136"/>
      <c r="R37" s="136"/>
      <c r="S37" s="136"/>
      <c r="T37" s="136"/>
      <c r="U37" s="136"/>
      <c r="V37" s="136"/>
      <c r="W37" s="136"/>
      <c r="X37" s="136"/>
      <c r="Y37" s="138"/>
    </row>
    <row r="38" spans="2:25" s="77" customFormat="1" ht="15.75" thickBot="1" x14ac:dyDescent="0.3">
      <c r="B38" s="150"/>
      <c r="C38" s="151"/>
      <c r="D38" s="152"/>
      <c r="E38" s="152"/>
      <c r="F38" s="152"/>
      <c r="G38" s="152"/>
      <c r="H38" s="152"/>
      <c r="I38" s="152"/>
      <c r="J38" s="152"/>
      <c r="K38" s="152"/>
      <c r="L38" s="152"/>
      <c r="M38" s="153"/>
      <c r="N38" s="153"/>
      <c r="O38" s="153"/>
      <c r="P38" s="153"/>
      <c r="Q38" s="153"/>
      <c r="R38" s="153"/>
      <c r="S38" s="153"/>
      <c r="T38" s="153"/>
      <c r="U38" s="153"/>
      <c r="V38" s="153"/>
      <c r="W38" s="153"/>
      <c r="X38" s="153"/>
      <c r="Y38" s="154"/>
    </row>
    <row r="39" spans="2:25" s="61" customFormat="1" ht="15.95" customHeight="1" x14ac:dyDescent="0.25">
      <c r="B39" s="62"/>
      <c r="C39" s="63"/>
      <c r="D39" s="64"/>
      <c r="E39" s="65"/>
      <c r="F39" s="65"/>
      <c r="G39" s="64"/>
      <c r="H39" s="64"/>
      <c r="I39" s="64"/>
      <c r="J39" s="64"/>
      <c r="K39" s="65"/>
      <c r="L39" s="65"/>
      <c r="M39" s="64"/>
      <c r="N39" s="65"/>
      <c r="O39" s="64"/>
      <c r="P39" s="64"/>
      <c r="Q39" s="64"/>
      <c r="R39" s="64"/>
      <c r="S39" s="64"/>
      <c r="T39" s="64"/>
      <c r="U39" s="64"/>
      <c r="V39" s="64"/>
      <c r="W39" s="64"/>
      <c r="X39" s="64"/>
      <c r="Y39" s="66"/>
    </row>
    <row r="40" spans="2:25" s="61" customFormat="1" ht="15.95" customHeight="1" x14ac:dyDescent="0.25">
      <c r="B40" s="67"/>
      <c r="C40" s="68"/>
      <c r="D40" s="69"/>
      <c r="E40" s="70"/>
      <c r="F40" s="70"/>
      <c r="G40" s="69"/>
      <c r="H40" s="69"/>
      <c r="I40" s="69"/>
      <c r="J40" s="69"/>
      <c r="K40" s="70"/>
      <c r="L40" s="70"/>
      <c r="M40" s="69"/>
      <c r="N40" s="70"/>
      <c r="O40" s="69"/>
      <c r="P40" s="69"/>
      <c r="Q40" s="69"/>
      <c r="R40" s="69"/>
      <c r="S40" s="69"/>
      <c r="T40" s="69"/>
      <c r="U40" s="69"/>
      <c r="V40" s="69"/>
      <c r="W40" s="69"/>
      <c r="X40" s="69"/>
      <c r="Y40" s="71"/>
    </row>
    <row r="41" spans="2:25" s="61" customFormat="1" ht="15.95" customHeight="1" x14ac:dyDescent="0.25">
      <c r="B41" s="67"/>
      <c r="C41" s="68"/>
      <c r="D41" s="69"/>
      <c r="E41" s="70"/>
      <c r="F41" s="70"/>
      <c r="G41" s="69"/>
      <c r="H41" s="69"/>
      <c r="I41" s="69"/>
      <c r="J41" s="69"/>
      <c r="K41" s="70"/>
      <c r="L41" s="70"/>
      <c r="M41" s="69"/>
      <c r="N41" s="70"/>
      <c r="O41" s="69"/>
      <c r="P41" s="69"/>
      <c r="Q41" s="69"/>
      <c r="R41" s="69"/>
      <c r="S41" s="69"/>
      <c r="T41" s="69"/>
      <c r="U41" s="69"/>
      <c r="V41" s="69"/>
      <c r="W41" s="69"/>
      <c r="X41" s="69"/>
      <c r="Y41" s="71"/>
    </row>
    <row r="42" spans="2:25" s="61" customFormat="1" ht="15.95" customHeight="1" thickBot="1" x14ac:dyDescent="0.3">
      <c r="B42" s="67"/>
      <c r="C42" s="68"/>
      <c r="D42" s="69"/>
      <c r="E42" s="70"/>
      <c r="F42" s="70"/>
      <c r="G42" s="69"/>
      <c r="H42" s="69"/>
      <c r="I42" s="69"/>
      <c r="J42" s="69"/>
      <c r="K42" s="70"/>
      <c r="L42" s="70"/>
      <c r="M42" s="69"/>
      <c r="N42" s="70"/>
      <c r="O42" s="69"/>
      <c r="P42" s="69"/>
      <c r="Q42" s="69"/>
      <c r="R42" s="69"/>
      <c r="S42" s="69"/>
      <c r="T42" s="69"/>
      <c r="U42" s="69"/>
      <c r="V42" s="69"/>
      <c r="W42" s="69"/>
      <c r="X42" s="69"/>
      <c r="Y42" s="71"/>
    </row>
    <row r="43" spans="2:25" s="77" customFormat="1" ht="18" x14ac:dyDescent="0.25">
      <c r="B43" s="122"/>
      <c r="C43" s="123" t="s">
        <v>51</v>
      </c>
      <c r="D43" s="124"/>
      <c r="E43" s="125"/>
      <c r="F43" s="124"/>
      <c r="G43" s="124"/>
      <c r="H43" s="124"/>
      <c r="I43" s="126"/>
      <c r="J43" s="155"/>
      <c r="K43" s="155"/>
      <c r="L43" s="156"/>
      <c r="M43" s="134"/>
      <c r="N43" s="134"/>
      <c r="O43" s="134"/>
      <c r="P43" s="134"/>
      <c r="Q43" s="134"/>
      <c r="R43" s="134"/>
      <c r="S43" s="134"/>
      <c r="T43" s="134"/>
      <c r="U43" s="134"/>
      <c r="V43" s="134"/>
      <c r="W43" s="134"/>
      <c r="X43" s="134"/>
      <c r="Y43" s="135"/>
    </row>
    <row r="44" spans="2:25" s="77" customFormat="1" x14ac:dyDescent="0.25">
      <c r="B44" s="128">
        <v>1</v>
      </c>
      <c r="C44" s="92"/>
      <c r="D44" s="92"/>
      <c r="E44" s="92"/>
      <c r="F44" s="92"/>
      <c r="G44" s="92"/>
      <c r="H44" s="92"/>
      <c r="I44" s="92"/>
      <c r="J44" s="157"/>
      <c r="K44" s="157"/>
      <c r="L44" s="157"/>
      <c r="M44" s="136"/>
      <c r="N44" s="136"/>
      <c r="O44" s="136"/>
      <c r="P44" s="136"/>
      <c r="Q44" s="136"/>
      <c r="R44" s="136"/>
      <c r="S44" s="136"/>
      <c r="T44" s="137"/>
      <c r="U44" s="136"/>
      <c r="V44" s="136"/>
      <c r="W44" s="136"/>
      <c r="X44" s="136"/>
      <c r="Y44" s="138"/>
    </row>
    <row r="45" spans="2:25" s="77" customFormat="1" x14ac:dyDescent="0.25">
      <c r="B45" s="128"/>
      <c r="C45" s="92"/>
      <c r="D45" s="92"/>
      <c r="E45" s="92"/>
      <c r="F45" s="92"/>
      <c r="G45" s="92"/>
      <c r="H45" s="92"/>
      <c r="I45" s="92"/>
      <c r="J45" s="157"/>
      <c r="K45" s="157"/>
      <c r="L45" s="157"/>
      <c r="M45" s="136"/>
      <c r="N45" s="136"/>
      <c r="O45" s="136"/>
      <c r="P45" s="136"/>
      <c r="Q45" s="136"/>
      <c r="R45" s="136"/>
      <c r="S45" s="136"/>
      <c r="T45" s="137"/>
      <c r="U45" s="136"/>
      <c r="V45" s="136"/>
      <c r="W45" s="136"/>
      <c r="X45" s="136"/>
      <c r="Y45" s="138"/>
    </row>
    <row r="46" spans="2:25" s="77" customFormat="1" x14ac:dyDescent="0.25">
      <c r="B46" s="128"/>
      <c r="C46" s="92"/>
      <c r="D46" s="92"/>
      <c r="E46" s="92"/>
      <c r="F46" s="92"/>
      <c r="G46" s="92"/>
      <c r="H46" s="92"/>
      <c r="I46" s="92"/>
      <c r="J46" s="157"/>
      <c r="K46" s="157"/>
      <c r="L46" s="157"/>
      <c r="M46" s="136"/>
      <c r="N46" s="136"/>
      <c r="O46" s="136"/>
      <c r="P46" s="136"/>
      <c r="Q46" s="136"/>
      <c r="R46" s="136"/>
      <c r="S46" s="136"/>
      <c r="T46" s="142"/>
      <c r="U46" s="136"/>
      <c r="V46" s="136"/>
      <c r="W46" s="136"/>
      <c r="X46" s="136"/>
      <c r="Y46" s="138"/>
    </row>
    <row r="47" spans="2:25" s="77" customFormat="1" x14ac:dyDescent="0.25">
      <c r="B47" s="128"/>
      <c r="C47" s="92"/>
      <c r="D47" s="92"/>
      <c r="E47" s="92"/>
      <c r="F47" s="92"/>
      <c r="G47" s="92"/>
      <c r="H47" s="92"/>
      <c r="I47" s="92"/>
      <c r="J47" s="157"/>
      <c r="K47" s="157"/>
      <c r="L47" s="157"/>
      <c r="M47" s="136"/>
      <c r="N47" s="136"/>
      <c r="O47" s="136"/>
      <c r="P47" s="136"/>
      <c r="Q47" s="136"/>
      <c r="R47" s="136"/>
      <c r="S47" s="136"/>
      <c r="T47" s="137"/>
      <c r="U47" s="136"/>
      <c r="V47" s="136"/>
      <c r="W47" s="136"/>
      <c r="X47" s="136"/>
      <c r="Y47" s="138"/>
    </row>
    <row r="48" spans="2:25" s="77" customFormat="1" x14ac:dyDescent="0.25">
      <c r="B48" s="128"/>
      <c r="C48" s="92"/>
      <c r="D48" s="92"/>
      <c r="E48" s="92"/>
      <c r="F48" s="92"/>
      <c r="G48" s="92"/>
      <c r="H48" s="92"/>
      <c r="I48" s="92"/>
      <c r="J48" s="157"/>
      <c r="K48" s="157"/>
      <c r="L48" s="157"/>
      <c r="M48" s="136"/>
      <c r="N48" s="136"/>
      <c r="O48" s="136"/>
      <c r="P48" s="136"/>
      <c r="Q48" s="136"/>
      <c r="R48" s="136"/>
      <c r="S48" s="136"/>
      <c r="T48" s="136"/>
      <c r="U48" s="136"/>
      <c r="V48" s="136"/>
      <c r="W48" s="136"/>
      <c r="X48" s="136"/>
      <c r="Y48" s="138"/>
    </row>
    <row r="49" spans="2:25" s="77" customFormat="1" x14ac:dyDescent="0.25">
      <c r="B49" s="128"/>
      <c r="C49" s="92"/>
      <c r="D49" s="92"/>
      <c r="E49" s="92"/>
      <c r="F49" s="92"/>
      <c r="G49" s="92"/>
      <c r="H49" s="92"/>
      <c r="I49" s="92"/>
      <c r="J49" s="157"/>
      <c r="K49" s="157"/>
      <c r="L49" s="157"/>
      <c r="M49" s="136"/>
      <c r="N49" s="136"/>
      <c r="O49" s="136"/>
      <c r="P49" s="136"/>
      <c r="Q49" s="136"/>
      <c r="R49" s="136"/>
      <c r="S49" s="136"/>
      <c r="T49" s="137"/>
      <c r="U49" s="136"/>
      <c r="V49" s="136"/>
      <c r="W49" s="136"/>
      <c r="X49" s="136"/>
      <c r="Y49" s="138"/>
    </row>
    <row r="50" spans="2:25" s="77" customFormat="1" x14ac:dyDescent="0.25">
      <c r="B50" s="128"/>
      <c r="C50" s="92"/>
      <c r="D50" s="92"/>
      <c r="E50" s="92"/>
      <c r="F50" s="92"/>
      <c r="G50" s="92"/>
      <c r="H50" s="92"/>
      <c r="I50" s="92"/>
      <c r="J50" s="157"/>
      <c r="K50" s="157"/>
      <c r="L50" s="157"/>
      <c r="M50" s="136"/>
      <c r="N50" s="136"/>
      <c r="O50" s="136"/>
      <c r="P50" s="136"/>
      <c r="Q50" s="136"/>
      <c r="R50" s="136"/>
      <c r="S50" s="136"/>
      <c r="T50" s="137"/>
      <c r="U50" s="136"/>
      <c r="V50" s="136"/>
      <c r="W50" s="136"/>
      <c r="X50" s="136"/>
      <c r="Y50" s="138"/>
    </row>
    <row r="51" spans="2:25" s="77" customFormat="1" x14ac:dyDescent="0.25">
      <c r="B51" s="128"/>
      <c r="C51" s="92"/>
      <c r="D51" s="92"/>
      <c r="E51" s="92"/>
      <c r="F51" s="92"/>
      <c r="G51" s="92"/>
      <c r="H51" s="92"/>
      <c r="I51" s="92"/>
      <c r="J51" s="157"/>
      <c r="K51" s="157"/>
      <c r="L51" s="157"/>
      <c r="M51" s="136"/>
      <c r="N51" s="136"/>
      <c r="O51" s="136"/>
      <c r="P51" s="136"/>
      <c r="Q51" s="136"/>
      <c r="R51" s="136"/>
      <c r="S51" s="136"/>
      <c r="T51" s="137"/>
      <c r="U51" s="136"/>
      <c r="V51" s="136"/>
      <c r="W51" s="136"/>
      <c r="X51" s="136"/>
      <c r="Y51" s="138"/>
    </row>
    <row r="52" spans="2:25" s="77" customFormat="1" x14ac:dyDescent="0.25">
      <c r="B52" s="128"/>
      <c r="C52" s="92"/>
      <c r="D52" s="92"/>
      <c r="E52" s="92"/>
      <c r="F52" s="92"/>
      <c r="G52" s="92"/>
      <c r="H52" s="92"/>
      <c r="I52" s="92"/>
      <c r="J52" s="157"/>
      <c r="K52" s="157"/>
      <c r="L52" s="157"/>
      <c r="M52" s="136"/>
      <c r="N52" s="136"/>
      <c r="O52" s="136"/>
      <c r="P52" s="136"/>
      <c r="Q52" s="136"/>
      <c r="R52" s="136"/>
      <c r="S52" s="136"/>
      <c r="T52" s="137"/>
      <c r="U52" s="136"/>
      <c r="V52" s="136"/>
      <c r="W52" s="136"/>
      <c r="X52" s="136"/>
      <c r="Y52" s="138"/>
    </row>
    <row r="53" spans="2:25" s="77" customFormat="1" x14ac:dyDescent="0.25">
      <c r="B53" s="128"/>
      <c r="C53" s="92"/>
      <c r="D53" s="92"/>
      <c r="E53" s="92"/>
      <c r="F53" s="92"/>
      <c r="G53" s="92"/>
      <c r="H53" s="92"/>
      <c r="I53" s="92"/>
      <c r="J53" s="157"/>
      <c r="K53" s="157"/>
      <c r="L53" s="157"/>
      <c r="M53" s="136"/>
      <c r="N53" s="136"/>
      <c r="O53" s="136"/>
      <c r="P53" s="136"/>
      <c r="Q53" s="136"/>
      <c r="R53" s="136"/>
      <c r="S53" s="136"/>
      <c r="T53" s="137"/>
      <c r="U53" s="136"/>
      <c r="V53" s="136"/>
      <c r="W53" s="136"/>
      <c r="X53" s="136"/>
      <c r="Y53" s="138"/>
    </row>
    <row r="54" spans="2:25" s="77" customFormat="1" x14ac:dyDescent="0.25">
      <c r="B54" s="128"/>
      <c r="C54" s="92"/>
      <c r="D54" s="92"/>
      <c r="E54" s="92"/>
      <c r="F54" s="92"/>
      <c r="G54" s="92"/>
      <c r="H54" s="92"/>
      <c r="I54" s="92"/>
      <c r="J54" s="157"/>
      <c r="K54" s="157"/>
      <c r="L54" s="157"/>
      <c r="M54" s="136"/>
      <c r="N54" s="136"/>
      <c r="O54" s="136"/>
      <c r="P54" s="136"/>
      <c r="Q54" s="136"/>
      <c r="R54" s="136"/>
      <c r="S54" s="136"/>
      <c r="T54" s="137"/>
      <c r="U54" s="136"/>
      <c r="V54" s="136"/>
      <c r="W54" s="136"/>
      <c r="X54" s="136"/>
      <c r="Y54" s="138"/>
    </row>
    <row r="55" spans="2:25" s="77" customFormat="1" x14ac:dyDescent="0.25">
      <c r="B55" s="128"/>
      <c r="C55" s="92"/>
      <c r="D55" s="92"/>
      <c r="E55" s="92"/>
      <c r="F55" s="92"/>
      <c r="G55" s="92"/>
      <c r="H55" s="92"/>
      <c r="I55" s="92"/>
      <c r="J55" s="157"/>
      <c r="K55" s="157"/>
      <c r="L55" s="157"/>
      <c r="M55" s="136"/>
      <c r="N55" s="136"/>
      <c r="O55" s="136"/>
      <c r="P55" s="136"/>
      <c r="Q55" s="136"/>
      <c r="R55" s="136"/>
      <c r="S55" s="136"/>
      <c r="T55" s="142"/>
      <c r="U55" s="136"/>
      <c r="V55" s="136"/>
      <c r="W55" s="136"/>
      <c r="X55" s="136"/>
      <c r="Y55" s="138"/>
    </row>
    <row r="56" spans="2:25" s="77" customFormat="1" ht="18" x14ac:dyDescent="0.25">
      <c r="B56" s="132"/>
      <c r="C56" s="143" t="s">
        <v>50</v>
      </c>
      <c r="D56" s="144"/>
      <c r="E56" s="145"/>
      <c r="F56" s="144"/>
      <c r="G56" s="144"/>
      <c r="H56" s="144"/>
      <c r="I56" s="146"/>
      <c r="J56" s="147"/>
      <c r="K56" s="147"/>
      <c r="L56" s="144"/>
      <c r="M56" s="136"/>
      <c r="N56" s="136"/>
      <c r="O56" s="136"/>
      <c r="P56" s="136"/>
      <c r="Q56" s="136"/>
      <c r="R56" s="136"/>
      <c r="S56" s="136"/>
      <c r="T56" s="136"/>
      <c r="U56" s="136"/>
      <c r="V56" s="136"/>
      <c r="W56" s="136"/>
      <c r="X56" s="136"/>
      <c r="Y56" s="138"/>
    </row>
    <row r="57" spans="2:25" s="77" customFormat="1" x14ac:dyDescent="0.25">
      <c r="B57" s="128">
        <v>1</v>
      </c>
      <c r="C57" s="148" t="s">
        <v>85</v>
      </c>
      <c r="D57" s="148"/>
      <c r="E57" s="148"/>
      <c r="F57" s="148"/>
      <c r="G57" s="148"/>
      <c r="H57" s="148"/>
      <c r="I57" s="148"/>
      <c r="J57" s="148"/>
      <c r="K57" s="148"/>
      <c r="L57" s="148"/>
      <c r="M57" s="136"/>
      <c r="N57" s="136"/>
      <c r="O57" s="148"/>
      <c r="P57" s="148"/>
      <c r="Q57" s="148"/>
      <c r="R57" s="148"/>
      <c r="S57" s="148"/>
      <c r="T57" s="148"/>
      <c r="U57" s="148"/>
      <c r="V57" s="148"/>
      <c r="W57" s="148"/>
      <c r="X57" s="148"/>
      <c r="Y57" s="138"/>
    </row>
    <row r="58" spans="2:25" s="77" customFormat="1" x14ac:dyDescent="0.25">
      <c r="B58" s="128"/>
      <c r="C58" s="148" t="s">
        <v>86</v>
      </c>
      <c r="D58" s="148"/>
      <c r="E58" s="148"/>
      <c r="F58" s="148"/>
      <c r="G58" s="148"/>
      <c r="H58" s="148"/>
      <c r="I58" s="148"/>
      <c r="J58" s="148"/>
      <c r="K58" s="148"/>
      <c r="L58" s="148"/>
      <c r="M58" s="148"/>
      <c r="N58" s="136"/>
      <c r="O58" s="136"/>
      <c r="P58" s="136"/>
      <c r="Q58" s="136"/>
      <c r="R58" s="136"/>
      <c r="S58" s="136"/>
      <c r="T58" s="142"/>
      <c r="U58" s="136"/>
      <c r="V58" s="136"/>
      <c r="W58" s="136"/>
      <c r="X58" s="136"/>
      <c r="Y58" s="138"/>
    </row>
    <row r="59" spans="2:25" s="77" customFormat="1" ht="15.75" thickBot="1" x14ac:dyDescent="0.3">
      <c r="B59" s="133"/>
      <c r="C59" s="589"/>
      <c r="D59" s="589"/>
      <c r="E59" s="589"/>
      <c r="F59" s="589"/>
      <c r="G59" s="589"/>
      <c r="H59" s="589"/>
      <c r="I59" s="589"/>
      <c r="J59" s="589"/>
      <c r="K59" s="589"/>
      <c r="L59" s="589"/>
      <c r="M59" s="153"/>
      <c r="N59" s="153"/>
      <c r="O59" s="153"/>
      <c r="P59" s="153"/>
      <c r="Q59" s="153"/>
      <c r="R59" s="153"/>
      <c r="S59" s="153"/>
      <c r="T59" s="158"/>
      <c r="U59" s="153"/>
      <c r="V59" s="153"/>
      <c r="W59" s="153"/>
      <c r="X59" s="153"/>
      <c r="Y59" s="154"/>
    </row>
    <row r="60" spans="2:25" s="61" customFormat="1" ht="15.95" customHeight="1" x14ac:dyDescent="0.25">
      <c r="B60" s="62"/>
      <c r="C60" s="63"/>
      <c r="D60" s="64"/>
      <c r="E60" s="65"/>
      <c r="F60" s="65"/>
      <c r="G60" s="64"/>
      <c r="H60" s="64"/>
      <c r="I60" s="64"/>
      <c r="J60" s="64"/>
      <c r="K60" s="65"/>
      <c r="L60" s="65"/>
      <c r="M60" s="64"/>
      <c r="N60" s="65"/>
      <c r="O60" s="64"/>
      <c r="P60" s="64"/>
      <c r="Q60" s="64"/>
      <c r="R60" s="64"/>
      <c r="S60" s="64"/>
      <c r="T60" s="64"/>
      <c r="U60" s="64"/>
      <c r="V60" s="64"/>
      <c r="W60" s="64"/>
      <c r="X60" s="64"/>
      <c r="Y60" s="66"/>
    </row>
    <row r="61" spans="2:25" s="61" customFormat="1" ht="15.95" customHeight="1" x14ac:dyDescent="0.25">
      <c r="B61" s="67"/>
      <c r="C61" s="68"/>
      <c r="D61" s="69"/>
      <c r="E61" s="70"/>
      <c r="F61" s="70"/>
      <c r="G61" s="69"/>
      <c r="H61" s="69"/>
      <c r="I61" s="69"/>
      <c r="J61" s="69"/>
      <c r="K61" s="70"/>
      <c r="L61" s="70"/>
      <c r="M61" s="69"/>
      <c r="N61" s="70"/>
      <c r="O61" s="69"/>
      <c r="P61" s="69"/>
      <c r="Q61" s="69"/>
      <c r="R61" s="69"/>
      <c r="S61" s="69"/>
      <c r="T61" s="69"/>
      <c r="U61" s="69"/>
      <c r="V61" s="69"/>
      <c r="W61" s="69"/>
      <c r="X61" s="69"/>
      <c r="Y61" s="71"/>
    </row>
    <row r="62" spans="2:25" s="61" customFormat="1" ht="15.95" customHeight="1" x14ac:dyDescent="0.25">
      <c r="B62" s="67"/>
      <c r="C62" s="68"/>
      <c r="D62" s="69"/>
      <c r="E62" s="70"/>
      <c r="F62" s="70"/>
      <c r="G62" s="69"/>
      <c r="H62" s="69"/>
      <c r="I62" s="69"/>
      <c r="J62" s="69"/>
      <c r="K62" s="70"/>
      <c r="L62" s="70"/>
      <c r="M62" s="69"/>
      <c r="N62" s="70"/>
      <c r="O62" s="69"/>
      <c r="P62" s="69"/>
      <c r="Q62" s="69"/>
      <c r="R62" s="69"/>
      <c r="S62" s="69"/>
      <c r="T62" s="69"/>
      <c r="U62" s="69"/>
      <c r="V62" s="69"/>
      <c r="W62" s="69"/>
      <c r="X62" s="69"/>
      <c r="Y62" s="71"/>
    </row>
    <row r="63" spans="2:25" s="61" customFormat="1" ht="15.95" customHeight="1" thickBot="1" x14ac:dyDescent="0.3">
      <c r="B63" s="67"/>
      <c r="C63" s="68"/>
      <c r="D63" s="69"/>
      <c r="E63" s="70"/>
      <c r="F63" s="70"/>
      <c r="G63" s="69"/>
      <c r="H63" s="69"/>
      <c r="I63" s="69"/>
      <c r="J63" s="69"/>
      <c r="K63" s="70"/>
      <c r="L63" s="70"/>
      <c r="M63" s="69"/>
      <c r="N63" s="70"/>
      <c r="O63" s="69"/>
      <c r="P63" s="69"/>
      <c r="Q63" s="69"/>
      <c r="R63" s="69"/>
      <c r="S63" s="69"/>
      <c r="T63" s="69"/>
      <c r="U63" s="69"/>
      <c r="V63" s="69"/>
      <c r="W63" s="69"/>
      <c r="X63" s="69"/>
      <c r="Y63" s="71"/>
    </row>
    <row r="64" spans="2:25" s="77" customFormat="1" ht="18" x14ac:dyDescent="0.25">
      <c r="B64" s="122"/>
      <c r="C64" s="160" t="s">
        <v>62</v>
      </c>
      <c r="D64" s="156"/>
      <c r="E64" s="161"/>
      <c r="F64" s="156"/>
      <c r="G64" s="156"/>
      <c r="H64" s="156"/>
      <c r="I64" s="162"/>
      <c r="J64" s="155"/>
      <c r="K64" s="155"/>
      <c r="L64" s="156"/>
      <c r="M64" s="134"/>
      <c r="N64" s="134"/>
      <c r="O64" s="134"/>
      <c r="P64" s="134"/>
      <c r="Q64" s="134"/>
      <c r="R64" s="134"/>
      <c r="S64" s="134"/>
      <c r="T64" s="134"/>
      <c r="U64" s="134"/>
      <c r="V64" s="134"/>
      <c r="W64" s="134"/>
      <c r="X64" s="134"/>
      <c r="Y64" s="135"/>
    </row>
    <row r="65" spans="2:25" s="77" customFormat="1" x14ac:dyDescent="0.25">
      <c r="B65" s="130">
        <v>1</v>
      </c>
      <c r="C65" s="141"/>
      <c r="D65" s="141"/>
      <c r="E65" s="141"/>
      <c r="F65" s="141"/>
      <c r="G65" s="159"/>
      <c r="H65" s="141"/>
      <c r="I65" s="141"/>
      <c r="J65" s="159" t="s">
        <v>52</v>
      </c>
      <c r="K65" s="141"/>
      <c r="L65" s="141"/>
      <c r="M65" s="136"/>
      <c r="N65" s="136"/>
      <c r="O65" s="136"/>
      <c r="P65" s="136"/>
      <c r="Q65" s="136"/>
      <c r="R65" s="136"/>
      <c r="S65" s="136"/>
      <c r="T65" s="137"/>
      <c r="U65" s="136"/>
      <c r="V65" s="136"/>
      <c r="W65" s="136"/>
      <c r="X65" s="136"/>
      <c r="Y65" s="138"/>
    </row>
    <row r="66" spans="2:25" s="77" customFormat="1" x14ac:dyDescent="0.25">
      <c r="B66" s="131"/>
      <c r="C66" s="79"/>
      <c r="D66" s="79"/>
      <c r="E66" s="79"/>
      <c r="F66" s="79"/>
      <c r="G66" s="79"/>
      <c r="H66" s="79"/>
      <c r="I66" s="79"/>
      <c r="J66" s="79"/>
      <c r="K66" s="79"/>
      <c r="L66" s="79"/>
      <c r="M66" s="78"/>
      <c r="N66" s="78"/>
      <c r="O66" s="78"/>
      <c r="P66" s="78"/>
      <c r="Q66" s="78"/>
      <c r="R66" s="136"/>
      <c r="S66" s="136"/>
      <c r="T66" s="136"/>
      <c r="U66" s="136"/>
      <c r="V66" s="136"/>
      <c r="W66" s="136"/>
      <c r="X66" s="136"/>
      <c r="Y66" s="138"/>
    </row>
    <row r="67" spans="2:25" s="77" customFormat="1" x14ac:dyDescent="0.25">
      <c r="B67" s="131"/>
      <c r="C67" s="79"/>
      <c r="D67" s="79"/>
      <c r="E67" s="79"/>
      <c r="F67" s="79"/>
      <c r="G67" s="79"/>
      <c r="H67" s="79"/>
      <c r="I67" s="79"/>
      <c r="J67" s="79"/>
      <c r="K67" s="79"/>
      <c r="L67" s="79"/>
      <c r="M67" s="78"/>
      <c r="N67" s="78"/>
      <c r="O67" s="78"/>
      <c r="P67" s="78"/>
      <c r="Q67" s="78"/>
      <c r="R67" s="136"/>
      <c r="S67" s="136"/>
      <c r="T67" s="137"/>
      <c r="U67" s="136"/>
      <c r="V67" s="136"/>
      <c r="W67" s="136"/>
      <c r="X67" s="136"/>
      <c r="Y67" s="138"/>
    </row>
    <row r="68" spans="2:25" s="77" customFormat="1" x14ac:dyDescent="0.25">
      <c r="B68" s="131"/>
      <c r="C68" s="79"/>
      <c r="D68" s="79"/>
      <c r="E68" s="79"/>
      <c r="F68" s="79"/>
      <c r="G68" s="79"/>
      <c r="H68" s="79"/>
      <c r="I68" s="79"/>
      <c r="J68" s="79"/>
      <c r="K68" s="79"/>
      <c r="L68" s="79"/>
      <c r="M68" s="78"/>
      <c r="N68" s="78"/>
      <c r="O68" s="78"/>
      <c r="P68" s="78"/>
      <c r="Q68" s="78"/>
      <c r="R68" s="136"/>
      <c r="S68" s="136"/>
      <c r="T68" s="137"/>
      <c r="U68" s="136"/>
      <c r="V68" s="136"/>
      <c r="W68" s="136"/>
      <c r="X68" s="136"/>
      <c r="Y68" s="138"/>
    </row>
    <row r="69" spans="2:25" s="77" customFormat="1" x14ac:dyDescent="0.25">
      <c r="B69" s="131"/>
      <c r="C69" s="79"/>
      <c r="D69" s="79"/>
      <c r="E69" s="79"/>
      <c r="F69" s="79"/>
      <c r="G69" s="79"/>
      <c r="H69" s="79"/>
      <c r="I69" s="79"/>
      <c r="J69" s="79"/>
      <c r="K69" s="79"/>
      <c r="L69" s="79"/>
      <c r="M69" s="78"/>
      <c r="N69" s="78"/>
      <c r="O69" s="78"/>
      <c r="P69" s="78"/>
      <c r="Q69" s="78"/>
      <c r="R69" s="136"/>
      <c r="S69" s="136"/>
      <c r="T69" s="137"/>
      <c r="U69" s="136"/>
      <c r="V69" s="136"/>
      <c r="W69" s="136"/>
      <c r="X69" s="136"/>
      <c r="Y69" s="138"/>
    </row>
    <row r="70" spans="2:25" s="77" customFormat="1" x14ac:dyDescent="0.25">
      <c r="B70" s="131"/>
      <c r="C70" s="79"/>
      <c r="D70" s="79"/>
      <c r="E70" s="79"/>
      <c r="F70" s="79"/>
      <c r="G70" s="79"/>
      <c r="H70" s="79"/>
      <c r="I70" s="79"/>
      <c r="J70" s="79"/>
      <c r="K70" s="79"/>
      <c r="L70" s="79"/>
      <c r="M70" s="78"/>
      <c r="N70" s="78"/>
      <c r="O70" s="78"/>
      <c r="P70" s="78"/>
      <c r="Q70" s="78"/>
      <c r="R70" s="136"/>
      <c r="S70" s="136"/>
      <c r="T70" s="137"/>
      <c r="U70" s="136"/>
      <c r="V70" s="136"/>
      <c r="W70" s="136"/>
      <c r="X70" s="136"/>
      <c r="Y70" s="138"/>
    </row>
    <row r="71" spans="2:25" s="77" customFormat="1" x14ac:dyDescent="0.25">
      <c r="B71" s="131"/>
      <c r="C71" s="79"/>
      <c r="D71" s="79"/>
      <c r="E71" s="79"/>
      <c r="F71" s="79"/>
      <c r="G71" s="79"/>
      <c r="H71" s="79"/>
      <c r="I71" s="79"/>
      <c r="J71" s="79"/>
      <c r="K71" s="79"/>
      <c r="L71" s="79"/>
      <c r="M71" s="78"/>
      <c r="N71" s="78"/>
      <c r="O71" s="78"/>
      <c r="P71" s="78"/>
      <c r="Q71" s="78"/>
      <c r="R71" s="136"/>
      <c r="S71" s="136"/>
      <c r="T71" s="137"/>
      <c r="U71" s="136"/>
      <c r="V71" s="136"/>
      <c r="W71" s="136"/>
      <c r="X71" s="136"/>
      <c r="Y71" s="138"/>
    </row>
    <row r="72" spans="2:25" s="77" customFormat="1" x14ac:dyDescent="0.25">
      <c r="B72" s="131"/>
      <c r="C72" s="79"/>
      <c r="D72" s="79"/>
      <c r="E72" s="79"/>
      <c r="F72" s="79"/>
      <c r="G72" s="79"/>
      <c r="H72" s="79"/>
      <c r="I72" s="79"/>
      <c r="J72" s="79"/>
      <c r="K72" s="79"/>
      <c r="L72" s="79"/>
      <c r="M72" s="78"/>
      <c r="N72" s="78"/>
      <c r="O72" s="78"/>
      <c r="P72" s="78"/>
      <c r="Q72" s="78"/>
      <c r="R72" s="136"/>
      <c r="S72" s="136"/>
      <c r="T72" s="137"/>
      <c r="U72" s="136"/>
      <c r="V72" s="136"/>
      <c r="W72" s="136"/>
      <c r="X72" s="136"/>
      <c r="Y72" s="138"/>
    </row>
    <row r="73" spans="2:25" s="77" customFormat="1" x14ac:dyDescent="0.25">
      <c r="B73" s="131"/>
      <c r="C73" s="79"/>
      <c r="D73" s="79"/>
      <c r="E73" s="79"/>
      <c r="F73" s="79"/>
      <c r="G73" s="79"/>
      <c r="H73" s="79"/>
      <c r="I73" s="79"/>
      <c r="J73" s="79"/>
      <c r="K73" s="79"/>
      <c r="L73" s="79"/>
      <c r="M73" s="78"/>
      <c r="N73" s="78"/>
      <c r="O73" s="78"/>
      <c r="P73" s="78"/>
      <c r="Q73" s="78"/>
      <c r="R73" s="136"/>
      <c r="S73" s="136"/>
      <c r="T73" s="142"/>
      <c r="U73" s="136"/>
      <c r="V73" s="136"/>
      <c r="W73" s="136"/>
      <c r="X73" s="136"/>
      <c r="Y73" s="138"/>
    </row>
    <row r="74" spans="2:25" s="77" customFormat="1" x14ac:dyDescent="0.25">
      <c r="B74" s="131"/>
      <c r="C74" s="79"/>
      <c r="D74" s="79"/>
      <c r="E74" s="79"/>
      <c r="F74" s="79"/>
      <c r="G74" s="79"/>
      <c r="H74" s="79"/>
      <c r="I74" s="79"/>
      <c r="J74" s="79"/>
      <c r="K74" s="79"/>
      <c r="L74" s="79"/>
      <c r="M74" s="78"/>
      <c r="N74" s="78"/>
      <c r="O74" s="78"/>
      <c r="P74" s="78"/>
      <c r="Q74" s="78"/>
      <c r="R74" s="136"/>
      <c r="S74" s="136"/>
      <c r="T74" s="142"/>
      <c r="U74" s="136"/>
      <c r="V74" s="136"/>
      <c r="W74" s="136"/>
      <c r="X74" s="136"/>
      <c r="Y74" s="138"/>
    </row>
    <row r="75" spans="2:25" s="77" customFormat="1" x14ac:dyDescent="0.25">
      <c r="B75" s="131"/>
      <c r="C75" s="79"/>
      <c r="D75" s="79"/>
      <c r="E75" s="79"/>
      <c r="F75" s="79"/>
      <c r="G75" s="79"/>
      <c r="H75" s="79"/>
      <c r="I75" s="79"/>
      <c r="J75" s="79"/>
      <c r="K75" s="141"/>
      <c r="L75" s="141"/>
      <c r="M75" s="136"/>
      <c r="N75" s="136"/>
      <c r="O75" s="136"/>
      <c r="P75" s="136"/>
      <c r="Q75" s="136"/>
      <c r="R75" s="136"/>
      <c r="S75" s="136"/>
      <c r="T75" s="142"/>
      <c r="U75" s="136"/>
      <c r="V75" s="136"/>
      <c r="W75" s="136"/>
      <c r="X75" s="136"/>
      <c r="Y75" s="138"/>
    </row>
    <row r="76" spans="2:25" s="77" customFormat="1" x14ac:dyDescent="0.25">
      <c r="B76" s="131"/>
      <c r="C76" s="79"/>
      <c r="D76" s="79"/>
      <c r="E76" s="79"/>
      <c r="F76" s="79"/>
      <c r="G76" s="79"/>
      <c r="H76" s="79"/>
      <c r="I76" s="79"/>
      <c r="J76" s="79"/>
      <c r="K76" s="141"/>
      <c r="L76" s="141"/>
      <c r="M76" s="136"/>
      <c r="N76" s="136"/>
      <c r="O76" s="136"/>
      <c r="P76" s="136"/>
      <c r="Q76" s="136"/>
      <c r="R76" s="136"/>
      <c r="S76" s="136"/>
      <c r="T76" s="142"/>
      <c r="U76" s="136"/>
      <c r="V76" s="136"/>
      <c r="W76" s="136"/>
      <c r="X76" s="136"/>
      <c r="Y76" s="138"/>
    </row>
    <row r="77" spans="2:25" s="77" customFormat="1" ht="18" x14ac:dyDescent="0.25">
      <c r="B77" s="132"/>
      <c r="C77" s="85" t="s">
        <v>50</v>
      </c>
      <c r="D77" s="86"/>
      <c r="E77" s="87"/>
      <c r="F77" s="86"/>
      <c r="G77" s="86"/>
      <c r="H77" s="86"/>
      <c r="I77" s="88"/>
      <c r="J77" s="89"/>
      <c r="K77" s="147"/>
      <c r="L77" s="144"/>
      <c r="M77" s="136"/>
      <c r="N77" s="136"/>
      <c r="O77" s="136"/>
      <c r="P77" s="136"/>
      <c r="Q77" s="136"/>
      <c r="R77" s="136"/>
      <c r="S77" s="136"/>
      <c r="T77" s="136"/>
      <c r="U77" s="136"/>
      <c r="V77" s="136"/>
      <c r="W77" s="136"/>
      <c r="X77" s="136"/>
      <c r="Y77" s="138"/>
    </row>
    <row r="78" spans="2:25" s="77" customFormat="1" x14ac:dyDescent="0.25">
      <c r="B78" s="128">
        <v>1</v>
      </c>
      <c r="C78" s="148" t="s">
        <v>87</v>
      </c>
      <c r="D78" s="148"/>
      <c r="E78" s="148"/>
      <c r="F78" s="148"/>
      <c r="G78" s="148"/>
      <c r="H78" s="148"/>
      <c r="I78" s="148"/>
      <c r="J78" s="148"/>
      <c r="K78" s="148"/>
      <c r="L78" s="148"/>
      <c r="M78" s="136"/>
      <c r="N78" s="148"/>
      <c r="O78" s="136"/>
      <c r="P78" s="136"/>
      <c r="Q78" s="136"/>
      <c r="R78" s="136"/>
      <c r="S78" s="136"/>
      <c r="T78" s="137"/>
      <c r="U78" s="136"/>
      <c r="V78" s="136"/>
      <c r="W78" s="136"/>
      <c r="X78" s="136"/>
      <c r="Y78" s="138"/>
    </row>
    <row r="79" spans="2:25" s="77" customFormat="1" x14ac:dyDescent="0.25">
      <c r="B79" s="128"/>
      <c r="C79" s="148" t="s">
        <v>88</v>
      </c>
      <c r="D79" s="148"/>
      <c r="E79" s="148"/>
      <c r="F79" s="148"/>
      <c r="G79" s="148"/>
      <c r="H79" s="148"/>
      <c r="I79" s="148"/>
      <c r="J79" s="148"/>
      <c r="K79" s="148"/>
      <c r="L79" s="148"/>
      <c r="M79" s="148"/>
      <c r="N79" s="136"/>
      <c r="O79" s="136"/>
      <c r="P79" s="136"/>
      <c r="Q79" s="136"/>
      <c r="R79" s="136"/>
      <c r="S79" s="136"/>
      <c r="T79" s="137"/>
      <c r="U79" s="136"/>
      <c r="V79" s="136"/>
      <c r="W79" s="136"/>
      <c r="X79" s="136"/>
      <c r="Y79" s="138"/>
    </row>
    <row r="80" spans="2:25" s="77" customFormat="1" x14ac:dyDescent="0.25">
      <c r="B80" s="128"/>
      <c r="C80" s="146"/>
      <c r="D80" s="146"/>
      <c r="E80" s="146"/>
      <c r="F80" s="146"/>
      <c r="G80" s="146"/>
      <c r="H80" s="146"/>
      <c r="I80" s="146"/>
      <c r="J80" s="146"/>
      <c r="K80" s="146"/>
      <c r="L80" s="146"/>
      <c r="M80" s="136"/>
      <c r="N80" s="136"/>
      <c r="O80" s="587"/>
      <c r="P80" s="587"/>
      <c r="Q80" s="587"/>
      <c r="R80" s="587"/>
      <c r="S80" s="587"/>
      <c r="T80" s="587"/>
      <c r="U80" s="587"/>
      <c r="V80" s="587"/>
      <c r="W80" s="587"/>
      <c r="X80" s="587"/>
      <c r="Y80" s="138"/>
    </row>
    <row r="81" spans="2:25" s="77" customFormat="1" x14ac:dyDescent="0.25">
      <c r="B81" s="128">
        <v>2</v>
      </c>
      <c r="C81" s="148" t="s">
        <v>89</v>
      </c>
      <c r="D81" s="148"/>
      <c r="E81" s="148"/>
      <c r="F81" s="148"/>
      <c r="G81" s="148"/>
      <c r="H81" s="148"/>
      <c r="I81" s="148"/>
      <c r="J81" s="148"/>
      <c r="K81" s="148"/>
      <c r="L81" s="148"/>
      <c r="M81" s="136"/>
      <c r="N81" s="136"/>
      <c r="O81" s="136"/>
      <c r="P81" s="136"/>
      <c r="Q81" s="136"/>
      <c r="R81" s="136"/>
      <c r="S81" s="136"/>
      <c r="T81" s="137"/>
      <c r="U81" s="136"/>
      <c r="V81" s="136"/>
      <c r="W81" s="136"/>
      <c r="X81" s="136"/>
      <c r="Y81" s="138"/>
    </row>
    <row r="82" spans="2:25" s="77" customFormat="1" x14ac:dyDescent="0.25">
      <c r="B82" s="128"/>
      <c r="C82" s="148" t="s">
        <v>90</v>
      </c>
      <c r="D82" s="148"/>
      <c r="E82" s="148"/>
      <c r="F82" s="148"/>
      <c r="G82" s="148"/>
      <c r="H82" s="148"/>
      <c r="I82" s="148"/>
      <c r="J82" s="148"/>
      <c r="K82" s="148"/>
      <c r="L82" s="148"/>
      <c r="M82" s="136"/>
      <c r="N82" s="136"/>
      <c r="O82" s="136"/>
      <c r="P82" s="136"/>
      <c r="Q82" s="136"/>
      <c r="R82" s="136"/>
      <c r="S82" s="136"/>
      <c r="T82" s="137"/>
      <c r="U82" s="136"/>
      <c r="V82" s="136"/>
      <c r="W82" s="136"/>
      <c r="X82" s="136"/>
      <c r="Y82" s="138"/>
    </row>
    <row r="83" spans="2:25" s="77" customFormat="1" ht="15.75" thickBot="1" x14ac:dyDescent="0.3">
      <c r="B83" s="163"/>
      <c r="C83" s="164"/>
      <c r="D83" s="164"/>
      <c r="E83" s="164"/>
      <c r="F83" s="164"/>
      <c r="G83" s="164"/>
      <c r="H83" s="164"/>
      <c r="I83" s="164"/>
      <c r="J83" s="164"/>
      <c r="K83" s="164"/>
      <c r="L83" s="164"/>
      <c r="M83" s="153"/>
      <c r="N83" s="153"/>
      <c r="O83" s="153"/>
      <c r="P83" s="153"/>
      <c r="Q83" s="153"/>
      <c r="R83" s="153"/>
      <c r="S83" s="153"/>
      <c r="T83" s="158"/>
      <c r="U83" s="153"/>
      <c r="V83" s="153"/>
      <c r="W83" s="153"/>
      <c r="X83" s="153"/>
      <c r="Y83" s="154"/>
    </row>
    <row r="84" spans="2:25" s="61" customFormat="1" ht="15.95" customHeight="1" x14ac:dyDescent="0.25">
      <c r="B84" s="62"/>
      <c r="C84" s="63"/>
      <c r="D84" s="64"/>
      <c r="E84" s="65"/>
      <c r="F84" s="65"/>
      <c r="G84" s="64"/>
      <c r="H84" s="64"/>
      <c r="I84" s="64"/>
      <c r="J84" s="64"/>
      <c r="K84" s="65"/>
      <c r="L84" s="65"/>
      <c r="M84" s="64"/>
      <c r="N84" s="65"/>
      <c r="O84" s="64"/>
      <c r="P84" s="64"/>
      <c r="Q84" s="64"/>
      <c r="R84" s="64"/>
      <c r="S84" s="64"/>
      <c r="T84" s="64"/>
      <c r="U84" s="64"/>
      <c r="V84" s="64"/>
      <c r="W84" s="64"/>
      <c r="X84" s="64"/>
      <c r="Y84" s="66"/>
    </row>
    <row r="85" spans="2:25" s="61" customFormat="1" ht="15.95" customHeight="1" x14ac:dyDescent="0.25">
      <c r="B85" s="67"/>
      <c r="C85" s="68"/>
      <c r="D85" s="69"/>
      <c r="E85" s="70"/>
      <c r="F85" s="70"/>
      <c r="G85" s="69"/>
      <c r="H85" s="69"/>
      <c r="I85" s="69"/>
      <c r="J85" s="69"/>
      <c r="K85" s="70"/>
      <c r="L85" s="70"/>
      <c r="M85" s="69"/>
      <c r="N85" s="70"/>
      <c r="O85" s="69"/>
      <c r="P85" s="69"/>
      <c r="Q85" s="69"/>
      <c r="R85" s="69"/>
      <c r="S85" s="69"/>
      <c r="T85" s="69"/>
      <c r="U85" s="69"/>
      <c r="V85" s="69"/>
      <c r="W85" s="69"/>
      <c r="X85" s="69"/>
      <c r="Y85" s="71"/>
    </row>
    <row r="86" spans="2:25" s="61" customFormat="1" ht="15.95" customHeight="1" x14ac:dyDescent="0.25">
      <c r="B86" s="67"/>
      <c r="C86" s="68"/>
      <c r="D86" s="69"/>
      <c r="E86" s="70"/>
      <c r="F86" s="70"/>
      <c r="G86" s="69"/>
      <c r="H86" s="69"/>
      <c r="I86" s="69"/>
      <c r="J86" s="69"/>
      <c r="K86" s="70"/>
      <c r="L86" s="70"/>
      <c r="M86" s="69"/>
      <c r="N86" s="70"/>
      <c r="O86" s="69"/>
      <c r="P86" s="69"/>
      <c r="Q86" s="69"/>
      <c r="R86" s="69"/>
      <c r="S86" s="69"/>
      <c r="T86" s="69"/>
      <c r="U86" s="69"/>
      <c r="V86" s="69"/>
      <c r="W86" s="69"/>
      <c r="X86" s="69"/>
      <c r="Y86" s="71"/>
    </row>
    <row r="87" spans="2:25" s="61" customFormat="1" ht="15.95" customHeight="1" thickBot="1" x14ac:dyDescent="0.3">
      <c r="B87" s="67"/>
      <c r="C87" s="68"/>
      <c r="D87" s="69"/>
      <c r="E87" s="70"/>
      <c r="F87" s="70"/>
      <c r="G87" s="69"/>
      <c r="H87" s="69"/>
      <c r="I87" s="69"/>
      <c r="J87" s="69"/>
      <c r="K87" s="70"/>
      <c r="L87" s="70"/>
      <c r="M87" s="69"/>
      <c r="N87" s="70"/>
      <c r="O87" s="69"/>
      <c r="P87" s="69"/>
      <c r="Q87" s="69"/>
      <c r="R87" s="69"/>
      <c r="S87" s="69"/>
      <c r="T87" s="69"/>
      <c r="U87" s="69"/>
      <c r="V87" s="69"/>
      <c r="W87" s="69"/>
      <c r="X87" s="69"/>
      <c r="Y87" s="71"/>
    </row>
    <row r="88" spans="2:25" s="77" customFormat="1" ht="18" x14ac:dyDescent="0.25">
      <c r="B88" s="122"/>
      <c r="C88" s="123" t="s">
        <v>53</v>
      </c>
      <c r="D88" s="124"/>
      <c r="E88" s="125"/>
      <c r="F88" s="124"/>
      <c r="G88" s="124"/>
      <c r="H88" s="124"/>
      <c r="I88" s="126"/>
      <c r="J88" s="127"/>
      <c r="K88" s="127"/>
      <c r="L88" s="124"/>
      <c r="M88" s="134"/>
      <c r="N88" s="134"/>
      <c r="O88" s="134"/>
      <c r="P88" s="134"/>
      <c r="Q88" s="134"/>
      <c r="R88" s="134"/>
      <c r="S88" s="134"/>
      <c r="T88" s="134"/>
      <c r="U88" s="134"/>
      <c r="V88" s="134"/>
      <c r="W88" s="134"/>
      <c r="X88" s="134"/>
      <c r="Y88" s="135"/>
    </row>
    <row r="89" spans="2:25" s="77" customFormat="1" x14ac:dyDescent="0.25">
      <c r="B89" s="130">
        <v>1</v>
      </c>
      <c r="C89" s="79"/>
      <c r="D89" s="79"/>
      <c r="E89" s="79"/>
      <c r="F89" s="79"/>
      <c r="G89" s="79"/>
      <c r="H89" s="79"/>
      <c r="I89" s="79"/>
      <c r="J89" s="79"/>
      <c r="K89" s="79"/>
      <c r="L89" s="79"/>
      <c r="M89" s="136"/>
      <c r="N89" s="136"/>
      <c r="O89" s="136"/>
      <c r="P89" s="136"/>
      <c r="Q89" s="136"/>
      <c r="R89" s="136"/>
      <c r="S89" s="136"/>
      <c r="T89" s="137"/>
      <c r="U89" s="136"/>
      <c r="V89" s="136"/>
      <c r="W89" s="136"/>
      <c r="X89" s="136"/>
      <c r="Y89" s="138"/>
    </row>
    <row r="90" spans="2:25" s="77" customFormat="1" x14ac:dyDescent="0.25">
      <c r="B90" s="131"/>
      <c r="C90" s="79"/>
      <c r="D90" s="79"/>
      <c r="E90" s="79"/>
      <c r="F90" s="79"/>
      <c r="G90" s="79"/>
      <c r="H90" s="79"/>
      <c r="I90" s="79"/>
      <c r="J90" s="79"/>
      <c r="K90" s="79"/>
      <c r="L90" s="79"/>
      <c r="M90" s="78"/>
      <c r="N90" s="78"/>
      <c r="O90" s="78"/>
      <c r="P90" s="78"/>
      <c r="Q90" s="78"/>
      <c r="R90" s="78"/>
      <c r="S90" s="136"/>
      <c r="T90" s="137"/>
      <c r="U90" s="136"/>
      <c r="V90" s="136"/>
      <c r="W90" s="136"/>
      <c r="X90" s="136"/>
      <c r="Y90" s="138"/>
    </row>
    <row r="91" spans="2:25" s="77" customFormat="1" x14ac:dyDescent="0.25">
      <c r="B91" s="131"/>
      <c r="C91" s="79"/>
      <c r="D91" s="79"/>
      <c r="E91" s="79"/>
      <c r="F91" s="79"/>
      <c r="G91" s="79"/>
      <c r="H91" s="79"/>
      <c r="I91" s="79"/>
      <c r="J91" s="79"/>
      <c r="K91" s="79"/>
      <c r="L91" s="79"/>
      <c r="M91" s="78"/>
      <c r="N91" s="78"/>
      <c r="O91" s="78"/>
      <c r="P91" s="78"/>
      <c r="Q91" s="78"/>
      <c r="R91" s="78"/>
      <c r="S91" s="136"/>
      <c r="T91" s="142"/>
      <c r="U91" s="136"/>
      <c r="V91" s="136"/>
      <c r="W91" s="136"/>
      <c r="X91" s="136"/>
      <c r="Y91" s="138"/>
    </row>
    <row r="92" spans="2:25" s="77" customFormat="1" x14ac:dyDescent="0.25">
      <c r="B92" s="131"/>
      <c r="C92" s="79"/>
      <c r="D92" s="79"/>
      <c r="E92" s="79"/>
      <c r="F92" s="79"/>
      <c r="G92" s="79"/>
      <c r="H92" s="79"/>
      <c r="I92" s="79"/>
      <c r="J92" s="79"/>
      <c r="K92" s="79"/>
      <c r="L92" s="79"/>
      <c r="M92" s="78"/>
      <c r="N92" s="78"/>
      <c r="O92" s="78"/>
      <c r="P92" s="78"/>
      <c r="Q92" s="78"/>
      <c r="R92" s="78"/>
      <c r="S92" s="136"/>
      <c r="T92" s="142"/>
      <c r="U92" s="136"/>
      <c r="V92" s="136"/>
      <c r="W92" s="136"/>
      <c r="X92" s="136"/>
      <c r="Y92" s="138"/>
    </row>
    <row r="93" spans="2:25" s="77" customFormat="1" x14ac:dyDescent="0.25">
      <c r="B93" s="131"/>
      <c r="C93" s="79"/>
      <c r="D93" s="79"/>
      <c r="E93" s="79"/>
      <c r="F93" s="79"/>
      <c r="G93" s="79"/>
      <c r="H93" s="79"/>
      <c r="I93" s="79"/>
      <c r="J93" s="79"/>
      <c r="K93" s="79"/>
      <c r="L93" s="79"/>
      <c r="M93" s="78"/>
      <c r="N93" s="78"/>
      <c r="O93" s="78"/>
      <c r="P93" s="78"/>
      <c r="Q93" s="78"/>
      <c r="R93" s="78"/>
      <c r="S93" s="136"/>
      <c r="T93" s="142"/>
      <c r="U93" s="136"/>
      <c r="V93" s="136"/>
      <c r="W93" s="136"/>
      <c r="X93" s="136"/>
      <c r="Y93" s="138"/>
    </row>
    <row r="94" spans="2:25" s="77" customFormat="1" x14ac:dyDescent="0.25">
      <c r="B94" s="131"/>
      <c r="C94" s="79"/>
      <c r="D94" s="79"/>
      <c r="E94" s="79"/>
      <c r="F94" s="79"/>
      <c r="G94" s="79"/>
      <c r="H94" s="79"/>
      <c r="I94" s="79"/>
      <c r="J94" s="79"/>
      <c r="K94" s="79"/>
      <c r="L94" s="79"/>
      <c r="M94" s="78"/>
      <c r="N94" s="78"/>
      <c r="O94" s="78"/>
      <c r="P94" s="78"/>
      <c r="Q94" s="78"/>
      <c r="R94" s="78"/>
      <c r="S94" s="136"/>
      <c r="T94" s="142"/>
      <c r="U94" s="136"/>
      <c r="V94" s="136"/>
      <c r="W94" s="136"/>
      <c r="X94" s="136"/>
      <c r="Y94" s="138"/>
    </row>
    <row r="95" spans="2:25" s="77" customFormat="1" x14ac:dyDescent="0.25">
      <c r="B95" s="131"/>
      <c r="C95" s="79"/>
      <c r="D95" s="79"/>
      <c r="E95" s="79"/>
      <c r="F95" s="79"/>
      <c r="G95" s="79"/>
      <c r="H95" s="79"/>
      <c r="I95" s="79"/>
      <c r="J95" s="79"/>
      <c r="K95" s="79"/>
      <c r="L95" s="79"/>
      <c r="M95" s="78"/>
      <c r="N95" s="78"/>
      <c r="O95" s="78"/>
      <c r="P95" s="78"/>
      <c r="Q95" s="78"/>
      <c r="R95" s="78"/>
      <c r="S95" s="136"/>
      <c r="T95" s="142"/>
      <c r="U95" s="136"/>
      <c r="V95" s="136"/>
      <c r="W95" s="136"/>
      <c r="X95" s="136"/>
      <c r="Y95" s="138"/>
    </row>
    <row r="96" spans="2:25" s="77" customFormat="1" x14ac:dyDescent="0.25">
      <c r="B96" s="131"/>
      <c r="C96" s="79"/>
      <c r="D96" s="79"/>
      <c r="E96" s="79"/>
      <c r="F96" s="79"/>
      <c r="G96" s="79"/>
      <c r="H96" s="79"/>
      <c r="I96" s="79"/>
      <c r="J96" s="79"/>
      <c r="K96" s="79"/>
      <c r="L96" s="79"/>
      <c r="M96" s="78"/>
      <c r="N96" s="78"/>
      <c r="O96" s="78"/>
      <c r="P96" s="78"/>
      <c r="Q96" s="78"/>
      <c r="R96" s="78"/>
      <c r="S96" s="136"/>
      <c r="T96" s="142"/>
      <c r="U96" s="136"/>
      <c r="V96" s="136"/>
      <c r="W96" s="136"/>
      <c r="X96" s="136"/>
      <c r="Y96" s="138"/>
    </row>
    <row r="97" spans="2:25" s="77" customFormat="1" x14ac:dyDescent="0.25">
      <c r="B97" s="131"/>
      <c r="C97" s="79"/>
      <c r="D97" s="79"/>
      <c r="E97" s="79"/>
      <c r="F97" s="79"/>
      <c r="G97" s="79"/>
      <c r="H97" s="79"/>
      <c r="I97" s="79"/>
      <c r="J97" s="79"/>
      <c r="K97" s="79"/>
      <c r="L97" s="79"/>
      <c r="M97" s="78"/>
      <c r="N97" s="78"/>
      <c r="O97" s="78"/>
      <c r="P97" s="78"/>
      <c r="Q97" s="78"/>
      <c r="R97" s="78"/>
      <c r="S97" s="136"/>
      <c r="T97" s="142"/>
      <c r="U97" s="136"/>
      <c r="V97" s="136"/>
      <c r="W97" s="136"/>
      <c r="X97" s="136"/>
      <c r="Y97" s="138"/>
    </row>
    <row r="98" spans="2:25" s="77" customFormat="1" x14ac:dyDescent="0.25">
      <c r="B98" s="131"/>
      <c r="C98" s="79"/>
      <c r="D98" s="79"/>
      <c r="E98" s="79"/>
      <c r="F98" s="79"/>
      <c r="G98" s="79"/>
      <c r="H98" s="79"/>
      <c r="I98" s="79"/>
      <c r="J98" s="79"/>
      <c r="K98" s="79"/>
      <c r="L98" s="79"/>
      <c r="M98" s="78"/>
      <c r="N98" s="78"/>
      <c r="O98" s="78"/>
      <c r="P98" s="78"/>
      <c r="Q98" s="78"/>
      <c r="R98" s="78"/>
      <c r="S98" s="136"/>
      <c r="T98" s="142"/>
      <c r="U98" s="136"/>
      <c r="V98" s="136"/>
      <c r="W98" s="136"/>
      <c r="X98" s="136"/>
      <c r="Y98" s="138"/>
    </row>
    <row r="99" spans="2:25" s="77" customFormat="1" x14ac:dyDescent="0.25">
      <c r="B99" s="130"/>
      <c r="C99" s="79"/>
      <c r="D99" s="79"/>
      <c r="E99" s="79"/>
      <c r="F99" s="79"/>
      <c r="G99" s="79"/>
      <c r="H99" s="79"/>
      <c r="I99" s="79"/>
      <c r="J99" s="79"/>
      <c r="K99" s="79"/>
      <c r="L99" s="79"/>
      <c r="M99" s="78"/>
      <c r="N99" s="78"/>
      <c r="O99" s="78"/>
      <c r="P99" s="78"/>
      <c r="Q99" s="78"/>
      <c r="R99" s="78"/>
      <c r="S99" s="136"/>
      <c r="T99" s="142"/>
      <c r="U99" s="136"/>
      <c r="V99" s="136"/>
      <c r="W99" s="136"/>
      <c r="X99" s="136"/>
      <c r="Y99" s="138"/>
    </row>
    <row r="100" spans="2:25" s="77" customFormat="1" x14ac:dyDescent="0.25">
      <c r="B100" s="131"/>
      <c r="C100" s="79"/>
      <c r="D100" s="79"/>
      <c r="E100" s="79"/>
      <c r="F100" s="79"/>
      <c r="G100" s="79"/>
      <c r="H100" s="79"/>
      <c r="I100" s="79"/>
      <c r="J100" s="79"/>
      <c r="K100" s="79"/>
      <c r="L100" s="79"/>
      <c r="M100" s="78"/>
      <c r="N100" s="78"/>
      <c r="O100" s="78"/>
      <c r="P100" s="78"/>
      <c r="Q100" s="78"/>
      <c r="R100" s="78"/>
      <c r="S100" s="136"/>
      <c r="T100" s="137"/>
      <c r="U100" s="136"/>
      <c r="V100" s="136"/>
      <c r="W100" s="136"/>
      <c r="X100" s="136"/>
      <c r="Y100" s="138"/>
    </row>
    <row r="101" spans="2:25" s="77" customFormat="1" x14ac:dyDescent="0.25">
      <c r="B101" s="131"/>
      <c r="C101" s="79"/>
      <c r="D101" s="79"/>
      <c r="E101" s="79"/>
      <c r="F101" s="79"/>
      <c r="G101" s="79"/>
      <c r="H101" s="79"/>
      <c r="I101" s="79"/>
      <c r="J101" s="79"/>
      <c r="K101" s="79"/>
      <c r="L101" s="79"/>
      <c r="M101" s="78"/>
      <c r="N101" s="78"/>
      <c r="O101" s="78"/>
      <c r="P101" s="78"/>
      <c r="Q101" s="78"/>
      <c r="R101" s="78"/>
      <c r="S101" s="136"/>
      <c r="T101" s="136"/>
      <c r="U101" s="136"/>
      <c r="V101" s="136"/>
      <c r="W101" s="136"/>
      <c r="X101" s="136"/>
      <c r="Y101" s="138"/>
    </row>
    <row r="102" spans="2:25" s="77" customFormat="1" x14ac:dyDescent="0.25">
      <c r="B102" s="131"/>
      <c r="C102" s="79"/>
      <c r="D102" s="79"/>
      <c r="E102" s="79"/>
      <c r="F102" s="79"/>
      <c r="G102" s="79"/>
      <c r="H102" s="79"/>
      <c r="I102" s="79"/>
      <c r="J102" s="79"/>
      <c r="K102" s="79"/>
      <c r="L102" s="79"/>
      <c r="M102" s="78"/>
      <c r="N102" s="78"/>
      <c r="O102" s="78"/>
      <c r="P102" s="78"/>
      <c r="Q102" s="78"/>
      <c r="R102" s="78"/>
      <c r="S102" s="136"/>
      <c r="T102" s="137"/>
      <c r="U102" s="136"/>
      <c r="V102" s="136"/>
      <c r="W102" s="136"/>
      <c r="X102" s="136"/>
      <c r="Y102" s="138"/>
    </row>
    <row r="103" spans="2:25" s="77" customFormat="1" x14ac:dyDescent="0.25">
      <c r="B103" s="131"/>
      <c r="C103" s="79"/>
      <c r="D103" s="79"/>
      <c r="E103" s="79"/>
      <c r="F103" s="79"/>
      <c r="G103" s="79"/>
      <c r="H103" s="79"/>
      <c r="I103" s="79"/>
      <c r="J103" s="79"/>
      <c r="K103" s="79"/>
      <c r="L103" s="79"/>
      <c r="M103" s="136"/>
      <c r="N103" s="136"/>
      <c r="O103" s="136"/>
      <c r="P103" s="136"/>
      <c r="Q103" s="136"/>
      <c r="R103" s="136"/>
      <c r="S103" s="136"/>
      <c r="T103" s="137"/>
      <c r="U103" s="136"/>
      <c r="V103" s="136"/>
      <c r="W103" s="136"/>
      <c r="X103" s="136"/>
      <c r="Y103" s="138"/>
    </row>
    <row r="104" spans="2:25" s="77" customFormat="1" x14ac:dyDescent="0.25">
      <c r="B104" s="131"/>
      <c r="C104" s="79"/>
      <c r="D104" s="79"/>
      <c r="E104" s="79"/>
      <c r="F104" s="79"/>
      <c r="G104" s="79"/>
      <c r="H104" s="79"/>
      <c r="I104" s="79"/>
      <c r="J104" s="79"/>
      <c r="K104" s="79"/>
      <c r="L104" s="79"/>
      <c r="M104" s="136"/>
      <c r="N104" s="136"/>
      <c r="O104" s="136"/>
      <c r="P104" s="136"/>
      <c r="Q104" s="136"/>
      <c r="R104" s="136"/>
      <c r="S104" s="136"/>
      <c r="T104" s="137"/>
      <c r="U104" s="136"/>
      <c r="V104" s="136"/>
      <c r="W104" s="136"/>
      <c r="X104" s="136"/>
      <c r="Y104" s="138"/>
    </row>
    <row r="105" spans="2:25" s="77" customFormat="1" ht="18" x14ac:dyDescent="0.25">
      <c r="B105" s="132"/>
      <c r="C105" s="85" t="s">
        <v>50</v>
      </c>
      <c r="D105" s="86"/>
      <c r="E105" s="87"/>
      <c r="F105" s="86"/>
      <c r="G105" s="86"/>
      <c r="H105" s="86"/>
      <c r="I105" s="88"/>
      <c r="J105" s="89"/>
      <c r="K105" s="89"/>
      <c r="L105" s="86"/>
      <c r="M105" s="136"/>
      <c r="N105" s="136"/>
      <c r="O105" s="136"/>
      <c r="P105" s="136"/>
      <c r="Q105" s="136"/>
      <c r="R105" s="136"/>
      <c r="S105" s="136"/>
      <c r="T105" s="136"/>
      <c r="U105" s="136"/>
      <c r="V105" s="136"/>
      <c r="W105" s="136"/>
      <c r="X105" s="136"/>
      <c r="Y105" s="138"/>
    </row>
    <row r="106" spans="2:25" s="77" customFormat="1" x14ac:dyDescent="0.25">
      <c r="B106" s="128">
        <v>1</v>
      </c>
      <c r="C106" s="117" t="s">
        <v>91</v>
      </c>
      <c r="D106" s="117"/>
      <c r="E106" s="117"/>
      <c r="F106" s="117"/>
      <c r="G106" s="117"/>
      <c r="H106" s="117"/>
      <c r="I106" s="117"/>
      <c r="J106" s="117"/>
      <c r="K106" s="117"/>
      <c r="L106" s="117"/>
      <c r="M106" s="136"/>
      <c r="N106" s="136"/>
      <c r="O106" s="136"/>
      <c r="P106" s="136"/>
      <c r="Q106" s="136"/>
      <c r="R106" s="136"/>
      <c r="S106" s="136"/>
      <c r="T106" s="137"/>
      <c r="U106" s="136"/>
      <c r="V106" s="136"/>
      <c r="W106" s="136"/>
      <c r="X106" s="136"/>
      <c r="Y106" s="138"/>
    </row>
    <row r="107" spans="2:25" s="77" customFormat="1" x14ac:dyDescent="0.25">
      <c r="B107" s="128"/>
      <c r="C107" s="117" t="s">
        <v>92</v>
      </c>
      <c r="D107" s="117"/>
      <c r="E107" s="117"/>
      <c r="F107" s="117"/>
      <c r="G107" s="117"/>
      <c r="H107" s="117"/>
      <c r="I107" s="117"/>
      <c r="J107" s="117"/>
      <c r="K107" s="117"/>
      <c r="L107" s="117"/>
      <c r="M107" s="136"/>
      <c r="N107" s="136"/>
      <c r="O107" s="136"/>
      <c r="P107" s="136"/>
      <c r="Q107" s="136"/>
      <c r="R107" s="136"/>
      <c r="S107" s="136"/>
      <c r="T107" s="142"/>
      <c r="U107" s="136"/>
      <c r="V107" s="136"/>
      <c r="W107" s="136"/>
      <c r="X107" s="136"/>
      <c r="Y107" s="138"/>
    </row>
    <row r="108" spans="2:25" s="77" customFormat="1" x14ac:dyDescent="0.25">
      <c r="B108" s="128"/>
      <c r="C108" s="82" t="s">
        <v>93</v>
      </c>
      <c r="D108" s="82"/>
      <c r="E108" s="82"/>
      <c r="F108" s="82"/>
      <c r="G108" s="82"/>
      <c r="H108" s="82"/>
      <c r="I108" s="82"/>
      <c r="J108" s="82"/>
      <c r="K108" s="82"/>
      <c r="L108" s="82"/>
      <c r="M108" s="136"/>
      <c r="N108" s="136"/>
      <c r="O108" s="136"/>
      <c r="P108" s="136"/>
      <c r="Q108" s="136"/>
      <c r="R108" s="136"/>
      <c r="S108" s="136"/>
      <c r="T108" s="142"/>
      <c r="U108" s="136"/>
      <c r="V108" s="136"/>
      <c r="W108" s="136"/>
      <c r="X108" s="136"/>
      <c r="Y108" s="138"/>
    </row>
    <row r="109" spans="2:25" s="77" customFormat="1" ht="15.75" thickBot="1" x14ac:dyDescent="0.3">
      <c r="B109" s="128"/>
      <c r="C109" s="586"/>
      <c r="D109" s="586"/>
      <c r="E109" s="586"/>
      <c r="F109" s="586"/>
      <c r="G109" s="586"/>
      <c r="H109" s="586"/>
      <c r="I109" s="586"/>
      <c r="J109" s="586"/>
      <c r="K109" s="586"/>
      <c r="L109" s="586"/>
      <c r="M109" s="136"/>
      <c r="N109" s="136"/>
      <c r="O109" s="136"/>
      <c r="P109" s="136"/>
      <c r="Q109" s="136"/>
      <c r="R109" s="136"/>
      <c r="S109" s="136"/>
      <c r="T109" s="137"/>
      <c r="U109" s="136"/>
      <c r="V109" s="136"/>
      <c r="W109" s="136"/>
      <c r="X109" s="136"/>
      <c r="Y109" s="138"/>
    </row>
    <row r="110" spans="2:25" s="61" customFormat="1" ht="15.95" customHeight="1" x14ac:dyDescent="0.25">
      <c r="B110" s="62"/>
      <c r="C110" s="63"/>
      <c r="D110" s="64"/>
      <c r="E110" s="65"/>
      <c r="F110" s="65"/>
      <c r="G110" s="64"/>
      <c r="H110" s="64"/>
      <c r="I110" s="64"/>
      <c r="J110" s="64"/>
      <c r="K110" s="65"/>
      <c r="L110" s="65"/>
      <c r="M110" s="64"/>
      <c r="N110" s="65"/>
      <c r="O110" s="64"/>
      <c r="P110" s="64"/>
      <c r="Q110" s="64"/>
      <c r="R110" s="64"/>
      <c r="S110" s="64"/>
      <c r="T110" s="64"/>
      <c r="U110" s="64"/>
      <c r="V110" s="64"/>
      <c r="W110" s="64"/>
      <c r="X110" s="64"/>
      <c r="Y110" s="66"/>
    </row>
    <row r="111" spans="2:25" s="61" customFormat="1" ht="15.95" customHeight="1" x14ac:dyDescent="0.25">
      <c r="B111" s="67"/>
      <c r="C111" s="68"/>
      <c r="D111" s="69"/>
      <c r="E111" s="70"/>
      <c r="F111" s="70"/>
      <c r="G111" s="69"/>
      <c r="H111" s="69"/>
      <c r="I111" s="69"/>
      <c r="J111" s="69"/>
      <c r="K111" s="70"/>
      <c r="L111" s="70"/>
      <c r="M111" s="69"/>
      <c r="N111" s="70"/>
      <c r="O111" s="69"/>
      <c r="P111" s="69"/>
      <c r="Q111" s="69"/>
      <c r="R111" s="69"/>
      <c r="S111" s="69"/>
      <c r="T111" s="69"/>
      <c r="U111" s="69"/>
      <c r="V111" s="69"/>
      <c r="W111" s="69"/>
      <c r="X111" s="69"/>
      <c r="Y111" s="71"/>
    </row>
    <row r="112" spans="2:25" s="61" customFormat="1" ht="15.95" customHeight="1" x14ac:dyDescent="0.25">
      <c r="B112" s="67"/>
      <c r="C112" s="68"/>
      <c r="D112" s="69"/>
      <c r="E112" s="70"/>
      <c r="F112" s="70"/>
      <c r="G112" s="69"/>
      <c r="H112" s="69"/>
      <c r="I112" s="69"/>
      <c r="J112" s="69"/>
      <c r="K112" s="70"/>
      <c r="L112" s="70"/>
      <c r="M112" s="69"/>
      <c r="N112" s="70"/>
      <c r="O112" s="69"/>
      <c r="P112" s="69"/>
      <c r="Q112" s="69"/>
      <c r="R112" s="69"/>
      <c r="S112" s="69"/>
      <c r="T112" s="69"/>
      <c r="U112" s="69"/>
      <c r="V112" s="69"/>
      <c r="W112" s="69"/>
      <c r="X112" s="69"/>
      <c r="Y112" s="71"/>
    </row>
    <row r="113" spans="2:25" s="61" customFormat="1" ht="15.95" customHeight="1" thickBot="1" x14ac:dyDescent="0.3">
      <c r="B113" s="67"/>
      <c r="C113" s="68"/>
      <c r="D113" s="69"/>
      <c r="E113" s="70"/>
      <c r="F113" s="70"/>
      <c r="G113" s="69"/>
      <c r="H113" s="69"/>
      <c r="I113" s="69"/>
      <c r="J113" s="69"/>
      <c r="K113" s="70"/>
      <c r="L113" s="70"/>
      <c r="M113" s="69"/>
      <c r="N113" s="70"/>
      <c r="O113" s="69"/>
      <c r="P113" s="69"/>
      <c r="Q113" s="69"/>
      <c r="R113" s="69"/>
      <c r="S113" s="69"/>
      <c r="T113" s="69"/>
      <c r="U113" s="69"/>
      <c r="V113" s="69"/>
      <c r="W113" s="69"/>
      <c r="X113" s="69"/>
      <c r="Y113" s="71"/>
    </row>
    <row r="114" spans="2:25" s="77" customFormat="1" ht="18" x14ac:dyDescent="0.25">
      <c r="B114" s="122"/>
      <c r="C114" s="123" t="s">
        <v>54</v>
      </c>
      <c r="D114" s="124"/>
      <c r="E114" s="125"/>
      <c r="F114" s="124"/>
      <c r="G114" s="124"/>
      <c r="H114" s="124"/>
      <c r="I114" s="126"/>
      <c r="J114" s="127"/>
      <c r="K114" s="127"/>
      <c r="L114" s="124"/>
      <c r="M114" s="134"/>
      <c r="N114" s="134"/>
      <c r="O114" s="134"/>
      <c r="P114" s="134"/>
      <c r="Q114" s="134"/>
      <c r="R114" s="134"/>
      <c r="S114" s="134"/>
      <c r="T114" s="134"/>
      <c r="U114" s="134"/>
      <c r="V114" s="134"/>
      <c r="W114" s="134"/>
      <c r="X114" s="134"/>
      <c r="Y114" s="135"/>
    </row>
    <row r="115" spans="2:25" s="77" customFormat="1" x14ac:dyDescent="0.25">
      <c r="B115" s="128">
        <v>1</v>
      </c>
      <c r="C115" s="92"/>
      <c r="D115" s="92"/>
      <c r="E115" s="92"/>
      <c r="F115" s="92"/>
      <c r="G115" s="92"/>
      <c r="H115" s="92"/>
      <c r="I115" s="92"/>
      <c r="J115" s="92"/>
      <c r="K115" s="92"/>
      <c r="L115" s="92"/>
      <c r="M115" s="136"/>
      <c r="N115" s="136"/>
      <c r="O115" s="136"/>
      <c r="P115" s="136"/>
      <c r="Q115" s="136"/>
      <c r="R115" s="136"/>
      <c r="S115" s="136"/>
      <c r="T115" s="137"/>
      <c r="U115" s="136"/>
      <c r="V115" s="136"/>
      <c r="W115" s="136"/>
      <c r="X115" s="136"/>
      <c r="Y115" s="138"/>
    </row>
    <row r="116" spans="2:25" s="77" customFormat="1" x14ac:dyDescent="0.25">
      <c r="B116" s="128"/>
      <c r="C116" s="92"/>
      <c r="D116" s="92"/>
      <c r="E116" s="92"/>
      <c r="F116" s="92"/>
      <c r="G116" s="92"/>
      <c r="H116" s="92"/>
      <c r="I116" s="92"/>
      <c r="J116" s="92"/>
      <c r="K116" s="92"/>
      <c r="L116" s="92"/>
      <c r="M116" s="136"/>
      <c r="N116" s="136"/>
      <c r="O116" s="136"/>
      <c r="P116" s="136"/>
      <c r="Q116" s="136"/>
      <c r="R116" s="136"/>
      <c r="S116" s="136"/>
      <c r="T116" s="142"/>
      <c r="U116" s="136"/>
      <c r="V116" s="136"/>
      <c r="W116" s="136"/>
      <c r="X116" s="136"/>
      <c r="Y116" s="138"/>
    </row>
    <row r="117" spans="2:25" s="77" customFormat="1" x14ac:dyDescent="0.25">
      <c r="B117" s="128"/>
      <c r="C117" s="92"/>
      <c r="D117" s="92"/>
      <c r="E117" s="92"/>
      <c r="F117" s="92"/>
      <c r="G117" s="92"/>
      <c r="H117" s="92"/>
      <c r="I117" s="92"/>
      <c r="J117" s="92"/>
      <c r="K117" s="92"/>
      <c r="L117" s="92"/>
      <c r="M117" s="136"/>
      <c r="N117" s="136"/>
      <c r="O117" s="136"/>
      <c r="P117" s="136"/>
      <c r="Q117" s="136"/>
      <c r="R117" s="136"/>
      <c r="S117" s="136"/>
      <c r="T117" s="137"/>
      <c r="U117" s="136"/>
      <c r="V117" s="136"/>
      <c r="W117" s="136"/>
      <c r="X117" s="136"/>
      <c r="Y117" s="138"/>
    </row>
    <row r="118" spans="2:25" s="77" customFormat="1" x14ac:dyDescent="0.25">
      <c r="B118" s="128"/>
      <c r="C118" s="92"/>
      <c r="D118" s="92"/>
      <c r="E118" s="92"/>
      <c r="F118" s="92"/>
      <c r="G118" s="92"/>
      <c r="H118" s="92"/>
      <c r="I118" s="92"/>
      <c r="J118" s="92"/>
      <c r="K118" s="92"/>
      <c r="L118" s="92"/>
      <c r="M118" s="136"/>
      <c r="N118" s="136"/>
      <c r="O118" s="136"/>
      <c r="P118" s="136"/>
      <c r="Q118" s="136"/>
      <c r="R118" s="136"/>
      <c r="S118" s="136"/>
      <c r="T118" s="136"/>
      <c r="U118" s="136"/>
      <c r="V118" s="136"/>
      <c r="W118" s="136"/>
      <c r="X118" s="136"/>
      <c r="Y118" s="138"/>
    </row>
    <row r="119" spans="2:25" s="77" customFormat="1" x14ac:dyDescent="0.25">
      <c r="B119" s="128"/>
      <c r="C119" s="92"/>
      <c r="D119" s="92"/>
      <c r="E119" s="92"/>
      <c r="F119" s="92"/>
      <c r="G119" s="92"/>
      <c r="H119" s="92"/>
      <c r="I119" s="92"/>
      <c r="J119" s="92"/>
      <c r="K119" s="92"/>
      <c r="L119" s="92"/>
      <c r="M119" s="136"/>
      <c r="N119" s="136"/>
      <c r="O119" s="136"/>
      <c r="P119" s="136"/>
      <c r="Q119" s="136"/>
      <c r="R119" s="136"/>
      <c r="S119" s="136"/>
      <c r="T119" s="137"/>
      <c r="U119" s="136"/>
      <c r="V119" s="136"/>
      <c r="W119" s="136"/>
      <c r="X119" s="136"/>
      <c r="Y119" s="138"/>
    </row>
    <row r="120" spans="2:25" s="77" customFormat="1" x14ac:dyDescent="0.25">
      <c r="B120" s="128"/>
      <c r="C120" s="92"/>
      <c r="D120" s="92"/>
      <c r="E120" s="92"/>
      <c r="F120" s="92"/>
      <c r="G120" s="92"/>
      <c r="H120" s="92"/>
      <c r="I120" s="92"/>
      <c r="J120" s="92"/>
      <c r="K120" s="92"/>
      <c r="L120" s="92"/>
      <c r="M120" s="136"/>
      <c r="N120" s="136"/>
      <c r="O120" s="136"/>
      <c r="P120" s="136"/>
      <c r="Q120" s="136"/>
      <c r="R120" s="136"/>
      <c r="S120" s="136"/>
      <c r="T120" s="137"/>
      <c r="U120" s="136"/>
      <c r="V120" s="136"/>
      <c r="W120" s="136"/>
      <c r="X120" s="136"/>
      <c r="Y120" s="138"/>
    </row>
    <row r="121" spans="2:25" s="77" customFormat="1" x14ac:dyDescent="0.25">
      <c r="B121" s="128"/>
      <c r="C121" s="92"/>
      <c r="D121" s="92"/>
      <c r="E121" s="92"/>
      <c r="F121" s="92"/>
      <c r="G121" s="92"/>
      <c r="H121" s="92"/>
      <c r="I121" s="92"/>
      <c r="J121" s="92"/>
      <c r="K121" s="92"/>
      <c r="L121" s="92"/>
      <c r="M121" s="136"/>
      <c r="N121" s="136"/>
      <c r="O121" s="136"/>
      <c r="P121" s="136"/>
      <c r="Q121" s="136"/>
      <c r="R121" s="136"/>
      <c r="S121" s="136"/>
      <c r="T121" s="137"/>
      <c r="U121" s="136"/>
      <c r="V121" s="136"/>
      <c r="W121" s="136"/>
      <c r="X121" s="136"/>
      <c r="Y121" s="138"/>
    </row>
    <row r="122" spans="2:25" s="77" customFormat="1" x14ac:dyDescent="0.25">
      <c r="B122" s="128"/>
      <c r="C122" s="92"/>
      <c r="D122" s="92"/>
      <c r="E122" s="92"/>
      <c r="F122" s="92"/>
      <c r="G122" s="92"/>
      <c r="H122" s="92"/>
      <c r="I122" s="92"/>
      <c r="J122" s="92"/>
      <c r="K122" s="92"/>
      <c r="L122" s="92"/>
      <c r="M122" s="136"/>
      <c r="N122" s="136"/>
      <c r="O122" s="136"/>
      <c r="P122" s="136"/>
      <c r="Q122" s="136"/>
      <c r="R122" s="136"/>
      <c r="S122" s="136"/>
      <c r="T122" s="137"/>
      <c r="U122" s="136"/>
      <c r="V122" s="136"/>
      <c r="W122" s="136"/>
      <c r="X122" s="136"/>
      <c r="Y122" s="138"/>
    </row>
    <row r="123" spans="2:25" s="77" customFormat="1" x14ac:dyDescent="0.25">
      <c r="B123" s="128"/>
      <c r="C123" s="92"/>
      <c r="D123" s="92"/>
      <c r="E123" s="92"/>
      <c r="F123" s="92"/>
      <c r="G123" s="92"/>
      <c r="H123" s="92"/>
      <c r="I123" s="92"/>
      <c r="J123" s="92"/>
      <c r="K123" s="92"/>
      <c r="L123" s="92"/>
      <c r="M123" s="136"/>
      <c r="N123" s="136"/>
      <c r="O123" s="136"/>
      <c r="P123" s="136"/>
      <c r="Q123" s="136"/>
      <c r="R123" s="136"/>
      <c r="S123" s="136"/>
      <c r="T123" s="137"/>
      <c r="U123" s="136"/>
      <c r="V123" s="136"/>
      <c r="W123" s="136"/>
      <c r="X123" s="136"/>
      <c r="Y123" s="138"/>
    </row>
    <row r="124" spans="2:25" s="77" customFormat="1" x14ac:dyDescent="0.25">
      <c r="B124" s="128"/>
      <c r="C124" s="92"/>
      <c r="D124" s="92"/>
      <c r="E124" s="92"/>
      <c r="F124" s="92"/>
      <c r="G124" s="92"/>
      <c r="H124" s="92"/>
      <c r="I124" s="92"/>
      <c r="J124" s="92"/>
      <c r="K124" s="92"/>
      <c r="L124" s="92"/>
      <c r="M124" s="136"/>
      <c r="N124" s="136"/>
      <c r="O124" s="136"/>
      <c r="P124" s="136"/>
      <c r="Q124" s="136"/>
      <c r="R124" s="136"/>
      <c r="S124" s="136"/>
      <c r="T124" s="137"/>
      <c r="U124" s="136"/>
      <c r="V124" s="136"/>
      <c r="W124" s="136"/>
      <c r="X124" s="136"/>
      <c r="Y124" s="138"/>
    </row>
    <row r="125" spans="2:25" s="77" customFormat="1" x14ac:dyDescent="0.25">
      <c r="B125" s="128"/>
      <c r="C125" s="92"/>
      <c r="D125" s="92"/>
      <c r="E125" s="92"/>
      <c r="F125" s="92"/>
      <c r="G125" s="92"/>
      <c r="H125" s="92"/>
      <c r="I125" s="92"/>
      <c r="J125" s="92"/>
      <c r="K125" s="92"/>
      <c r="L125" s="92"/>
      <c r="M125" s="136"/>
      <c r="N125" s="136"/>
      <c r="O125" s="136"/>
      <c r="P125" s="136"/>
      <c r="Q125" s="136"/>
      <c r="R125" s="136"/>
      <c r="S125" s="136"/>
      <c r="T125" s="142"/>
      <c r="U125" s="136"/>
      <c r="V125" s="136"/>
      <c r="W125" s="136"/>
      <c r="X125" s="136"/>
      <c r="Y125" s="138"/>
    </row>
    <row r="126" spans="2:25" s="77" customFormat="1" x14ac:dyDescent="0.25">
      <c r="B126" s="128"/>
      <c r="C126" s="92"/>
      <c r="D126" s="92"/>
      <c r="E126" s="92"/>
      <c r="F126" s="92"/>
      <c r="G126" s="92"/>
      <c r="H126" s="92"/>
      <c r="I126" s="92"/>
      <c r="J126" s="92"/>
      <c r="K126" s="92"/>
      <c r="L126" s="92"/>
      <c r="M126" s="136"/>
      <c r="N126" s="136"/>
      <c r="O126" s="136"/>
      <c r="P126" s="136"/>
      <c r="Q126" s="136"/>
      <c r="R126" s="136"/>
      <c r="S126" s="136"/>
      <c r="T126" s="142"/>
      <c r="U126" s="136"/>
      <c r="V126" s="136"/>
      <c r="W126" s="136"/>
      <c r="X126" s="136"/>
      <c r="Y126" s="138"/>
    </row>
    <row r="127" spans="2:25" s="77" customFormat="1" ht="18" x14ac:dyDescent="0.25">
      <c r="B127" s="132"/>
      <c r="C127" s="85" t="s">
        <v>50</v>
      </c>
      <c r="D127" s="86"/>
      <c r="E127" s="87"/>
      <c r="F127" s="86"/>
      <c r="G127" s="86"/>
      <c r="H127" s="86"/>
      <c r="I127" s="88"/>
      <c r="J127" s="89"/>
      <c r="K127" s="89"/>
      <c r="L127" s="86"/>
      <c r="M127" s="136"/>
      <c r="N127" s="136"/>
      <c r="O127" s="136"/>
      <c r="P127" s="136"/>
      <c r="Q127" s="136"/>
      <c r="R127" s="136"/>
      <c r="S127" s="136"/>
      <c r="T127" s="136"/>
      <c r="U127" s="136"/>
      <c r="V127" s="136"/>
      <c r="W127" s="136"/>
      <c r="X127" s="136"/>
      <c r="Y127" s="138"/>
    </row>
    <row r="128" spans="2:25" s="77" customFormat="1" x14ac:dyDescent="0.25">
      <c r="B128" s="128">
        <v>1</v>
      </c>
      <c r="C128" s="117" t="s">
        <v>94</v>
      </c>
      <c r="D128" s="117"/>
      <c r="E128" s="117"/>
      <c r="F128" s="117"/>
      <c r="G128" s="117"/>
      <c r="H128" s="117"/>
      <c r="I128" s="117"/>
      <c r="J128" s="117"/>
      <c r="K128" s="117"/>
      <c r="L128" s="117"/>
      <c r="M128" s="136"/>
      <c r="N128" s="136"/>
      <c r="O128" s="148"/>
      <c r="P128" s="148"/>
      <c r="Q128" s="148"/>
      <c r="R128" s="148"/>
      <c r="S128" s="148"/>
      <c r="T128" s="148"/>
      <c r="U128" s="148"/>
      <c r="V128" s="148"/>
      <c r="W128" s="148"/>
      <c r="X128" s="148"/>
      <c r="Y128" s="138"/>
    </row>
    <row r="129" spans="2:25" s="77" customFormat="1" x14ac:dyDescent="0.25">
      <c r="B129" s="128"/>
      <c r="C129" s="82" t="s">
        <v>95</v>
      </c>
      <c r="D129" s="82"/>
      <c r="E129" s="82"/>
      <c r="F129" s="82"/>
      <c r="G129" s="82"/>
      <c r="H129" s="82"/>
      <c r="I129" s="82"/>
      <c r="J129" s="82"/>
      <c r="K129" s="82"/>
      <c r="L129" s="90"/>
      <c r="M129" s="136"/>
      <c r="N129" s="136"/>
      <c r="O129" s="136"/>
      <c r="P129" s="136"/>
      <c r="Q129" s="136"/>
      <c r="R129" s="136"/>
      <c r="S129" s="136"/>
      <c r="T129" s="142"/>
      <c r="U129" s="136"/>
      <c r="V129" s="136"/>
      <c r="W129" s="136"/>
      <c r="X129" s="136"/>
      <c r="Y129" s="138"/>
    </row>
    <row r="130" spans="2:25" s="77" customFormat="1" x14ac:dyDescent="0.25">
      <c r="B130" s="128"/>
      <c r="C130" s="82" t="s">
        <v>96</v>
      </c>
      <c r="D130" s="82"/>
      <c r="E130" s="82"/>
      <c r="F130" s="82"/>
      <c r="G130" s="82"/>
      <c r="H130" s="82"/>
      <c r="I130" s="82"/>
      <c r="J130" s="82"/>
      <c r="K130" s="82"/>
      <c r="L130" s="90"/>
      <c r="M130" s="136"/>
      <c r="N130" s="136"/>
      <c r="O130" s="136"/>
      <c r="P130" s="136"/>
      <c r="Q130" s="136"/>
      <c r="R130" s="136"/>
      <c r="S130" s="136"/>
      <c r="T130" s="142"/>
      <c r="U130" s="136"/>
      <c r="V130" s="136"/>
      <c r="W130" s="136"/>
      <c r="X130" s="136"/>
      <c r="Y130" s="138"/>
    </row>
    <row r="131" spans="2:25" s="77" customFormat="1" ht="15.75" thickBot="1" x14ac:dyDescent="0.3">
      <c r="B131" s="128"/>
      <c r="C131" s="586"/>
      <c r="D131" s="586"/>
      <c r="E131" s="586"/>
      <c r="F131" s="586"/>
      <c r="G131" s="586"/>
      <c r="H131" s="586"/>
      <c r="I131" s="586"/>
      <c r="J131" s="586"/>
      <c r="K131" s="586"/>
      <c r="L131" s="586"/>
      <c r="M131" s="136"/>
      <c r="N131" s="136"/>
      <c r="O131" s="136"/>
      <c r="P131" s="136"/>
      <c r="Q131" s="136"/>
      <c r="R131" s="136"/>
      <c r="S131" s="136"/>
      <c r="T131" s="136"/>
      <c r="U131" s="136"/>
      <c r="V131" s="136"/>
      <c r="W131" s="136"/>
      <c r="X131" s="136"/>
      <c r="Y131" s="138"/>
    </row>
    <row r="132" spans="2:25" s="61" customFormat="1" ht="15.95" customHeight="1" x14ac:dyDescent="0.25">
      <c r="B132" s="62"/>
      <c r="C132" s="63"/>
      <c r="D132" s="64"/>
      <c r="E132" s="65"/>
      <c r="F132" s="65"/>
      <c r="G132" s="64"/>
      <c r="H132" s="64"/>
      <c r="I132" s="64"/>
      <c r="J132" s="64"/>
      <c r="K132" s="65"/>
      <c r="L132" s="65"/>
      <c r="M132" s="64"/>
      <c r="N132" s="65"/>
      <c r="O132" s="64"/>
      <c r="P132" s="64"/>
      <c r="Q132" s="64"/>
      <c r="R132" s="64"/>
      <c r="S132" s="64"/>
      <c r="T132" s="64"/>
      <c r="U132" s="64"/>
      <c r="V132" s="64"/>
      <c r="W132" s="64"/>
      <c r="X132" s="64"/>
      <c r="Y132" s="66"/>
    </row>
    <row r="133" spans="2:25" s="61" customFormat="1" ht="15.95" customHeight="1" x14ac:dyDescent="0.25">
      <c r="B133" s="67"/>
      <c r="C133" s="68"/>
      <c r="D133" s="69"/>
      <c r="E133" s="70"/>
      <c r="F133" s="70"/>
      <c r="G133" s="69"/>
      <c r="H133" s="69"/>
      <c r="I133" s="69"/>
      <c r="J133" s="69"/>
      <c r="K133" s="70"/>
      <c r="L133" s="70"/>
      <c r="M133" s="69"/>
      <c r="N133" s="70"/>
      <c r="O133" s="69"/>
      <c r="P133" s="69"/>
      <c r="Q133" s="69"/>
      <c r="R133" s="69"/>
      <c r="S133" s="69"/>
      <c r="T133" s="69"/>
      <c r="U133" s="69"/>
      <c r="V133" s="69"/>
      <c r="W133" s="69"/>
      <c r="X133" s="69"/>
      <c r="Y133" s="71"/>
    </row>
    <row r="134" spans="2:25" s="61" customFormat="1" ht="15.95" customHeight="1" x14ac:dyDescent="0.25">
      <c r="B134" s="67"/>
      <c r="C134" s="68"/>
      <c r="D134" s="69"/>
      <c r="E134" s="70"/>
      <c r="F134" s="70"/>
      <c r="G134" s="69"/>
      <c r="H134" s="69"/>
      <c r="I134" s="69"/>
      <c r="J134" s="69"/>
      <c r="K134" s="70"/>
      <c r="L134" s="70"/>
      <c r="M134" s="69"/>
      <c r="N134" s="70"/>
      <c r="O134" s="69"/>
      <c r="P134" s="69"/>
      <c r="Q134" s="69"/>
      <c r="R134" s="69"/>
      <c r="S134" s="69"/>
      <c r="T134" s="69"/>
      <c r="U134" s="69"/>
      <c r="V134" s="69"/>
      <c r="W134" s="69"/>
      <c r="X134" s="69"/>
      <c r="Y134" s="71"/>
    </row>
    <row r="135" spans="2:25" s="61" customFormat="1" ht="15.95" customHeight="1" thickBot="1" x14ac:dyDescent="0.3">
      <c r="B135" s="67"/>
      <c r="C135" s="68"/>
      <c r="D135" s="69"/>
      <c r="E135" s="70"/>
      <c r="F135" s="70"/>
      <c r="G135" s="69"/>
      <c r="H135" s="69"/>
      <c r="I135" s="69"/>
      <c r="J135" s="69"/>
      <c r="K135" s="70"/>
      <c r="L135" s="70"/>
      <c r="M135" s="69"/>
      <c r="N135" s="70"/>
      <c r="O135" s="69"/>
      <c r="P135" s="69"/>
      <c r="Q135" s="69"/>
      <c r="R135" s="69"/>
      <c r="S135" s="69"/>
      <c r="T135" s="69"/>
      <c r="U135" s="69"/>
      <c r="V135" s="69"/>
      <c r="W135" s="69"/>
      <c r="X135" s="69"/>
      <c r="Y135" s="71"/>
    </row>
    <row r="136" spans="2:25" s="77" customFormat="1" ht="18" x14ac:dyDescent="0.25">
      <c r="B136" s="169"/>
      <c r="C136" s="160" t="s">
        <v>55</v>
      </c>
      <c r="D136" s="156"/>
      <c r="E136" s="161"/>
      <c r="F136" s="156"/>
      <c r="G136" s="156"/>
      <c r="H136" s="156"/>
      <c r="I136" s="162"/>
      <c r="J136" s="155"/>
      <c r="K136" s="155"/>
      <c r="L136" s="156"/>
      <c r="M136" s="134"/>
      <c r="N136" s="134"/>
      <c r="O136" s="134"/>
      <c r="P136" s="134"/>
      <c r="Q136" s="134"/>
      <c r="R136" s="134"/>
      <c r="S136" s="134"/>
      <c r="T136" s="134"/>
      <c r="U136" s="134"/>
      <c r="V136" s="134"/>
      <c r="W136" s="134"/>
      <c r="X136" s="134"/>
      <c r="Y136" s="135"/>
    </row>
    <row r="137" spans="2:25" s="77" customFormat="1" x14ac:dyDescent="0.25">
      <c r="B137" s="208">
        <v>1</v>
      </c>
      <c r="C137" s="141"/>
      <c r="D137" s="141"/>
      <c r="E137" s="209"/>
      <c r="F137" s="209"/>
      <c r="G137" s="210"/>
      <c r="H137" s="141"/>
      <c r="I137" s="141"/>
      <c r="J137" s="211" t="s">
        <v>56</v>
      </c>
      <c r="K137" s="141"/>
      <c r="L137" s="141"/>
      <c r="M137" s="136"/>
      <c r="N137" s="136"/>
      <c r="O137" s="136"/>
      <c r="P137" s="136"/>
      <c r="Q137" s="136"/>
      <c r="R137" s="136"/>
      <c r="S137" s="136"/>
      <c r="T137" s="142"/>
      <c r="U137" s="136"/>
      <c r="V137" s="136"/>
      <c r="W137" s="136"/>
      <c r="X137" s="136"/>
      <c r="Y137" s="138"/>
    </row>
    <row r="138" spans="2:25" s="77" customFormat="1" x14ac:dyDescent="0.25">
      <c r="B138" s="212"/>
      <c r="C138" s="141"/>
      <c r="D138" s="141"/>
      <c r="E138" s="141"/>
      <c r="F138" s="141"/>
      <c r="G138" s="141"/>
      <c r="H138" s="141"/>
      <c r="I138" s="141"/>
      <c r="J138" s="141"/>
      <c r="K138" s="141"/>
      <c r="L138" s="141"/>
      <c r="M138" s="136"/>
      <c r="N138" s="136"/>
      <c r="O138" s="136"/>
      <c r="P138" s="136"/>
      <c r="Q138" s="136"/>
      <c r="R138" s="136"/>
      <c r="S138" s="136"/>
      <c r="T138" s="137"/>
      <c r="U138" s="136"/>
      <c r="V138" s="136"/>
      <c r="W138" s="136"/>
      <c r="X138" s="136"/>
      <c r="Y138" s="138"/>
    </row>
    <row r="139" spans="2:25" s="77" customFormat="1" x14ac:dyDescent="0.25">
      <c r="B139" s="212"/>
      <c r="C139" s="141"/>
      <c r="D139" s="141"/>
      <c r="E139" s="141"/>
      <c r="F139" s="141"/>
      <c r="G139" s="141"/>
      <c r="H139" s="141"/>
      <c r="I139" s="141"/>
      <c r="J139" s="141"/>
      <c r="K139" s="141"/>
      <c r="L139" s="141"/>
      <c r="M139" s="136"/>
      <c r="N139" s="136"/>
      <c r="O139" s="136"/>
      <c r="P139" s="136"/>
      <c r="Q139" s="136"/>
      <c r="R139" s="136"/>
      <c r="S139" s="136"/>
      <c r="T139" s="136"/>
      <c r="U139" s="136"/>
      <c r="V139" s="136"/>
      <c r="W139" s="136"/>
      <c r="X139" s="136"/>
      <c r="Y139" s="138"/>
    </row>
    <row r="140" spans="2:25" s="77" customFormat="1" x14ac:dyDescent="0.25">
      <c r="B140" s="212"/>
      <c r="C140" s="141"/>
      <c r="D140" s="141"/>
      <c r="E140" s="141"/>
      <c r="F140" s="141"/>
      <c r="G140" s="141"/>
      <c r="H140" s="141"/>
      <c r="I140" s="141"/>
      <c r="J140" s="141"/>
      <c r="K140" s="141"/>
      <c r="L140" s="141"/>
      <c r="M140" s="136"/>
      <c r="N140" s="136"/>
      <c r="O140" s="136"/>
      <c r="P140" s="136"/>
      <c r="Q140" s="136"/>
      <c r="R140" s="136"/>
      <c r="S140" s="136"/>
      <c r="T140" s="137"/>
      <c r="U140" s="136"/>
      <c r="V140" s="136"/>
      <c r="W140" s="136"/>
      <c r="X140" s="136"/>
      <c r="Y140" s="138"/>
    </row>
    <row r="141" spans="2:25" s="77" customFormat="1" x14ac:dyDescent="0.25">
      <c r="B141" s="212"/>
      <c r="C141" s="141"/>
      <c r="D141" s="141"/>
      <c r="E141" s="141"/>
      <c r="F141" s="141"/>
      <c r="G141" s="141"/>
      <c r="H141" s="141"/>
      <c r="I141" s="141"/>
      <c r="J141" s="141"/>
      <c r="K141" s="141"/>
      <c r="L141" s="141"/>
      <c r="M141" s="136"/>
      <c r="N141" s="136"/>
      <c r="O141" s="136"/>
      <c r="P141" s="136"/>
      <c r="Q141" s="136"/>
      <c r="R141" s="136"/>
      <c r="S141" s="136"/>
      <c r="T141" s="137"/>
      <c r="U141" s="136"/>
      <c r="V141" s="136"/>
      <c r="W141" s="136"/>
      <c r="X141" s="136"/>
      <c r="Y141" s="138"/>
    </row>
    <row r="142" spans="2:25" s="77" customFormat="1" x14ac:dyDescent="0.25">
      <c r="B142" s="212"/>
      <c r="C142" s="141"/>
      <c r="D142" s="141"/>
      <c r="E142" s="141"/>
      <c r="F142" s="141"/>
      <c r="G142" s="141"/>
      <c r="H142" s="141"/>
      <c r="I142" s="141"/>
      <c r="J142" s="141"/>
      <c r="K142" s="141"/>
      <c r="L142" s="141"/>
      <c r="M142" s="136"/>
      <c r="N142" s="136"/>
      <c r="O142" s="136"/>
      <c r="P142" s="136"/>
      <c r="Q142" s="136"/>
      <c r="R142" s="136"/>
      <c r="S142" s="136"/>
      <c r="T142" s="137"/>
      <c r="U142" s="136"/>
      <c r="V142" s="136"/>
      <c r="W142" s="136"/>
      <c r="X142" s="136"/>
      <c r="Y142" s="138"/>
    </row>
    <row r="143" spans="2:25" s="77" customFormat="1" x14ac:dyDescent="0.25">
      <c r="B143" s="212"/>
      <c r="C143" s="141"/>
      <c r="D143" s="141"/>
      <c r="E143" s="141"/>
      <c r="F143" s="141"/>
      <c r="G143" s="141"/>
      <c r="H143" s="141"/>
      <c r="I143" s="141"/>
      <c r="J143" s="141"/>
      <c r="K143" s="141"/>
      <c r="L143" s="141"/>
      <c r="M143" s="136"/>
      <c r="N143" s="136"/>
      <c r="O143" s="136"/>
      <c r="P143" s="136"/>
      <c r="Q143" s="136"/>
      <c r="R143" s="136"/>
      <c r="S143" s="136"/>
      <c r="T143" s="137"/>
      <c r="U143" s="136"/>
      <c r="V143" s="136"/>
      <c r="W143" s="136"/>
      <c r="X143" s="136"/>
      <c r="Y143" s="138"/>
    </row>
    <row r="144" spans="2:25" s="77" customFormat="1" x14ac:dyDescent="0.25">
      <c r="B144" s="212"/>
      <c r="C144" s="141"/>
      <c r="D144" s="141"/>
      <c r="E144" s="141"/>
      <c r="F144" s="141"/>
      <c r="G144" s="141"/>
      <c r="H144" s="141"/>
      <c r="I144" s="141"/>
      <c r="J144" s="141"/>
      <c r="K144" s="141"/>
      <c r="L144" s="141"/>
      <c r="M144" s="136"/>
      <c r="N144" s="136"/>
      <c r="O144" s="136"/>
      <c r="P144" s="136"/>
      <c r="Q144" s="136"/>
      <c r="R144" s="136"/>
      <c r="S144" s="136"/>
      <c r="T144" s="137"/>
      <c r="U144" s="136"/>
      <c r="V144" s="136"/>
      <c r="W144" s="136"/>
      <c r="X144" s="136"/>
      <c r="Y144" s="138"/>
    </row>
    <row r="145" spans="2:25" s="77" customFormat="1" x14ac:dyDescent="0.25">
      <c r="B145" s="212"/>
      <c r="C145" s="141"/>
      <c r="D145" s="141"/>
      <c r="E145" s="141"/>
      <c r="F145" s="141"/>
      <c r="G145" s="141"/>
      <c r="H145" s="141"/>
      <c r="I145" s="141"/>
      <c r="J145" s="141"/>
      <c r="K145" s="141"/>
      <c r="L145" s="141"/>
      <c r="M145" s="136"/>
      <c r="N145" s="136"/>
      <c r="O145" s="136"/>
      <c r="P145" s="136"/>
      <c r="Q145" s="136"/>
      <c r="R145" s="136"/>
      <c r="S145" s="136"/>
      <c r="T145" s="137"/>
      <c r="U145" s="136"/>
      <c r="V145" s="136"/>
      <c r="W145" s="136"/>
      <c r="X145" s="136"/>
      <c r="Y145" s="138"/>
    </row>
    <row r="146" spans="2:25" s="77" customFormat="1" x14ac:dyDescent="0.25">
      <c r="B146" s="212"/>
      <c r="C146" s="141"/>
      <c r="D146" s="141"/>
      <c r="E146" s="141"/>
      <c r="F146" s="141"/>
      <c r="G146" s="141"/>
      <c r="H146" s="141"/>
      <c r="I146" s="141"/>
      <c r="J146" s="141"/>
      <c r="K146" s="141"/>
      <c r="L146" s="141"/>
      <c r="M146" s="136"/>
      <c r="N146" s="136"/>
      <c r="O146" s="136"/>
      <c r="P146" s="136"/>
      <c r="Q146" s="136"/>
      <c r="R146" s="136"/>
      <c r="S146" s="136"/>
      <c r="T146" s="142"/>
      <c r="U146" s="136"/>
      <c r="V146" s="136"/>
      <c r="W146" s="136"/>
      <c r="X146" s="136"/>
      <c r="Y146" s="138"/>
    </row>
    <row r="147" spans="2:25" s="77" customFormat="1" x14ac:dyDescent="0.25">
      <c r="B147" s="212"/>
      <c r="C147" s="141"/>
      <c r="D147" s="141"/>
      <c r="E147" s="141"/>
      <c r="F147" s="141"/>
      <c r="G147" s="141"/>
      <c r="H147" s="141"/>
      <c r="I147" s="141"/>
      <c r="J147" s="141"/>
      <c r="K147" s="141"/>
      <c r="L147" s="141"/>
      <c r="M147" s="136"/>
      <c r="N147" s="136"/>
      <c r="O147" s="136"/>
      <c r="P147" s="136"/>
      <c r="Q147" s="136"/>
      <c r="R147" s="136"/>
      <c r="S147" s="136"/>
      <c r="T147" s="142"/>
      <c r="U147" s="136"/>
      <c r="V147" s="136"/>
      <c r="W147" s="136"/>
      <c r="X147" s="136"/>
      <c r="Y147" s="138"/>
    </row>
    <row r="148" spans="2:25" s="77" customFormat="1" x14ac:dyDescent="0.25">
      <c r="B148" s="212"/>
      <c r="C148" s="141"/>
      <c r="D148" s="141"/>
      <c r="E148" s="141"/>
      <c r="F148" s="141"/>
      <c r="G148" s="141"/>
      <c r="H148" s="141"/>
      <c r="I148" s="141"/>
      <c r="J148" s="141"/>
      <c r="K148" s="141"/>
      <c r="L148" s="141"/>
      <c r="M148" s="136"/>
      <c r="N148" s="136"/>
      <c r="O148" s="136"/>
      <c r="P148" s="136"/>
      <c r="Q148" s="136"/>
      <c r="R148" s="136"/>
      <c r="S148" s="136"/>
      <c r="T148" s="142"/>
      <c r="U148" s="136"/>
      <c r="V148" s="136"/>
      <c r="W148" s="136"/>
      <c r="X148" s="136"/>
      <c r="Y148" s="138"/>
    </row>
    <row r="149" spans="2:25" s="77" customFormat="1" ht="18" x14ac:dyDescent="0.25">
      <c r="B149" s="213"/>
      <c r="C149" s="143" t="s">
        <v>50</v>
      </c>
      <c r="D149" s="144"/>
      <c r="E149" s="145"/>
      <c r="F149" s="144"/>
      <c r="G149" s="144"/>
      <c r="H149" s="144"/>
      <c r="I149" s="146"/>
      <c r="J149" s="147"/>
      <c r="K149" s="147"/>
      <c r="L149" s="144"/>
      <c r="M149" s="136"/>
      <c r="N149" s="136"/>
      <c r="O149" s="136"/>
      <c r="P149" s="136"/>
      <c r="Q149" s="136"/>
      <c r="R149" s="136"/>
      <c r="S149" s="136"/>
      <c r="T149" s="136"/>
      <c r="U149" s="136"/>
      <c r="V149" s="136"/>
      <c r="W149" s="136"/>
      <c r="X149" s="136"/>
      <c r="Y149" s="138"/>
    </row>
    <row r="150" spans="2:25" s="77" customFormat="1" x14ac:dyDescent="0.25">
      <c r="B150" s="149">
        <v>1</v>
      </c>
      <c r="C150" s="206" t="s">
        <v>97</v>
      </c>
      <c r="D150" s="206"/>
      <c r="E150" s="206"/>
      <c r="F150" s="206"/>
      <c r="G150" s="206"/>
      <c r="H150" s="206"/>
      <c r="I150" s="206"/>
      <c r="J150" s="206"/>
      <c r="K150" s="206"/>
      <c r="L150" s="206"/>
      <c r="M150" s="136"/>
      <c r="N150" s="136"/>
      <c r="O150" s="136"/>
      <c r="P150" s="136"/>
      <c r="Q150" s="136"/>
      <c r="R150" s="136"/>
      <c r="S150" s="136"/>
      <c r="T150" s="137"/>
      <c r="U150" s="136"/>
      <c r="V150" s="136"/>
      <c r="W150" s="136"/>
      <c r="X150" s="136"/>
      <c r="Y150" s="138"/>
    </row>
    <row r="151" spans="2:25" s="77" customFormat="1" x14ac:dyDescent="0.25">
      <c r="B151" s="149"/>
      <c r="C151" s="207" t="s">
        <v>98</v>
      </c>
      <c r="D151" s="207"/>
      <c r="E151" s="207"/>
      <c r="F151" s="207"/>
      <c r="G151" s="207"/>
      <c r="H151" s="207"/>
      <c r="I151" s="207"/>
      <c r="J151" s="207"/>
      <c r="K151" s="207"/>
      <c r="L151" s="207"/>
      <c r="M151" s="136"/>
      <c r="N151" s="136"/>
      <c r="O151" s="136"/>
      <c r="P151" s="136"/>
      <c r="Q151" s="136"/>
      <c r="R151" s="136"/>
      <c r="S151" s="136"/>
      <c r="T151" s="142"/>
      <c r="U151" s="136"/>
      <c r="V151" s="136"/>
      <c r="W151" s="136"/>
      <c r="X151" s="136"/>
      <c r="Y151" s="138"/>
    </row>
    <row r="152" spans="2:25" s="77" customFormat="1" x14ac:dyDescent="0.25">
      <c r="B152" s="149"/>
      <c r="C152" s="588"/>
      <c r="D152" s="588"/>
      <c r="E152" s="588"/>
      <c r="F152" s="588"/>
      <c r="G152" s="588"/>
      <c r="H152" s="588"/>
      <c r="I152" s="588"/>
      <c r="J152" s="588"/>
      <c r="K152" s="588"/>
      <c r="L152" s="588"/>
      <c r="M152" s="136"/>
      <c r="N152" s="136"/>
      <c r="O152" s="136"/>
      <c r="P152" s="136"/>
      <c r="Q152" s="136"/>
      <c r="R152" s="136"/>
      <c r="S152" s="136"/>
      <c r="T152" s="137"/>
      <c r="U152" s="136"/>
      <c r="V152" s="136"/>
      <c r="W152" s="136"/>
      <c r="X152" s="136"/>
      <c r="Y152" s="138"/>
    </row>
    <row r="153" spans="2:25" s="77" customFormat="1" x14ac:dyDescent="0.25">
      <c r="B153" s="149">
        <v>2</v>
      </c>
      <c r="C153" s="206" t="s">
        <v>99</v>
      </c>
      <c r="D153" s="206"/>
      <c r="E153" s="206"/>
      <c r="F153" s="206"/>
      <c r="G153" s="206"/>
      <c r="H153" s="206"/>
      <c r="I153" s="206"/>
      <c r="J153" s="206"/>
      <c r="K153" s="206"/>
      <c r="L153" s="206"/>
      <c r="M153" s="136"/>
      <c r="N153" s="136"/>
      <c r="O153" s="136"/>
      <c r="P153" s="136"/>
      <c r="Q153" s="136"/>
      <c r="R153" s="136"/>
      <c r="S153" s="136"/>
      <c r="T153" s="136"/>
      <c r="U153" s="136"/>
      <c r="V153" s="136"/>
      <c r="W153" s="136"/>
      <c r="X153" s="136"/>
      <c r="Y153" s="138"/>
    </row>
    <row r="154" spans="2:25" s="77" customFormat="1" x14ac:dyDescent="0.25">
      <c r="B154" s="149"/>
      <c r="C154" s="206" t="s">
        <v>100</v>
      </c>
      <c r="D154" s="206"/>
      <c r="E154" s="206"/>
      <c r="F154" s="206"/>
      <c r="G154" s="206"/>
      <c r="H154" s="206"/>
      <c r="I154" s="206"/>
      <c r="J154" s="206"/>
      <c r="K154" s="206"/>
      <c r="L154" s="206"/>
      <c r="M154" s="136"/>
      <c r="N154" s="136"/>
      <c r="O154" s="136"/>
      <c r="P154" s="136"/>
      <c r="Q154" s="136"/>
      <c r="R154" s="136"/>
      <c r="S154" s="136"/>
      <c r="T154" s="137"/>
      <c r="U154" s="136"/>
      <c r="V154" s="136"/>
      <c r="W154" s="136"/>
      <c r="X154" s="136"/>
      <c r="Y154" s="138"/>
    </row>
    <row r="155" spans="2:25" s="77" customFormat="1" ht="15.75" thickBot="1" x14ac:dyDescent="0.3">
      <c r="B155" s="150"/>
      <c r="C155" s="592"/>
      <c r="D155" s="592"/>
      <c r="E155" s="592"/>
      <c r="F155" s="592"/>
      <c r="G155" s="592"/>
      <c r="H155" s="592"/>
      <c r="I155" s="592"/>
      <c r="J155" s="592"/>
      <c r="K155" s="592"/>
      <c r="L155" s="592"/>
      <c r="M155" s="153"/>
      <c r="N155" s="153"/>
      <c r="O155" s="153"/>
      <c r="P155" s="153"/>
      <c r="Q155" s="153"/>
      <c r="R155" s="153"/>
      <c r="S155" s="153"/>
      <c r="T155" s="167"/>
      <c r="U155" s="153"/>
      <c r="V155" s="153"/>
      <c r="W155" s="153"/>
      <c r="X155" s="153"/>
      <c r="Y155" s="154"/>
    </row>
    <row r="156" spans="2:25" s="61" customFormat="1" ht="15.95" customHeight="1" x14ac:dyDescent="0.25">
      <c r="B156" s="62"/>
      <c r="C156" s="63"/>
      <c r="D156" s="64"/>
      <c r="E156" s="65"/>
      <c r="F156" s="65"/>
      <c r="G156" s="64"/>
      <c r="H156" s="64"/>
      <c r="I156" s="64"/>
      <c r="J156" s="64"/>
      <c r="K156" s="65"/>
      <c r="L156" s="65"/>
      <c r="M156" s="64"/>
      <c r="N156" s="65"/>
      <c r="O156" s="64"/>
      <c r="P156" s="64"/>
      <c r="Q156" s="64"/>
      <c r="R156" s="64"/>
      <c r="S156" s="64"/>
      <c r="T156" s="64"/>
      <c r="U156" s="64"/>
      <c r="V156" s="64"/>
      <c r="W156" s="64"/>
      <c r="X156" s="64"/>
      <c r="Y156" s="66"/>
    </row>
    <row r="157" spans="2:25" s="61" customFormat="1" ht="15.95" customHeight="1" x14ac:dyDescent="0.25">
      <c r="B157" s="67"/>
      <c r="C157" s="68"/>
      <c r="D157" s="69"/>
      <c r="E157" s="70"/>
      <c r="F157" s="70"/>
      <c r="G157" s="69"/>
      <c r="H157" s="69"/>
      <c r="I157" s="69"/>
      <c r="J157" s="69"/>
      <c r="K157" s="70"/>
      <c r="L157" s="70"/>
      <c r="M157" s="69"/>
      <c r="N157" s="70"/>
      <c r="O157" s="69"/>
      <c r="P157" s="69"/>
      <c r="Q157" s="69"/>
      <c r="R157" s="69"/>
      <c r="S157" s="69"/>
      <c r="T157" s="69"/>
      <c r="U157" s="69"/>
      <c r="V157" s="69"/>
      <c r="W157" s="69"/>
      <c r="X157" s="69"/>
      <c r="Y157" s="71"/>
    </row>
    <row r="158" spans="2:25" s="61" customFormat="1" ht="15.95" customHeight="1" x14ac:dyDescent="0.25">
      <c r="B158" s="67"/>
      <c r="C158" s="68"/>
      <c r="D158" s="69"/>
      <c r="E158" s="70"/>
      <c r="F158" s="70"/>
      <c r="G158" s="69"/>
      <c r="H158" s="69"/>
      <c r="I158" s="69"/>
      <c r="J158" s="69"/>
      <c r="K158" s="70"/>
      <c r="L158" s="70"/>
      <c r="M158" s="69"/>
      <c r="N158" s="70"/>
      <c r="O158" s="69"/>
      <c r="P158" s="69"/>
      <c r="Q158" s="69"/>
      <c r="R158" s="69"/>
      <c r="S158" s="69"/>
      <c r="T158" s="69"/>
      <c r="U158" s="69"/>
      <c r="V158" s="69"/>
      <c r="W158" s="69"/>
      <c r="X158" s="69"/>
      <c r="Y158" s="71"/>
    </row>
    <row r="159" spans="2:25" s="61" customFormat="1" ht="15.95" customHeight="1" thickBot="1" x14ac:dyDescent="0.3">
      <c r="B159" s="67"/>
      <c r="C159" s="68"/>
      <c r="D159" s="69"/>
      <c r="E159" s="70"/>
      <c r="F159" s="70"/>
      <c r="G159" s="69"/>
      <c r="H159" s="69"/>
      <c r="I159" s="69"/>
      <c r="J159" s="69"/>
      <c r="K159" s="70"/>
      <c r="L159" s="70"/>
      <c r="M159" s="69"/>
      <c r="N159" s="70"/>
      <c r="O159" s="69"/>
      <c r="P159" s="69"/>
      <c r="Q159" s="69"/>
      <c r="R159" s="69"/>
      <c r="S159" s="69"/>
      <c r="T159" s="69"/>
      <c r="U159" s="69"/>
      <c r="V159" s="69"/>
      <c r="W159" s="69"/>
      <c r="X159" s="69"/>
      <c r="Y159" s="71"/>
    </row>
    <row r="160" spans="2:25" s="77" customFormat="1" ht="18" x14ac:dyDescent="0.25">
      <c r="B160" s="122"/>
      <c r="C160" s="123" t="s">
        <v>57</v>
      </c>
      <c r="D160" s="124"/>
      <c r="E160" s="125"/>
      <c r="F160" s="124"/>
      <c r="G160" s="124"/>
      <c r="H160" s="124"/>
      <c r="I160" s="126"/>
      <c r="J160" s="127"/>
      <c r="K160" s="127"/>
      <c r="L160" s="124"/>
      <c r="M160" s="134"/>
      <c r="N160" s="134"/>
      <c r="O160" s="134"/>
      <c r="P160" s="134"/>
      <c r="Q160" s="134"/>
      <c r="R160" s="134"/>
      <c r="S160" s="134"/>
      <c r="T160" s="134"/>
      <c r="U160" s="134"/>
      <c r="V160" s="134"/>
      <c r="W160" s="134"/>
      <c r="X160" s="134"/>
      <c r="Y160" s="135"/>
    </row>
    <row r="161" spans="2:25" s="77" customFormat="1" x14ac:dyDescent="0.25">
      <c r="B161" s="130">
        <v>1</v>
      </c>
      <c r="C161" s="79"/>
      <c r="D161" s="79"/>
      <c r="E161" s="91"/>
      <c r="F161" s="91"/>
      <c r="G161" s="136"/>
      <c r="H161" s="165" t="s">
        <v>58</v>
      </c>
      <c r="I161" s="79"/>
      <c r="J161" s="79"/>
      <c r="K161" s="79"/>
      <c r="L161" s="79"/>
      <c r="M161" s="136"/>
      <c r="N161" s="136"/>
      <c r="O161" s="136"/>
      <c r="P161" s="136"/>
      <c r="Q161" s="139">
        <v>3</v>
      </c>
      <c r="R161" s="136"/>
      <c r="S161" s="136"/>
      <c r="T161" s="142"/>
      <c r="U161" s="136"/>
      <c r="V161" s="136"/>
      <c r="W161" s="136"/>
      <c r="X161" s="136"/>
      <c r="Y161" s="138"/>
    </row>
    <row r="162" spans="2:25" s="77" customFormat="1" x14ac:dyDescent="0.25">
      <c r="B162" s="131"/>
      <c r="C162" s="79"/>
      <c r="D162" s="79"/>
      <c r="E162" s="79"/>
      <c r="F162" s="79"/>
      <c r="G162" s="79"/>
      <c r="H162" s="79"/>
      <c r="I162" s="79"/>
      <c r="J162" s="79"/>
      <c r="K162" s="79"/>
      <c r="L162" s="79"/>
      <c r="M162" s="78"/>
      <c r="N162" s="78"/>
      <c r="O162" s="136"/>
      <c r="P162" s="136"/>
      <c r="Q162" s="136"/>
      <c r="R162" s="136"/>
      <c r="S162" s="136"/>
      <c r="T162" s="137"/>
      <c r="U162" s="136"/>
      <c r="V162" s="136"/>
      <c r="W162" s="136"/>
      <c r="X162" s="136"/>
      <c r="Y162" s="138"/>
    </row>
    <row r="163" spans="2:25" s="77" customFormat="1" x14ac:dyDescent="0.25">
      <c r="B163" s="131"/>
      <c r="C163" s="79"/>
      <c r="D163" s="79"/>
      <c r="E163" s="79"/>
      <c r="F163" s="79"/>
      <c r="G163" s="79"/>
      <c r="H163" s="79"/>
      <c r="I163" s="79"/>
      <c r="J163" s="79"/>
      <c r="K163" s="79"/>
      <c r="L163" s="79"/>
      <c r="M163" s="78"/>
      <c r="N163" s="78"/>
      <c r="O163" s="136"/>
      <c r="P163" s="136"/>
      <c r="Q163" s="136"/>
      <c r="R163" s="136"/>
      <c r="S163" s="136"/>
      <c r="T163" s="136"/>
      <c r="U163" s="136"/>
      <c r="V163" s="136"/>
      <c r="W163" s="136"/>
      <c r="X163" s="136"/>
      <c r="Y163" s="138"/>
    </row>
    <row r="164" spans="2:25" s="77" customFormat="1" x14ac:dyDescent="0.25">
      <c r="B164" s="131"/>
      <c r="C164" s="79"/>
      <c r="D164" s="79"/>
      <c r="E164" s="79"/>
      <c r="F164" s="79"/>
      <c r="G164" s="79"/>
      <c r="H164" s="79"/>
      <c r="I164" s="79"/>
      <c r="J164" s="79"/>
      <c r="K164" s="79"/>
      <c r="L164" s="79"/>
      <c r="M164" s="78"/>
      <c r="N164" s="78"/>
      <c r="O164" s="136"/>
      <c r="P164" s="136"/>
      <c r="Q164" s="136"/>
      <c r="R164" s="136"/>
      <c r="S164" s="136"/>
      <c r="T164" s="137"/>
      <c r="U164" s="136"/>
      <c r="V164" s="136"/>
      <c r="W164" s="136"/>
      <c r="X164" s="136"/>
      <c r="Y164" s="138"/>
    </row>
    <row r="165" spans="2:25" s="77" customFormat="1" x14ac:dyDescent="0.25">
      <c r="B165" s="131"/>
      <c r="C165" s="79"/>
      <c r="D165" s="79"/>
      <c r="E165" s="79"/>
      <c r="F165" s="79"/>
      <c r="G165" s="79"/>
      <c r="H165" s="79"/>
      <c r="I165" s="79"/>
      <c r="J165" s="79"/>
      <c r="K165" s="79"/>
      <c r="L165" s="79"/>
      <c r="M165" s="78"/>
      <c r="N165" s="78"/>
      <c r="O165" s="136"/>
      <c r="P165" s="136"/>
      <c r="Q165" s="136"/>
      <c r="R165" s="136"/>
      <c r="S165" s="136"/>
      <c r="T165" s="137"/>
      <c r="U165" s="136"/>
      <c r="V165" s="136"/>
      <c r="W165" s="136"/>
      <c r="X165" s="136"/>
      <c r="Y165" s="138"/>
    </row>
    <row r="166" spans="2:25" s="77" customFormat="1" x14ac:dyDescent="0.25">
      <c r="B166" s="131"/>
      <c r="C166" s="79"/>
      <c r="D166" s="79"/>
      <c r="E166" s="79"/>
      <c r="F166" s="79"/>
      <c r="G166" s="79"/>
      <c r="H166" s="79"/>
      <c r="I166" s="79"/>
      <c r="J166" s="79"/>
      <c r="K166" s="79"/>
      <c r="L166" s="79"/>
      <c r="M166" s="78"/>
      <c r="N166" s="78"/>
      <c r="O166" s="136"/>
      <c r="P166" s="136"/>
      <c r="Q166" s="136"/>
      <c r="R166" s="136"/>
      <c r="S166" s="136"/>
      <c r="T166" s="137"/>
      <c r="U166" s="136"/>
      <c r="V166" s="136"/>
      <c r="W166" s="136"/>
      <c r="X166" s="136"/>
      <c r="Y166" s="138"/>
    </row>
    <row r="167" spans="2:25" s="77" customFormat="1" x14ac:dyDescent="0.25">
      <c r="B167" s="131"/>
      <c r="C167" s="79"/>
      <c r="D167" s="79"/>
      <c r="E167" s="79"/>
      <c r="F167" s="79"/>
      <c r="G167" s="79"/>
      <c r="H167" s="79"/>
      <c r="I167" s="79"/>
      <c r="J167" s="79"/>
      <c r="K167" s="79"/>
      <c r="L167" s="79"/>
      <c r="M167" s="78"/>
      <c r="N167" s="78"/>
      <c r="O167" s="136"/>
      <c r="P167" s="136"/>
      <c r="Q167" s="136"/>
      <c r="R167" s="136"/>
      <c r="S167" s="136"/>
      <c r="T167" s="137"/>
      <c r="U167" s="136"/>
      <c r="V167" s="136"/>
      <c r="W167" s="136"/>
      <c r="X167" s="136"/>
      <c r="Y167" s="138"/>
    </row>
    <row r="168" spans="2:25" s="77" customFormat="1" x14ac:dyDescent="0.25">
      <c r="B168" s="131"/>
      <c r="C168" s="79"/>
      <c r="D168" s="79"/>
      <c r="E168" s="79"/>
      <c r="F168" s="79"/>
      <c r="G168" s="79"/>
      <c r="H168" s="79"/>
      <c r="I168" s="79"/>
      <c r="J168" s="79"/>
      <c r="K168" s="79"/>
      <c r="L168" s="79"/>
      <c r="M168" s="78"/>
      <c r="N168" s="78"/>
      <c r="O168" s="136"/>
      <c r="P168" s="136"/>
      <c r="Q168" s="136"/>
      <c r="R168" s="136"/>
      <c r="S168" s="136"/>
      <c r="T168" s="137"/>
      <c r="U168" s="136"/>
      <c r="V168" s="136"/>
      <c r="W168" s="136"/>
      <c r="X168" s="136"/>
      <c r="Y168" s="138"/>
    </row>
    <row r="169" spans="2:25" s="77" customFormat="1" x14ac:dyDescent="0.25">
      <c r="B169" s="131"/>
      <c r="C169" s="79"/>
      <c r="D169" s="79"/>
      <c r="E169" s="79"/>
      <c r="F169" s="79"/>
      <c r="G169" s="79"/>
      <c r="H169" s="79"/>
      <c r="I169" s="79"/>
      <c r="J169" s="79"/>
      <c r="K169" s="79"/>
      <c r="L169" s="79"/>
      <c r="M169" s="78"/>
      <c r="N169" s="78"/>
      <c r="O169" s="136"/>
      <c r="P169" s="136"/>
      <c r="Q169" s="136"/>
      <c r="R169" s="136"/>
      <c r="S169" s="136"/>
      <c r="T169" s="137"/>
      <c r="U169" s="136"/>
      <c r="V169" s="136"/>
      <c r="W169" s="136"/>
      <c r="X169" s="136"/>
      <c r="Y169" s="138"/>
    </row>
    <row r="170" spans="2:25" s="77" customFormat="1" x14ac:dyDescent="0.25">
      <c r="B170" s="131"/>
      <c r="C170" s="79"/>
      <c r="D170" s="79"/>
      <c r="E170" s="79"/>
      <c r="F170" s="79"/>
      <c r="G170" s="79"/>
      <c r="H170" s="79"/>
      <c r="I170" s="79"/>
      <c r="J170" s="79"/>
      <c r="K170" s="79"/>
      <c r="L170" s="79"/>
      <c r="M170" s="78"/>
      <c r="N170" s="78"/>
      <c r="O170" s="136"/>
      <c r="P170" s="136"/>
      <c r="Q170" s="136"/>
      <c r="R170" s="136"/>
      <c r="S170" s="136"/>
      <c r="T170" s="142"/>
      <c r="U170" s="136"/>
      <c r="V170" s="136"/>
      <c r="W170" s="136"/>
      <c r="X170" s="136"/>
      <c r="Y170" s="138"/>
    </row>
    <row r="171" spans="2:25" s="77" customFormat="1" x14ac:dyDescent="0.25">
      <c r="B171" s="131"/>
      <c r="C171" s="141"/>
      <c r="D171" s="141"/>
      <c r="E171" s="141"/>
      <c r="F171" s="141"/>
      <c r="G171" s="141"/>
      <c r="H171" s="141"/>
      <c r="I171" s="141"/>
      <c r="J171" s="141"/>
      <c r="K171" s="141"/>
      <c r="L171" s="141"/>
      <c r="M171" s="136"/>
      <c r="N171" s="136"/>
      <c r="O171" s="136"/>
      <c r="P171" s="136"/>
      <c r="Q171" s="136"/>
      <c r="R171" s="136"/>
      <c r="S171" s="136"/>
      <c r="T171" s="142"/>
      <c r="U171" s="136"/>
      <c r="V171" s="136"/>
      <c r="W171" s="136"/>
      <c r="X171" s="136"/>
      <c r="Y171" s="138"/>
    </row>
    <row r="172" spans="2:25" s="77" customFormat="1" x14ac:dyDescent="0.25">
      <c r="B172" s="131"/>
      <c r="C172" s="141"/>
      <c r="D172" s="141"/>
      <c r="E172" s="141"/>
      <c r="F172" s="141"/>
      <c r="G172" s="141"/>
      <c r="H172" s="141"/>
      <c r="I172" s="141"/>
      <c r="J172" s="141"/>
      <c r="K172" s="141"/>
      <c r="L172" s="141"/>
      <c r="M172" s="136"/>
      <c r="N172" s="136"/>
      <c r="O172" s="136"/>
      <c r="P172" s="136"/>
      <c r="Q172" s="136"/>
      <c r="R172" s="136"/>
      <c r="S172" s="136"/>
      <c r="T172" s="142"/>
      <c r="U172" s="136"/>
      <c r="V172" s="136"/>
      <c r="W172" s="136"/>
      <c r="X172" s="136"/>
      <c r="Y172" s="138"/>
    </row>
    <row r="173" spans="2:25" s="77" customFormat="1" x14ac:dyDescent="0.25">
      <c r="B173" s="131"/>
      <c r="C173" s="141"/>
      <c r="D173" s="141"/>
      <c r="E173" s="141"/>
      <c r="F173" s="141"/>
      <c r="G173" s="141"/>
      <c r="H173" s="141"/>
      <c r="I173" s="141"/>
      <c r="J173" s="141"/>
      <c r="K173" s="141"/>
      <c r="L173" s="141"/>
      <c r="M173" s="136"/>
      <c r="N173" s="136"/>
      <c r="O173" s="136"/>
      <c r="P173" s="136"/>
      <c r="Q173" s="136"/>
      <c r="R173" s="136"/>
      <c r="S173" s="136"/>
      <c r="T173" s="142"/>
      <c r="U173" s="136"/>
      <c r="V173" s="136"/>
      <c r="W173" s="136"/>
      <c r="X173" s="136"/>
      <c r="Y173" s="138"/>
    </row>
    <row r="174" spans="2:25" s="77" customFormat="1" ht="18" x14ac:dyDescent="0.25">
      <c r="B174" s="132"/>
      <c r="C174" s="143" t="s">
        <v>50</v>
      </c>
      <c r="D174" s="144"/>
      <c r="E174" s="145"/>
      <c r="F174" s="144"/>
      <c r="G174" s="144"/>
      <c r="H174" s="144"/>
      <c r="I174" s="146"/>
      <c r="J174" s="147"/>
      <c r="K174" s="147"/>
      <c r="L174" s="144"/>
      <c r="M174" s="136"/>
      <c r="N174" s="136"/>
      <c r="O174" s="136"/>
      <c r="P174" s="136"/>
      <c r="Q174" s="136"/>
      <c r="R174" s="136"/>
      <c r="S174" s="136"/>
      <c r="T174" s="136"/>
      <c r="U174" s="136"/>
      <c r="V174" s="136"/>
      <c r="W174" s="136"/>
      <c r="X174" s="136"/>
      <c r="Y174" s="138"/>
    </row>
    <row r="175" spans="2:25" s="77" customFormat="1" x14ac:dyDescent="0.25">
      <c r="B175" s="128">
        <v>1</v>
      </c>
      <c r="C175" s="148" t="s">
        <v>102</v>
      </c>
      <c r="D175" s="148"/>
      <c r="E175" s="148"/>
      <c r="F175" s="148"/>
      <c r="G175" s="148"/>
      <c r="H175" s="148"/>
      <c r="I175" s="148"/>
      <c r="J175" s="148"/>
      <c r="K175" s="148"/>
      <c r="L175" s="148"/>
      <c r="M175" s="136"/>
      <c r="N175" s="136"/>
      <c r="O175" s="136"/>
      <c r="P175" s="136"/>
      <c r="Q175" s="136"/>
      <c r="R175" s="136"/>
      <c r="S175" s="136"/>
      <c r="T175" s="137"/>
      <c r="U175" s="136"/>
      <c r="V175" s="136"/>
      <c r="W175" s="136"/>
      <c r="X175" s="136"/>
      <c r="Y175" s="138"/>
    </row>
    <row r="176" spans="2:25" s="77" customFormat="1" x14ac:dyDescent="0.25">
      <c r="B176" s="128"/>
      <c r="C176" s="140" t="s">
        <v>101</v>
      </c>
      <c r="D176" s="140"/>
      <c r="E176" s="140"/>
      <c r="F176" s="140"/>
      <c r="G176" s="140"/>
      <c r="H176" s="140"/>
      <c r="I176" s="140"/>
      <c r="J176" s="140"/>
      <c r="K176" s="140"/>
      <c r="L176" s="140"/>
      <c r="M176" s="136"/>
      <c r="N176" s="136"/>
      <c r="O176" s="136"/>
      <c r="P176" s="136"/>
      <c r="Q176" s="136"/>
      <c r="R176" s="136"/>
      <c r="S176" s="136"/>
      <c r="T176" s="142"/>
      <c r="U176" s="136"/>
      <c r="V176" s="136"/>
      <c r="W176" s="136"/>
      <c r="X176" s="136"/>
      <c r="Y176" s="138"/>
    </row>
    <row r="177" spans="2:25" s="77" customFormat="1" x14ac:dyDescent="0.25">
      <c r="B177" s="128"/>
      <c r="C177" s="140" t="s">
        <v>103</v>
      </c>
      <c r="D177" s="140"/>
      <c r="E177" s="140"/>
      <c r="F177" s="140"/>
      <c r="G177" s="140"/>
      <c r="H177" s="140"/>
      <c r="I177" s="140"/>
      <c r="J177" s="140"/>
      <c r="K177" s="140"/>
      <c r="L177" s="140"/>
      <c r="M177" s="136"/>
      <c r="N177" s="136"/>
      <c r="O177" s="136"/>
      <c r="P177" s="136"/>
      <c r="Q177" s="136"/>
      <c r="R177" s="136"/>
      <c r="S177" s="136"/>
      <c r="T177" s="142"/>
      <c r="U177" s="136"/>
      <c r="V177" s="136"/>
      <c r="W177" s="136"/>
      <c r="X177" s="136"/>
      <c r="Y177" s="138"/>
    </row>
    <row r="178" spans="2:25" s="77" customFormat="1" x14ac:dyDescent="0.25">
      <c r="B178" s="128"/>
      <c r="C178" s="588"/>
      <c r="D178" s="588"/>
      <c r="E178" s="588"/>
      <c r="F178" s="588"/>
      <c r="G178" s="588"/>
      <c r="H178" s="588"/>
      <c r="I178" s="588"/>
      <c r="J178" s="588"/>
      <c r="K178" s="588"/>
      <c r="L178" s="588"/>
      <c r="M178" s="136"/>
      <c r="N178" s="136"/>
      <c r="O178" s="136"/>
      <c r="P178" s="136"/>
      <c r="Q178" s="136"/>
      <c r="R178" s="136"/>
      <c r="S178" s="136"/>
      <c r="T178" s="137"/>
      <c r="U178" s="136"/>
      <c r="V178" s="136"/>
      <c r="W178" s="136"/>
      <c r="X178" s="136"/>
      <c r="Y178" s="138"/>
    </row>
    <row r="179" spans="2:25" s="77" customFormat="1" x14ac:dyDescent="0.25">
      <c r="B179" s="128">
        <v>2</v>
      </c>
      <c r="C179" s="148" t="s">
        <v>105</v>
      </c>
      <c r="D179" s="148"/>
      <c r="E179" s="148"/>
      <c r="F179" s="148"/>
      <c r="G179" s="148"/>
      <c r="H179" s="148"/>
      <c r="I179" s="148"/>
      <c r="J179" s="148"/>
      <c r="K179" s="148"/>
      <c r="L179" s="148"/>
      <c r="M179" s="136"/>
      <c r="N179" s="136"/>
      <c r="O179" s="136"/>
      <c r="P179" s="136"/>
      <c r="Q179" s="136"/>
      <c r="R179" s="136"/>
      <c r="S179" s="136"/>
      <c r="T179" s="136"/>
      <c r="U179" s="136"/>
      <c r="V179" s="136"/>
      <c r="W179" s="136"/>
      <c r="X179" s="136"/>
      <c r="Y179" s="138"/>
    </row>
    <row r="180" spans="2:25" s="77" customFormat="1" x14ac:dyDescent="0.25">
      <c r="B180" s="128"/>
      <c r="C180" s="148" t="s">
        <v>104</v>
      </c>
      <c r="D180" s="148"/>
      <c r="E180" s="148"/>
      <c r="F180" s="148"/>
      <c r="G180" s="148"/>
      <c r="H180" s="148"/>
      <c r="I180" s="148"/>
      <c r="J180" s="148"/>
      <c r="K180" s="148"/>
      <c r="L180" s="148"/>
      <c r="M180" s="136"/>
      <c r="N180" s="136"/>
      <c r="O180" s="136"/>
      <c r="P180" s="136"/>
      <c r="Q180" s="136"/>
      <c r="R180" s="136"/>
      <c r="S180" s="136"/>
      <c r="T180" s="137"/>
      <c r="U180" s="136"/>
      <c r="V180" s="136"/>
      <c r="W180" s="136"/>
      <c r="X180" s="136"/>
      <c r="Y180" s="138"/>
    </row>
    <row r="181" spans="2:25" s="77" customFormat="1" x14ac:dyDescent="0.25">
      <c r="B181" s="128"/>
      <c r="C181" s="140"/>
      <c r="D181" s="140"/>
      <c r="E181" s="140"/>
      <c r="F181" s="140"/>
      <c r="G181" s="140"/>
      <c r="H181" s="140"/>
      <c r="I181" s="140"/>
      <c r="J181" s="140"/>
      <c r="K181" s="140"/>
      <c r="L181" s="140"/>
      <c r="M181" s="136"/>
      <c r="N181" s="136"/>
      <c r="O181" s="136"/>
      <c r="P181" s="136"/>
      <c r="Q181" s="136"/>
      <c r="R181" s="136"/>
      <c r="S181" s="136"/>
      <c r="T181" s="137"/>
      <c r="U181" s="136"/>
      <c r="V181" s="136"/>
      <c r="W181" s="136"/>
      <c r="X181" s="136"/>
      <c r="Y181" s="138"/>
    </row>
    <row r="182" spans="2:25" s="77" customFormat="1" x14ac:dyDescent="0.25">
      <c r="B182" s="128">
        <v>3</v>
      </c>
      <c r="C182" s="148" t="s">
        <v>106</v>
      </c>
      <c r="D182" s="148"/>
      <c r="E182" s="148"/>
      <c r="F182" s="148"/>
      <c r="G182" s="148"/>
      <c r="H182" s="148"/>
      <c r="I182" s="148"/>
      <c r="J182" s="148"/>
      <c r="K182" s="148"/>
      <c r="L182" s="148"/>
      <c r="M182" s="136"/>
      <c r="N182" s="136"/>
      <c r="O182" s="136"/>
      <c r="P182" s="136"/>
      <c r="Q182" s="136"/>
      <c r="R182" s="136"/>
      <c r="S182" s="136"/>
      <c r="T182" s="136"/>
      <c r="U182" s="136"/>
      <c r="V182" s="136"/>
      <c r="W182" s="136"/>
      <c r="X182" s="136"/>
      <c r="Y182" s="138"/>
    </row>
    <row r="183" spans="2:25" s="77" customFormat="1" x14ac:dyDescent="0.25">
      <c r="B183" s="128"/>
      <c r="C183" s="148" t="s">
        <v>107</v>
      </c>
      <c r="D183" s="148"/>
      <c r="E183" s="148"/>
      <c r="F183" s="148"/>
      <c r="G183" s="148"/>
      <c r="H183" s="148"/>
      <c r="I183" s="148"/>
      <c r="J183" s="148"/>
      <c r="K183" s="148"/>
      <c r="L183" s="148"/>
      <c r="M183" s="136"/>
      <c r="N183" s="136"/>
      <c r="O183" s="136"/>
      <c r="P183" s="136"/>
      <c r="Q183" s="136"/>
      <c r="R183" s="136"/>
      <c r="S183" s="136"/>
      <c r="T183" s="137"/>
      <c r="U183" s="136"/>
      <c r="V183" s="136"/>
      <c r="W183" s="136"/>
      <c r="X183" s="136"/>
      <c r="Y183" s="138"/>
    </row>
    <row r="184" spans="2:25" s="77" customFormat="1" ht="15.75" thickBot="1" x14ac:dyDescent="0.3">
      <c r="B184" s="128"/>
      <c r="C184" s="590"/>
      <c r="D184" s="590"/>
      <c r="E184" s="590"/>
      <c r="F184" s="590"/>
      <c r="G184" s="590"/>
      <c r="H184" s="590"/>
      <c r="I184" s="590"/>
      <c r="J184" s="590"/>
      <c r="K184" s="590"/>
      <c r="L184" s="590"/>
      <c r="M184" s="136"/>
      <c r="N184" s="136"/>
      <c r="O184" s="136"/>
      <c r="P184" s="136"/>
      <c r="Q184" s="136"/>
      <c r="R184" s="136"/>
      <c r="S184" s="136"/>
      <c r="T184" s="142"/>
      <c r="U184" s="136"/>
      <c r="V184" s="136"/>
      <c r="W184" s="136"/>
      <c r="X184" s="136"/>
      <c r="Y184" s="138"/>
    </row>
    <row r="185" spans="2:25" s="61" customFormat="1" ht="15.95" customHeight="1" x14ac:dyDescent="0.25">
      <c r="B185" s="62"/>
      <c r="C185" s="63"/>
      <c r="D185" s="64"/>
      <c r="E185" s="65"/>
      <c r="F185" s="65"/>
      <c r="G185" s="64"/>
      <c r="H185" s="64"/>
      <c r="I185" s="64"/>
      <c r="J185" s="64"/>
      <c r="K185" s="65"/>
      <c r="L185" s="65"/>
      <c r="M185" s="64"/>
      <c r="N185" s="65"/>
      <c r="O185" s="64"/>
      <c r="P185" s="64"/>
      <c r="Q185" s="64"/>
      <c r="R185" s="64"/>
      <c r="S185" s="64"/>
      <c r="T185" s="64"/>
      <c r="U185" s="64"/>
      <c r="V185" s="64"/>
      <c r="W185" s="64"/>
      <c r="X185" s="64"/>
      <c r="Y185" s="66"/>
    </row>
    <row r="186" spans="2:25" s="61" customFormat="1" ht="15.95" customHeight="1" x14ac:dyDescent="0.25">
      <c r="B186" s="67"/>
      <c r="C186" s="68"/>
      <c r="D186" s="69"/>
      <c r="E186" s="70"/>
      <c r="F186" s="70"/>
      <c r="G186" s="69"/>
      <c r="H186" s="69"/>
      <c r="I186" s="69"/>
      <c r="J186" s="69"/>
      <c r="K186" s="70"/>
      <c r="L186" s="70"/>
      <c r="M186" s="69"/>
      <c r="N186" s="70"/>
      <c r="O186" s="69"/>
      <c r="P186" s="69"/>
      <c r="Q186" s="69"/>
      <c r="R186" s="69"/>
      <c r="S186" s="69"/>
      <c r="T186" s="69"/>
      <c r="U186" s="69"/>
      <c r="V186" s="69"/>
      <c r="W186" s="69"/>
      <c r="X186" s="69"/>
      <c r="Y186" s="71"/>
    </row>
    <row r="187" spans="2:25" s="61" customFormat="1" ht="15.95" customHeight="1" x14ac:dyDescent="0.25">
      <c r="B187" s="67"/>
      <c r="C187" s="68"/>
      <c r="D187" s="69"/>
      <c r="E187" s="70"/>
      <c r="F187" s="70"/>
      <c r="G187" s="69"/>
      <c r="H187" s="69"/>
      <c r="I187" s="69"/>
      <c r="J187" s="69"/>
      <c r="K187" s="70"/>
      <c r="L187" s="70"/>
      <c r="M187" s="69"/>
      <c r="N187" s="70"/>
      <c r="O187" s="69"/>
      <c r="P187" s="69"/>
      <c r="Q187" s="69"/>
      <c r="R187" s="69"/>
      <c r="S187" s="69"/>
      <c r="T187" s="69"/>
      <c r="U187" s="69"/>
      <c r="V187" s="69"/>
      <c r="W187" s="69"/>
      <c r="X187" s="69"/>
      <c r="Y187" s="71"/>
    </row>
    <row r="188" spans="2:25" s="61" customFormat="1" ht="15.95" customHeight="1" thickBot="1" x14ac:dyDescent="0.3">
      <c r="B188" s="67"/>
      <c r="C188" s="68"/>
      <c r="D188" s="69"/>
      <c r="E188" s="70"/>
      <c r="F188" s="70"/>
      <c r="G188" s="69"/>
      <c r="H188" s="69"/>
      <c r="I188" s="69"/>
      <c r="J188" s="69"/>
      <c r="K188" s="70"/>
      <c r="L188" s="70"/>
      <c r="M188" s="69"/>
      <c r="N188" s="70"/>
      <c r="O188" s="69"/>
      <c r="P188" s="69"/>
      <c r="Q188" s="69"/>
      <c r="R188" s="69"/>
      <c r="S188" s="69"/>
      <c r="T188" s="69"/>
      <c r="U188" s="69"/>
      <c r="V188" s="69"/>
      <c r="W188" s="69"/>
      <c r="X188" s="69"/>
      <c r="Y188" s="71"/>
    </row>
    <row r="189" spans="2:25" s="77" customFormat="1" ht="18" x14ac:dyDescent="0.25">
      <c r="B189" s="122"/>
      <c r="C189" s="123" t="s">
        <v>59</v>
      </c>
      <c r="D189" s="124"/>
      <c r="E189" s="125"/>
      <c r="F189" s="124"/>
      <c r="G189" s="124"/>
      <c r="H189" s="124"/>
      <c r="I189" s="126"/>
      <c r="J189" s="127"/>
      <c r="K189" s="127"/>
      <c r="L189" s="124"/>
      <c r="M189" s="134"/>
      <c r="N189" s="134"/>
      <c r="O189" s="134"/>
      <c r="P189" s="134"/>
      <c r="Q189" s="134"/>
      <c r="R189" s="134"/>
      <c r="S189" s="134"/>
      <c r="T189" s="134"/>
      <c r="U189" s="134"/>
      <c r="V189" s="134"/>
      <c r="W189" s="134"/>
      <c r="X189" s="134"/>
      <c r="Y189" s="135"/>
    </row>
    <row r="190" spans="2:25" s="77" customFormat="1" x14ac:dyDescent="0.25">
      <c r="B190" s="128"/>
      <c r="C190" s="79"/>
      <c r="D190" s="79"/>
      <c r="E190" s="79"/>
      <c r="F190" s="79"/>
      <c r="G190" s="79"/>
      <c r="H190" s="79"/>
      <c r="I190" s="79"/>
      <c r="J190" s="79"/>
      <c r="K190" s="79"/>
      <c r="L190" s="79"/>
      <c r="M190" s="136"/>
      <c r="N190" s="136"/>
      <c r="O190" s="136"/>
      <c r="P190" s="136"/>
      <c r="Q190" s="136"/>
      <c r="R190" s="136"/>
      <c r="S190" s="136"/>
      <c r="T190" s="137"/>
      <c r="U190" s="136"/>
      <c r="V190" s="136"/>
      <c r="W190" s="136"/>
      <c r="X190" s="136"/>
      <c r="Y190" s="138"/>
    </row>
    <row r="191" spans="2:25" s="77" customFormat="1" x14ac:dyDescent="0.25">
      <c r="B191" s="130">
        <v>1</v>
      </c>
      <c r="C191" s="81"/>
      <c r="D191" s="79"/>
      <c r="E191" s="79"/>
      <c r="F191" s="79"/>
      <c r="G191" s="78"/>
      <c r="H191" s="82"/>
      <c r="I191" s="91">
        <v>2</v>
      </c>
      <c r="J191" s="79"/>
      <c r="K191" s="79"/>
      <c r="L191" s="79"/>
      <c r="M191" s="136"/>
      <c r="N191" s="136"/>
      <c r="O191" s="136"/>
      <c r="P191" s="136"/>
      <c r="Q191" s="136"/>
      <c r="R191" s="139">
        <v>3</v>
      </c>
      <c r="S191" s="136"/>
      <c r="T191" s="137"/>
      <c r="U191" s="136"/>
      <c r="V191" s="136"/>
      <c r="W191" s="136"/>
      <c r="X191" s="136"/>
      <c r="Y191" s="138"/>
    </row>
    <row r="192" spans="2:25" s="77" customFormat="1" x14ac:dyDescent="0.25">
      <c r="B192" s="131"/>
      <c r="C192" s="79"/>
      <c r="D192" s="79"/>
      <c r="E192" s="79"/>
      <c r="F192" s="79"/>
      <c r="G192" s="82"/>
      <c r="H192" s="79"/>
      <c r="I192" s="79"/>
      <c r="J192" s="79"/>
      <c r="K192" s="79"/>
      <c r="L192" s="79"/>
      <c r="M192" s="136"/>
      <c r="N192" s="136"/>
      <c r="O192" s="136"/>
      <c r="P192" s="136"/>
      <c r="Q192" s="136"/>
      <c r="R192" s="136"/>
      <c r="S192" s="136"/>
      <c r="T192" s="142"/>
      <c r="U192" s="136"/>
      <c r="V192" s="136"/>
      <c r="W192" s="136"/>
      <c r="X192" s="136"/>
      <c r="Y192" s="138"/>
    </row>
    <row r="193" spans="2:25" s="77" customFormat="1" x14ac:dyDescent="0.25">
      <c r="B193" s="131"/>
      <c r="C193" s="79"/>
      <c r="D193" s="79"/>
      <c r="E193" s="79"/>
      <c r="F193" s="79"/>
      <c r="G193" s="79"/>
      <c r="H193" s="79"/>
      <c r="I193" s="79"/>
      <c r="J193" s="79"/>
      <c r="K193" s="79"/>
      <c r="L193" s="79"/>
      <c r="M193" s="136"/>
      <c r="N193" s="136"/>
      <c r="O193" s="136"/>
      <c r="P193" s="136"/>
      <c r="Q193" s="136"/>
      <c r="R193" s="136"/>
      <c r="S193" s="136"/>
      <c r="T193" s="137"/>
      <c r="U193" s="136"/>
      <c r="V193" s="136"/>
      <c r="W193" s="136"/>
      <c r="X193" s="136"/>
      <c r="Y193" s="138"/>
    </row>
    <row r="194" spans="2:25" s="77" customFormat="1" x14ac:dyDescent="0.25">
      <c r="B194" s="131"/>
      <c r="C194" s="79"/>
      <c r="D194" s="79"/>
      <c r="E194" s="79"/>
      <c r="F194" s="79"/>
      <c r="G194" s="79"/>
      <c r="H194" s="79"/>
      <c r="I194" s="79"/>
      <c r="J194" s="79"/>
      <c r="K194" s="79"/>
      <c r="L194" s="79"/>
      <c r="M194" s="136"/>
      <c r="N194" s="136"/>
      <c r="O194" s="136"/>
      <c r="P194" s="136"/>
      <c r="Q194" s="136"/>
      <c r="R194" s="136"/>
      <c r="S194" s="136"/>
      <c r="T194" s="136"/>
      <c r="U194" s="136"/>
      <c r="V194" s="136"/>
      <c r="W194" s="136"/>
      <c r="X194" s="136"/>
      <c r="Y194" s="138"/>
    </row>
    <row r="195" spans="2:25" s="77" customFormat="1" x14ac:dyDescent="0.25">
      <c r="B195" s="131"/>
      <c r="C195" s="79"/>
      <c r="D195" s="79"/>
      <c r="E195" s="79"/>
      <c r="F195" s="79"/>
      <c r="G195" s="79"/>
      <c r="H195" s="79"/>
      <c r="I195" s="79"/>
      <c r="J195" s="79"/>
      <c r="K195" s="79"/>
      <c r="L195" s="79"/>
      <c r="M195" s="136"/>
      <c r="N195" s="136"/>
      <c r="O195" s="136"/>
      <c r="P195" s="166"/>
      <c r="Q195" s="136"/>
      <c r="R195" s="136"/>
      <c r="S195" s="136"/>
      <c r="T195" s="137"/>
      <c r="U195" s="136"/>
      <c r="V195" s="136"/>
      <c r="W195" s="136"/>
      <c r="X195" s="136"/>
      <c r="Y195" s="138"/>
    </row>
    <row r="196" spans="2:25" s="77" customFormat="1" x14ac:dyDescent="0.25">
      <c r="B196" s="131"/>
      <c r="C196" s="79"/>
      <c r="D196" s="79"/>
      <c r="E196" s="79"/>
      <c r="F196" s="79"/>
      <c r="G196" s="79"/>
      <c r="H196" s="79"/>
      <c r="I196" s="79"/>
      <c r="J196" s="79"/>
      <c r="K196" s="79"/>
      <c r="L196" s="79"/>
      <c r="M196" s="136"/>
      <c r="N196" s="136"/>
      <c r="O196" s="136"/>
      <c r="P196" s="136"/>
      <c r="Q196" s="136"/>
      <c r="R196" s="136"/>
      <c r="S196" s="136"/>
      <c r="T196" s="137"/>
      <c r="U196" s="136"/>
      <c r="V196" s="136"/>
      <c r="W196" s="136"/>
      <c r="X196" s="136"/>
      <c r="Y196" s="138"/>
    </row>
    <row r="197" spans="2:25" s="77" customFormat="1" x14ac:dyDescent="0.25">
      <c r="B197" s="131"/>
      <c r="C197" s="79"/>
      <c r="D197" s="79"/>
      <c r="E197" s="79"/>
      <c r="F197" s="79"/>
      <c r="G197" s="79"/>
      <c r="H197" s="79"/>
      <c r="I197" s="79"/>
      <c r="J197" s="79"/>
      <c r="K197" s="79"/>
      <c r="L197" s="79"/>
      <c r="M197" s="136"/>
      <c r="N197" s="136"/>
      <c r="O197" s="136"/>
      <c r="P197" s="136"/>
      <c r="Q197" s="136"/>
      <c r="R197" s="136"/>
      <c r="S197" s="136"/>
      <c r="T197" s="137"/>
      <c r="U197" s="136"/>
      <c r="V197" s="136"/>
      <c r="W197" s="136"/>
      <c r="X197" s="136"/>
      <c r="Y197" s="138"/>
    </row>
    <row r="198" spans="2:25" s="77" customFormat="1" x14ac:dyDescent="0.25">
      <c r="B198" s="131"/>
      <c r="C198" s="79"/>
      <c r="D198" s="79"/>
      <c r="E198" s="79"/>
      <c r="F198" s="79"/>
      <c r="G198" s="79"/>
      <c r="H198" s="79"/>
      <c r="I198" s="79"/>
      <c r="J198" s="79"/>
      <c r="K198" s="79"/>
      <c r="L198" s="79"/>
      <c r="M198" s="136"/>
      <c r="N198" s="136"/>
      <c r="O198" s="136"/>
      <c r="P198" s="136"/>
      <c r="Q198" s="136"/>
      <c r="R198" s="136"/>
      <c r="S198" s="136"/>
      <c r="T198" s="137"/>
      <c r="U198" s="136"/>
      <c r="V198" s="136"/>
      <c r="W198" s="136"/>
      <c r="X198" s="136"/>
      <c r="Y198" s="138"/>
    </row>
    <row r="199" spans="2:25" s="77" customFormat="1" x14ac:dyDescent="0.25">
      <c r="B199" s="131"/>
      <c r="C199" s="79"/>
      <c r="D199" s="79"/>
      <c r="E199" s="79"/>
      <c r="F199" s="79"/>
      <c r="G199" s="79"/>
      <c r="H199" s="79"/>
      <c r="I199" s="79"/>
      <c r="J199" s="79"/>
      <c r="K199" s="79"/>
      <c r="L199" s="79"/>
      <c r="M199" s="136"/>
      <c r="N199" s="136"/>
      <c r="O199" s="136"/>
      <c r="P199" s="136"/>
      <c r="Q199" s="136"/>
      <c r="R199" s="136"/>
      <c r="S199" s="136"/>
      <c r="T199" s="137"/>
      <c r="U199" s="136"/>
      <c r="V199" s="136"/>
      <c r="W199" s="136"/>
      <c r="X199" s="136"/>
      <c r="Y199" s="138"/>
    </row>
    <row r="200" spans="2:25" s="77" customFormat="1" x14ac:dyDescent="0.25">
      <c r="B200" s="131"/>
      <c r="C200" s="79"/>
      <c r="D200" s="79"/>
      <c r="E200" s="79"/>
      <c r="F200" s="79"/>
      <c r="G200" s="79"/>
      <c r="H200" s="79"/>
      <c r="I200" s="79"/>
      <c r="J200" s="79"/>
      <c r="K200" s="79"/>
      <c r="L200" s="79"/>
      <c r="M200" s="136"/>
      <c r="N200" s="136"/>
      <c r="O200" s="136"/>
      <c r="P200" s="136"/>
      <c r="Q200" s="136"/>
      <c r="R200" s="136"/>
      <c r="S200" s="136"/>
      <c r="T200" s="137"/>
      <c r="U200" s="136"/>
      <c r="V200" s="136"/>
      <c r="W200" s="136"/>
      <c r="X200" s="136"/>
      <c r="Y200" s="138"/>
    </row>
    <row r="201" spans="2:25" s="77" customFormat="1" x14ac:dyDescent="0.25">
      <c r="B201" s="131"/>
      <c r="C201" s="79"/>
      <c r="D201" s="79"/>
      <c r="E201" s="79"/>
      <c r="F201" s="79"/>
      <c r="G201" s="79"/>
      <c r="H201" s="79"/>
      <c r="I201" s="79"/>
      <c r="J201" s="79"/>
      <c r="K201" s="79"/>
      <c r="L201" s="79"/>
      <c r="M201" s="136"/>
      <c r="N201" s="136"/>
      <c r="O201" s="136"/>
      <c r="P201" s="136"/>
      <c r="Q201" s="136"/>
      <c r="R201" s="136"/>
      <c r="S201" s="136"/>
      <c r="T201" s="142"/>
      <c r="U201" s="136"/>
      <c r="V201" s="136"/>
      <c r="W201" s="136"/>
      <c r="X201" s="136"/>
      <c r="Y201" s="138"/>
    </row>
    <row r="202" spans="2:25" s="77" customFormat="1" x14ac:dyDescent="0.25">
      <c r="B202" s="131"/>
      <c r="C202" s="79"/>
      <c r="D202" s="79"/>
      <c r="E202" s="79"/>
      <c r="F202" s="79"/>
      <c r="G202" s="79"/>
      <c r="H202" s="79"/>
      <c r="I202" s="79"/>
      <c r="J202" s="79"/>
      <c r="K202" s="79"/>
      <c r="L202" s="79"/>
      <c r="M202" s="136"/>
      <c r="N202" s="136"/>
      <c r="O202" s="136"/>
      <c r="P202" s="136"/>
      <c r="Q202" s="136"/>
      <c r="R202" s="136"/>
      <c r="S202" s="136"/>
      <c r="T202" s="142"/>
      <c r="U202" s="136"/>
      <c r="V202" s="136"/>
      <c r="W202" s="136"/>
      <c r="X202" s="136"/>
      <c r="Y202" s="138"/>
    </row>
    <row r="203" spans="2:25" s="77" customFormat="1" ht="18" x14ac:dyDescent="0.25">
      <c r="B203" s="132"/>
      <c r="C203" s="85" t="s">
        <v>50</v>
      </c>
      <c r="D203" s="86"/>
      <c r="E203" s="87"/>
      <c r="F203" s="86"/>
      <c r="G203" s="86"/>
      <c r="H203" s="86"/>
      <c r="I203" s="88"/>
      <c r="J203" s="89"/>
      <c r="K203" s="89"/>
      <c r="L203" s="86"/>
      <c r="M203" s="136"/>
      <c r="N203" s="136"/>
      <c r="O203" s="136"/>
      <c r="P203" s="136"/>
      <c r="Q203" s="136"/>
      <c r="R203" s="136"/>
      <c r="S203" s="136"/>
      <c r="T203" s="136"/>
      <c r="U203" s="136"/>
      <c r="V203" s="136"/>
      <c r="W203" s="136"/>
      <c r="X203" s="136"/>
      <c r="Y203" s="138"/>
    </row>
    <row r="204" spans="2:25" s="77" customFormat="1" x14ac:dyDescent="0.25">
      <c r="B204" s="128">
        <v>1</v>
      </c>
      <c r="C204" s="121" t="s">
        <v>108</v>
      </c>
      <c r="D204" s="121"/>
      <c r="E204" s="121"/>
      <c r="F204" s="121"/>
      <c r="G204" s="121"/>
      <c r="H204" s="121"/>
      <c r="I204" s="121"/>
      <c r="J204" s="121"/>
      <c r="K204" s="121"/>
      <c r="L204" s="121"/>
      <c r="M204" s="136"/>
      <c r="N204" s="136"/>
      <c r="O204" s="136"/>
      <c r="P204" s="136"/>
      <c r="Q204" s="136"/>
      <c r="R204" s="136"/>
      <c r="S204" s="136"/>
      <c r="T204" s="137"/>
      <c r="U204" s="136"/>
      <c r="V204" s="136"/>
      <c r="W204" s="136"/>
      <c r="X204" s="136"/>
      <c r="Y204" s="138"/>
    </row>
    <row r="205" spans="2:25" s="77" customFormat="1" x14ac:dyDescent="0.25">
      <c r="B205" s="128"/>
      <c r="C205" s="121" t="s">
        <v>109</v>
      </c>
      <c r="D205" s="121"/>
      <c r="E205" s="121"/>
      <c r="F205" s="121"/>
      <c r="G205" s="121"/>
      <c r="H205" s="121"/>
      <c r="I205" s="121"/>
      <c r="J205" s="121"/>
      <c r="K205" s="121"/>
      <c r="L205" s="121"/>
      <c r="M205" s="136"/>
      <c r="N205" s="136"/>
      <c r="O205" s="136"/>
      <c r="P205" s="136"/>
      <c r="Q205" s="136"/>
      <c r="R205" s="136"/>
      <c r="S205" s="136"/>
      <c r="T205" s="142"/>
      <c r="U205" s="136"/>
      <c r="V205" s="136"/>
      <c r="W205" s="136"/>
      <c r="X205" s="136"/>
      <c r="Y205" s="138"/>
    </row>
    <row r="206" spans="2:25" s="77" customFormat="1" x14ac:dyDescent="0.25">
      <c r="B206" s="128"/>
      <c r="C206" s="82"/>
      <c r="D206" s="82"/>
      <c r="E206" s="82"/>
      <c r="F206" s="82"/>
      <c r="G206" s="82"/>
      <c r="H206" s="82"/>
      <c r="I206" s="82"/>
      <c r="J206" s="82"/>
      <c r="K206" s="82"/>
      <c r="L206" s="82"/>
      <c r="M206" s="136"/>
      <c r="N206" s="136"/>
      <c r="O206" s="136"/>
      <c r="P206" s="136"/>
      <c r="Q206" s="136"/>
      <c r="R206" s="136"/>
      <c r="S206" s="136"/>
      <c r="T206" s="137"/>
      <c r="U206" s="136"/>
      <c r="V206" s="136"/>
      <c r="W206" s="136"/>
      <c r="X206" s="136"/>
      <c r="Y206" s="138"/>
    </row>
    <row r="207" spans="2:25" s="77" customFormat="1" x14ac:dyDescent="0.25">
      <c r="B207" s="128">
        <v>2</v>
      </c>
      <c r="C207" s="121" t="s">
        <v>110</v>
      </c>
      <c r="D207" s="121"/>
      <c r="E207" s="121"/>
      <c r="F207" s="121"/>
      <c r="G207" s="121"/>
      <c r="H207" s="121"/>
      <c r="I207" s="121"/>
      <c r="J207" s="121"/>
      <c r="K207" s="121"/>
      <c r="L207" s="121"/>
      <c r="M207" s="136"/>
      <c r="N207" s="136"/>
      <c r="O207" s="136"/>
      <c r="P207" s="136"/>
      <c r="Q207" s="136"/>
      <c r="R207" s="136"/>
      <c r="S207" s="136"/>
      <c r="T207" s="136"/>
      <c r="U207" s="136"/>
      <c r="V207" s="136"/>
      <c r="W207" s="136"/>
      <c r="X207" s="136"/>
      <c r="Y207" s="138"/>
    </row>
    <row r="208" spans="2:25" s="77" customFormat="1" x14ac:dyDescent="0.25">
      <c r="B208" s="128"/>
      <c r="C208" s="121" t="s">
        <v>111</v>
      </c>
      <c r="D208" s="121"/>
      <c r="E208" s="121"/>
      <c r="F208" s="121"/>
      <c r="G208" s="121"/>
      <c r="H208" s="121"/>
      <c r="I208" s="121"/>
      <c r="J208" s="121"/>
      <c r="K208" s="121"/>
      <c r="L208" s="121"/>
      <c r="M208" s="136"/>
      <c r="N208" s="136"/>
      <c r="O208" s="136"/>
      <c r="P208" s="136"/>
      <c r="Q208" s="136"/>
      <c r="R208" s="136"/>
      <c r="S208" s="136"/>
      <c r="T208" s="137"/>
      <c r="U208" s="136"/>
      <c r="V208" s="136"/>
      <c r="W208" s="136"/>
      <c r="X208" s="136"/>
      <c r="Y208" s="138"/>
    </row>
    <row r="209" spans="2:25" s="77" customFormat="1" x14ac:dyDescent="0.25">
      <c r="B209" s="128"/>
      <c r="C209" s="82"/>
      <c r="D209" s="82"/>
      <c r="E209" s="82"/>
      <c r="F209" s="82"/>
      <c r="G209" s="82"/>
      <c r="H209" s="82"/>
      <c r="I209" s="82"/>
      <c r="J209" s="82"/>
      <c r="K209" s="82"/>
      <c r="L209" s="82"/>
      <c r="M209" s="136"/>
      <c r="N209" s="136"/>
      <c r="O209" s="136"/>
      <c r="P209" s="136"/>
      <c r="Q209" s="136"/>
      <c r="R209" s="136"/>
      <c r="S209" s="136"/>
      <c r="T209" s="137"/>
      <c r="U209" s="136"/>
      <c r="V209" s="136"/>
      <c r="W209" s="136"/>
      <c r="X209" s="136"/>
      <c r="Y209" s="138"/>
    </row>
    <row r="210" spans="2:25" s="77" customFormat="1" x14ac:dyDescent="0.25">
      <c r="B210" s="128">
        <v>3</v>
      </c>
      <c r="C210" s="121" t="s">
        <v>112</v>
      </c>
      <c r="D210" s="121"/>
      <c r="E210" s="121"/>
      <c r="F210" s="121"/>
      <c r="G210" s="121"/>
      <c r="H210" s="121"/>
      <c r="I210" s="121"/>
      <c r="J210" s="121"/>
      <c r="K210" s="121"/>
      <c r="L210" s="121"/>
      <c r="M210" s="136"/>
      <c r="N210" s="136"/>
      <c r="O210" s="136"/>
      <c r="P210" s="136"/>
      <c r="Q210" s="136"/>
      <c r="R210" s="136"/>
      <c r="S210" s="136"/>
      <c r="T210" s="136"/>
      <c r="U210" s="136"/>
      <c r="V210" s="136"/>
      <c r="W210" s="136"/>
      <c r="X210" s="136"/>
      <c r="Y210" s="138"/>
    </row>
    <row r="211" spans="2:25" s="77" customFormat="1" x14ac:dyDescent="0.25">
      <c r="B211" s="128"/>
      <c r="C211" s="121" t="s">
        <v>113</v>
      </c>
      <c r="D211" s="82"/>
      <c r="E211" s="82"/>
      <c r="F211" s="82"/>
      <c r="G211" s="82"/>
      <c r="H211" s="82"/>
      <c r="I211" s="82"/>
      <c r="J211" s="82"/>
      <c r="K211" s="82"/>
      <c r="L211" s="82"/>
      <c r="M211" s="136"/>
      <c r="N211" s="136"/>
      <c r="O211" s="136"/>
      <c r="P211" s="136"/>
      <c r="Q211" s="136"/>
      <c r="R211" s="136"/>
      <c r="S211" s="136"/>
      <c r="T211" s="136"/>
      <c r="U211" s="136"/>
      <c r="V211" s="136"/>
      <c r="W211" s="136"/>
      <c r="X211" s="136"/>
      <c r="Y211" s="138"/>
    </row>
    <row r="212" spans="2:25" s="77" customFormat="1" ht="15.75" thickBot="1" x14ac:dyDescent="0.3">
      <c r="B212" s="133"/>
      <c r="C212" s="591"/>
      <c r="D212" s="591"/>
      <c r="E212" s="591"/>
      <c r="F212" s="591"/>
      <c r="G212" s="591"/>
      <c r="H212" s="591"/>
      <c r="I212" s="591"/>
      <c r="J212" s="591"/>
      <c r="K212" s="591"/>
      <c r="L212" s="591"/>
      <c r="M212" s="153"/>
      <c r="N212" s="153"/>
      <c r="O212" s="153"/>
      <c r="P212" s="153"/>
      <c r="Q212" s="153"/>
      <c r="R212" s="153"/>
      <c r="S212" s="153"/>
      <c r="T212" s="167"/>
      <c r="U212" s="153"/>
      <c r="V212" s="153"/>
      <c r="W212" s="153"/>
      <c r="X212" s="153"/>
      <c r="Y212" s="154"/>
    </row>
  </sheetData>
  <mergeCells count="16">
    <mergeCell ref="C184:L184"/>
    <mergeCell ref="C178:L178"/>
    <mergeCell ref="C212:L212"/>
    <mergeCell ref="B13:C14"/>
    <mergeCell ref="C155:L155"/>
    <mergeCell ref="C131:L131"/>
    <mergeCell ref="C152:L152"/>
    <mergeCell ref="B4:Y4"/>
    <mergeCell ref="B5:Y5"/>
    <mergeCell ref="B7:L7"/>
    <mergeCell ref="B8:Y9"/>
    <mergeCell ref="C109:L109"/>
    <mergeCell ref="O80:X80"/>
    <mergeCell ref="B10:L10"/>
    <mergeCell ref="C31:L31"/>
    <mergeCell ref="C59:L59"/>
  </mergeCells>
  <hyperlinks>
    <hyperlink ref="B13:C14" location="'0.  MAIN INDEX'!A1" display="Click here for MAIN INDEX" xr:uid="{00000000-0004-0000-1500-000000000000}"/>
  </hyperlinks>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PBrush" shapeId="7170" r:id="rId4">
          <objectPr defaultSize="0" autoPict="0" r:id="rId5">
            <anchor moveWithCells="1" sizeWithCells="1">
              <from>
                <xdr:col>8</xdr:col>
                <xdr:colOff>400050</xdr:colOff>
                <xdr:row>17</xdr:row>
                <xdr:rowOff>9525</xdr:rowOff>
              </from>
              <to>
                <xdr:col>16</xdr:col>
                <xdr:colOff>247650</xdr:colOff>
                <xdr:row>26</xdr:row>
                <xdr:rowOff>19050</xdr:rowOff>
              </to>
            </anchor>
          </objectPr>
        </oleObject>
      </mc:Choice>
      <mc:Fallback>
        <oleObject progId="PBrush" shapeId="7170" r:id="rId4"/>
      </mc:Fallback>
    </mc:AlternateContent>
    <mc:AlternateContent xmlns:mc="http://schemas.openxmlformats.org/markup-compatibility/2006">
      <mc:Choice Requires="x14">
        <oleObject progId="PBrush" shapeId="7171" r:id="rId6">
          <objectPr defaultSize="0" autoPict="0" r:id="rId7">
            <anchor moveWithCells="1" sizeWithCells="1">
              <from>
                <xdr:col>2</xdr:col>
                <xdr:colOff>123825</xdr:colOff>
                <xdr:row>89</xdr:row>
                <xdr:rowOff>0</xdr:rowOff>
              </from>
              <to>
                <xdr:col>18</xdr:col>
                <xdr:colOff>142875</xdr:colOff>
                <xdr:row>101</xdr:row>
                <xdr:rowOff>180975</xdr:rowOff>
              </to>
            </anchor>
          </objectPr>
        </oleObject>
      </mc:Choice>
      <mc:Fallback>
        <oleObject progId="PBrush" shapeId="7171" r:id="rId6"/>
      </mc:Fallback>
    </mc:AlternateContent>
    <mc:AlternateContent xmlns:mc="http://schemas.openxmlformats.org/markup-compatibility/2006">
      <mc:Choice Requires="x14">
        <oleObject progId="PBrush" shapeId="7172" r:id="rId8">
          <objectPr defaultSize="0" autoPict="0" r:id="rId9">
            <anchor moveWithCells="1" sizeWithCells="1">
              <from>
                <xdr:col>10</xdr:col>
                <xdr:colOff>66675</xdr:colOff>
                <xdr:row>64</xdr:row>
                <xdr:rowOff>171450</xdr:rowOff>
              </from>
              <to>
                <xdr:col>16</xdr:col>
                <xdr:colOff>571500</xdr:colOff>
                <xdr:row>74</xdr:row>
                <xdr:rowOff>9525</xdr:rowOff>
              </to>
            </anchor>
          </objectPr>
        </oleObject>
      </mc:Choice>
      <mc:Fallback>
        <oleObject progId="PBrush" shapeId="7172" r:id="rId8"/>
      </mc:Fallback>
    </mc:AlternateContent>
    <mc:AlternateContent xmlns:mc="http://schemas.openxmlformats.org/markup-compatibility/2006">
      <mc:Choice Requires="x14">
        <oleObject progId="PBrush" shapeId="7173" r:id="rId10">
          <objectPr defaultSize="0" autoPict="0" r:id="rId11">
            <anchor moveWithCells="1" sizeWithCells="1">
              <from>
                <xdr:col>2</xdr:col>
                <xdr:colOff>47625</xdr:colOff>
                <xdr:row>65</xdr:row>
                <xdr:rowOff>0</xdr:rowOff>
              </from>
              <to>
                <xdr:col>6</xdr:col>
                <xdr:colOff>190500</xdr:colOff>
                <xdr:row>74</xdr:row>
                <xdr:rowOff>0</xdr:rowOff>
              </to>
            </anchor>
          </objectPr>
        </oleObject>
      </mc:Choice>
      <mc:Fallback>
        <oleObject progId="PBrush" shapeId="7173" r:id="rId10"/>
      </mc:Fallback>
    </mc:AlternateContent>
    <mc:AlternateContent xmlns:mc="http://schemas.openxmlformats.org/markup-compatibility/2006">
      <mc:Choice Requires="x14">
        <oleObject progId="PBrush" shapeId="7174" r:id="rId12">
          <objectPr defaultSize="0" autoPict="0" r:id="rId13">
            <anchor moveWithCells="1" sizeWithCells="1">
              <from>
                <xdr:col>1</xdr:col>
                <xdr:colOff>142875</xdr:colOff>
                <xdr:row>161</xdr:row>
                <xdr:rowOff>38100</xdr:rowOff>
              </from>
              <to>
                <xdr:col>5</xdr:col>
                <xdr:colOff>600075</xdr:colOff>
                <xdr:row>170</xdr:row>
                <xdr:rowOff>104775</xdr:rowOff>
              </to>
            </anchor>
          </objectPr>
        </oleObject>
      </mc:Choice>
      <mc:Fallback>
        <oleObject progId="PBrush" shapeId="7174" r:id="rId12"/>
      </mc:Fallback>
    </mc:AlternateContent>
    <mc:AlternateContent xmlns:mc="http://schemas.openxmlformats.org/markup-compatibility/2006">
      <mc:Choice Requires="x14">
        <oleObject progId="PBrush" shapeId="7176" r:id="rId14">
          <objectPr defaultSize="0" autoPict="0" r:id="rId15">
            <anchor moveWithCells="1" sizeWithCells="1">
              <from>
                <xdr:col>9</xdr:col>
                <xdr:colOff>76200</xdr:colOff>
                <xdr:row>191</xdr:row>
                <xdr:rowOff>19050</xdr:rowOff>
              </from>
              <to>
                <xdr:col>15</xdr:col>
                <xdr:colOff>304800</xdr:colOff>
                <xdr:row>199</xdr:row>
                <xdr:rowOff>152400</xdr:rowOff>
              </to>
            </anchor>
          </objectPr>
        </oleObject>
      </mc:Choice>
      <mc:Fallback>
        <oleObject progId="PBrush" shapeId="7176" r:id="rId14"/>
      </mc:Fallback>
    </mc:AlternateContent>
    <mc:AlternateContent xmlns:mc="http://schemas.openxmlformats.org/markup-compatibility/2006">
      <mc:Choice Requires="x14">
        <oleObject progId="PBrush" shapeId="7177" r:id="rId16">
          <objectPr defaultSize="0" autoPict="0" r:id="rId17">
            <anchor moveWithCells="1" sizeWithCells="1">
              <from>
                <xdr:col>18</xdr:col>
                <xdr:colOff>152400</xdr:colOff>
                <xdr:row>17</xdr:row>
                <xdr:rowOff>9525</xdr:rowOff>
              </from>
              <to>
                <xdr:col>24</xdr:col>
                <xdr:colOff>381000</xdr:colOff>
                <xdr:row>26</xdr:row>
                <xdr:rowOff>28575</xdr:rowOff>
              </to>
            </anchor>
          </objectPr>
        </oleObject>
      </mc:Choice>
      <mc:Fallback>
        <oleObject progId="PBrush" shapeId="7177" r:id="rId16"/>
      </mc:Fallback>
    </mc:AlternateContent>
    <mc:AlternateContent xmlns:mc="http://schemas.openxmlformats.org/markup-compatibility/2006">
      <mc:Choice Requires="x14">
        <oleObject progId="PBrush" shapeId="7178" r:id="rId18">
          <objectPr defaultSize="0" autoPict="0" r:id="rId19">
            <anchor moveWithCells="1" sizeWithCells="1">
              <from>
                <xdr:col>1</xdr:col>
                <xdr:colOff>238125</xdr:colOff>
                <xdr:row>44</xdr:row>
                <xdr:rowOff>0</xdr:rowOff>
              </from>
              <to>
                <xdr:col>8</xdr:col>
                <xdr:colOff>190500</xdr:colOff>
                <xdr:row>53</xdr:row>
                <xdr:rowOff>0</xdr:rowOff>
              </to>
            </anchor>
          </objectPr>
        </oleObject>
      </mc:Choice>
      <mc:Fallback>
        <oleObject progId="PBrush" shapeId="7178" r:id="rId1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W257"/>
  <sheetViews>
    <sheetView showGridLines="0" showRowColHeaders="0" workbookViewId="0">
      <selection activeCell="B257" sqref="B257"/>
    </sheetView>
  </sheetViews>
  <sheetFormatPr defaultRowHeight="15" x14ac:dyDescent="0.25"/>
  <cols>
    <col min="1" max="1" width="3.7109375" customWidth="1"/>
    <col min="2" max="2" width="25.7109375" customWidth="1"/>
    <col min="3" max="20" width="8.28515625" customWidth="1"/>
    <col min="21" max="22" width="9.7109375" customWidth="1"/>
    <col min="23" max="23" width="11.7109375" customWidth="1"/>
    <col min="24" max="30" width="6.7109375" customWidth="1"/>
    <col min="256" max="256" width="1.7109375" customWidth="1"/>
    <col min="257" max="257" width="3.28515625" customWidth="1"/>
    <col min="258" max="258" width="15.7109375" customWidth="1"/>
    <col min="264" max="264" width="7.140625" customWidth="1"/>
    <col min="265" max="267" width="8.5703125" customWidth="1"/>
    <col min="268" max="268" width="1.7109375" customWidth="1"/>
    <col min="512" max="512" width="1.7109375" customWidth="1"/>
    <col min="513" max="513" width="3.28515625" customWidth="1"/>
    <col min="514" max="514" width="15.7109375" customWidth="1"/>
    <col min="520" max="520" width="7.140625" customWidth="1"/>
    <col min="521" max="523" width="8.5703125" customWidth="1"/>
    <col min="524" max="524" width="1.7109375" customWidth="1"/>
    <col min="768" max="768" width="1.7109375" customWidth="1"/>
    <col min="769" max="769" width="3.28515625" customWidth="1"/>
    <col min="770" max="770" width="15.7109375" customWidth="1"/>
    <col min="776" max="776" width="7.140625" customWidth="1"/>
    <col min="777" max="779" width="8.5703125" customWidth="1"/>
    <col min="780" max="780" width="1.7109375" customWidth="1"/>
    <col min="1024" max="1024" width="1.7109375" customWidth="1"/>
    <col min="1025" max="1025" width="3.28515625" customWidth="1"/>
    <col min="1026" max="1026" width="15.7109375" customWidth="1"/>
    <col min="1032" max="1032" width="7.140625" customWidth="1"/>
    <col min="1033" max="1035" width="8.5703125" customWidth="1"/>
    <col min="1036" max="1036" width="1.7109375" customWidth="1"/>
    <col min="1280" max="1280" width="1.7109375" customWidth="1"/>
    <col min="1281" max="1281" width="3.28515625" customWidth="1"/>
    <col min="1282" max="1282" width="15.7109375" customWidth="1"/>
    <col min="1288" max="1288" width="7.140625" customWidth="1"/>
    <col min="1289" max="1291" width="8.5703125" customWidth="1"/>
    <col min="1292" max="1292" width="1.7109375" customWidth="1"/>
    <col min="1536" max="1536" width="1.7109375" customWidth="1"/>
    <col min="1537" max="1537" width="3.28515625" customWidth="1"/>
    <col min="1538" max="1538" width="15.7109375" customWidth="1"/>
    <col min="1544" max="1544" width="7.140625" customWidth="1"/>
    <col min="1545" max="1547" width="8.5703125" customWidth="1"/>
    <col min="1548" max="1548" width="1.7109375" customWidth="1"/>
    <col min="1792" max="1792" width="1.7109375" customWidth="1"/>
    <col min="1793" max="1793" width="3.28515625" customWidth="1"/>
    <col min="1794" max="1794" width="15.7109375" customWidth="1"/>
    <col min="1800" max="1800" width="7.140625" customWidth="1"/>
    <col min="1801" max="1803" width="8.5703125" customWidth="1"/>
    <col min="1804" max="1804" width="1.7109375" customWidth="1"/>
    <col min="2048" max="2048" width="1.7109375" customWidth="1"/>
    <col min="2049" max="2049" width="3.28515625" customWidth="1"/>
    <col min="2050" max="2050" width="15.7109375" customWidth="1"/>
    <col min="2056" max="2056" width="7.140625" customWidth="1"/>
    <col min="2057" max="2059" width="8.5703125" customWidth="1"/>
    <col min="2060" max="2060" width="1.7109375" customWidth="1"/>
    <col min="2304" max="2304" width="1.7109375" customWidth="1"/>
    <col min="2305" max="2305" width="3.28515625" customWidth="1"/>
    <col min="2306" max="2306" width="15.7109375" customWidth="1"/>
    <col min="2312" max="2312" width="7.140625" customWidth="1"/>
    <col min="2313" max="2315" width="8.5703125" customWidth="1"/>
    <col min="2316" max="2316" width="1.7109375" customWidth="1"/>
    <col min="2560" max="2560" width="1.7109375" customWidth="1"/>
    <col min="2561" max="2561" width="3.28515625" customWidth="1"/>
    <col min="2562" max="2562" width="15.7109375" customWidth="1"/>
    <col min="2568" max="2568" width="7.140625" customWidth="1"/>
    <col min="2569" max="2571" width="8.5703125" customWidth="1"/>
    <col min="2572" max="2572" width="1.7109375" customWidth="1"/>
    <col min="2816" max="2816" width="1.7109375" customWidth="1"/>
    <col min="2817" max="2817" width="3.28515625" customWidth="1"/>
    <col min="2818" max="2818" width="15.7109375" customWidth="1"/>
    <col min="2824" max="2824" width="7.140625" customWidth="1"/>
    <col min="2825" max="2827" width="8.5703125" customWidth="1"/>
    <col min="2828" max="2828" width="1.7109375" customWidth="1"/>
    <col min="3072" max="3072" width="1.7109375" customWidth="1"/>
    <col min="3073" max="3073" width="3.28515625" customWidth="1"/>
    <col min="3074" max="3074" width="15.7109375" customWidth="1"/>
    <col min="3080" max="3080" width="7.140625" customWidth="1"/>
    <col min="3081" max="3083" width="8.5703125" customWidth="1"/>
    <col min="3084" max="3084" width="1.7109375" customWidth="1"/>
    <col min="3328" max="3328" width="1.7109375" customWidth="1"/>
    <col min="3329" max="3329" width="3.28515625" customWidth="1"/>
    <col min="3330" max="3330" width="15.7109375" customWidth="1"/>
    <col min="3336" max="3336" width="7.140625" customWidth="1"/>
    <col min="3337" max="3339" width="8.5703125" customWidth="1"/>
    <col min="3340" max="3340" width="1.7109375" customWidth="1"/>
    <col min="3584" max="3584" width="1.7109375" customWidth="1"/>
    <col min="3585" max="3585" width="3.28515625" customWidth="1"/>
    <col min="3586" max="3586" width="15.7109375" customWidth="1"/>
    <col min="3592" max="3592" width="7.140625" customWidth="1"/>
    <col min="3593" max="3595" width="8.5703125" customWidth="1"/>
    <col min="3596" max="3596" width="1.7109375" customWidth="1"/>
    <col min="3840" max="3840" width="1.7109375" customWidth="1"/>
    <col min="3841" max="3841" width="3.28515625" customWidth="1"/>
    <col min="3842" max="3842" width="15.7109375" customWidth="1"/>
    <col min="3848" max="3848" width="7.140625" customWidth="1"/>
    <col min="3849" max="3851" width="8.5703125" customWidth="1"/>
    <col min="3852" max="3852" width="1.7109375" customWidth="1"/>
    <col min="4096" max="4096" width="1.7109375" customWidth="1"/>
    <col min="4097" max="4097" width="3.28515625" customWidth="1"/>
    <col min="4098" max="4098" width="15.7109375" customWidth="1"/>
    <col min="4104" max="4104" width="7.140625" customWidth="1"/>
    <col min="4105" max="4107" width="8.5703125" customWidth="1"/>
    <col min="4108" max="4108" width="1.7109375" customWidth="1"/>
    <col min="4352" max="4352" width="1.7109375" customWidth="1"/>
    <col min="4353" max="4353" width="3.28515625" customWidth="1"/>
    <col min="4354" max="4354" width="15.7109375" customWidth="1"/>
    <col min="4360" max="4360" width="7.140625" customWidth="1"/>
    <col min="4361" max="4363" width="8.5703125" customWidth="1"/>
    <col min="4364" max="4364" width="1.7109375" customWidth="1"/>
    <col min="4608" max="4608" width="1.7109375" customWidth="1"/>
    <col min="4609" max="4609" width="3.28515625" customWidth="1"/>
    <col min="4610" max="4610" width="15.7109375" customWidth="1"/>
    <col min="4616" max="4616" width="7.140625" customWidth="1"/>
    <col min="4617" max="4619" width="8.5703125" customWidth="1"/>
    <col min="4620" max="4620" width="1.7109375" customWidth="1"/>
    <col min="4864" max="4864" width="1.7109375" customWidth="1"/>
    <col min="4865" max="4865" width="3.28515625" customWidth="1"/>
    <col min="4866" max="4866" width="15.7109375" customWidth="1"/>
    <col min="4872" max="4872" width="7.140625" customWidth="1"/>
    <col min="4873" max="4875" width="8.5703125" customWidth="1"/>
    <col min="4876" max="4876" width="1.7109375" customWidth="1"/>
    <col min="5120" max="5120" width="1.7109375" customWidth="1"/>
    <col min="5121" max="5121" width="3.28515625" customWidth="1"/>
    <col min="5122" max="5122" width="15.7109375" customWidth="1"/>
    <col min="5128" max="5128" width="7.140625" customWidth="1"/>
    <col min="5129" max="5131" width="8.5703125" customWidth="1"/>
    <col min="5132" max="5132" width="1.7109375" customWidth="1"/>
    <col min="5376" max="5376" width="1.7109375" customWidth="1"/>
    <col min="5377" max="5377" width="3.28515625" customWidth="1"/>
    <col min="5378" max="5378" width="15.7109375" customWidth="1"/>
    <col min="5384" max="5384" width="7.140625" customWidth="1"/>
    <col min="5385" max="5387" width="8.5703125" customWidth="1"/>
    <col min="5388" max="5388" width="1.7109375" customWidth="1"/>
    <col min="5632" max="5632" width="1.7109375" customWidth="1"/>
    <col min="5633" max="5633" width="3.28515625" customWidth="1"/>
    <col min="5634" max="5634" width="15.7109375" customWidth="1"/>
    <col min="5640" max="5640" width="7.140625" customWidth="1"/>
    <col min="5641" max="5643" width="8.5703125" customWidth="1"/>
    <col min="5644" max="5644" width="1.7109375" customWidth="1"/>
    <col min="5888" max="5888" width="1.7109375" customWidth="1"/>
    <col min="5889" max="5889" width="3.28515625" customWidth="1"/>
    <col min="5890" max="5890" width="15.7109375" customWidth="1"/>
    <col min="5896" max="5896" width="7.140625" customWidth="1"/>
    <col min="5897" max="5899" width="8.5703125" customWidth="1"/>
    <col min="5900" max="5900" width="1.7109375" customWidth="1"/>
    <col min="6144" max="6144" width="1.7109375" customWidth="1"/>
    <col min="6145" max="6145" width="3.28515625" customWidth="1"/>
    <col min="6146" max="6146" width="15.7109375" customWidth="1"/>
    <col min="6152" max="6152" width="7.140625" customWidth="1"/>
    <col min="6153" max="6155" width="8.5703125" customWidth="1"/>
    <col min="6156" max="6156" width="1.7109375" customWidth="1"/>
    <col min="6400" max="6400" width="1.7109375" customWidth="1"/>
    <col min="6401" max="6401" width="3.28515625" customWidth="1"/>
    <col min="6402" max="6402" width="15.7109375" customWidth="1"/>
    <col min="6408" max="6408" width="7.140625" customWidth="1"/>
    <col min="6409" max="6411" width="8.5703125" customWidth="1"/>
    <col min="6412" max="6412" width="1.7109375" customWidth="1"/>
    <col min="6656" max="6656" width="1.7109375" customWidth="1"/>
    <col min="6657" max="6657" width="3.28515625" customWidth="1"/>
    <col min="6658" max="6658" width="15.7109375" customWidth="1"/>
    <col min="6664" max="6664" width="7.140625" customWidth="1"/>
    <col min="6665" max="6667" width="8.5703125" customWidth="1"/>
    <col min="6668" max="6668" width="1.7109375" customWidth="1"/>
    <col min="6912" max="6912" width="1.7109375" customWidth="1"/>
    <col min="6913" max="6913" width="3.28515625" customWidth="1"/>
    <col min="6914" max="6914" width="15.7109375" customWidth="1"/>
    <col min="6920" max="6920" width="7.140625" customWidth="1"/>
    <col min="6921" max="6923" width="8.5703125" customWidth="1"/>
    <col min="6924" max="6924" width="1.7109375" customWidth="1"/>
    <col min="7168" max="7168" width="1.7109375" customWidth="1"/>
    <col min="7169" max="7169" width="3.28515625" customWidth="1"/>
    <col min="7170" max="7170" width="15.7109375" customWidth="1"/>
    <col min="7176" max="7176" width="7.140625" customWidth="1"/>
    <col min="7177" max="7179" width="8.5703125" customWidth="1"/>
    <col min="7180" max="7180" width="1.7109375" customWidth="1"/>
    <col min="7424" max="7424" width="1.7109375" customWidth="1"/>
    <col min="7425" max="7425" width="3.28515625" customWidth="1"/>
    <col min="7426" max="7426" width="15.7109375" customWidth="1"/>
    <col min="7432" max="7432" width="7.140625" customWidth="1"/>
    <col min="7433" max="7435" width="8.5703125" customWidth="1"/>
    <col min="7436" max="7436" width="1.7109375" customWidth="1"/>
    <col min="7680" max="7680" width="1.7109375" customWidth="1"/>
    <col min="7681" max="7681" width="3.28515625" customWidth="1"/>
    <col min="7682" max="7682" width="15.7109375" customWidth="1"/>
    <col min="7688" max="7688" width="7.140625" customWidth="1"/>
    <col min="7689" max="7691" width="8.5703125" customWidth="1"/>
    <col min="7692" max="7692" width="1.7109375" customWidth="1"/>
    <col min="7936" max="7936" width="1.7109375" customWidth="1"/>
    <col min="7937" max="7937" width="3.28515625" customWidth="1"/>
    <col min="7938" max="7938" width="15.7109375" customWidth="1"/>
    <col min="7944" max="7944" width="7.140625" customWidth="1"/>
    <col min="7945" max="7947" width="8.5703125" customWidth="1"/>
    <col min="7948" max="7948" width="1.7109375" customWidth="1"/>
    <col min="8192" max="8192" width="1.7109375" customWidth="1"/>
    <col min="8193" max="8193" width="3.28515625" customWidth="1"/>
    <col min="8194" max="8194" width="15.7109375" customWidth="1"/>
    <col min="8200" max="8200" width="7.140625" customWidth="1"/>
    <col min="8201" max="8203" width="8.5703125" customWidth="1"/>
    <col min="8204" max="8204" width="1.7109375" customWidth="1"/>
    <col min="8448" max="8448" width="1.7109375" customWidth="1"/>
    <col min="8449" max="8449" width="3.28515625" customWidth="1"/>
    <col min="8450" max="8450" width="15.7109375" customWidth="1"/>
    <col min="8456" max="8456" width="7.140625" customWidth="1"/>
    <col min="8457" max="8459" width="8.5703125" customWidth="1"/>
    <col min="8460" max="8460" width="1.7109375" customWidth="1"/>
    <col min="8704" max="8704" width="1.7109375" customWidth="1"/>
    <col min="8705" max="8705" width="3.28515625" customWidth="1"/>
    <col min="8706" max="8706" width="15.7109375" customWidth="1"/>
    <col min="8712" max="8712" width="7.140625" customWidth="1"/>
    <col min="8713" max="8715" width="8.5703125" customWidth="1"/>
    <col min="8716" max="8716" width="1.7109375" customWidth="1"/>
    <col min="8960" max="8960" width="1.7109375" customWidth="1"/>
    <col min="8961" max="8961" width="3.28515625" customWidth="1"/>
    <col min="8962" max="8962" width="15.7109375" customWidth="1"/>
    <col min="8968" max="8968" width="7.140625" customWidth="1"/>
    <col min="8969" max="8971" width="8.5703125" customWidth="1"/>
    <col min="8972" max="8972" width="1.7109375" customWidth="1"/>
    <col min="9216" max="9216" width="1.7109375" customWidth="1"/>
    <col min="9217" max="9217" width="3.28515625" customWidth="1"/>
    <col min="9218" max="9218" width="15.7109375" customWidth="1"/>
    <col min="9224" max="9224" width="7.140625" customWidth="1"/>
    <col min="9225" max="9227" width="8.5703125" customWidth="1"/>
    <col min="9228" max="9228" width="1.7109375" customWidth="1"/>
    <col min="9472" max="9472" width="1.7109375" customWidth="1"/>
    <col min="9473" max="9473" width="3.28515625" customWidth="1"/>
    <col min="9474" max="9474" width="15.7109375" customWidth="1"/>
    <col min="9480" max="9480" width="7.140625" customWidth="1"/>
    <col min="9481" max="9483" width="8.5703125" customWidth="1"/>
    <col min="9484" max="9484" width="1.7109375" customWidth="1"/>
    <col min="9728" max="9728" width="1.7109375" customWidth="1"/>
    <col min="9729" max="9729" width="3.28515625" customWidth="1"/>
    <col min="9730" max="9730" width="15.7109375" customWidth="1"/>
    <col min="9736" max="9736" width="7.140625" customWidth="1"/>
    <col min="9737" max="9739" width="8.5703125" customWidth="1"/>
    <col min="9740" max="9740" width="1.7109375" customWidth="1"/>
    <col min="9984" max="9984" width="1.7109375" customWidth="1"/>
    <col min="9985" max="9985" width="3.28515625" customWidth="1"/>
    <col min="9986" max="9986" width="15.7109375" customWidth="1"/>
    <col min="9992" max="9992" width="7.140625" customWidth="1"/>
    <col min="9993" max="9995" width="8.5703125" customWidth="1"/>
    <col min="9996" max="9996" width="1.7109375" customWidth="1"/>
    <col min="10240" max="10240" width="1.7109375" customWidth="1"/>
    <col min="10241" max="10241" width="3.28515625" customWidth="1"/>
    <col min="10242" max="10242" width="15.7109375" customWidth="1"/>
    <col min="10248" max="10248" width="7.140625" customWidth="1"/>
    <col min="10249" max="10251" width="8.5703125" customWidth="1"/>
    <col min="10252" max="10252" width="1.7109375" customWidth="1"/>
    <col min="10496" max="10496" width="1.7109375" customWidth="1"/>
    <col min="10497" max="10497" width="3.28515625" customWidth="1"/>
    <col min="10498" max="10498" width="15.7109375" customWidth="1"/>
    <col min="10504" max="10504" width="7.140625" customWidth="1"/>
    <col min="10505" max="10507" width="8.5703125" customWidth="1"/>
    <col min="10508" max="10508" width="1.7109375" customWidth="1"/>
    <col min="10752" max="10752" width="1.7109375" customWidth="1"/>
    <col min="10753" max="10753" width="3.28515625" customWidth="1"/>
    <col min="10754" max="10754" width="15.7109375" customWidth="1"/>
    <col min="10760" max="10760" width="7.140625" customWidth="1"/>
    <col min="10761" max="10763" width="8.5703125" customWidth="1"/>
    <col min="10764" max="10764" width="1.7109375" customWidth="1"/>
    <col min="11008" max="11008" width="1.7109375" customWidth="1"/>
    <col min="11009" max="11009" width="3.28515625" customWidth="1"/>
    <col min="11010" max="11010" width="15.7109375" customWidth="1"/>
    <col min="11016" max="11016" width="7.140625" customWidth="1"/>
    <col min="11017" max="11019" width="8.5703125" customWidth="1"/>
    <col min="11020" max="11020" width="1.7109375" customWidth="1"/>
    <col min="11264" max="11264" width="1.7109375" customWidth="1"/>
    <col min="11265" max="11265" width="3.28515625" customWidth="1"/>
    <col min="11266" max="11266" width="15.7109375" customWidth="1"/>
    <col min="11272" max="11272" width="7.140625" customWidth="1"/>
    <col min="11273" max="11275" width="8.5703125" customWidth="1"/>
    <col min="11276" max="11276" width="1.7109375" customWidth="1"/>
    <col min="11520" max="11520" width="1.7109375" customWidth="1"/>
    <col min="11521" max="11521" width="3.28515625" customWidth="1"/>
    <col min="11522" max="11522" width="15.7109375" customWidth="1"/>
    <col min="11528" max="11528" width="7.140625" customWidth="1"/>
    <col min="11529" max="11531" width="8.5703125" customWidth="1"/>
    <col min="11532" max="11532" width="1.7109375" customWidth="1"/>
    <col min="11776" max="11776" width="1.7109375" customWidth="1"/>
    <col min="11777" max="11777" width="3.28515625" customWidth="1"/>
    <col min="11778" max="11778" width="15.7109375" customWidth="1"/>
    <col min="11784" max="11784" width="7.140625" customWidth="1"/>
    <col min="11785" max="11787" width="8.5703125" customWidth="1"/>
    <col min="11788" max="11788" width="1.7109375" customWidth="1"/>
    <col min="12032" max="12032" width="1.7109375" customWidth="1"/>
    <col min="12033" max="12033" width="3.28515625" customWidth="1"/>
    <col min="12034" max="12034" width="15.7109375" customWidth="1"/>
    <col min="12040" max="12040" width="7.140625" customWidth="1"/>
    <col min="12041" max="12043" width="8.5703125" customWidth="1"/>
    <col min="12044" max="12044" width="1.7109375" customWidth="1"/>
    <col min="12288" max="12288" width="1.7109375" customWidth="1"/>
    <col min="12289" max="12289" width="3.28515625" customWidth="1"/>
    <col min="12290" max="12290" width="15.7109375" customWidth="1"/>
    <col min="12296" max="12296" width="7.140625" customWidth="1"/>
    <col min="12297" max="12299" width="8.5703125" customWidth="1"/>
    <col min="12300" max="12300" width="1.7109375" customWidth="1"/>
    <col min="12544" max="12544" width="1.7109375" customWidth="1"/>
    <col min="12545" max="12545" width="3.28515625" customWidth="1"/>
    <col min="12546" max="12546" width="15.7109375" customWidth="1"/>
    <col min="12552" max="12552" width="7.140625" customWidth="1"/>
    <col min="12553" max="12555" width="8.5703125" customWidth="1"/>
    <col min="12556" max="12556" width="1.7109375" customWidth="1"/>
    <col min="12800" max="12800" width="1.7109375" customWidth="1"/>
    <col min="12801" max="12801" width="3.28515625" customWidth="1"/>
    <col min="12802" max="12802" width="15.7109375" customWidth="1"/>
    <col min="12808" max="12808" width="7.140625" customWidth="1"/>
    <col min="12809" max="12811" width="8.5703125" customWidth="1"/>
    <col min="12812" max="12812" width="1.7109375" customWidth="1"/>
    <col min="13056" max="13056" width="1.7109375" customWidth="1"/>
    <col min="13057" max="13057" width="3.28515625" customWidth="1"/>
    <col min="13058" max="13058" width="15.7109375" customWidth="1"/>
    <col min="13064" max="13064" width="7.140625" customWidth="1"/>
    <col min="13065" max="13067" width="8.5703125" customWidth="1"/>
    <col min="13068" max="13068" width="1.7109375" customWidth="1"/>
    <col min="13312" max="13312" width="1.7109375" customWidth="1"/>
    <col min="13313" max="13313" width="3.28515625" customWidth="1"/>
    <col min="13314" max="13314" width="15.7109375" customWidth="1"/>
    <col min="13320" max="13320" width="7.140625" customWidth="1"/>
    <col min="13321" max="13323" width="8.5703125" customWidth="1"/>
    <col min="13324" max="13324" width="1.7109375" customWidth="1"/>
    <col min="13568" max="13568" width="1.7109375" customWidth="1"/>
    <col min="13569" max="13569" width="3.28515625" customWidth="1"/>
    <col min="13570" max="13570" width="15.7109375" customWidth="1"/>
    <col min="13576" max="13576" width="7.140625" customWidth="1"/>
    <col min="13577" max="13579" width="8.5703125" customWidth="1"/>
    <col min="13580" max="13580" width="1.7109375" customWidth="1"/>
    <col min="13824" max="13824" width="1.7109375" customWidth="1"/>
    <col min="13825" max="13825" width="3.28515625" customWidth="1"/>
    <col min="13826" max="13826" width="15.7109375" customWidth="1"/>
    <col min="13832" max="13832" width="7.140625" customWidth="1"/>
    <col min="13833" max="13835" width="8.5703125" customWidth="1"/>
    <col min="13836" max="13836" width="1.7109375" customWidth="1"/>
    <col min="14080" max="14080" width="1.7109375" customWidth="1"/>
    <col min="14081" max="14081" width="3.28515625" customWidth="1"/>
    <col min="14082" max="14082" width="15.7109375" customWidth="1"/>
    <col min="14088" max="14088" width="7.140625" customWidth="1"/>
    <col min="14089" max="14091" width="8.5703125" customWidth="1"/>
    <col min="14092" max="14092" width="1.7109375" customWidth="1"/>
    <col min="14336" max="14336" width="1.7109375" customWidth="1"/>
    <col min="14337" max="14337" width="3.28515625" customWidth="1"/>
    <col min="14338" max="14338" width="15.7109375" customWidth="1"/>
    <col min="14344" max="14344" width="7.140625" customWidth="1"/>
    <col min="14345" max="14347" width="8.5703125" customWidth="1"/>
    <col min="14348" max="14348" width="1.7109375" customWidth="1"/>
    <col min="14592" max="14592" width="1.7109375" customWidth="1"/>
    <col min="14593" max="14593" width="3.28515625" customWidth="1"/>
    <col min="14594" max="14594" width="15.7109375" customWidth="1"/>
    <col min="14600" max="14600" width="7.140625" customWidth="1"/>
    <col min="14601" max="14603" width="8.5703125" customWidth="1"/>
    <col min="14604" max="14604" width="1.7109375" customWidth="1"/>
    <col min="14848" max="14848" width="1.7109375" customWidth="1"/>
    <col min="14849" max="14849" width="3.28515625" customWidth="1"/>
    <col min="14850" max="14850" width="15.7109375" customWidth="1"/>
    <col min="14856" max="14856" width="7.140625" customWidth="1"/>
    <col min="14857" max="14859" width="8.5703125" customWidth="1"/>
    <col min="14860" max="14860" width="1.7109375" customWidth="1"/>
    <col min="15104" max="15104" width="1.7109375" customWidth="1"/>
    <col min="15105" max="15105" width="3.28515625" customWidth="1"/>
    <col min="15106" max="15106" width="15.7109375" customWidth="1"/>
    <col min="15112" max="15112" width="7.140625" customWidth="1"/>
    <col min="15113" max="15115" width="8.5703125" customWidth="1"/>
    <col min="15116" max="15116" width="1.7109375" customWidth="1"/>
    <col min="15360" max="15360" width="1.7109375" customWidth="1"/>
    <col min="15361" max="15361" width="3.28515625" customWidth="1"/>
    <col min="15362" max="15362" width="15.7109375" customWidth="1"/>
    <col min="15368" max="15368" width="7.140625" customWidth="1"/>
    <col min="15369" max="15371" width="8.5703125" customWidth="1"/>
    <col min="15372" max="15372" width="1.7109375" customWidth="1"/>
    <col min="15616" max="15616" width="1.7109375" customWidth="1"/>
    <col min="15617" max="15617" width="3.28515625" customWidth="1"/>
    <col min="15618" max="15618" width="15.7109375" customWidth="1"/>
    <col min="15624" max="15624" width="7.140625" customWidth="1"/>
    <col min="15625" max="15627" width="8.5703125" customWidth="1"/>
    <col min="15628" max="15628" width="1.7109375" customWidth="1"/>
    <col min="15872" max="15872" width="1.7109375" customWidth="1"/>
    <col min="15873" max="15873" width="3.28515625" customWidth="1"/>
    <col min="15874" max="15874" width="15.7109375" customWidth="1"/>
    <col min="15880" max="15880" width="7.140625" customWidth="1"/>
    <col min="15881" max="15883" width="8.5703125" customWidth="1"/>
    <col min="15884" max="15884" width="1.7109375" customWidth="1"/>
    <col min="16128" max="16128" width="1.7109375" customWidth="1"/>
    <col min="16129" max="16129" width="3.28515625" customWidth="1"/>
    <col min="16130" max="16130" width="15.7109375" customWidth="1"/>
    <col min="16136" max="16136" width="7.140625" customWidth="1"/>
    <col min="16137" max="16139" width="8.5703125" customWidth="1"/>
    <col min="16140" max="16140" width="1.7109375" customWidth="1"/>
  </cols>
  <sheetData>
    <row r="1" spans="1:23" ht="24.95" customHeight="1" thickTop="1" thickBot="1" x14ac:dyDescent="0.3">
      <c r="A1" s="593" t="s">
        <v>40</v>
      </c>
      <c r="B1" s="594"/>
      <c r="C1" s="445" t="s">
        <v>30</v>
      </c>
      <c r="D1" s="446"/>
      <c r="E1" s="446"/>
      <c r="F1" s="445" t="s">
        <v>31</v>
      </c>
      <c r="G1" s="446"/>
      <c r="H1" s="447"/>
      <c r="I1" s="445" t="s">
        <v>32</v>
      </c>
      <c r="J1" s="446"/>
      <c r="K1" s="447"/>
      <c r="L1" s="445" t="s">
        <v>33</v>
      </c>
      <c r="M1" s="446"/>
      <c r="N1" s="447"/>
      <c r="O1" s="445" t="s">
        <v>34</v>
      </c>
      <c r="P1" s="446"/>
      <c r="Q1" s="447"/>
      <c r="R1" s="445" t="s">
        <v>35</v>
      </c>
      <c r="S1" s="446"/>
      <c r="T1" s="448"/>
      <c r="U1" s="434" t="s">
        <v>41</v>
      </c>
      <c r="V1" s="435"/>
      <c r="W1" s="436"/>
    </row>
    <row r="2" spans="1:23" ht="15.95" customHeight="1" thickBot="1" x14ac:dyDescent="0.3">
      <c r="A2" s="595"/>
      <c r="B2" s="596"/>
      <c r="C2" s="38" t="s">
        <v>36</v>
      </c>
      <c r="D2" s="39" t="s">
        <v>38</v>
      </c>
      <c r="E2" s="40" t="s">
        <v>37</v>
      </c>
      <c r="F2" s="41" t="s">
        <v>36</v>
      </c>
      <c r="G2" s="42" t="s">
        <v>38</v>
      </c>
      <c r="H2" s="43" t="s">
        <v>37</v>
      </c>
      <c r="I2" s="41" t="s">
        <v>36</v>
      </c>
      <c r="J2" s="42" t="s">
        <v>38</v>
      </c>
      <c r="K2" s="43" t="s">
        <v>37</v>
      </c>
      <c r="L2" s="41" t="s">
        <v>36</v>
      </c>
      <c r="M2" s="42" t="s">
        <v>38</v>
      </c>
      <c r="N2" s="43" t="s">
        <v>37</v>
      </c>
      <c r="O2" s="41" t="s">
        <v>36</v>
      </c>
      <c r="P2" s="42" t="s">
        <v>38</v>
      </c>
      <c r="Q2" s="43" t="s">
        <v>37</v>
      </c>
      <c r="R2" s="41" t="s">
        <v>36</v>
      </c>
      <c r="S2" s="42" t="s">
        <v>38</v>
      </c>
      <c r="T2" s="43" t="s">
        <v>37</v>
      </c>
      <c r="U2" s="47" t="s">
        <v>36</v>
      </c>
      <c r="V2" s="48" t="s">
        <v>38</v>
      </c>
      <c r="W2" s="49" t="s">
        <v>39</v>
      </c>
    </row>
    <row r="3" spans="1:23" ht="4.5" customHeight="1" thickTop="1" thickBot="1" x14ac:dyDescent="0.3">
      <c r="A3" s="386"/>
      <c r="B3" s="387"/>
      <c r="C3" s="387"/>
      <c r="D3" s="387"/>
      <c r="E3" s="387"/>
      <c r="F3" s="387"/>
      <c r="G3" s="387"/>
      <c r="H3" s="387"/>
      <c r="I3" s="387"/>
      <c r="J3" s="387"/>
      <c r="K3" s="387"/>
      <c r="L3" s="17"/>
      <c r="M3" s="17"/>
      <c r="N3" s="17"/>
      <c r="O3" s="17"/>
      <c r="P3" s="17"/>
      <c r="Q3" s="17"/>
      <c r="R3" s="17"/>
      <c r="S3" s="17"/>
      <c r="T3" s="17"/>
      <c r="U3" s="17"/>
      <c r="V3" s="17"/>
      <c r="W3" s="17"/>
    </row>
    <row r="4" spans="1:23" s="8" customFormat="1" ht="25.5" customHeight="1" thickBot="1" x14ac:dyDescent="0.3">
      <c r="A4" s="426" t="s">
        <v>191</v>
      </c>
      <c r="B4" s="427"/>
      <c r="C4" s="54"/>
      <c r="D4" s="54"/>
      <c r="E4" s="54"/>
      <c r="F4" s="54"/>
      <c r="G4" s="54"/>
      <c r="H4" s="54"/>
      <c r="I4" s="54"/>
      <c r="J4" s="54"/>
      <c r="K4" s="54"/>
      <c r="L4" s="54"/>
      <c r="M4" s="54"/>
      <c r="N4" s="54"/>
      <c r="O4" s="54"/>
      <c r="P4" s="54"/>
      <c r="Q4" s="54"/>
      <c r="R4" s="54"/>
      <c r="S4" s="54"/>
      <c r="T4" s="54"/>
      <c r="U4" s="54"/>
      <c r="V4" s="54"/>
      <c r="W4" s="55"/>
    </row>
    <row r="5" spans="1:23" s="8" customFormat="1" ht="2.1" customHeight="1" x14ac:dyDescent="0.25">
      <c r="A5" s="421"/>
      <c r="B5" s="428"/>
      <c r="C5" s="428"/>
      <c r="D5" s="428"/>
      <c r="E5" s="428"/>
      <c r="F5" s="428"/>
      <c r="G5" s="428"/>
      <c r="H5" s="428"/>
      <c r="I5" s="428"/>
      <c r="J5" s="428"/>
      <c r="K5" s="428"/>
      <c r="L5" s="428"/>
      <c r="M5" s="428"/>
      <c r="N5" s="428"/>
      <c r="O5" s="428"/>
      <c r="P5" s="428"/>
      <c r="Q5" s="428"/>
      <c r="R5" s="428"/>
      <c r="S5" s="428"/>
      <c r="T5" s="428"/>
      <c r="U5" s="428"/>
      <c r="V5" s="428"/>
      <c r="W5" s="428"/>
    </row>
    <row r="6" spans="1:23" s="8" customFormat="1" ht="22.5" customHeight="1" x14ac:dyDescent="0.25">
      <c r="A6" s="31">
        <f>'1.  SEPTEMBER'!B18</f>
        <v>1</v>
      </c>
      <c r="B6" s="227" t="str">
        <f>'1.  SEPTEMBER'!C18</f>
        <v>Abrie L</v>
      </c>
      <c r="C6" s="45"/>
      <c r="D6" s="37"/>
      <c r="E6" s="46"/>
      <c r="F6" s="28"/>
      <c r="G6" s="37"/>
      <c r="H6" s="35"/>
      <c r="I6" s="45"/>
      <c r="J6" s="37"/>
      <c r="K6" s="46"/>
      <c r="L6" s="28"/>
      <c r="M6" s="37"/>
      <c r="N6" s="35"/>
      <c r="O6" s="45"/>
      <c r="P6" s="37"/>
      <c r="Q6" s="51"/>
      <c r="R6" s="28"/>
      <c r="S6" s="37"/>
      <c r="T6" s="35"/>
      <c r="U6" s="45"/>
      <c r="V6" s="37"/>
      <c r="W6" s="46"/>
    </row>
    <row r="7" spans="1:23" s="8" customFormat="1" ht="22.5" customHeight="1" x14ac:dyDescent="0.25">
      <c r="A7" s="31">
        <f>'1.  SEPTEMBER'!B19</f>
        <v>2</v>
      </c>
      <c r="B7" s="227" t="str">
        <f>'1.  SEPTEMBER'!C19</f>
        <v>Appelcryn PJ</v>
      </c>
      <c r="C7" s="45"/>
      <c r="D7" s="37"/>
      <c r="E7" s="46"/>
      <c r="F7" s="28"/>
      <c r="G7" s="37"/>
      <c r="H7" s="35"/>
      <c r="I7" s="45"/>
      <c r="J7" s="37"/>
      <c r="K7" s="46"/>
      <c r="L7" s="28"/>
      <c r="M7" s="37"/>
      <c r="N7" s="35"/>
      <c r="O7" s="45"/>
      <c r="P7" s="37"/>
      <c r="Q7" s="51"/>
      <c r="R7" s="28"/>
      <c r="S7" s="37"/>
      <c r="T7" s="35"/>
      <c r="U7" s="45"/>
      <c r="V7" s="37"/>
      <c r="W7" s="46"/>
    </row>
    <row r="8" spans="1:23" s="8" customFormat="1" ht="22.5" customHeight="1" x14ac:dyDescent="0.25">
      <c r="A8" s="31">
        <f>'1.  SEPTEMBER'!B20</f>
        <v>3</v>
      </c>
      <c r="B8" s="227" t="str">
        <f>'1.  SEPTEMBER'!C20</f>
        <v>Bloem D  (H-16)</v>
      </c>
      <c r="C8" s="45"/>
      <c r="D8" s="37"/>
      <c r="E8" s="46"/>
      <c r="F8" s="28"/>
      <c r="G8" s="37"/>
      <c r="H8" s="35"/>
      <c r="I8" s="45"/>
      <c r="J8" s="37"/>
      <c r="K8" s="46"/>
      <c r="L8" s="28"/>
      <c r="M8" s="37"/>
      <c r="N8" s="35"/>
      <c r="O8" s="45"/>
      <c r="P8" s="37"/>
      <c r="Q8" s="51"/>
      <c r="R8" s="28"/>
      <c r="S8" s="37"/>
      <c r="T8" s="35"/>
      <c r="U8" s="45"/>
      <c r="V8" s="37"/>
      <c r="W8" s="46"/>
    </row>
    <row r="9" spans="1:23" s="8" customFormat="1" ht="22.5" customHeight="1" x14ac:dyDescent="0.25">
      <c r="A9" s="31">
        <f>'1.  SEPTEMBER'!B21</f>
        <v>4</v>
      </c>
      <c r="B9" s="227" t="str">
        <f>'1.  SEPTEMBER'!C21</f>
        <v>Booysen G</v>
      </c>
      <c r="C9" s="45"/>
      <c r="D9" s="37"/>
      <c r="E9" s="46"/>
      <c r="F9" s="28"/>
      <c r="G9" s="37"/>
      <c r="H9" s="35"/>
      <c r="I9" s="45"/>
      <c r="J9" s="37"/>
      <c r="K9" s="46"/>
      <c r="L9" s="28"/>
      <c r="M9" s="37"/>
      <c r="N9" s="35"/>
      <c r="O9" s="45"/>
      <c r="P9" s="37"/>
      <c r="Q9" s="51"/>
      <c r="R9" s="28"/>
      <c r="S9" s="37"/>
      <c r="T9" s="35"/>
      <c r="U9" s="45"/>
      <c r="V9" s="37"/>
      <c r="W9" s="46"/>
    </row>
    <row r="10" spans="1:23" s="8" customFormat="1" ht="22.5" customHeight="1" x14ac:dyDescent="0.25">
      <c r="A10" s="31">
        <f>'1.  SEPTEMBER'!B22</f>
        <v>5</v>
      </c>
      <c r="B10" s="227" t="str">
        <f>'1.  SEPTEMBER'!C22</f>
        <v>Booysen J  (H-18)</v>
      </c>
      <c r="C10" s="45"/>
      <c r="D10" s="37"/>
      <c r="E10" s="46"/>
      <c r="F10" s="28"/>
      <c r="G10" s="37"/>
      <c r="H10" s="35"/>
      <c r="I10" s="45"/>
      <c r="J10" s="37"/>
      <c r="K10" s="46"/>
      <c r="L10" s="28"/>
      <c r="M10" s="37"/>
      <c r="N10" s="35"/>
      <c r="O10" s="45"/>
      <c r="P10" s="37"/>
      <c r="Q10" s="51"/>
      <c r="R10" s="28"/>
      <c r="S10" s="37"/>
      <c r="T10" s="35"/>
      <c r="U10" s="45"/>
      <c r="V10" s="37"/>
      <c r="W10" s="46"/>
    </row>
    <row r="11" spans="1:23" s="8" customFormat="1" ht="22.5" customHeight="1" x14ac:dyDescent="0.25">
      <c r="A11" s="31">
        <f>'1.  SEPTEMBER'!B23</f>
        <v>6</v>
      </c>
      <c r="B11" s="227" t="str">
        <f>'1.  SEPTEMBER'!C23</f>
        <v>Booysen JNR</v>
      </c>
      <c r="C11" s="45"/>
      <c r="D11" s="37"/>
      <c r="E11" s="46"/>
      <c r="F11" s="28"/>
      <c r="G11" s="37"/>
      <c r="H11" s="35"/>
      <c r="I11" s="45"/>
      <c r="J11" s="37"/>
      <c r="K11" s="46"/>
      <c r="L11" s="28"/>
      <c r="M11" s="37"/>
      <c r="N11" s="35"/>
      <c r="O11" s="45"/>
      <c r="P11" s="37"/>
      <c r="Q11" s="51"/>
      <c r="R11" s="28"/>
      <c r="S11" s="37"/>
      <c r="T11" s="35"/>
      <c r="U11" s="45"/>
      <c r="V11" s="37"/>
      <c r="W11" s="46"/>
    </row>
    <row r="12" spans="1:23" s="8" customFormat="1" ht="22.5" customHeight="1" x14ac:dyDescent="0.25">
      <c r="A12" s="31">
        <f>'1.  SEPTEMBER'!B24</f>
        <v>7</v>
      </c>
      <c r="B12" s="227" t="str">
        <f>'1.  SEPTEMBER'!C24</f>
        <v>Booysen W</v>
      </c>
      <c r="C12" s="45"/>
      <c r="D12" s="37"/>
      <c r="E12" s="46"/>
      <c r="F12" s="28"/>
      <c r="G12" s="37"/>
      <c r="H12" s="35"/>
      <c r="I12" s="45"/>
      <c r="J12" s="37"/>
      <c r="K12" s="46"/>
      <c r="L12" s="28"/>
      <c r="M12" s="37"/>
      <c r="N12" s="35"/>
      <c r="O12" s="45"/>
      <c r="P12" s="37"/>
      <c r="Q12" s="51"/>
      <c r="R12" s="28"/>
      <c r="S12" s="37"/>
      <c r="T12" s="35"/>
      <c r="U12" s="45"/>
      <c r="V12" s="37"/>
      <c r="W12" s="46"/>
    </row>
    <row r="13" spans="1:23" s="8" customFormat="1" ht="22.5" customHeight="1" x14ac:dyDescent="0.25">
      <c r="A13" s="31">
        <f>'1.  SEPTEMBER'!B25</f>
        <v>8</v>
      </c>
      <c r="B13" s="227" t="str">
        <f>'1.  SEPTEMBER'!C25</f>
        <v>Botha PF</v>
      </c>
      <c r="C13" s="45"/>
      <c r="D13" s="37"/>
      <c r="E13" s="46"/>
      <c r="F13" s="28"/>
      <c r="G13" s="37"/>
      <c r="H13" s="35"/>
      <c r="I13" s="45"/>
      <c r="J13" s="37"/>
      <c r="K13" s="46"/>
      <c r="L13" s="28"/>
      <c r="M13" s="37"/>
      <c r="N13" s="35"/>
      <c r="O13" s="45"/>
      <c r="P13" s="37"/>
      <c r="Q13" s="51"/>
      <c r="R13" s="28"/>
      <c r="S13" s="37"/>
      <c r="T13" s="35"/>
      <c r="U13" s="45"/>
      <c r="V13" s="37"/>
      <c r="W13" s="46"/>
    </row>
    <row r="14" spans="1:23" s="8" customFormat="1" ht="22.5" customHeight="1" x14ac:dyDescent="0.25">
      <c r="A14" s="31">
        <f>'1.  SEPTEMBER'!B26</f>
        <v>9</v>
      </c>
      <c r="B14" s="227" t="str">
        <f>'1.  SEPTEMBER'!C26</f>
        <v>Brits T</v>
      </c>
      <c r="C14" s="45"/>
      <c r="D14" s="37"/>
      <c r="E14" s="46"/>
      <c r="F14" s="28"/>
      <c r="G14" s="37"/>
      <c r="H14" s="35"/>
      <c r="I14" s="45"/>
      <c r="J14" s="37"/>
      <c r="K14" s="46"/>
      <c r="L14" s="28"/>
      <c r="M14" s="37"/>
      <c r="N14" s="35"/>
      <c r="O14" s="45"/>
      <c r="P14" s="37"/>
      <c r="Q14" s="51"/>
      <c r="R14" s="28"/>
      <c r="S14" s="37"/>
      <c r="T14" s="35"/>
      <c r="U14" s="45"/>
      <c r="V14" s="37"/>
      <c r="W14" s="46"/>
    </row>
    <row r="15" spans="1:23" s="8" customFormat="1" ht="22.5" customHeight="1" x14ac:dyDescent="0.25">
      <c r="A15" s="31">
        <f>'1.  SEPTEMBER'!B27</f>
        <v>10</v>
      </c>
      <c r="B15" s="227" t="str">
        <f>'1.  SEPTEMBER'!C27</f>
        <v>Campher J</v>
      </c>
      <c r="C15" s="45"/>
      <c r="D15" s="37"/>
      <c r="E15" s="46"/>
      <c r="F15" s="28"/>
      <c r="G15" s="37"/>
      <c r="H15" s="35"/>
      <c r="I15" s="45"/>
      <c r="J15" s="37"/>
      <c r="K15" s="46"/>
      <c r="L15" s="28"/>
      <c r="M15" s="37"/>
      <c r="N15" s="35"/>
      <c r="O15" s="45"/>
      <c r="P15" s="37"/>
      <c r="Q15" s="51"/>
      <c r="R15" s="28"/>
      <c r="S15" s="37"/>
      <c r="T15" s="35"/>
      <c r="U15" s="45"/>
      <c r="V15" s="37"/>
      <c r="W15" s="46"/>
    </row>
    <row r="16" spans="1:23" s="8" customFormat="1" ht="22.5" customHeight="1" x14ac:dyDescent="0.25">
      <c r="A16" s="31">
        <f>'1.  SEPTEMBER'!B28</f>
        <v>11</v>
      </c>
      <c r="B16" s="227" t="str">
        <f>'1.  SEPTEMBER'!C28</f>
        <v>du Toit J</v>
      </c>
      <c r="C16" s="45"/>
      <c r="D16" s="37"/>
      <c r="E16" s="46"/>
      <c r="F16" s="28"/>
      <c r="G16" s="37"/>
      <c r="H16" s="35"/>
      <c r="I16" s="45"/>
      <c r="J16" s="37"/>
      <c r="K16" s="46"/>
      <c r="L16" s="28"/>
      <c r="M16" s="37"/>
      <c r="N16" s="35"/>
      <c r="O16" s="45"/>
      <c r="P16" s="37"/>
      <c r="Q16" s="51"/>
      <c r="R16" s="28"/>
      <c r="S16" s="37"/>
      <c r="T16" s="35"/>
      <c r="U16" s="45"/>
      <c r="V16" s="37"/>
      <c r="W16" s="46"/>
    </row>
    <row r="17" spans="1:23" s="8" customFormat="1" ht="22.5" customHeight="1" x14ac:dyDescent="0.25">
      <c r="A17" s="31">
        <f>'1.  SEPTEMBER'!B29</f>
        <v>12</v>
      </c>
      <c r="B17" s="227" t="str">
        <f>'1.  SEPTEMBER'!C29</f>
        <v>Engelbrecht A</v>
      </c>
      <c r="C17" s="45"/>
      <c r="D17" s="37"/>
      <c r="E17" s="46"/>
      <c r="F17" s="28"/>
      <c r="G17" s="37"/>
      <c r="H17" s="35"/>
      <c r="I17" s="45"/>
      <c r="J17" s="37"/>
      <c r="K17" s="46"/>
      <c r="L17" s="28"/>
      <c r="M17" s="37"/>
      <c r="N17" s="35"/>
      <c r="O17" s="45"/>
      <c r="P17" s="37"/>
      <c r="Q17" s="51"/>
      <c r="R17" s="28"/>
      <c r="S17" s="37"/>
      <c r="T17" s="35"/>
      <c r="U17" s="45"/>
      <c r="V17" s="37"/>
      <c r="W17" s="46"/>
    </row>
    <row r="18" spans="1:23" s="8" customFormat="1" ht="22.5" customHeight="1" x14ac:dyDescent="0.25">
      <c r="A18" s="31">
        <f>'1.  SEPTEMBER'!B30</f>
        <v>13</v>
      </c>
      <c r="B18" s="227" t="str">
        <f>'1.  SEPTEMBER'!C30</f>
        <v>Fourie R  (H-29)</v>
      </c>
      <c r="C18" s="45"/>
      <c r="D18" s="37"/>
      <c r="E18" s="46"/>
      <c r="F18" s="28"/>
      <c r="G18" s="37"/>
      <c r="H18" s="35"/>
      <c r="I18" s="45"/>
      <c r="J18" s="37"/>
      <c r="K18" s="46"/>
      <c r="L18" s="28"/>
      <c r="M18" s="37"/>
      <c r="N18" s="35"/>
      <c r="O18" s="45"/>
      <c r="P18" s="37"/>
      <c r="Q18" s="51"/>
      <c r="R18" s="28"/>
      <c r="S18" s="37"/>
      <c r="T18" s="35"/>
      <c r="U18" s="45"/>
      <c r="V18" s="37"/>
      <c r="W18" s="46"/>
    </row>
    <row r="19" spans="1:23" s="8" customFormat="1" ht="22.5" customHeight="1" x14ac:dyDescent="0.25">
      <c r="A19" s="31">
        <f>'1.  SEPTEMBER'!B31</f>
        <v>14</v>
      </c>
      <c r="B19" s="227" t="str">
        <f>'1.  SEPTEMBER'!C31</f>
        <v>Kaizer S</v>
      </c>
      <c r="C19" s="45"/>
      <c r="D19" s="37"/>
      <c r="E19" s="46"/>
      <c r="F19" s="28"/>
      <c r="G19" s="37"/>
      <c r="H19" s="35"/>
      <c r="I19" s="45"/>
      <c r="J19" s="37"/>
      <c r="K19" s="46"/>
      <c r="L19" s="28"/>
      <c r="M19" s="37"/>
      <c r="N19" s="35"/>
      <c r="O19" s="45"/>
      <c r="P19" s="37"/>
      <c r="Q19" s="51"/>
      <c r="R19" s="28"/>
      <c r="S19" s="37"/>
      <c r="T19" s="35"/>
      <c r="U19" s="45"/>
      <c r="V19" s="37"/>
      <c r="W19" s="46"/>
    </row>
    <row r="20" spans="1:23" s="8" customFormat="1" ht="22.5" customHeight="1" x14ac:dyDescent="0.25">
      <c r="A20" s="31">
        <f>'1.  SEPTEMBER'!B32</f>
        <v>15</v>
      </c>
      <c r="B20" s="227" t="str">
        <f>'1.  SEPTEMBER'!C32</f>
        <v>Koekemoer G</v>
      </c>
      <c r="C20" s="45"/>
      <c r="D20" s="37"/>
      <c r="E20" s="46"/>
      <c r="F20" s="28"/>
      <c r="G20" s="37"/>
      <c r="H20" s="35"/>
      <c r="I20" s="45"/>
      <c r="J20" s="37"/>
      <c r="K20" s="46"/>
      <c r="L20" s="28"/>
      <c r="M20" s="37"/>
      <c r="N20" s="35"/>
      <c r="O20" s="45"/>
      <c r="P20" s="37"/>
      <c r="Q20" s="51"/>
      <c r="R20" s="28"/>
      <c r="S20" s="37"/>
      <c r="T20" s="35"/>
      <c r="U20" s="45"/>
      <c r="V20" s="37"/>
      <c r="W20" s="46"/>
    </row>
    <row r="21" spans="1:23" s="8" customFormat="1" ht="22.5" customHeight="1" x14ac:dyDescent="0.25">
      <c r="A21" s="31">
        <f>'1.  SEPTEMBER'!B33</f>
        <v>16</v>
      </c>
      <c r="B21" s="227" t="str">
        <f>'1.  SEPTEMBER'!C33</f>
        <v>Melony J</v>
      </c>
      <c r="C21" s="45"/>
      <c r="D21" s="37"/>
      <c r="E21" s="46"/>
      <c r="F21" s="28"/>
      <c r="G21" s="37"/>
      <c r="H21" s="35"/>
      <c r="I21" s="45"/>
      <c r="J21" s="37"/>
      <c r="K21" s="46"/>
      <c r="L21" s="28"/>
      <c r="M21" s="37"/>
      <c r="N21" s="35"/>
      <c r="O21" s="45"/>
      <c r="P21" s="37"/>
      <c r="Q21" s="51"/>
      <c r="R21" s="28"/>
      <c r="S21" s="37"/>
      <c r="T21" s="35"/>
      <c r="U21" s="45"/>
      <c r="V21" s="37"/>
      <c r="W21" s="46"/>
    </row>
    <row r="22" spans="1:23" s="8" customFormat="1" ht="22.5" customHeight="1" x14ac:dyDescent="0.25">
      <c r="A22" s="31">
        <f>'1.  SEPTEMBER'!B34</f>
        <v>17</v>
      </c>
      <c r="B22" s="227" t="str">
        <f>'1.  SEPTEMBER'!C34</f>
        <v>Opperman T</v>
      </c>
      <c r="C22" s="45"/>
      <c r="D22" s="37"/>
      <c r="E22" s="46"/>
      <c r="F22" s="28"/>
      <c r="G22" s="37"/>
      <c r="H22" s="35"/>
      <c r="I22" s="45"/>
      <c r="J22" s="37"/>
      <c r="K22" s="46"/>
      <c r="L22" s="28"/>
      <c r="M22" s="37"/>
      <c r="N22" s="35"/>
      <c r="O22" s="45"/>
      <c r="P22" s="37"/>
      <c r="Q22" s="51"/>
      <c r="R22" s="28"/>
      <c r="S22" s="37"/>
      <c r="T22" s="35"/>
      <c r="U22" s="45"/>
      <c r="V22" s="37"/>
      <c r="W22" s="46"/>
    </row>
    <row r="23" spans="1:23" s="8" customFormat="1" ht="22.5" customHeight="1" x14ac:dyDescent="0.25">
      <c r="A23" s="31">
        <f>'1.  SEPTEMBER'!B35</f>
        <v>18</v>
      </c>
      <c r="B23" s="227" t="str">
        <f>'1.  SEPTEMBER'!C35</f>
        <v>Roberts A</v>
      </c>
      <c r="C23" s="45"/>
      <c r="D23" s="37"/>
      <c r="E23" s="46"/>
      <c r="F23" s="28"/>
      <c r="G23" s="37"/>
      <c r="H23" s="35"/>
      <c r="I23" s="45"/>
      <c r="J23" s="37"/>
      <c r="K23" s="46"/>
      <c r="L23" s="28"/>
      <c r="M23" s="37"/>
      <c r="N23" s="35"/>
      <c r="O23" s="45"/>
      <c r="P23" s="37"/>
      <c r="Q23" s="51"/>
      <c r="R23" s="28"/>
      <c r="S23" s="37"/>
      <c r="T23" s="35"/>
      <c r="U23" s="45"/>
      <c r="V23" s="37"/>
      <c r="W23" s="46"/>
    </row>
    <row r="24" spans="1:23" s="8" customFormat="1" ht="22.5" customHeight="1" x14ac:dyDescent="0.25">
      <c r="A24" s="31">
        <f>'1.  SEPTEMBER'!B36</f>
        <v>19</v>
      </c>
      <c r="B24" s="227" t="str">
        <f>'1.  SEPTEMBER'!C36</f>
        <v>Roberts JF</v>
      </c>
      <c r="C24" s="45"/>
      <c r="D24" s="37"/>
      <c r="E24" s="46"/>
      <c r="F24" s="28"/>
      <c r="G24" s="37"/>
      <c r="H24" s="35"/>
      <c r="I24" s="45"/>
      <c r="J24" s="37"/>
      <c r="K24" s="46"/>
      <c r="L24" s="28"/>
      <c r="M24" s="37"/>
      <c r="N24" s="35"/>
      <c r="O24" s="45"/>
      <c r="P24" s="37"/>
      <c r="Q24" s="51"/>
      <c r="R24" s="28"/>
      <c r="S24" s="37"/>
      <c r="T24" s="35"/>
      <c r="U24" s="45"/>
      <c r="V24" s="37"/>
      <c r="W24" s="46"/>
    </row>
    <row r="25" spans="1:23" s="8" customFormat="1" ht="22.5" customHeight="1" x14ac:dyDescent="0.25">
      <c r="A25" s="31">
        <f>'1.  SEPTEMBER'!B37</f>
        <v>20</v>
      </c>
      <c r="B25" s="227" t="str">
        <f>'1.  SEPTEMBER'!C37</f>
        <v>Smit AJ  (H-10)</v>
      </c>
      <c r="C25" s="45"/>
      <c r="D25" s="37"/>
      <c r="E25" s="46"/>
      <c r="F25" s="28"/>
      <c r="G25" s="37"/>
      <c r="H25" s="35"/>
      <c r="I25" s="45"/>
      <c r="J25" s="37"/>
      <c r="K25" s="46"/>
      <c r="L25" s="28"/>
      <c r="M25" s="37"/>
      <c r="N25" s="35"/>
      <c r="O25" s="45"/>
      <c r="P25" s="37"/>
      <c r="Q25" s="51"/>
      <c r="R25" s="28"/>
      <c r="S25" s="37"/>
      <c r="T25" s="35"/>
      <c r="U25" s="45"/>
      <c r="V25" s="37"/>
      <c r="W25" s="46"/>
    </row>
    <row r="26" spans="1:23" s="8" customFormat="1" ht="22.5" customHeight="1" x14ac:dyDescent="0.25">
      <c r="A26" s="31">
        <f>'1.  SEPTEMBER'!B38</f>
        <v>21</v>
      </c>
      <c r="B26" s="227" t="str">
        <f>'1.  SEPTEMBER'!C38</f>
        <v>Steyn C  (H-3)</v>
      </c>
      <c r="C26" s="45"/>
      <c r="D26" s="37"/>
      <c r="E26" s="46"/>
      <c r="F26" s="28"/>
      <c r="G26" s="37"/>
      <c r="H26" s="35"/>
      <c r="I26" s="45"/>
      <c r="J26" s="37"/>
      <c r="K26" s="46"/>
      <c r="L26" s="28"/>
      <c r="M26" s="37"/>
      <c r="N26" s="35"/>
      <c r="O26" s="45"/>
      <c r="P26" s="37"/>
      <c r="Q26" s="51"/>
      <c r="R26" s="28"/>
      <c r="S26" s="37"/>
      <c r="T26" s="35"/>
      <c r="U26" s="45"/>
      <c r="V26" s="37"/>
      <c r="W26" s="46"/>
    </row>
    <row r="27" spans="1:23" s="8" customFormat="1" ht="22.5" customHeight="1" x14ac:dyDescent="0.25">
      <c r="A27" s="31">
        <f>'1.  SEPTEMBER'!B39</f>
        <v>22</v>
      </c>
      <c r="B27" s="227" t="str">
        <f>'1.  SEPTEMBER'!C39</f>
        <v>Stols C</v>
      </c>
      <c r="C27" s="45"/>
      <c r="D27" s="37"/>
      <c r="E27" s="46"/>
      <c r="F27" s="28"/>
      <c r="G27" s="37"/>
      <c r="H27" s="35"/>
      <c r="I27" s="45"/>
      <c r="J27" s="37"/>
      <c r="K27" s="46"/>
      <c r="L27" s="28"/>
      <c r="M27" s="37"/>
      <c r="N27" s="35"/>
      <c r="O27" s="45"/>
      <c r="P27" s="37"/>
      <c r="Q27" s="51"/>
      <c r="R27" s="28"/>
      <c r="S27" s="37"/>
      <c r="T27" s="35"/>
      <c r="U27" s="45"/>
      <c r="V27" s="37"/>
      <c r="W27" s="46"/>
    </row>
    <row r="28" spans="1:23" s="8" customFormat="1" ht="22.5" customHeight="1" x14ac:dyDescent="0.25">
      <c r="A28" s="31">
        <f>'1.  SEPTEMBER'!B40</f>
        <v>23</v>
      </c>
      <c r="B28" s="227" t="str">
        <f>'1.  SEPTEMBER'!C40</f>
        <v>Stoltz K</v>
      </c>
      <c r="C28" s="45"/>
      <c r="D28" s="37"/>
      <c r="E28" s="46"/>
      <c r="F28" s="28"/>
      <c r="G28" s="37"/>
      <c r="H28" s="35"/>
      <c r="I28" s="45"/>
      <c r="J28" s="37"/>
      <c r="K28" s="46"/>
      <c r="L28" s="28"/>
      <c r="M28" s="37"/>
      <c r="N28" s="35"/>
      <c r="O28" s="45"/>
      <c r="P28" s="37"/>
      <c r="Q28" s="51"/>
      <c r="R28" s="28"/>
      <c r="S28" s="37"/>
      <c r="T28" s="35"/>
      <c r="U28" s="45"/>
      <c r="V28" s="37"/>
      <c r="W28" s="46"/>
    </row>
    <row r="29" spans="1:23" s="8" customFormat="1" ht="22.5" customHeight="1" x14ac:dyDescent="0.25">
      <c r="A29" s="31">
        <f>'1.  SEPTEMBER'!B41</f>
        <v>24</v>
      </c>
      <c r="B29" s="227" t="str">
        <f>'1.  SEPTEMBER'!C41</f>
        <v>van der Vyver W  (H-5)</v>
      </c>
      <c r="C29" s="45"/>
      <c r="D29" s="37"/>
      <c r="E29" s="46"/>
      <c r="F29" s="28"/>
      <c r="G29" s="37"/>
      <c r="H29" s="35"/>
      <c r="I29" s="45"/>
      <c r="J29" s="37"/>
      <c r="K29" s="46"/>
      <c r="L29" s="28"/>
      <c r="M29" s="37"/>
      <c r="N29" s="35"/>
      <c r="O29" s="45"/>
      <c r="P29" s="37"/>
      <c r="Q29" s="51"/>
      <c r="R29" s="28"/>
      <c r="S29" s="37"/>
      <c r="T29" s="35"/>
      <c r="U29" s="45"/>
      <c r="V29" s="37"/>
      <c r="W29" s="46"/>
    </row>
    <row r="30" spans="1:23" s="8" customFormat="1" ht="22.5" customHeight="1" x14ac:dyDescent="0.25">
      <c r="A30" s="31">
        <f>'1.  SEPTEMBER'!B42</f>
        <v>25</v>
      </c>
      <c r="B30" s="227" t="str">
        <f>'1.  SEPTEMBER'!C42</f>
        <v>van Rensburg AM</v>
      </c>
      <c r="C30" s="45"/>
      <c r="D30" s="37"/>
      <c r="E30" s="46"/>
      <c r="F30" s="28"/>
      <c r="G30" s="37"/>
      <c r="H30" s="35"/>
      <c r="I30" s="45"/>
      <c r="J30" s="37"/>
      <c r="K30" s="46"/>
      <c r="L30" s="28"/>
      <c r="M30" s="37"/>
      <c r="N30" s="35"/>
      <c r="O30" s="45"/>
      <c r="P30" s="37"/>
      <c r="Q30" s="51"/>
      <c r="R30" s="28"/>
      <c r="S30" s="37"/>
      <c r="T30" s="35"/>
      <c r="U30" s="45"/>
      <c r="V30" s="37"/>
      <c r="W30" s="46"/>
    </row>
    <row r="31" spans="1:23" s="8" customFormat="1" ht="22.5" customHeight="1" x14ac:dyDescent="0.25">
      <c r="A31" s="31">
        <f>'1.  SEPTEMBER'!B43</f>
        <v>26</v>
      </c>
      <c r="B31" s="227">
        <f>'1.  SEPTEMBER'!C43</f>
        <v>0</v>
      </c>
      <c r="C31" s="45"/>
      <c r="D31" s="37"/>
      <c r="E31" s="46"/>
      <c r="F31" s="28"/>
      <c r="G31" s="37"/>
      <c r="H31" s="35"/>
      <c r="I31" s="45"/>
      <c r="J31" s="37"/>
      <c r="K31" s="46"/>
      <c r="L31" s="28"/>
      <c r="M31" s="37"/>
      <c r="N31" s="35"/>
      <c r="O31" s="45"/>
      <c r="P31" s="37"/>
      <c r="Q31" s="51"/>
      <c r="R31" s="28"/>
      <c r="S31" s="37"/>
      <c r="T31" s="35"/>
      <c r="U31" s="45"/>
      <c r="V31" s="37"/>
      <c r="W31" s="46"/>
    </row>
    <row r="32" spans="1:23" s="8" customFormat="1" ht="22.5" customHeight="1" x14ac:dyDescent="0.25">
      <c r="A32" s="31">
        <f>'1.  SEPTEMBER'!B44</f>
        <v>27</v>
      </c>
      <c r="B32" s="227">
        <f>'1.  SEPTEMBER'!C44</f>
        <v>0</v>
      </c>
      <c r="C32" s="45"/>
      <c r="D32" s="37"/>
      <c r="E32" s="46"/>
      <c r="F32" s="28"/>
      <c r="G32" s="37"/>
      <c r="H32" s="35"/>
      <c r="I32" s="45"/>
      <c r="J32" s="37"/>
      <c r="K32" s="46"/>
      <c r="L32" s="28"/>
      <c r="M32" s="37"/>
      <c r="N32" s="35"/>
      <c r="O32" s="45"/>
      <c r="P32" s="37"/>
      <c r="Q32" s="51"/>
      <c r="R32" s="28"/>
      <c r="S32" s="37"/>
      <c r="T32" s="35"/>
      <c r="U32" s="45"/>
      <c r="V32" s="37"/>
      <c r="W32" s="46"/>
    </row>
    <row r="33" spans="1:23" s="8" customFormat="1" ht="22.5" customHeight="1" x14ac:dyDescent="0.25">
      <c r="A33" s="31">
        <f>'1.  SEPTEMBER'!B45</f>
        <v>28</v>
      </c>
      <c r="B33" s="227">
        <f>'1.  SEPTEMBER'!C45</f>
        <v>0</v>
      </c>
      <c r="C33" s="45"/>
      <c r="D33" s="37"/>
      <c r="E33" s="46"/>
      <c r="F33" s="28"/>
      <c r="G33" s="37"/>
      <c r="H33" s="35"/>
      <c r="I33" s="45"/>
      <c r="J33" s="37"/>
      <c r="K33" s="46"/>
      <c r="L33" s="28"/>
      <c r="M33" s="37"/>
      <c r="N33" s="35"/>
      <c r="O33" s="45"/>
      <c r="P33" s="37"/>
      <c r="Q33" s="51"/>
      <c r="R33" s="28"/>
      <c r="S33" s="37"/>
      <c r="T33" s="35"/>
      <c r="U33" s="45"/>
      <c r="V33" s="37"/>
      <c r="W33" s="46"/>
    </row>
    <row r="34" spans="1:23" s="8" customFormat="1" ht="22.5" customHeight="1" x14ac:dyDescent="0.25">
      <c r="A34" s="31">
        <f>'1.  SEPTEMBER'!B46</f>
        <v>29</v>
      </c>
      <c r="B34" s="227">
        <f>'1.  SEPTEMBER'!C46</f>
        <v>0</v>
      </c>
      <c r="C34" s="45"/>
      <c r="D34" s="37"/>
      <c r="E34" s="46"/>
      <c r="F34" s="28"/>
      <c r="G34" s="37"/>
      <c r="H34" s="35"/>
      <c r="I34" s="45"/>
      <c r="J34" s="37"/>
      <c r="K34" s="46"/>
      <c r="L34" s="28"/>
      <c r="M34" s="37"/>
      <c r="N34" s="35"/>
      <c r="O34" s="45"/>
      <c r="P34" s="37"/>
      <c r="Q34" s="51"/>
      <c r="R34" s="28"/>
      <c r="S34" s="37"/>
      <c r="T34" s="35"/>
      <c r="U34" s="45"/>
      <c r="V34" s="37"/>
      <c r="W34" s="46"/>
    </row>
    <row r="35" spans="1:23" s="8" customFormat="1" ht="22.5" customHeight="1" x14ac:dyDescent="0.25">
      <c r="A35" s="31">
        <f>'1.  SEPTEMBER'!B47</f>
        <v>30</v>
      </c>
      <c r="B35" s="227">
        <f>'1.  SEPTEMBER'!C47</f>
        <v>0</v>
      </c>
      <c r="C35" s="45"/>
      <c r="D35" s="37"/>
      <c r="E35" s="46"/>
      <c r="F35" s="28"/>
      <c r="G35" s="37"/>
      <c r="H35" s="35"/>
      <c r="I35" s="45"/>
      <c r="J35" s="37"/>
      <c r="K35" s="46"/>
      <c r="L35" s="28"/>
      <c r="M35" s="37"/>
      <c r="N35" s="35"/>
      <c r="O35" s="45"/>
      <c r="P35" s="37"/>
      <c r="Q35" s="51"/>
      <c r="R35" s="28"/>
      <c r="S35" s="37"/>
      <c r="T35" s="35"/>
      <c r="U35" s="45"/>
      <c r="V35" s="37"/>
      <c r="W35" s="46"/>
    </row>
    <row r="36" spans="1:23" s="8" customFormat="1" ht="22.5" customHeight="1" x14ac:dyDescent="0.25">
      <c r="A36" s="31">
        <f>'1.  SEPTEMBER'!B48</f>
        <v>31</v>
      </c>
      <c r="B36" s="227">
        <f>'1.  SEPTEMBER'!C48</f>
        <v>0</v>
      </c>
      <c r="C36" s="45"/>
      <c r="D36" s="37"/>
      <c r="E36" s="46"/>
      <c r="F36" s="28"/>
      <c r="G36" s="37"/>
      <c r="H36" s="35"/>
      <c r="I36" s="45"/>
      <c r="J36" s="37"/>
      <c r="K36" s="46"/>
      <c r="L36" s="28"/>
      <c r="M36" s="37"/>
      <c r="N36" s="35"/>
      <c r="O36" s="45"/>
      <c r="P36" s="37"/>
      <c r="Q36" s="51"/>
      <c r="R36" s="28"/>
      <c r="S36" s="37"/>
      <c r="T36" s="35"/>
      <c r="U36" s="45"/>
      <c r="V36" s="37"/>
      <c r="W36" s="46"/>
    </row>
    <row r="37" spans="1:23" s="8" customFormat="1" ht="22.5" customHeight="1" x14ac:dyDescent="0.25">
      <c r="A37" s="31">
        <f>'1.  SEPTEMBER'!B49</f>
        <v>32</v>
      </c>
      <c r="B37" s="227">
        <f>'1.  SEPTEMBER'!C49</f>
        <v>0</v>
      </c>
      <c r="C37" s="45"/>
      <c r="D37" s="37"/>
      <c r="E37" s="46"/>
      <c r="F37" s="28"/>
      <c r="G37" s="37"/>
      <c r="H37" s="35"/>
      <c r="I37" s="45"/>
      <c r="J37" s="37"/>
      <c r="K37" s="46"/>
      <c r="L37" s="28"/>
      <c r="M37" s="37"/>
      <c r="N37" s="35"/>
      <c r="O37" s="45"/>
      <c r="P37" s="37"/>
      <c r="Q37" s="51"/>
      <c r="R37" s="28"/>
      <c r="S37" s="37"/>
      <c r="T37" s="35"/>
      <c r="U37" s="45"/>
      <c r="V37" s="37"/>
      <c r="W37" s="46"/>
    </row>
    <row r="38" spans="1:23" s="8" customFormat="1" ht="22.5" customHeight="1" x14ac:dyDescent="0.25">
      <c r="A38" s="31">
        <f>'1.  SEPTEMBER'!B50</f>
        <v>33</v>
      </c>
      <c r="B38" s="227">
        <f>'1.  SEPTEMBER'!C50</f>
        <v>0</v>
      </c>
      <c r="C38" s="45"/>
      <c r="D38" s="37"/>
      <c r="E38" s="46"/>
      <c r="F38" s="28"/>
      <c r="G38" s="37"/>
      <c r="H38" s="35"/>
      <c r="I38" s="45"/>
      <c r="J38" s="37"/>
      <c r="K38" s="46"/>
      <c r="L38" s="28"/>
      <c r="M38" s="37"/>
      <c r="N38" s="35"/>
      <c r="O38" s="45"/>
      <c r="P38" s="37"/>
      <c r="Q38" s="51"/>
      <c r="R38" s="28"/>
      <c r="S38" s="37"/>
      <c r="T38" s="35"/>
      <c r="U38" s="45"/>
      <c r="V38" s="37"/>
      <c r="W38" s="46"/>
    </row>
    <row r="39" spans="1:23" s="8" customFormat="1" ht="22.5" customHeight="1" x14ac:dyDescent="0.25">
      <c r="A39" s="31">
        <f>'1.  SEPTEMBER'!B51</f>
        <v>34</v>
      </c>
      <c r="B39" s="227">
        <f>'1.  SEPTEMBER'!C51</f>
        <v>0</v>
      </c>
      <c r="C39" s="45"/>
      <c r="D39" s="37"/>
      <c r="E39" s="46"/>
      <c r="F39" s="28"/>
      <c r="G39" s="37"/>
      <c r="H39" s="35"/>
      <c r="I39" s="45"/>
      <c r="J39" s="37"/>
      <c r="K39" s="46"/>
      <c r="L39" s="28"/>
      <c r="M39" s="37"/>
      <c r="N39" s="35"/>
      <c r="O39" s="45"/>
      <c r="P39" s="37"/>
      <c r="Q39" s="51"/>
      <c r="R39" s="28"/>
      <c r="S39" s="37"/>
      <c r="T39" s="35"/>
      <c r="U39" s="45"/>
      <c r="V39" s="37"/>
      <c r="W39" s="46"/>
    </row>
    <row r="40" spans="1:23" s="8" customFormat="1" ht="22.5" customHeight="1" thickBot="1" x14ac:dyDescent="0.3">
      <c r="A40" s="31">
        <f>'1.  SEPTEMBER'!B52</f>
        <v>35</v>
      </c>
      <c r="B40" s="227">
        <f>'1.  SEPTEMBER'!C52</f>
        <v>0</v>
      </c>
      <c r="C40" s="45"/>
      <c r="D40" s="37"/>
      <c r="E40" s="46"/>
      <c r="F40" s="28"/>
      <c r="G40" s="37"/>
      <c r="H40" s="35"/>
      <c r="I40" s="45"/>
      <c r="J40" s="37"/>
      <c r="K40" s="46"/>
      <c r="L40" s="28"/>
      <c r="M40" s="37"/>
      <c r="N40" s="35"/>
      <c r="O40" s="45"/>
      <c r="P40" s="37"/>
      <c r="Q40" s="51"/>
      <c r="R40" s="28"/>
      <c r="S40" s="37"/>
      <c r="T40" s="35"/>
      <c r="U40" s="45"/>
      <c r="V40" s="37"/>
      <c r="W40" s="46"/>
    </row>
    <row r="41" spans="1:23" ht="24.95" customHeight="1" thickTop="1" thickBot="1" x14ac:dyDescent="0.3">
      <c r="A41" s="593" t="s">
        <v>40</v>
      </c>
      <c r="B41" s="594"/>
      <c r="C41" s="445" t="s">
        <v>30</v>
      </c>
      <c r="D41" s="446"/>
      <c r="E41" s="446"/>
      <c r="F41" s="445" t="s">
        <v>31</v>
      </c>
      <c r="G41" s="446"/>
      <c r="H41" s="447"/>
      <c r="I41" s="445" t="s">
        <v>32</v>
      </c>
      <c r="J41" s="446"/>
      <c r="K41" s="447"/>
      <c r="L41" s="445" t="s">
        <v>33</v>
      </c>
      <c r="M41" s="446"/>
      <c r="N41" s="447"/>
      <c r="O41" s="445" t="s">
        <v>34</v>
      </c>
      <c r="P41" s="446"/>
      <c r="Q41" s="447"/>
      <c r="R41" s="445" t="s">
        <v>35</v>
      </c>
      <c r="S41" s="446"/>
      <c r="T41" s="448"/>
      <c r="U41" s="434" t="s">
        <v>41</v>
      </c>
      <c r="V41" s="435"/>
      <c r="W41" s="436"/>
    </row>
    <row r="42" spans="1:23" ht="15.95" customHeight="1" thickBot="1" x14ac:dyDescent="0.3">
      <c r="A42" s="595"/>
      <c r="B42" s="596"/>
      <c r="C42" s="38" t="s">
        <v>36</v>
      </c>
      <c r="D42" s="39" t="s">
        <v>38</v>
      </c>
      <c r="E42" s="40" t="s">
        <v>37</v>
      </c>
      <c r="F42" s="41" t="s">
        <v>36</v>
      </c>
      <c r="G42" s="42" t="s">
        <v>38</v>
      </c>
      <c r="H42" s="43" t="s">
        <v>37</v>
      </c>
      <c r="I42" s="41" t="s">
        <v>36</v>
      </c>
      <c r="J42" s="42" t="s">
        <v>38</v>
      </c>
      <c r="K42" s="43" t="s">
        <v>37</v>
      </c>
      <c r="L42" s="41" t="s">
        <v>36</v>
      </c>
      <c r="M42" s="42" t="s">
        <v>38</v>
      </c>
      <c r="N42" s="43" t="s">
        <v>37</v>
      </c>
      <c r="O42" s="41" t="s">
        <v>36</v>
      </c>
      <c r="P42" s="42" t="s">
        <v>38</v>
      </c>
      <c r="Q42" s="43" t="s">
        <v>37</v>
      </c>
      <c r="R42" s="41" t="s">
        <v>36</v>
      </c>
      <c r="S42" s="42" t="s">
        <v>38</v>
      </c>
      <c r="T42" s="43" t="s">
        <v>37</v>
      </c>
      <c r="U42" s="47" t="s">
        <v>36</v>
      </c>
      <c r="V42" s="48" t="s">
        <v>38</v>
      </c>
      <c r="W42" s="49" t="s">
        <v>39</v>
      </c>
    </row>
    <row r="43" spans="1:23" ht="4.5" customHeight="1" thickTop="1" thickBot="1" x14ac:dyDescent="0.3">
      <c r="A43" s="386"/>
      <c r="B43" s="387"/>
      <c r="C43" s="387"/>
      <c r="D43" s="387"/>
      <c r="E43" s="387"/>
      <c r="F43" s="387"/>
      <c r="G43" s="387"/>
      <c r="H43" s="387"/>
      <c r="I43" s="387"/>
      <c r="J43" s="387"/>
      <c r="K43" s="387"/>
      <c r="L43" s="17"/>
      <c r="M43" s="17"/>
      <c r="N43" s="17"/>
      <c r="O43" s="17"/>
      <c r="P43" s="17"/>
      <c r="Q43" s="17"/>
      <c r="R43" s="17"/>
      <c r="S43" s="17"/>
      <c r="T43" s="17"/>
      <c r="U43" s="17"/>
      <c r="V43" s="17"/>
      <c r="W43" s="17"/>
    </row>
    <row r="44" spans="1:23" s="8" customFormat="1" ht="26.1" customHeight="1" thickBot="1" x14ac:dyDescent="0.3">
      <c r="A44" s="426" t="s">
        <v>190</v>
      </c>
      <c r="B44" s="597"/>
      <c r="C44" s="598"/>
      <c r="D44" s="54"/>
      <c r="E44" s="54"/>
      <c r="F44" s="54"/>
      <c r="G44" s="54"/>
      <c r="H44" s="54"/>
      <c r="I44" s="54"/>
      <c r="J44" s="54"/>
      <c r="K44" s="54"/>
      <c r="L44" s="54"/>
      <c r="M44" s="54"/>
      <c r="N44" s="54"/>
      <c r="O44" s="54"/>
      <c r="P44" s="54"/>
      <c r="Q44" s="54"/>
      <c r="R44" s="54"/>
      <c r="S44" s="54"/>
      <c r="T44" s="54"/>
      <c r="U44" s="54"/>
      <c r="V44" s="54"/>
      <c r="W44" s="55"/>
    </row>
    <row r="45" spans="1:23" s="8" customFormat="1" ht="2.1" customHeight="1" x14ac:dyDescent="0.25">
      <c r="A45" s="421"/>
      <c r="B45" s="428"/>
      <c r="C45" s="428"/>
      <c r="D45" s="428"/>
      <c r="E45" s="428"/>
      <c r="F45" s="428"/>
      <c r="G45" s="428"/>
      <c r="H45" s="428"/>
      <c r="I45" s="428"/>
      <c r="J45" s="428"/>
      <c r="K45" s="428"/>
      <c r="L45" s="428"/>
      <c r="M45" s="428"/>
      <c r="N45" s="428"/>
      <c r="O45" s="428"/>
      <c r="P45" s="428"/>
      <c r="Q45" s="428"/>
      <c r="R45" s="428"/>
      <c r="S45" s="428"/>
      <c r="T45" s="428"/>
      <c r="U45" s="428"/>
      <c r="V45" s="428"/>
      <c r="W45" s="428"/>
    </row>
    <row r="46" spans="1:23" s="8" customFormat="1" ht="22.5" customHeight="1" x14ac:dyDescent="0.25">
      <c r="A46" s="31">
        <f>'1.  SEPTEMBER'!B59</f>
        <v>1</v>
      </c>
      <c r="B46" s="233" t="str">
        <f>'1.  SEPTEMBER'!C59</f>
        <v>Anderson W  (H-8)</v>
      </c>
      <c r="C46" s="45"/>
      <c r="D46" s="37"/>
      <c r="E46" s="51"/>
      <c r="F46" s="28"/>
      <c r="G46" s="37"/>
      <c r="H46" s="35"/>
      <c r="I46" s="45"/>
      <c r="J46" s="37"/>
      <c r="K46" s="51"/>
      <c r="L46" s="28"/>
      <c r="M46" s="37"/>
      <c r="N46" s="35"/>
      <c r="O46" s="45"/>
      <c r="P46" s="37"/>
      <c r="Q46" s="51"/>
      <c r="R46" s="28"/>
      <c r="S46" s="37"/>
      <c r="T46" s="35"/>
      <c r="U46" s="45"/>
      <c r="V46" s="37"/>
      <c r="W46" s="46"/>
    </row>
    <row r="47" spans="1:23" s="8" customFormat="1" ht="22.5" customHeight="1" x14ac:dyDescent="0.25">
      <c r="A47" s="31">
        <f>'1.  SEPTEMBER'!B60</f>
        <v>2</v>
      </c>
      <c r="B47" s="233" t="str">
        <f>'1.  SEPTEMBER'!C60</f>
        <v>Barnard L  (H-33)</v>
      </c>
      <c r="C47" s="45"/>
      <c r="D47" s="37"/>
      <c r="E47" s="51"/>
      <c r="F47" s="28"/>
      <c r="G47" s="37"/>
      <c r="H47" s="35"/>
      <c r="I47" s="45"/>
      <c r="J47" s="37"/>
      <c r="K47" s="51"/>
      <c r="L47" s="28"/>
      <c r="M47" s="37"/>
      <c r="N47" s="35"/>
      <c r="O47" s="45"/>
      <c r="P47" s="37"/>
      <c r="Q47" s="51"/>
      <c r="R47" s="28"/>
      <c r="S47" s="37"/>
      <c r="T47" s="35"/>
      <c r="U47" s="45"/>
      <c r="V47" s="37"/>
      <c r="W47" s="46"/>
    </row>
    <row r="48" spans="1:23" s="8" customFormat="1" ht="22.5" customHeight="1" x14ac:dyDescent="0.25">
      <c r="A48" s="31">
        <f>'1.  SEPTEMBER'!B61</f>
        <v>3</v>
      </c>
      <c r="B48" s="233" t="str">
        <f>'1.  SEPTEMBER'!C61</f>
        <v>Bezuidenhout FJ</v>
      </c>
      <c r="C48" s="45"/>
      <c r="D48" s="37"/>
      <c r="E48" s="51"/>
      <c r="F48" s="28"/>
      <c r="G48" s="37"/>
      <c r="H48" s="35"/>
      <c r="I48" s="45"/>
      <c r="J48" s="37"/>
      <c r="K48" s="51"/>
      <c r="L48" s="28"/>
      <c r="M48" s="37"/>
      <c r="N48" s="35"/>
      <c r="O48" s="45"/>
      <c r="P48" s="37"/>
      <c r="Q48" s="51"/>
      <c r="R48" s="28"/>
      <c r="S48" s="37"/>
      <c r="T48" s="35"/>
      <c r="U48" s="45"/>
      <c r="V48" s="37"/>
      <c r="W48" s="46"/>
    </row>
    <row r="49" spans="1:23" s="8" customFormat="1" ht="22.5" customHeight="1" x14ac:dyDescent="0.25">
      <c r="A49" s="31">
        <f>'1.  SEPTEMBER'!B62</f>
        <v>4</v>
      </c>
      <c r="B49" s="233" t="str">
        <f>'1.  SEPTEMBER'!C62</f>
        <v>Black S</v>
      </c>
      <c r="C49" s="45"/>
      <c r="D49" s="37"/>
      <c r="E49" s="51"/>
      <c r="F49" s="28"/>
      <c r="G49" s="37"/>
      <c r="H49" s="35"/>
      <c r="I49" s="45"/>
      <c r="J49" s="37"/>
      <c r="K49" s="51"/>
      <c r="L49" s="28"/>
      <c r="M49" s="37"/>
      <c r="N49" s="35"/>
      <c r="O49" s="45"/>
      <c r="P49" s="37"/>
      <c r="Q49" s="51"/>
      <c r="R49" s="28"/>
      <c r="S49" s="37"/>
      <c r="T49" s="35"/>
      <c r="U49" s="45"/>
      <c r="V49" s="37"/>
      <c r="W49" s="46"/>
    </row>
    <row r="50" spans="1:23" s="8" customFormat="1" ht="22.5" customHeight="1" x14ac:dyDescent="0.25">
      <c r="A50" s="31">
        <f>'1.  SEPTEMBER'!B63</f>
        <v>5</v>
      </c>
      <c r="B50" s="233" t="str">
        <f>'1.  SEPTEMBER'!C63</f>
        <v>Booysen G (Jnr)</v>
      </c>
      <c r="C50" s="45"/>
      <c r="D50" s="37"/>
      <c r="E50" s="51"/>
      <c r="F50" s="28"/>
      <c r="G50" s="37"/>
      <c r="H50" s="35"/>
      <c r="I50" s="45"/>
      <c r="J50" s="37"/>
      <c r="K50" s="51"/>
      <c r="L50" s="28"/>
      <c r="M50" s="37"/>
      <c r="N50" s="35"/>
      <c r="O50" s="45"/>
      <c r="P50" s="37"/>
      <c r="Q50" s="51"/>
      <c r="R50" s="28"/>
      <c r="S50" s="37"/>
      <c r="T50" s="35"/>
      <c r="U50" s="45"/>
      <c r="V50" s="37"/>
      <c r="W50" s="46"/>
    </row>
    <row r="51" spans="1:23" s="8" customFormat="1" ht="22.5" customHeight="1" x14ac:dyDescent="0.25">
      <c r="A51" s="31">
        <f>'1.  SEPTEMBER'!B64</f>
        <v>6</v>
      </c>
      <c r="B51" s="233" t="str">
        <f>'1.  SEPTEMBER'!C64</f>
        <v>Botes P</v>
      </c>
      <c r="C51" s="45"/>
      <c r="D51" s="37"/>
      <c r="E51" s="51"/>
      <c r="F51" s="28"/>
      <c r="G51" s="37"/>
      <c r="H51" s="35"/>
      <c r="I51" s="45"/>
      <c r="J51" s="37"/>
      <c r="K51" s="51"/>
      <c r="L51" s="28"/>
      <c r="M51" s="37"/>
      <c r="N51" s="35"/>
      <c r="O51" s="45"/>
      <c r="P51" s="37"/>
      <c r="Q51" s="51"/>
      <c r="R51" s="28"/>
      <c r="S51" s="37"/>
      <c r="T51" s="35"/>
      <c r="U51" s="45"/>
      <c r="V51" s="37"/>
      <c r="W51" s="46"/>
    </row>
    <row r="52" spans="1:23" s="8" customFormat="1" ht="22.5" customHeight="1" x14ac:dyDescent="0.25">
      <c r="A52" s="31">
        <f>'1.  SEPTEMBER'!B65</f>
        <v>7</v>
      </c>
      <c r="B52" s="233" t="str">
        <f>'1.  SEPTEMBER'!C65</f>
        <v>Buitendag R</v>
      </c>
      <c r="C52" s="45"/>
      <c r="D52" s="37"/>
      <c r="E52" s="51"/>
      <c r="F52" s="28"/>
      <c r="G52" s="37"/>
      <c r="H52" s="35"/>
      <c r="I52" s="45"/>
      <c r="J52" s="37"/>
      <c r="K52" s="51"/>
      <c r="L52" s="28"/>
      <c r="M52" s="37"/>
      <c r="N52" s="35"/>
      <c r="O52" s="45"/>
      <c r="P52" s="37"/>
      <c r="Q52" s="51"/>
      <c r="R52" s="28"/>
      <c r="S52" s="37"/>
      <c r="T52" s="35"/>
      <c r="U52" s="45"/>
      <c r="V52" s="37"/>
      <c r="W52" s="46"/>
    </row>
    <row r="53" spans="1:23" s="8" customFormat="1" ht="22.5" customHeight="1" x14ac:dyDescent="0.25">
      <c r="A53" s="31">
        <f>'1.  SEPTEMBER'!B66</f>
        <v>8</v>
      </c>
      <c r="B53" s="233" t="str">
        <f>'1.  SEPTEMBER'!C66</f>
        <v>Curtis O</v>
      </c>
      <c r="C53" s="45"/>
      <c r="D53" s="37"/>
      <c r="E53" s="51"/>
      <c r="F53" s="28"/>
      <c r="G53" s="37"/>
      <c r="H53" s="35"/>
      <c r="I53" s="45"/>
      <c r="J53" s="37"/>
      <c r="K53" s="51"/>
      <c r="L53" s="28"/>
      <c r="M53" s="37"/>
      <c r="N53" s="35"/>
      <c r="O53" s="45"/>
      <c r="P53" s="37"/>
      <c r="Q53" s="51"/>
      <c r="R53" s="28"/>
      <c r="S53" s="37"/>
      <c r="T53" s="35"/>
      <c r="U53" s="45"/>
      <c r="V53" s="37"/>
      <c r="W53" s="46"/>
    </row>
    <row r="54" spans="1:23" s="8" customFormat="1" ht="22.5" customHeight="1" x14ac:dyDescent="0.25">
      <c r="A54" s="31">
        <f>'1.  SEPTEMBER'!B67</f>
        <v>9</v>
      </c>
      <c r="B54" s="233" t="str">
        <f>'1.  SEPTEMBER'!C67</f>
        <v>du Preez PA</v>
      </c>
      <c r="C54" s="45"/>
      <c r="D54" s="37"/>
      <c r="E54" s="51"/>
      <c r="F54" s="28"/>
      <c r="G54" s="37"/>
      <c r="H54" s="35"/>
      <c r="I54" s="45"/>
      <c r="J54" s="37"/>
      <c r="K54" s="51"/>
      <c r="L54" s="28"/>
      <c r="M54" s="37"/>
      <c r="N54" s="35"/>
      <c r="O54" s="45"/>
      <c r="P54" s="37"/>
      <c r="Q54" s="51"/>
      <c r="R54" s="28"/>
      <c r="S54" s="37"/>
      <c r="T54" s="35"/>
      <c r="U54" s="45"/>
      <c r="V54" s="37"/>
      <c r="W54" s="46"/>
    </row>
    <row r="55" spans="1:23" s="8" customFormat="1" ht="22.5" customHeight="1" x14ac:dyDescent="0.25">
      <c r="A55" s="31">
        <f>'1.  SEPTEMBER'!B68</f>
        <v>10</v>
      </c>
      <c r="B55" s="233" t="str">
        <f>'1.  SEPTEMBER'!C68</f>
        <v>Erasmus L</v>
      </c>
      <c r="C55" s="45"/>
      <c r="D55" s="37"/>
      <c r="E55" s="51"/>
      <c r="F55" s="28"/>
      <c r="G55" s="37"/>
      <c r="H55" s="35"/>
      <c r="I55" s="45"/>
      <c r="J55" s="37"/>
      <c r="K55" s="51"/>
      <c r="L55" s="28"/>
      <c r="M55" s="37"/>
      <c r="N55" s="35"/>
      <c r="O55" s="45"/>
      <c r="P55" s="37"/>
      <c r="Q55" s="51"/>
      <c r="R55" s="28"/>
      <c r="S55" s="37"/>
      <c r="T55" s="35"/>
      <c r="U55" s="45"/>
      <c r="V55" s="37"/>
      <c r="W55" s="46"/>
    </row>
    <row r="56" spans="1:23" s="8" customFormat="1" ht="22.5" customHeight="1" x14ac:dyDescent="0.25">
      <c r="A56" s="31">
        <f>'1.  SEPTEMBER'!B69</f>
        <v>11</v>
      </c>
      <c r="B56" s="233" t="str">
        <f>'1.  SEPTEMBER'!C69</f>
        <v>Fouche M  (H-26)</v>
      </c>
      <c r="C56" s="45"/>
      <c r="D56" s="37"/>
      <c r="E56" s="51"/>
      <c r="F56" s="28"/>
      <c r="G56" s="37"/>
      <c r="H56" s="35"/>
      <c r="I56" s="45"/>
      <c r="J56" s="37"/>
      <c r="K56" s="51"/>
      <c r="L56" s="28"/>
      <c r="M56" s="37"/>
      <c r="N56" s="35"/>
      <c r="O56" s="45"/>
      <c r="P56" s="37"/>
      <c r="Q56" s="51"/>
      <c r="R56" s="28"/>
      <c r="S56" s="37"/>
      <c r="T56" s="35"/>
      <c r="U56" s="45"/>
      <c r="V56" s="37"/>
      <c r="W56" s="46"/>
    </row>
    <row r="57" spans="1:23" s="8" customFormat="1" ht="22.5" customHeight="1" x14ac:dyDescent="0.25">
      <c r="A57" s="31">
        <f>'1.  SEPTEMBER'!B70</f>
        <v>12</v>
      </c>
      <c r="B57" s="233" t="str">
        <f>'1.  SEPTEMBER'!C70</f>
        <v>Galloway B</v>
      </c>
      <c r="C57" s="45"/>
      <c r="D57" s="37"/>
      <c r="E57" s="51"/>
      <c r="F57" s="28"/>
      <c r="G57" s="37"/>
      <c r="H57" s="35"/>
      <c r="I57" s="45"/>
      <c r="J57" s="37"/>
      <c r="K57" s="51"/>
      <c r="L57" s="28"/>
      <c r="M57" s="37"/>
      <c r="N57" s="35"/>
      <c r="O57" s="45"/>
      <c r="P57" s="37"/>
      <c r="Q57" s="51"/>
      <c r="R57" s="28"/>
      <c r="S57" s="37"/>
      <c r="T57" s="35"/>
      <c r="U57" s="45"/>
      <c r="V57" s="37"/>
      <c r="W57" s="46"/>
    </row>
    <row r="58" spans="1:23" s="8" customFormat="1" ht="22.5" customHeight="1" x14ac:dyDescent="0.25">
      <c r="A58" s="31">
        <f>'1.  SEPTEMBER'!B71</f>
        <v>13</v>
      </c>
      <c r="B58" s="233" t="str">
        <f>'1.  SEPTEMBER'!C71</f>
        <v>Galloway G</v>
      </c>
      <c r="C58" s="45"/>
      <c r="D58" s="37"/>
      <c r="E58" s="51"/>
      <c r="F58" s="28"/>
      <c r="G58" s="37"/>
      <c r="H58" s="35"/>
      <c r="I58" s="45"/>
      <c r="J58" s="37"/>
      <c r="K58" s="51"/>
      <c r="L58" s="28"/>
      <c r="M58" s="37"/>
      <c r="N58" s="35"/>
      <c r="O58" s="45"/>
      <c r="P58" s="37"/>
      <c r="Q58" s="51"/>
      <c r="R58" s="28"/>
      <c r="S58" s="37"/>
      <c r="T58" s="35"/>
      <c r="U58" s="45"/>
      <c r="V58" s="37"/>
      <c r="W58" s="46"/>
    </row>
    <row r="59" spans="1:23" s="8" customFormat="1" ht="22.5" customHeight="1" x14ac:dyDescent="0.25">
      <c r="A59" s="31">
        <f>'1.  SEPTEMBER'!B72</f>
        <v>14</v>
      </c>
      <c r="B59" s="233" t="str">
        <f>'1.  SEPTEMBER'!C72</f>
        <v>Galloway H</v>
      </c>
      <c r="C59" s="45"/>
      <c r="D59" s="37"/>
      <c r="E59" s="51"/>
      <c r="F59" s="28"/>
      <c r="G59" s="37"/>
      <c r="H59" s="35"/>
      <c r="I59" s="45"/>
      <c r="J59" s="37"/>
      <c r="K59" s="51"/>
      <c r="L59" s="28"/>
      <c r="M59" s="37"/>
      <c r="N59" s="35"/>
      <c r="O59" s="45"/>
      <c r="P59" s="37"/>
      <c r="Q59" s="51"/>
      <c r="R59" s="28"/>
      <c r="S59" s="37"/>
      <c r="T59" s="35"/>
      <c r="U59" s="45"/>
      <c r="V59" s="37"/>
      <c r="W59" s="46"/>
    </row>
    <row r="60" spans="1:23" s="8" customFormat="1" ht="22.5" customHeight="1" x14ac:dyDescent="0.25">
      <c r="A60" s="31">
        <f>'1.  SEPTEMBER'!B73</f>
        <v>15</v>
      </c>
      <c r="B60" s="233" t="str">
        <f>'1.  SEPTEMBER'!C73</f>
        <v>Germishuizen F</v>
      </c>
      <c r="C60" s="45"/>
      <c r="D60" s="37"/>
      <c r="E60" s="51"/>
      <c r="F60" s="28"/>
      <c r="G60" s="37"/>
      <c r="H60" s="35"/>
      <c r="I60" s="45"/>
      <c r="J60" s="37"/>
      <c r="K60" s="51"/>
      <c r="L60" s="28"/>
      <c r="M60" s="37"/>
      <c r="N60" s="35"/>
      <c r="O60" s="45"/>
      <c r="P60" s="37"/>
      <c r="Q60" s="51"/>
      <c r="R60" s="28"/>
      <c r="S60" s="37"/>
      <c r="T60" s="35"/>
      <c r="U60" s="45"/>
      <c r="V60" s="37"/>
      <c r="W60" s="46"/>
    </row>
    <row r="61" spans="1:23" s="8" customFormat="1" ht="22.5" customHeight="1" x14ac:dyDescent="0.25">
      <c r="A61" s="31">
        <f>'1.  SEPTEMBER'!B74</f>
        <v>16</v>
      </c>
      <c r="B61" s="233" t="str">
        <f>'1.  SEPTEMBER'!C74</f>
        <v>Gouws A</v>
      </c>
      <c r="C61" s="45"/>
      <c r="D61" s="37"/>
      <c r="E61" s="51"/>
      <c r="F61" s="28"/>
      <c r="G61" s="37"/>
      <c r="H61" s="35"/>
      <c r="I61" s="45"/>
      <c r="J61" s="37"/>
      <c r="K61" s="51"/>
      <c r="L61" s="28"/>
      <c r="M61" s="37"/>
      <c r="N61" s="35"/>
      <c r="O61" s="45"/>
      <c r="P61" s="37"/>
      <c r="Q61" s="51"/>
      <c r="R61" s="28"/>
      <c r="S61" s="37"/>
      <c r="T61" s="35"/>
      <c r="U61" s="45"/>
      <c r="V61" s="37"/>
      <c r="W61" s="46"/>
    </row>
    <row r="62" spans="1:23" s="8" customFormat="1" ht="22.5" customHeight="1" x14ac:dyDescent="0.25">
      <c r="A62" s="31">
        <f>'1.  SEPTEMBER'!B75</f>
        <v>17</v>
      </c>
      <c r="B62" s="233" t="str">
        <f>'1.  SEPTEMBER'!C75</f>
        <v>Haasbroek M</v>
      </c>
      <c r="C62" s="45"/>
      <c r="D62" s="37"/>
      <c r="E62" s="51"/>
      <c r="F62" s="28"/>
      <c r="G62" s="37"/>
      <c r="H62" s="35"/>
      <c r="I62" s="45"/>
      <c r="J62" s="37"/>
      <c r="K62" s="51"/>
      <c r="L62" s="28"/>
      <c r="M62" s="37"/>
      <c r="N62" s="35"/>
      <c r="O62" s="45"/>
      <c r="P62" s="37"/>
      <c r="Q62" s="51"/>
      <c r="R62" s="28"/>
      <c r="S62" s="37"/>
      <c r="T62" s="35"/>
      <c r="U62" s="45"/>
      <c r="V62" s="37"/>
      <c r="W62" s="46"/>
    </row>
    <row r="63" spans="1:23" s="8" customFormat="1" ht="22.5" customHeight="1" x14ac:dyDescent="0.25">
      <c r="A63" s="31">
        <f>'1.  SEPTEMBER'!B76</f>
        <v>18</v>
      </c>
      <c r="B63" s="233" t="str">
        <f>'1.  SEPTEMBER'!C76</f>
        <v>Hammond K  (H-19)</v>
      </c>
      <c r="C63" s="45"/>
      <c r="D63" s="37"/>
      <c r="E63" s="51"/>
      <c r="F63" s="28"/>
      <c r="G63" s="37"/>
      <c r="H63" s="35"/>
      <c r="I63" s="45"/>
      <c r="J63" s="37"/>
      <c r="K63" s="51"/>
      <c r="L63" s="28"/>
      <c r="M63" s="37"/>
      <c r="N63" s="35"/>
      <c r="O63" s="45"/>
      <c r="P63" s="37"/>
      <c r="Q63" s="51"/>
      <c r="R63" s="28"/>
      <c r="S63" s="37"/>
      <c r="T63" s="35"/>
      <c r="U63" s="45"/>
      <c r="V63" s="37"/>
      <c r="W63" s="46"/>
    </row>
    <row r="64" spans="1:23" s="8" customFormat="1" ht="22.5" customHeight="1" x14ac:dyDescent="0.25">
      <c r="A64" s="31">
        <f>'1.  SEPTEMBER'!B77</f>
        <v>19</v>
      </c>
      <c r="B64" s="233" t="str">
        <f>'1.  SEPTEMBER'!C77</f>
        <v>Herridge B  (H-42)</v>
      </c>
      <c r="C64" s="45"/>
      <c r="D64" s="37"/>
      <c r="E64" s="51"/>
      <c r="F64" s="28"/>
      <c r="G64" s="37"/>
      <c r="H64" s="35"/>
      <c r="I64" s="45"/>
      <c r="J64" s="37"/>
      <c r="K64" s="51"/>
      <c r="L64" s="28"/>
      <c r="M64" s="37"/>
      <c r="N64" s="35"/>
      <c r="O64" s="45"/>
      <c r="P64" s="37"/>
      <c r="Q64" s="51"/>
      <c r="R64" s="28"/>
      <c r="S64" s="37"/>
      <c r="T64" s="35"/>
      <c r="U64" s="45"/>
      <c r="V64" s="37"/>
      <c r="W64" s="46"/>
    </row>
    <row r="65" spans="1:23" s="8" customFormat="1" ht="22.5" customHeight="1" x14ac:dyDescent="0.25">
      <c r="A65" s="31">
        <f>'1.  SEPTEMBER'!B78</f>
        <v>20</v>
      </c>
      <c r="B65" s="233" t="str">
        <f>'1.  SEPTEMBER'!C78</f>
        <v>Janse van Rensburg R</v>
      </c>
      <c r="C65" s="45"/>
      <c r="D65" s="37"/>
      <c r="E65" s="51"/>
      <c r="F65" s="28"/>
      <c r="G65" s="37"/>
      <c r="H65" s="35"/>
      <c r="I65" s="45"/>
      <c r="J65" s="37"/>
      <c r="K65" s="51"/>
      <c r="L65" s="28"/>
      <c r="M65" s="37"/>
      <c r="N65" s="35"/>
      <c r="O65" s="45"/>
      <c r="P65" s="37"/>
      <c r="Q65" s="51"/>
      <c r="R65" s="28"/>
      <c r="S65" s="37"/>
      <c r="T65" s="35"/>
      <c r="U65" s="45"/>
      <c r="V65" s="37"/>
      <c r="W65" s="46"/>
    </row>
    <row r="66" spans="1:23" s="8" customFormat="1" ht="22.5" customHeight="1" x14ac:dyDescent="0.25">
      <c r="A66" s="31">
        <f>'1.  SEPTEMBER'!B79</f>
        <v>21</v>
      </c>
      <c r="B66" s="233" t="str">
        <f>'1.  SEPTEMBER'!C79</f>
        <v>Kurger R</v>
      </c>
      <c r="C66" s="45"/>
      <c r="D66" s="37"/>
      <c r="E66" s="51"/>
      <c r="F66" s="28"/>
      <c r="G66" s="37"/>
      <c r="H66" s="35"/>
      <c r="I66" s="45"/>
      <c r="J66" s="37"/>
      <c r="K66" s="51"/>
      <c r="L66" s="28"/>
      <c r="M66" s="37"/>
      <c r="N66" s="35"/>
      <c r="O66" s="45"/>
      <c r="P66" s="37"/>
      <c r="Q66" s="51"/>
      <c r="R66" s="28"/>
      <c r="S66" s="37"/>
      <c r="T66" s="35"/>
      <c r="U66" s="45"/>
      <c r="V66" s="37"/>
      <c r="W66" s="46"/>
    </row>
    <row r="67" spans="1:23" s="8" customFormat="1" ht="22.5" customHeight="1" x14ac:dyDescent="0.25">
      <c r="A67" s="31">
        <f>'1.  SEPTEMBER'!B80</f>
        <v>22</v>
      </c>
      <c r="B67" s="233" t="str">
        <f>'1.  SEPTEMBER'!C80</f>
        <v>Landman J  (H-22)</v>
      </c>
      <c r="C67" s="45"/>
      <c r="D67" s="37"/>
      <c r="E67" s="51"/>
      <c r="F67" s="28"/>
      <c r="G67" s="37"/>
      <c r="H67" s="35"/>
      <c r="I67" s="45"/>
      <c r="J67" s="37"/>
      <c r="K67" s="51"/>
      <c r="L67" s="28"/>
      <c r="M67" s="37"/>
      <c r="N67" s="35"/>
      <c r="O67" s="45"/>
      <c r="P67" s="37"/>
      <c r="Q67" s="51"/>
      <c r="R67" s="28"/>
      <c r="S67" s="37"/>
      <c r="T67" s="35"/>
      <c r="U67" s="45"/>
      <c r="V67" s="37"/>
      <c r="W67" s="46"/>
    </row>
    <row r="68" spans="1:23" s="8" customFormat="1" ht="22.5" customHeight="1" x14ac:dyDescent="0.25">
      <c r="A68" s="31">
        <f>'1.  SEPTEMBER'!B81</f>
        <v>23</v>
      </c>
      <c r="B68" s="233" t="str">
        <f>'1.  SEPTEMBER'!C81</f>
        <v>le Roux J</v>
      </c>
      <c r="C68" s="45"/>
      <c r="D68" s="37"/>
      <c r="E68" s="51"/>
      <c r="F68" s="28"/>
      <c r="G68" s="37"/>
      <c r="H68" s="35"/>
      <c r="I68" s="45"/>
      <c r="J68" s="37"/>
      <c r="K68" s="51"/>
      <c r="L68" s="28"/>
      <c r="M68" s="37"/>
      <c r="N68" s="35"/>
      <c r="O68" s="45"/>
      <c r="P68" s="37"/>
      <c r="Q68" s="51"/>
      <c r="R68" s="28"/>
      <c r="S68" s="37"/>
      <c r="T68" s="35"/>
      <c r="U68" s="45"/>
      <c r="V68" s="37"/>
      <c r="W68" s="46"/>
    </row>
    <row r="69" spans="1:23" s="8" customFormat="1" ht="22.5" customHeight="1" x14ac:dyDescent="0.25">
      <c r="A69" s="31">
        <f>'1.  SEPTEMBER'!B82</f>
        <v>24</v>
      </c>
      <c r="B69" s="233" t="str">
        <f>'1.  SEPTEMBER'!C82</f>
        <v>le Roux JD</v>
      </c>
      <c r="C69" s="45"/>
      <c r="D69" s="37"/>
      <c r="E69" s="51"/>
      <c r="F69" s="28"/>
      <c r="G69" s="37"/>
      <c r="H69" s="35"/>
      <c r="I69" s="45"/>
      <c r="J69" s="37"/>
      <c r="K69" s="51"/>
      <c r="L69" s="28"/>
      <c r="M69" s="37"/>
      <c r="N69" s="35"/>
      <c r="O69" s="45"/>
      <c r="P69" s="37"/>
      <c r="Q69" s="51"/>
      <c r="R69" s="28"/>
      <c r="S69" s="37"/>
      <c r="T69" s="35"/>
      <c r="U69" s="45"/>
      <c r="V69" s="37"/>
      <c r="W69" s="46"/>
    </row>
    <row r="70" spans="1:23" s="8" customFormat="1" ht="22.5" customHeight="1" x14ac:dyDescent="0.25">
      <c r="A70" s="31">
        <f>'1.  SEPTEMBER'!B83</f>
        <v>25</v>
      </c>
      <c r="B70" s="233" t="str">
        <f>'1.  SEPTEMBER'!C83</f>
        <v>le Roux P</v>
      </c>
      <c r="C70" s="45"/>
      <c r="D70" s="37"/>
      <c r="E70" s="51"/>
      <c r="F70" s="28"/>
      <c r="G70" s="37"/>
      <c r="H70" s="35"/>
      <c r="I70" s="45"/>
      <c r="J70" s="37"/>
      <c r="K70" s="51"/>
      <c r="L70" s="28"/>
      <c r="M70" s="37"/>
      <c r="N70" s="35"/>
      <c r="O70" s="45"/>
      <c r="P70" s="37"/>
      <c r="Q70" s="51"/>
      <c r="R70" s="28"/>
      <c r="S70" s="37"/>
      <c r="T70" s="35"/>
      <c r="U70" s="45"/>
      <c r="V70" s="37"/>
      <c r="W70" s="46"/>
    </row>
    <row r="71" spans="1:23" s="8" customFormat="1" ht="22.5" customHeight="1" x14ac:dyDescent="0.25">
      <c r="A71" s="31">
        <f>'1.  SEPTEMBER'!B84</f>
        <v>26</v>
      </c>
      <c r="B71" s="233" t="str">
        <f>'1.  SEPTEMBER'!C84</f>
        <v>Limper C</v>
      </c>
      <c r="C71" s="45"/>
      <c r="D71" s="37"/>
      <c r="E71" s="51"/>
      <c r="F71" s="28"/>
      <c r="G71" s="37"/>
      <c r="H71" s="35"/>
      <c r="I71" s="45"/>
      <c r="J71" s="37"/>
      <c r="K71" s="51"/>
      <c r="L71" s="28"/>
      <c r="M71" s="37"/>
      <c r="N71" s="35"/>
      <c r="O71" s="45"/>
      <c r="P71" s="37"/>
      <c r="Q71" s="51"/>
      <c r="R71" s="28"/>
      <c r="S71" s="37"/>
      <c r="T71" s="35"/>
      <c r="U71" s="45"/>
      <c r="V71" s="37"/>
      <c r="W71" s="46"/>
    </row>
    <row r="72" spans="1:23" s="8" customFormat="1" ht="22.5" customHeight="1" x14ac:dyDescent="0.25">
      <c r="A72" s="31">
        <f>'1.  SEPTEMBER'!B85</f>
        <v>27</v>
      </c>
      <c r="B72" s="233" t="str">
        <f>'1.  SEPTEMBER'!C85</f>
        <v>Lubbe C</v>
      </c>
      <c r="C72" s="45"/>
      <c r="D72" s="37"/>
      <c r="E72" s="51"/>
      <c r="F72" s="28"/>
      <c r="G72" s="37"/>
      <c r="H72" s="35"/>
      <c r="I72" s="45"/>
      <c r="J72" s="37"/>
      <c r="K72" s="51"/>
      <c r="L72" s="28"/>
      <c r="M72" s="37"/>
      <c r="N72" s="35"/>
      <c r="O72" s="45"/>
      <c r="P72" s="37"/>
      <c r="Q72" s="51"/>
      <c r="R72" s="28"/>
      <c r="S72" s="37"/>
      <c r="T72" s="35"/>
      <c r="U72" s="45"/>
      <c r="V72" s="37"/>
      <c r="W72" s="46"/>
    </row>
    <row r="73" spans="1:23" s="8" customFormat="1" ht="22.5" customHeight="1" x14ac:dyDescent="0.25">
      <c r="A73" s="31">
        <f>'1.  SEPTEMBER'!B86</f>
        <v>28</v>
      </c>
      <c r="B73" s="233" t="str">
        <f>'1.  SEPTEMBER'!C86</f>
        <v>Matthee P</v>
      </c>
      <c r="C73" s="45"/>
      <c r="D73" s="37"/>
      <c r="E73" s="51"/>
      <c r="F73" s="28"/>
      <c r="G73" s="37"/>
      <c r="H73" s="35"/>
      <c r="I73" s="45"/>
      <c r="J73" s="37"/>
      <c r="K73" s="51"/>
      <c r="L73" s="28"/>
      <c r="M73" s="37"/>
      <c r="N73" s="35"/>
      <c r="O73" s="45"/>
      <c r="P73" s="37"/>
      <c r="Q73" s="51"/>
      <c r="R73" s="28"/>
      <c r="S73" s="37"/>
      <c r="T73" s="35"/>
      <c r="U73" s="45"/>
      <c r="V73" s="37"/>
      <c r="W73" s="46"/>
    </row>
    <row r="74" spans="1:23" s="8" customFormat="1" ht="22.5" customHeight="1" x14ac:dyDescent="0.25">
      <c r="A74" s="31">
        <f>'1.  SEPTEMBER'!B87</f>
        <v>29</v>
      </c>
      <c r="B74" s="233" t="str">
        <f>'1.  SEPTEMBER'!C87</f>
        <v>Meyer T</v>
      </c>
      <c r="C74" s="45"/>
      <c r="D74" s="37"/>
      <c r="E74" s="51"/>
      <c r="F74" s="28"/>
      <c r="G74" s="37"/>
      <c r="H74" s="35"/>
      <c r="I74" s="45"/>
      <c r="J74" s="37"/>
      <c r="K74" s="51"/>
      <c r="L74" s="28"/>
      <c r="M74" s="37"/>
      <c r="N74" s="35"/>
      <c r="O74" s="45"/>
      <c r="P74" s="37"/>
      <c r="Q74" s="51"/>
      <c r="R74" s="28"/>
      <c r="S74" s="37"/>
      <c r="T74" s="35"/>
      <c r="U74" s="45"/>
      <c r="V74" s="37"/>
      <c r="W74" s="46"/>
    </row>
    <row r="75" spans="1:23" s="8" customFormat="1" ht="22.5" customHeight="1" x14ac:dyDescent="0.25">
      <c r="A75" s="31">
        <f>'1.  SEPTEMBER'!B88</f>
        <v>30</v>
      </c>
      <c r="B75" s="233" t="str">
        <f>'1.  SEPTEMBER'!C88</f>
        <v>Mulder C</v>
      </c>
      <c r="C75" s="45"/>
      <c r="D75" s="37"/>
      <c r="E75" s="51"/>
      <c r="F75" s="28"/>
      <c r="G75" s="37"/>
      <c r="H75" s="35"/>
      <c r="I75" s="45"/>
      <c r="J75" s="37"/>
      <c r="K75" s="51"/>
      <c r="L75" s="28"/>
      <c r="M75" s="37"/>
      <c r="N75" s="35"/>
      <c r="O75" s="45"/>
      <c r="P75" s="37"/>
      <c r="Q75" s="51"/>
      <c r="R75" s="28"/>
      <c r="S75" s="37"/>
      <c r="T75" s="35"/>
      <c r="U75" s="45"/>
      <c r="V75" s="37"/>
      <c r="W75" s="46"/>
    </row>
    <row r="76" spans="1:23" s="8" customFormat="1" ht="22.5" customHeight="1" x14ac:dyDescent="0.25">
      <c r="A76" s="31">
        <f>'1.  SEPTEMBER'!B89</f>
        <v>31</v>
      </c>
      <c r="B76" s="233" t="str">
        <f>'1.  SEPTEMBER'!C89</f>
        <v>Nell M (Morne)  (H-2)</v>
      </c>
      <c r="C76" s="45"/>
      <c r="D76" s="37"/>
      <c r="E76" s="51"/>
      <c r="F76" s="28"/>
      <c r="G76" s="37"/>
      <c r="H76" s="35"/>
      <c r="I76" s="45"/>
      <c r="J76" s="37"/>
      <c r="K76" s="51"/>
      <c r="L76" s="28"/>
      <c r="M76" s="37"/>
      <c r="N76" s="35"/>
      <c r="O76" s="45"/>
      <c r="P76" s="37"/>
      <c r="Q76" s="51"/>
      <c r="R76" s="28"/>
      <c r="S76" s="37"/>
      <c r="T76" s="35"/>
      <c r="U76" s="45"/>
      <c r="V76" s="37"/>
      <c r="W76" s="46"/>
    </row>
    <row r="77" spans="1:23" s="8" customFormat="1" ht="22.5" customHeight="1" x14ac:dyDescent="0.25">
      <c r="A77" s="31">
        <f>'1.  SEPTEMBER'!B90</f>
        <v>32</v>
      </c>
      <c r="B77" s="233" t="str">
        <f>'1.  SEPTEMBER'!C90</f>
        <v>Nelson JG</v>
      </c>
      <c r="C77" s="45"/>
      <c r="D77" s="37"/>
      <c r="E77" s="51"/>
      <c r="F77" s="28"/>
      <c r="G77" s="37"/>
      <c r="H77" s="35"/>
      <c r="I77" s="45"/>
      <c r="J77" s="37"/>
      <c r="K77" s="51"/>
      <c r="L77" s="28"/>
      <c r="M77" s="37"/>
      <c r="N77" s="35"/>
      <c r="O77" s="45"/>
      <c r="P77" s="37"/>
      <c r="Q77" s="51"/>
      <c r="R77" s="28"/>
      <c r="S77" s="37"/>
      <c r="T77" s="35"/>
      <c r="U77" s="45"/>
      <c r="V77" s="37"/>
      <c r="W77" s="46"/>
    </row>
    <row r="78" spans="1:23" s="8" customFormat="1" ht="22.5" customHeight="1" x14ac:dyDescent="0.25">
      <c r="A78" s="31">
        <f>'1.  SEPTEMBER'!B91</f>
        <v>33</v>
      </c>
      <c r="B78" s="233" t="str">
        <f>'1.  SEPTEMBER'!C91</f>
        <v>Olivier D</v>
      </c>
      <c r="C78" s="45"/>
      <c r="D78" s="37"/>
      <c r="E78" s="51"/>
      <c r="F78" s="28"/>
      <c r="G78" s="37"/>
      <c r="H78" s="35"/>
      <c r="I78" s="45"/>
      <c r="J78" s="37"/>
      <c r="K78" s="51"/>
      <c r="L78" s="28"/>
      <c r="M78" s="37"/>
      <c r="N78" s="35"/>
      <c r="O78" s="45"/>
      <c r="P78" s="37"/>
      <c r="Q78" s="51"/>
      <c r="R78" s="28"/>
      <c r="S78" s="37"/>
      <c r="T78" s="35"/>
      <c r="U78" s="45"/>
      <c r="V78" s="37"/>
      <c r="W78" s="46"/>
    </row>
    <row r="79" spans="1:23" s="8" customFormat="1" ht="22.5" customHeight="1" x14ac:dyDescent="0.25">
      <c r="A79" s="31">
        <f>'1.  SEPTEMBER'!B92</f>
        <v>34</v>
      </c>
      <c r="B79" s="233" t="str">
        <f>'1.  SEPTEMBER'!C92</f>
        <v>Opperman D  (H-34)</v>
      </c>
      <c r="C79" s="45"/>
      <c r="D79" s="37"/>
      <c r="E79" s="51"/>
      <c r="F79" s="28"/>
      <c r="G79" s="37"/>
      <c r="H79" s="35"/>
      <c r="I79" s="45"/>
      <c r="J79" s="37"/>
      <c r="K79" s="51"/>
      <c r="L79" s="28"/>
      <c r="M79" s="37"/>
      <c r="N79" s="35"/>
      <c r="O79" s="45"/>
      <c r="P79" s="37"/>
      <c r="Q79" s="51"/>
      <c r="R79" s="28"/>
      <c r="S79" s="37"/>
      <c r="T79" s="35"/>
      <c r="U79" s="45"/>
      <c r="V79" s="37"/>
      <c r="W79" s="46"/>
    </row>
    <row r="80" spans="1:23" s="8" customFormat="1" ht="22.5" customHeight="1" thickBot="1" x14ac:dyDescent="0.3">
      <c r="A80" s="31">
        <f>'1.  SEPTEMBER'!B93</f>
        <v>35</v>
      </c>
      <c r="B80" s="233" t="str">
        <f>'1.  SEPTEMBER'!C93</f>
        <v>Pedrigal J</v>
      </c>
      <c r="C80" s="45"/>
      <c r="D80" s="37"/>
      <c r="E80" s="51"/>
      <c r="F80" s="28"/>
      <c r="G80" s="37"/>
      <c r="H80" s="35"/>
      <c r="I80" s="45"/>
      <c r="J80" s="37"/>
      <c r="K80" s="51"/>
      <c r="L80" s="28"/>
      <c r="M80" s="37"/>
      <c r="N80" s="35"/>
      <c r="O80" s="45"/>
      <c r="P80" s="37"/>
      <c r="Q80" s="51"/>
      <c r="R80" s="28"/>
      <c r="S80" s="37"/>
      <c r="T80" s="35"/>
      <c r="U80" s="45"/>
      <c r="V80" s="37"/>
      <c r="W80" s="46"/>
    </row>
    <row r="81" spans="1:23" ht="24.95" customHeight="1" thickTop="1" thickBot="1" x14ac:dyDescent="0.3">
      <c r="A81" s="593" t="s">
        <v>40</v>
      </c>
      <c r="B81" s="594"/>
      <c r="C81" s="445" t="s">
        <v>30</v>
      </c>
      <c r="D81" s="446"/>
      <c r="E81" s="446"/>
      <c r="F81" s="445" t="s">
        <v>31</v>
      </c>
      <c r="G81" s="446"/>
      <c r="H81" s="447"/>
      <c r="I81" s="445" t="s">
        <v>32</v>
      </c>
      <c r="J81" s="446"/>
      <c r="K81" s="447"/>
      <c r="L81" s="445" t="s">
        <v>33</v>
      </c>
      <c r="M81" s="446"/>
      <c r="N81" s="447"/>
      <c r="O81" s="445" t="s">
        <v>34</v>
      </c>
      <c r="P81" s="446"/>
      <c r="Q81" s="447"/>
      <c r="R81" s="445" t="s">
        <v>35</v>
      </c>
      <c r="S81" s="446"/>
      <c r="T81" s="448"/>
      <c r="U81" s="434" t="s">
        <v>41</v>
      </c>
      <c r="V81" s="435"/>
      <c r="W81" s="436"/>
    </row>
    <row r="82" spans="1:23" ht="15.95" customHeight="1" thickBot="1" x14ac:dyDescent="0.3">
      <c r="A82" s="595"/>
      <c r="B82" s="596"/>
      <c r="C82" s="38" t="s">
        <v>36</v>
      </c>
      <c r="D82" s="39" t="s">
        <v>38</v>
      </c>
      <c r="E82" s="40" t="s">
        <v>37</v>
      </c>
      <c r="F82" s="41" t="s">
        <v>36</v>
      </c>
      <c r="G82" s="42" t="s">
        <v>38</v>
      </c>
      <c r="H82" s="43" t="s">
        <v>37</v>
      </c>
      <c r="I82" s="41" t="s">
        <v>36</v>
      </c>
      <c r="J82" s="42" t="s">
        <v>38</v>
      </c>
      <c r="K82" s="43" t="s">
        <v>37</v>
      </c>
      <c r="L82" s="41" t="s">
        <v>36</v>
      </c>
      <c r="M82" s="42" t="s">
        <v>38</v>
      </c>
      <c r="N82" s="43" t="s">
        <v>37</v>
      </c>
      <c r="O82" s="41" t="s">
        <v>36</v>
      </c>
      <c r="P82" s="42" t="s">
        <v>38</v>
      </c>
      <c r="Q82" s="43" t="s">
        <v>37</v>
      </c>
      <c r="R82" s="41" t="s">
        <v>36</v>
      </c>
      <c r="S82" s="42" t="s">
        <v>38</v>
      </c>
      <c r="T82" s="43" t="s">
        <v>37</v>
      </c>
      <c r="U82" s="47" t="s">
        <v>36</v>
      </c>
      <c r="V82" s="48" t="s">
        <v>38</v>
      </c>
      <c r="W82" s="49" t="s">
        <v>39</v>
      </c>
    </row>
    <row r="83" spans="1:23" ht="4.5" customHeight="1" thickTop="1" thickBot="1" x14ac:dyDescent="0.3">
      <c r="A83" s="386"/>
      <c r="B83" s="387"/>
      <c r="C83" s="387"/>
      <c r="D83" s="387"/>
      <c r="E83" s="387"/>
      <c r="F83" s="387"/>
      <c r="G83" s="387"/>
      <c r="H83" s="387"/>
      <c r="I83" s="387"/>
      <c r="J83" s="387"/>
      <c r="K83" s="387"/>
      <c r="L83" s="17"/>
      <c r="M83" s="17"/>
      <c r="N83" s="17"/>
      <c r="O83" s="17"/>
      <c r="P83" s="17"/>
      <c r="Q83" s="17"/>
      <c r="R83" s="17"/>
      <c r="S83" s="17"/>
      <c r="T83" s="17"/>
      <c r="U83" s="17"/>
      <c r="V83" s="17"/>
      <c r="W83" s="17"/>
    </row>
    <row r="84" spans="1:23" s="8" customFormat="1" ht="26.1" customHeight="1" thickBot="1" x14ac:dyDescent="0.3">
      <c r="A84" s="426" t="s">
        <v>190</v>
      </c>
      <c r="B84" s="597"/>
      <c r="C84" s="598"/>
      <c r="D84" s="54"/>
      <c r="E84" s="54"/>
      <c r="F84" s="54"/>
      <c r="G84" s="54"/>
      <c r="H84" s="54"/>
      <c r="I84" s="54"/>
      <c r="J84" s="54"/>
      <c r="K84" s="54"/>
      <c r="L84" s="54"/>
      <c r="M84" s="54"/>
      <c r="N84" s="54"/>
      <c r="O84" s="54"/>
      <c r="P84" s="54"/>
      <c r="Q84" s="54"/>
      <c r="R84" s="54"/>
      <c r="S84" s="54"/>
      <c r="T84" s="54"/>
      <c r="U84" s="54"/>
      <c r="V84" s="54"/>
      <c r="W84" s="55"/>
    </row>
    <row r="85" spans="1:23" s="8" customFormat="1" ht="22.5" customHeight="1" x14ac:dyDescent="0.25">
      <c r="A85" s="31">
        <f>'1.  SEPTEMBER'!B94</f>
        <v>36</v>
      </c>
      <c r="B85" s="233" t="str">
        <f>'1.  SEPTEMBER'!C94</f>
        <v>Pelser P</v>
      </c>
      <c r="C85" s="45"/>
      <c r="D85" s="37"/>
      <c r="E85" s="51"/>
      <c r="F85" s="28"/>
      <c r="G85" s="37"/>
      <c r="H85" s="35"/>
      <c r="I85" s="45"/>
      <c r="J85" s="37"/>
      <c r="K85" s="51"/>
      <c r="L85" s="28"/>
      <c r="M85" s="37"/>
      <c r="N85" s="35"/>
      <c r="O85" s="45"/>
      <c r="P85" s="37"/>
      <c r="Q85" s="51"/>
      <c r="R85" s="28"/>
      <c r="S85" s="37"/>
      <c r="T85" s="35"/>
      <c r="U85" s="45"/>
      <c r="V85" s="37"/>
      <c r="W85" s="46"/>
    </row>
    <row r="86" spans="1:23" s="8" customFormat="1" ht="22.5" customHeight="1" x14ac:dyDescent="0.25">
      <c r="A86" s="31">
        <f>'1.  SEPTEMBER'!B95</f>
        <v>37</v>
      </c>
      <c r="B86" s="233" t="str">
        <f>'1.  SEPTEMBER'!C95</f>
        <v>Pieters C (Corne)</v>
      </c>
      <c r="C86" s="45"/>
      <c r="D86" s="37"/>
      <c r="E86" s="51"/>
      <c r="F86" s="28"/>
      <c r="G86" s="37"/>
      <c r="H86" s="35"/>
      <c r="I86" s="45"/>
      <c r="J86" s="37"/>
      <c r="K86" s="51"/>
      <c r="L86" s="28"/>
      <c r="M86" s="37"/>
      <c r="N86" s="35"/>
      <c r="O86" s="45"/>
      <c r="P86" s="37"/>
      <c r="Q86" s="51"/>
      <c r="R86" s="28"/>
      <c r="S86" s="37"/>
      <c r="T86" s="35"/>
      <c r="U86" s="45"/>
      <c r="V86" s="37"/>
      <c r="W86" s="46"/>
    </row>
    <row r="87" spans="1:23" s="8" customFormat="1" ht="22.5" customHeight="1" x14ac:dyDescent="0.25">
      <c r="A87" s="31">
        <f>'1.  SEPTEMBER'!B96</f>
        <v>38</v>
      </c>
      <c r="B87" s="233" t="str">
        <f>'1.  SEPTEMBER'!C96</f>
        <v>Pieterse K (Kobus - Wiele)</v>
      </c>
      <c r="C87" s="45"/>
      <c r="D87" s="37"/>
      <c r="E87" s="51"/>
      <c r="F87" s="28"/>
      <c r="G87" s="37"/>
      <c r="H87" s="35"/>
      <c r="I87" s="45"/>
      <c r="J87" s="37"/>
      <c r="K87" s="51"/>
      <c r="L87" s="28"/>
      <c r="M87" s="37"/>
      <c r="N87" s="35"/>
      <c r="O87" s="45"/>
      <c r="P87" s="37"/>
      <c r="Q87" s="51"/>
      <c r="R87" s="28"/>
      <c r="S87" s="37"/>
      <c r="T87" s="35"/>
      <c r="U87" s="45"/>
      <c r="V87" s="37"/>
      <c r="W87" s="46"/>
    </row>
    <row r="88" spans="1:23" s="8" customFormat="1" ht="22.5" customHeight="1" x14ac:dyDescent="0.25">
      <c r="A88" s="31">
        <f>'1.  SEPTEMBER'!B97</f>
        <v>39</v>
      </c>
      <c r="B88" s="233" t="str">
        <f>'1.  SEPTEMBER'!C97</f>
        <v>Renier (Jnr)</v>
      </c>
      <c r="C88" s="45"/>
      <c r="D88" s="37"/>
      <c r="E88" s="51"/>
      <c r="F88" s="28"/>
      <c r="G88" s="37"/>
      <c r="H88" s="35"/>
      <c r="I88" s="45"/>
      <c r="J88" s="37"/>
      <c r="K88" s="51"/>
      <c r="L88" s="28"/>
      <c r="M88" s="37"/>
      <c r="N88" s="35"/>
      <c r="O88" s="45"/>
      <c r="P88" s="37"/>
      <c r="Q88" s="51"/>
      <c r="R88" s="28"/>
      <c r="S88" s="37"/>
      <c r="T88" s="35"/>
      <c r="U88" s="45"/>
      <c r="V88" s="37"/>
      <c r="W88" s="46"/>
    </row>
    <row r="89" spans="1:23" s="8" customFormat="1" ht="22.5" customHeight="1" x14ac:dyDescent="0.25">
      <c r="A89" s="31">
        <f>'1.  SEPTEMBER'!B98</f>
        <v>40</v>
      </c>
      <c r="B89" s="233" t="str">
        <f>'1.  SEPTEMBER'!C98</f>
        <v>Renier (Snr)</v>
      </c>
      <c r="C89" s="45"/>
      <c r="D89" s="37"/>
      <c r="E89" s="51"/>
      <c r="F89" s="28"/>
      <c r="G89" s="37"/>
      <c r="H89" s="35"/>
      <c r="I89" s="45"/>
      <c r="J89" s="37"/>
      <c r="K89" s="51"/>
      <c r="L89" s="28"/>
      <c r="M89" s="37"/>
      <c r="N89" s="35"/>
      <c r="O89" s="45"/>
      <c r="P89" s="37"/>
      <c r="Q89" s="51"/>
      <c r="R89" s="28"/>
      <c r="S89" s="37"/>
      <c r="T89" s="35"/>
      <c r="U89" s="45"/>
      <c r="V89" s="37"/>
      <c r="W89" s="46"/>
    </row>
    <row r="90" spans="1:23" s="8" customFormat="1" ht="22.5" customHeight="1" x14ac:dyDescent="0.25">
      <c r="A90" s="31">
        <f>'1.  SEPTEMBER'!B99</f>
        <v>41</v>
      </c>
      <c r="B90" s="233" t="str">
        <f>'1.  SEPTEMBER'!C99</f>
        <v>Schoeman H</v>
      </c>
      <c r="C90" s="45"/>
      <c r="D90" s="37"/>
      <c r="E90" s="51"/>
      <c r="F90" s="28"/>
      <c r="G90" s="37"/>
      <c r="H90" s="35"/>
      <c r="I90" s="45"/>
      <c r="J90" s="37"/>
      <c r="K90" s="51"/>
      <c r="L90" s="28"/>
      <c r="M90" s="37"/>
      <c r="N90" s="35"/>
      <c r="O90" s="45"/>
      <c r="P90" s="37"/>
      <c r="Q90" s="51"/>
      <c r="R90" s="28"/>
      <c r="S90" s="37"/>
      <c r="T90" s="35"/>
      <c r="U90" s="45"/>
      <c r="V90" s="37"/>
      <c r="W90" s="46"/>
    </row>
    <row r="91" spans="1:23" s="8" customFormat="1" ht="22.5" customHeight="1" x14ac:dyDescent="0.25">
      <c r="A91" s="31">
        <f>'1.  SEPTEMBER'!B100</f>
        <v>42</v>
      </c>
      <c r="B91" s="233" t="str">
        <f>'1.  SEPTEMBER'!C100</f>
        <v>Slabbert N</v>
      </c>
      <c r="C91" s="45"/>
      <c r="D91" s="37"/>
      <c r="E91" s="51"/>
      <c r="F91" s="28"/>
      <c r="G91" s="37"/>
      <c r="H91" s="35"/>
      <c r="I91" s="45"/>
      <c r="J91" s="37"/>
      <c r="K91" s="51"/>
      <c r="L91" s="28"/>
      <c r="M91" s="37"/>
      <c r="N91" s="35"/>
      <c r="O91" s="45"/>
      <c r="P91" s="37"/>
      <c r="Q91" s="51"/>
      <c r="R91" s="28"/>
      <c r="S91" s="37"/>
      <c r="T91" s="35"/>
      <c r="U91" s="45"/>
      <c r="V91" s="37"/>
      <c r="W91" s="46"/>
    </row>
    <row r="92" spans="1:23" s="8" customFormat="1" ht="22.5" customHeight="1" x14ac:dyDescent="0.25">
      <c r="A92" s="31">
        <f>'1.  SEPTEMBER'!B101</f>
        <v>43</v>
      </c>
      <c r="B92" s="233" t="str">
        <f>'1.  SEPTEMBER'!C101</f>
        <v>Smit R</v>
      </c>
      <c r="C92" s="45"/>
      <c r="D92" s="37"/>
      <c r="E92" s="51"/>
      <c r="F92" s="28"/>
      <c r="G92" s="37"/>
      <c r="H92" s="35"/>
      <c r="I92" s="45"/>
      <c r="J92" s="37"/>
      <c r="K92" s="51"/>
      <c r="L92" s="28"/>
      <c r="M92" s="37"/>
      <c r="N92" s="35"/>
      <c r="O92" s="45"/>
      <c r="P92" s="37"/>
      <c r="Q92" s="51"/>
      <c r="R92" s="28"/>
      <c r="S92" s="37"/>
      <c r="T92" s="35"/>
      <c r="U92" s="45"/>
      <c r="V92" s="37"/>
      <c r="W92" s="46"/>
    </row>
    <row r="93" spans="1:23" s="8" customFormat="1" ht="22.5" customHeight="1" x14ac:dyDescent="0.25">
      <c r="A93" s="31">
        <f>'1.  SEPTEMBER'!B102</f>
        <v>44</v>
      </c>
      <c r="B93" s="233" t="str">
        <f>'1.  SEPTEMBER'!C102</f>
        <v>Smith CH (Jnr)</v>
      </c>
      <c r="C93" s="45"/>
      <c r="D93" s="37"/>
      <c r="E93" s="51"/>
      <c r="F93" s="28"/>
      <c r="G93" s="37"/>
      <c r="H93" s="35"/>
      <c r="I93" s="45"/>
      <c r="J93" s="37"/>
      <c r="K93" s="51"/>
      <c r="L93" s="28"/>
      <c r="M93" s="37"/>
      <c r="N93" s="35"/>
      <c r="O93" s="45"/>
      <c r="P93" s="37"/>
      <c r="Q93" s="51"/>
      <c r="R93" s="28"/>
      <c r="S93" s="37"/>
      <c r="T93" s="35"/>
      <c r="U93" s="45"/>
      <c r="V93" s="37"/>
      <c r="W93" s="46"/>
    </row>
    <row r="94" spans="1:23" s="8" customFormat="1" ht="22.5" customHeight="1" x14ac:dyDescent="0.25">
      <c r="A94" s="31">
        <f>'1.  SEPTEMBER'!B103</f>
        <v>45</v>
      </c>
      <c r="B94" s="233" t="str">
        <f>'1.  SEPTEMBER'!C103</f>
        <v>Smith G</v>
      </c>
      <c r="C94" s="45"/>
      <c r="D94" s="37"/>
      <c r="E94" s="51"/>
      <c r="F94" s="28"/>
      <c r="G94" s="37"/>
      <c r="H94" s="35"/>
      <c r="I94" s="45"/>
      <c r="J94" s="37"/>
      <c r="K94" s="51"/>
      <c r="L94" s="28"/>
      <c r="M94" s="37"/>
      <c r="N94" s="35"/>
      <c r="O94" s="45"/>
      <c r="P94" s="37"/>
      <c r="Q94" s="51"/>
      <c r="R94" s="28"/>
      <c r="S94" s="37"/>
      <c r="T94" s="35"/>
      <c r="U94" s="45"/>
      <c r="V94" s="37"/>
      <c r="W94" s="46"/>
    </row>
    <row r="95" spans="1:23" s="8" customFormat="1" ht="22.5" customHeight="1" x14ac:dyDescent="0.25">
      <c r="A95" s="31">
        <f>'1.  SEPTEMBER'!B104</f>
        <v>46</v>
      </c>
      <c r="B95" s="233" t="str">
        <f>'1.  SEPTEMBER'!C104</f>
        <v>Spyra JM</v>
      </c>
      <c r="C95" s="45"/>
      <c r="D95" s="37"/>
      <c r="E95" s="51"/>
      <c r="F95" s="28"/>
      <c r="G95" s="37"/>
      <c r="H95" s="35"/>
      <c r="I95" s="45"/>
      <c r="J95" s="37"/>
      <c r="K95" s="51"/>
      <c r="L95" s="28"/>
      <c r="M95" s="37"/>
      <c r="N95" s="35"/>
      <c r="O95" s="45"/>
      <c r="P95" s="37"/>
      <c r="Q95" s="51"/>
      <c r="R95" s="28"/>
      <c r="S95" s="37"/>
      <c r="T95" s="35"/>
      <c r="U95" s="45"/>
      <c r="V95" s="37"/>
      <c r="W95" s="46"/>
    </row>
    <row r="96" spans="1:23" s="8" customFormat="1" ht="22.5" customHeight="1" x14ac:dyDescent="0.25">
      <c r="A96" s="31">
        <f>'1.  SEPTEMBER'!B105</f>
        <v>47</v>
      </c>
      <c r="B96" s="233" t="str">
        <f>'1.  SEPTEMBER'!C105</f>
        <v>Spyra SJ</v>
      </c>
      <c r="C96" s="45"/>
      <c r="D96" s="37"/>
      <c r="E96" s="51"/>
      <c r="F96" s="28"/>
      <c r="G96" s="37"/>
      <c r="H96" s="35"/>
      <c r="I96" s="45"/>
      <c r="J96" s="37"/>
      <c r="K96" s="51"/>
      <c r="L96" s="28"/>
      <c r="M96" s="37"/>
      <c r="N96" s="35"/>
      <c r="O96" s="45"/>
      <c r="P96" s="37"/>
      <c r="Q96" s="51"/>
      <c r="R96" s="28"/>
      <c r="S96" s="37"/>
      <c r="T96" s="35"/>
      <c r="U96" s="45"/>
      <c r="V96" s="37"/>
      <c r="W96" s="46"/>
    </row>
    <row r="97" spans="1:23" s="8" customFormat="1" ht="22.5" customHeight="1" x14ac:dyDescent="0.25">
      <c r="A97" s="31">
        <f>'1.  SEPTEMBER'!B106</f>
        <v>48</v>
      </c>
      <c r="B97" s="233" t="str">
        <f>'1.  SEPTEMBER'!C106</f>
        <v>Stander J</v>
      </c>
      <c r="C97" s="45"/>
      <c r="D97" s="37"/>
      <c r="E97" s="51"/>
      <c r="F97" s="28"/>
      <c r="G97" s="37"/>
      <c r="H97" s="35"/>
      <c r="I97" s="45"/>
      <c r="J97" s="37"/>
      <c r="K97" s="51"/>
      <c r="L97" s="28"/>
      <c r="M97" s="37"/>
      <c r="N97" s="35"/>
      <c r="O97" s="45"/>
      <c r="P97" s="37"/>
      <c r="Q97" s="51"/>
      <c r="R97" s="28"/>
      <c r="S97" s="37"/>
      <c r="T97" s="35"/>
      <c r="U97" s="45"/>
      <c r="V97" s="37"/>
      <c r="W97" s="46"/>
    </row>
    <row r="98" spans="1:23" s="8" customFormat="1" ht="22.5" customHeight="1" x14ac:dyDescent="0.25">
      <c r="A98" s="31">
        <f>'1.  SEPTEMBER'!B107</f>
        <v>49</v>
      </c>
      <c r="B98" s="233" t="str">
        <f>'1.  SEPTEMBER'!C107</f>
        <v>Swanepoel F</v>
      </c>
      <c r="C98" s="45"/>
      <c r="D98" s="37"/>
      <c r="E98" s="51"/>
      <c r="F98" s="28"/>
      <c r="G98" s="37"/>
      <c r="H98" s="35"/>
      <c r="I98" s="45"/>
      <c r="J98" s="37"/>
      <c r="K98" s="51"/>
      <c r="L98" s="28"/>
      <c r="M98" s="37"/>
      <c r="N98" s="35"/>
      <c r="O98" s="45"/>
      <c r="P98" s="37"/>
      <c r="Q98" s="51"/>
      <c r="R98" s="28"/>
      <c r="S98" s="37"/>
      <c r="T98" s="35"/>
      <c r="U98" s="45"/>
      <c r="V98" s="37"/>
      <c r="W98" s="46"/>
    </row>
    <row r="99" spans="1:23" s="8" customFormat="1" ht="22.5" customHeight="1" x14ac:dyDescent="0.25">
      <c r="A99" s="31">
        <f>'1.  SEPTEMBER'!B108</f>
        <v>50</v>
      </c>
      <c r="B99" s="233" t="str">
        <f>'1.  SEPTEMBER'!C108</f>
        <v>Theron T</v>
      </c>
      <c r="C99" s="45"/>
      <c r="D99" s="37"/>
      <c r="E99" s="51"/>
      <c r="F99" s="28"/>
      <c r="G99" s="37"/>
      <c r="H99" s="35"/>
      <c r="I99" s="45"/>
      <c r="J99" s="37"/>
      <c r="K99" s="51"/>
      <c r="L99" s="28"/>
      <c r="M99" s="37"/>
      <c r="N99" s="35"/>
      <c r="O99" s="45"/>
      <c r="P99" s="37"/>
      <c r="Q99" s="51"/>
      <c r="R99" s="28"/>
      <c r="S99" s="37"/>
      <c r="T99" s="35"/>
      <c r="U99" s="45"/>
      <c r="V99" s="37"/>
      <c r="W99" s="46"/>
    </row>
    <row r="100" spans="1:23" s="8" customFormat="1" ht="22.5" customHeight="1" x14ac:dyDescent="0.25">
      <c r="A100" s="31">
        <f>'1.  SEPTEMBER'!B109</f>
        <v>51</v>
      </c>
      <c r="B100" s="233" t="str">
        <f>'1.  SEPTEMBER'!C109</f>
        <v>van der Westhuizen R</v>
      </c>
      <c r="C100" s="45"/>
      <c r="D100" s="37"/>
      <c r="E100" s="51"/>
      <c r="F100" s="28"/>
      <c r="G100" s="37"/>
      <c r="H100" s="35"/>
      <c r="I100" s="45"/>
      <c r="J100" s="37"/>
      <c r="K100" s="51"/>
      <c r="L100" s="28"/>
      <c r="M100" s="37"/>
      <c r="N100" s="35"/>
      <c r="O100" s="45"/>
      <c r="P100" s="37"/>
      <c r="Q100" s="51"/>
      <c r="R100" s="28"/>
      <c r="S100" s="37"/>
      <c r="T100" s="35"/>
      <c r="U100" s="45"/>
      <c r="V100" s="37"/>
      <c r="W100" s="46"/>
    </row>
    <row r="101" spans="1:23" s="8" customFormat="1" ht="22.5" customHeight="1" x14ac:dyDescent="0.25">
      <c r="A101" s="31">
        <f>'1.  SEPTEMBER'!B110</f>
        <v>52</v>
      </c>
      <c r="B101" s="233" t="str">
        <f>'1.  SEPTEMBER'!C110</f>
        <v>Venter J</v>
      </c>
      <c r="C101" s="45"/>
      <c r="D101" s="37"/>
      <c r="E101" s="51"/>
      <c r="F101" s="28"/>
      <c r="G101" s="37"/>
      <c r="H101" s="35"/>
      <c r="I101" s="45"/>
      <c r="J101" s="37"/>
      <c r="K101" s="51"/>
      <c r="L101" s="28"/>
      <c r="M101" s="37"/>
      <c r="N101" s="35"/>
      <c r="O101" s="45"/>
      <c r="P101" s="37"/>
      <c r="Q101" s="51"/>
      <c r="R101" s="28"/>
      <c r="S101" s="37"/>
      <c r="T101" s="35"/>
      <c r="U101" s="45"/>
      <c r="V101" s="37"/>
      <c r="W101" s="46"/>
    </row>
    <row r="102" spans="1:23" s="8" customFormat="1" ht="22.5" customHeight="1" x14ac:dyDescent="0.25">
      <c r="A102" s="31">
        <f>'1.  SEPTEMBER'!B111</f>
        <v>53</v>
      </c>
      <c r="B102" s="233" t="str">
        <f>'1.  SEPTEMBER'!C111</f>
        <v>Wales J</v>
      </c>
      <c r="C102" s="45"/>
      <c r="D102" s="37"/>
      <c r="E102" s="51"/>
      <c r="F102" s="28"/>
      <c r="G102" s="37"/>
      <c r="H102" s="35"/>
      <c r="I102" s="45"/>
      <c r="J102" s="37"/>
      <c r="K102" s="51"/>
      <c r="L102" s="28"/>
      <c r="M102" s="37"/>
      <c r="N102" s="35"/>
      <c r="O102" s="45"/>
      <c r="P102" s="37"/>
      <c r="Q102" s="51"/>
      <c r="R102" s="28"/>
      <c r="S102" s="37"/>
      <c r="T102" s="35"/>
      <c r="U102" s="45"/>
      <c r="V102" s="37"/>
      <c r="W102" s="46"/>
    </row>
    <row r="103" spans="1:23" s="8" customFormat="1" ht="22.5" customHeight="1" x14ac:dyDescent="0.25">
      <c r="A103" s="31">
        <f>'1.  SEPTEMBER'!B112</f>
        <v>54</v>
      </c>
      <c r="B103" s="233" t="str">
        <f>'1.  SEPTEMBER'!C112</f>
        <v>Webb D</v>
      </c>
      <c r="C103" s="45"/>
      <c r="D103" s="37"/>
      <c r="E103" s="51"/>
      <c r="F103" s="28"/>
      <c r="G103" s="37"/>
      <c r="H103" s="35"/>
      <c r="I103" s="45"/>
      <c r="J103" s="37"/>
      <c r="K103" s="51"/>
      <c r="L103" s="28"/>
      <c r="M103" s="37"/>
      <c r="N103" s="35"/>
      <c r="O103" s="45"/>
      <c r="P103" s="37"/>
      <c r="Q103" s="51"/>
      <c r="R103" s="28"/>
      <c r="S103" s="37"/>
      <c r="T103" s="35"/>
      <c r="U103" s="45"/>
      <c r="V103" s="37"/>
      <c r="W103" s="46"/>
    </row>
    <row r="104" spans="1:23" s="8" customFormat="1" ht="22.5" customHeight="1" x14ac:dyDescent="0.25">
      <c r="A104" s="31">
        <f>'1.  SEPTEMBER'!B113</f>
        <v>55</v>
      </c>
      <c r="B104" s="233">
        <f>'1.  SEPTEMBER'!C113</f>
        <v>0</v>
      </c>
      <c r="C104" s="45"/>
      <c r="D104" s="37"/>
      <c r="E104" s="51"/>
      <c r="F104" s="28"/>
      <c r="G104" s="37"/>
      <c r="H104" s="35"/>
      <c r="I104" s="45"/>
      <c r="J104" s="37"/>
      <c r="K104" s="51"/>
      <c r="L104" s="28"/>
      <c r="M104" s="37"/>
      <c r="N104" s="35"/>
      <c r="O104" s="45"/>
      <c r="P104" s="37"/>
      <c r="Q104" s="51"/>
      <c r="R104" s="28"/>
      <c r="S104" s="37"/>
      <c r="T104" s="35"/>
      <c r="U104" s="45"/>
      <c r="V104" s="37"/>
      <c r="W104" s="46"/>
    </row>
    <row r="105" spans="1:23" s="8" customFormat="1" ht="22.5" customHeight="1" x14ac:dyDescent="0.25">
      <c r="A105" s="31">
        <f>'1.  SEPTEMBER'!B114</f>
        <v>56</v>
      </c>
      <c r="B105" s="233">
        <f>'1.  SEPTEMBER'!C114</f>
        <v>0</v>
      </c>
      <c r="C105" s="45"/>
      <c r="D105" s="37"/>
      <c r="E105" s="51"/>
      <c r="F105" s="28"/>
      <c r="G105" s="37"/>
      <c r="H105" s="35"/>
      <c r="I105" s="45"/>
      <c r="J105" s="37"/>
      <c r="K105" s="51"/>
      <c r="L105" s="28"/>
      <c r="M105" s="37"/>
      <c r="N105" s="35"/>
      <c r="O105" s="45"/>
      <c r="P105" s="37"/>
      <c r="Q105" s="51"/>
      <c r="R105" s="28"/>
      <c r="S105" s="37"/>
      <c r="T105" s="35"/>
      <c r="U105" s="45"/>
      <c r="V105" s="37"/>
      <c r="W105" s="46"/>
    </row>
    <row r="106" spans="1:23" s="8" customFormat="1" ht="22.5" customHeight="1" x14ac:dyDescent="0.25">
      <c r="A106" s="31">
        <f>'1.  SEPTEMBER'!B115</f>
        <v>57</v>
      </c>
      <c r="B106" s="233">
        <f>'1.  SEPTEMBER'!C115</f>
        <v>0</v>
      </c>
      <c r="C106" s="45"/>
      <c r="D106" s="37"/>
      <c r="E106" s="51"/>
      <c r="F106" s="28"/>
      <c r="G106" s="37"/>
      <c r="H106" s="35"/>
      <c r="I106" s="45"/>
      <c r="J106" s="37"/>
      <c r="K106" s="51"/>
      <c r="L106" s="28"/>
      <c r="M106" s="37"/>
      <c r="N106" s="35"/>
      <c r="O106" s="45"/>
      <c r="P106" s="37"/>
      <c r="Q106" s="51"/>
      <c r="R106" s="28"/>
      <c r="S106" s="37"/>
      <c r="T106" s="35"/>
      <c r="U106" s="45"/>
      <c r="V106" s="37"/>
      <c r="W106" s="46"/>
    </row>
    <row r="107" spans="1:23" s="8" customFormat="1" ht="22.5" customHeight="1" x14ac:dyDescent="0.25">
      <c r="A107" s="31">
        <f>'1.  SEPTEMBER'!B116</f>
        <v>58</v>
      </c>
      <c r="B107" s="233">
        <f>'1.  SEPTEMBER'!C116</f>
        <v>0</v>
      </c>
      <c r="C107" s="45"/>
      <c r="D107" s="37"/>
      <c r="E107" s="51"/>
      <c r="F107" s="28"/>
      <c r="G107" s="37"/>
      <c r="H107" s="35"/>
      <c r="I107" s="45"/>
      <c r="J107" s="37"/>
      <c r="K107" s="51"/>
      <c r="L107" s="28"/>
      <c r="M107" s="37"/>
      <c r="N107" s="35"/>
      <c r="O107" s="45"/>
      <c r="P107" s="37"/>
      <c r="Q107" s="51"/>
      <c r="R107" s="28"/>
      <c r="S107" s="37"/>
      <c r="T107" s="35"/>
      <c r="U107" s="45"/>
      <c r="V107" s="37"/>
      <c r="W107" s="46"/>
    </row>
    <row r="108" spans="1:23" s="8" customFormat="1" ht="22.5" customHeight="1" x14ac:dyDescent="0.25">
      <c r="A108" s="31">
        <f>'1.  SEPTEMBER'!B117</f>
        <v>59</v>
      </c>
      <c r="B108" s="233">
        <f>'1.  SEPTEMBER'!C117</f>
        <v>0</v>
      </c>
      <c r="C108" s="45"/>
      <c r="D108" s="37"/>
      <c r="E108" s="51"/>
      <c r="F108" s="28"/>
      <c r="G108" s="37"/>
      <c r="H108" s="35"/>
      <c r="I108" s="45"/>
      <c r="J108" s="37"/>
      <c r="K108" s="51"/>
      <c r="L108" s="28"/>
      <c r="M108" s="37"/>
      <c r="N108" s="35"/>
      <c r="O108" s="45"/>
      <c r="P108" s="37"/>
      <c r="Q108" s="51"/>
      <c r="R108" s="28"/>
      <c r="S108" s="37"/>
      <c r="T108" s="35"/>
      <c r="U108" s="45"/>
      <c r="V108" s="37"/>
      <c r="W108" s="46"/>
    </row>
    <row r="109" spans="1:23" s="8" customFormat="1" ht="22.5" customHeight="1" thickBot="1" x14ac:dyDescent="0.3">
      <c r="A109" s="31">
        <f>'1.  SEPTEMBER'!B118</f>
        <v>60</v>
      </c>
      <c r="B109" s="233">
        <f>'1.  SEPTEMBER'!C118</f>
        <v>0</v>
      </c>
      <c r="C109" s="45"/>
      <c r="D109" s="37"/>
      <c r="E109" s="51"/>
      <c r="F109" s="28"/>
      <c r="G109" s="37"/>
      <c r="H109" s="35"/>
      <c r="I109" s="45"/>
      <c r="J109" s="37"/>
      <c r="K109" s="51"/>
      <c r="L109" s="28"/>
      <c r="M109" s="37"/>
      <c r="N109" s="35"/>
      <c r="O109" s="45"/>
      <c r="P109" s="37"/>
      <c r="Q109" s="51"/>
      <c r="R109" s="28"/>
      <c r="S109" s="37"/>
      <c r="T109" s="35"/>
      <c r="U109" s="45"/>
      <c r="V109" s="37"/>
      <c r="W109" s="46"/>
    </row>
    <row r="110" spans="1:23" ht="24.95" customHeight="1" thickTop="1" thickBot="1" x14ac:dyDescent="0.3">
      <c r="A110" s="593" t="s">
        <v>40</v>
      </c>
      <c r="B110" s="594"/>
      <c r="C110" s="445" t="s">
        <v>30</v>
      </c>
      <c r="D110" s="446"/>
      <c r="E110" s="446"/>
      <c r="F110" s="445" t="s">
        <v>31</v>
      </c>
      <c r="G110" s="446"/>
      <c r="H110" s="447"/>
      <c r="I110" s="445" t="s">
        <v>32</v>
      </c>
      <c r="J110" s="446"/>
      <c r="K110" s="447"/>
      <c r="L110" s="445" t="s">
        <v>33</v>
      </c>
      <c r="M110" s="446"/>
      <c r="N110" s="447"/>
      <c r="O110" s="445" t="s">
        <v>34</v>
      </c>
      <c r="P110" s="446"/>
      <c r="Q110" s="447"/>
      <c r="R110" s="445" t="s">
        <v>35</v>
      </c>
      <c r="S110" s="446"/>
      <c r="T110" s="448"/>
      <c r="U110" s="434" t="s">
        <v>41</v>
      </c>
      <c r="V110" s="435"/>
      <c r="W110" s="436"/>
    </row>
    <row r="111" spans="1:23" ht="15.95" customHeight="1" thickBot="1" x14ac:dyDescent="0.3">
      <c r="A111" s="595"/>
      <c r="B111" s="596"/>
      <c r="C111" s="38" t="s">
        <v>36</v>
      </c>
      <c r="D111" s="39" t="s">
        <v>38</v>
      </c>
      <c r="E111" s="40" t="s">
        <v>37</v>
      </c>
      <c r="F111" s="41" t="s">
        <v>36</v>
      </c>
      <c r="G111" s="42" t="s">
        <v>38</v>
      </c>
      <c r="H111" s="43" t="s">
        <v>37</v>
      </c>
      <c r="I111" s="41" t="s">
        <v>36</v>
      </c>
      <c r="J111" s="42" t="s">
        <v>38</v>
      </c>
      <c r="K111" s="43" t="s">
        <v>37</v>
      </c>
      <c r="L111" s="41" t="s">
        <v>36</v>
      </c>
      <c r="M111" s="42" t="s">
        <v>38</v>
      </c>
      <c r="N111" s="43" t="s">
        <v>37</v>
      </c>
      <c r="O111" s="41" t="s">
        <v>36</v>
      </c>
      <c r="P111" s="42" t="s">
        <v>38</v>
      </c>
      <c r="Q111" s="43" t="s">
        <v>37</v>
      </c>
      <c r="R111" s="41" t="s">
        <v>36</v>
      </c>
      <c r="S111" s="42" t="s">
        <v>38</v>
      </c>
      <c r="T111" s="43" t="s">
        <v>37</v>
      </c>
      <c r="U111" s="47" t="s">
        <v>36</v>
      </c>
      <c r="V111" s="48" t="s">
        <v>38</v>
      </c>
      <c r="W111" s="49" t="s">
        <v>39</v>
      </c>
    </row>
    <row r="112" spans="1:23" ht="4.5" customHeight="1" thickTop="1" thickBot="1" x14ac:dyDescent="0.3">
      <c r="A112" s="386"/>
      <c r="B112" s="387"/>
      <c r="C112" s="387"/>
      <c r="D112" s="387"/>
      <c r="E112" s="387"/>
      <c r="F112" s="387"/>
      <c r="G112" s="387"/>
      <c r="H112" s="387"/>
      <c r="I112" s="387"/>
      <c r="J112" s="387"/>
      <c r="K112" s="387"/>
      <c r="L112" s="17"/>
      <c r="M112" s="17"/>
      <c r="N112" s="17"/>
      <c r="O112" s="17"/>
      <c r="P112" s="17"/>
      <c r="Q112" s="17"/>
      <c r="R112" s="17"/>
      <c r="S112" s="17"/>
      <c r="T112" s="17"/>
      <c r="U112" s="17"/>
      <c r="V112" s="17"/>
      <c r="W112" s="17"/>
    </row>
    <row r="113" spans="1:23" s="8" customFormat="1" ht="26.1" customHeight="1" thickBot="1" x14ac:dyDescent="0.3">
      <c r="A113" s="426" t="s">
        <v>44</v>
      </c>
      <c r="B113" s="454"/>
      <c r="C113" s="54"/>
      <c r="D113" s="54"/>
      <c r="E113" s="54"/>
      <c r="F113" s="54"/>
      <c r="G113" s="54"/>
      <c r="H113" s="54"/>
      <c r="I113" s="54"/>
      <c r="J113" s="54"/>
      <c r="K113" s="54"/>
      <c r="L113" s="54"/>
      <c r="M113" s="54"/>
      <c r="N113" s="54"/>
      <c r="O113" s="54"/>
      <c r="P113" s="54"/>
      <c r="Q113" s="54"/>
      <c r="R113" s="54"/>
      <c r="S113" s="54"/>
      <c r="T113" s="54"/>
      <c r="U113" s="54"/>
      <c r="V113" s="54"/>
      <c r="W113" s="55"/>
    </row>
    <row r="114" spans="1:23" s="8" customFormat="1" ht="2.1" customHeight="1" x14ac:dyDescent="0.25">
      <c r="A114" s="421"/>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row>
    <row r="115" spans="1:23" s="8" customFormat="1" ht="22.5" customHeight="1" x14ac:dyDescent="0.25">
      <c r="A115" s="31">
        <f>'1.  SEPTEMBER'!B125</f>
        <v>1</v>
      </c>
      <c r="B115" s="233" t="str">
        <f>'1.  SEPTEMBER'!C125</f>
        <v>Anderson G</v>
      </c>
      <c r="C115" s="45"/>
      <c r="D115" s="37"/>
      <c r="E115" s="46"/>
      <c r="F115" s="28"/>
      <c r="G115" s="29"/>
      <c r="H115" s="35"/>
      <c r="I115" s="45"/>
      <c r="J115" s="37"/>
      <c r="K115" s="46"/>
      <c r="L115" s="28"/>
      <c r="M115" s="37"/>
      <c r="N115" s="35"/>
      <c r="O115" s="45"/>
      <c r="P115" s="29"/>
      <c r="Q115" s="51"/>
      <c r="R115" s="28"/>
      <c r="S115" s="29"/>
      <c r="T115" s="35"/>
      <c r="U115" s="45"/>
      <c r="V115" s="37"/>
      <c r="W115" s="46"/>
    </row>
    <row r="116" spans="1:23" s="8" customFormat="1" ht="22.5" customHeight="1" x14ac:dyDescent="0.25">
      <c r="A116" s="31">
        <f>'1.  SEPTEMBER'!B126</f>
        <v>2</v>
      </c>
      <c r="B116" s="233" t="str">
        <f>'1.  SEPTEMBER'!C126</f>
        <v>Barnard J</v>
      </c>
      <c r="C116" s="45"/>
      <c r="D116" s="37"/>
      <c r="E116" s="46"/>
      <c r="F116" s="28"/>
      <c r="G116" s="29"/>
      <c r="H116" s="35"/>
      <c r="I116" s="45"/>
      <c r="J116" s="37"/>
      <c r="K116" s="46"/>
      <c r="L116" s="28"/>
      <c r="M116" s="37"/>
      <c r="N116" s="35"/>
      <c r="O116" s="45"/>
      <c r="P116" s="29"/>
      <c r="Q116" s="51"/>
      <c r="R116" s="28"/>
      <c r="S116" s="29"/>
      <c r="T116" s="35"/>
      <c r="U116" s="45"/>
      <c r="V116" s="37"/>
      <c r="W116" s="46"/>
    </row>
    <row r="117" spans="1:23" s="8" customFormat="1" ht="22.5" customHeight="1" x14ac:dyDescent="0.25">
      <c r="A117" s="31">
        <f>'1.  SEPTEMBER'!B127</f>
        <v>3</v>
      </c>
      <c r="B117" s="233" t="str">
        <f>'1.  SEPTEMBER'!C127</f>
        <v>Bezuidenhout BC</v>
      </c>
      <c r="C117" s="45"/>
      <c r="D117" s="29"/>
      <c r="E117" s="51"/>
      <c r="F117" s="28"/>
      <c r="G117" s="29"/>
      <c r="H117" s="35"/>
      <c r="I117" s="45"/>
      <c r="J117" s="29"/>
      <c r="K117" s="51"/>
      <c r="L117" s="28"/>
      <c r="M117" s="29"/>
      <c r="N117" s="35"/>
      <c r="O117" s="45"/>
      <c r="P117" s="29"/>
      <c r="Q117" s="51"/>
      <c r="R117" s="28"/>
      <c r="S117" s="29"/>
      <c r="T117" s="35"/>
      <c r="U117" s="45"/>
      <c r="V117" s="37"/>
      <c r="W117" s="46"/>
    </row>
    <row r="118" spans="1:23" s="8" customFormat="1" ht="22.5" customHeight="1" x14ac:dyDescent="0.25">
      <c r="A118" s="31">
        <f>'1.  SEPTEMBER'!B128</f>
        <v>4</v>
      </c>
      <c r="B118" s="233" t="str">
        <f>'1.  SEPTEMBER'!C128</f>
        <v>Booysen K</v>
      </c>
      <c r="C118" s="45"/>
      <c r="D118" s="37"/>
      <c r="E118" s="46"/>
      <c r="F118" s="28"/>
      <c r="G118" s="29"/>
      <c r="H118" s="35"/>
      <c r="I118" s="45"/>
      <c r="J118" s="37"/>
      <c r="K118" s="46"/>
      <c r="L118" s="28"/>
      <c r="M118" s="37"/>
      <c r="N118" s="35"/>
      <c r="O118" s="45"/>
      <c r="P118" s="29"/>
      <c r="Q118" s="51"/>
      <c r="R118" s="28"/>
      <c r="S118" s="29"/>
      <c r="T118" s="35"/>
      <c r="U118" s="45"/>
      <c r="V118" s="37"/>
      <c r="W118" s="46"/>
    </row>
    <row r="119" spans="1:23" s="8" customFormat="1" ht="22.5" customHeight="1" x14ac:dyDescent="0.25">
      <c r="A119" s="31">
        <f>'1.  SEPTEMBER'!B129</f>
        <v>5</v>
      </c>
      <c r="B119" s="233" t="str">
        <f>'1.  SEPTEMBER'!C129</f>
        <v>Botha T</v>
      </c>
      <c r="C119" s="45"/>
      <c r="D119" s="29"/>
      <c r="E119" s="51"/>
      <c r="F119" s="28"/>
      <c r="G119" s="29"/>
      <c r="H119" s="35"/>
      <c r="I119" s="45"/>
      <c r="J119" s="29"/>
      <c r="K119" s="51"/>
      <c r="L119" s="28"/>
      <c r="M119" s="29"/>
      <c r="N119" s="35"/>
      <c r="O119" s="45"/>
      <c r="P119" s="29"/>
      <c r="Q119" s="51"/>
      <c r="R119" s="28"/>
      <c r="S119" s="29"/>
      <c r="T119" s="35"/>
      <c r="U119" s="45"/>
      <c r="V119" s="37"/>
      <c r="W119" s="46"/>
    </row>
    <row r="120" spans="1:23" s="8" customFormat="1" ht="22.5" customHeight="1" x14ac:dyDescent="0.25">
      <c r="A120" s="31">
        <f>'1.  SEPTEMBER'!B130</f>
        <v>6</v>
      </c>
      <c r="B120" s="233" t="str">
        <f>'1.  SEPTEMBER'!C130</f>
        <v>Botma P</v>
      </c>
      <c r="C120" s="45"/>
      <c r="D120" s="37"/>
      <c r="E120" s="46"/>
      <c r="F120" s="28"/>
      <c r="G120" s="29"/>
      <c r="H120" s="35"/>
      <c r="I120" s="45"/>
      <c r="J120" s="37"/>
      <c r="K120" s="46"/>
      <c r="L120" s="28"/>
      <c r="M120" s="37"/>
      <c r="N120" s="35"/>
      <c r="O120" s="45"/>
      <c r="P120" s="29"/>
      <c r="Q120" s="51"/>
      <c r="R120" s="28"/>
      <c r="S120" s="29"/>
      <c r="T120" s="35"/>
      <c r="U120" s="45"/>
      <c r="V120" s="37"/>
      <c r="W120" s="46"/>
    </row>
    <row r="121" spans="1:23" s="8" customFormat="1" ht="22.5" customHeight="1" x14ac:dyDescent="0.25">
      <c r="A121" s="31">
        <f>'1.  SEPTEMBER'!B131</f>
        <v>7</v>
      </c>
      <c r="B121" s="233" t="str">
        <f>'1.  SEPTEMBER'!C131</f>
        <v>Botma PM  (H-27)</v>
      </c>
      <c r="C121" s="45"/>
      <c r="D121" s="37"/>
      <c r="E121" s="46"/>
      <c r="F121" s="28"/>
      <c r="G121" s="29"/>
      <c r="H121" s="35"/>
      <c r="I121" s="45"/>
      <c r="J121" s="37"/>
      <c r="K121" s="46"/>
      <c r="L121" s="28"/>
      <c r="M121" s="37"/>
      <c r="N121" s="35"/>
      <c r="O121" s="45"/>
      <c r="P121" s="29"/>
      <c r="Q121" s="51"/>
      <c r="R121" s="28"/>
      <c r="S121" s="29"/>
      <c r="T121" s="35"/>
      <c r="U121" s="45"/>
      <c r="V121" s="37"/>
      <c r="W121" s="46"/>
    </row>
    <row r="122" spans="1:23" s="8" customFormat="1" ht="22.5" customHeight="1" x14ac:dyDescent="0.25">
      <c r="A122" s="31">
        <f>'1.  SEPTEMBER'!B132</f>
        <v>8</v>
      </c>
      <c r="B122" s="233" t="str">
        <f>'1.  SEPTEMBER'!C132</f>
        <v>Breedt M</v>
      </c>
      <c r="C122" s="45"/>
      <c r="D122" s="37"/>
      <c r="E122" s="46"/>
      <c r="F122" s="28"/>
      <c r="G122" s="29"/>
      <c r="H122" s="35"/>
      <c r="I122" s="45"/>
      <c r="J122" s="37"/>
      <c r="K122" s="46"/>
      <c r="L122" s="28"/>
      <c r="M122" s="37"/>
      <c r="N122" s="35"/>
      <c r="O122" s="45"/>
      <c r="P122" s="29"/>
      <c r="Q122" s="51"/>
      <c r="R122" s="28"/>
      <c r="S122" s="29"/>
      <c r="T122" s="35"/>
      <c r="U122" s="45"/>
      <c r="V122" s="37"/>
      <c r="W122" s="46"/>
    </row>
    <row r="123" spans="1:23" s="8" customFormat="1" ht="22.5" customHeight="1" x14ac:dyDescent="0.25">
      <c r="A123" s="31">
        <f>'1.  SEPTEMBER'!B133</f>
        <v>9</v>
      </c>
      <c r="B123" s="233" t="str">
        <f>'1.  SEPTEMBER'!C133</f>
        <v>Burr Dixon H</v>
      </c>
      <c r="C123" s="45"/>
      <c r="D123" s="37"/>
      <c r="E123" s="46"/>
      <c r="F123" s="28"/>
      <c r="G123" s="29"/>
      <c r="H123" s="35"/>
      <c r="I123" s="45"/>
      <c r="J123" s="37"/>
      <c r="K123" s="46"/>
      <c r="L123" s="28"/>
      <c r="M123" s="37"/>
      <c r="N123" s="35"/>
      <c r="O123" s="45"/>
      <c r="P123" s="29"/>
      <c r="Q123" s="51"/>
      <c r="R123" s="28"/>
      <c r="S123" s="29"/>
      <c r="T123" s="35"/>
      <c r="U123" s="45"/>
      <c r="V123" s="37"/>
      <c r="W123" s="46"/>
    </row>
    <row r="124" spans="1:23" s="8" customFormat="1" ht="22.5" customHeight="1" x14ac:dyDescent="0.25">
      <c r="A124" s="31">
        <f>'1.  SEPTEMBER'!B134</f>
        <v>10</v>
      </c>
      <c r="B124" s="233" t="str">
        <f>'1.  SEPTEMBER'!C134</f>
        <v>Campher N</v>
      </c>
      <c r="C124" s="45"/>
      <c r="D124" s="37"/>
      <c r="E124" s="46"/>
      <c r="F124" s="28"/>
      <c r="G124" s="29"/>
      <c r="H124" s="35"/>
      <c r="I124" s="45"/>
      <c r="J124" s="37"/>
      <c r="K124" s="46"/>
      <c r="L124" s="28"/>
      <c r="M124" s="37"/>
      <c r="N124" s="35"/>
      <c r="O124" s="45"/>
      <c r="P124" s="29"/>
      <c r="Q124" s="51"/>
      <c r="R124" s="28"/>
      <c r="S124" s="29"/>
      <c r="T124" s="35"/>
      <c r="U124" s="45"/>
      <c r="V124" s="37"/>
      <c r="W124" s="46"/>
    </row>
    <row r="125" spans="1:23" s="8" customFormat="1" ht="22.5" customHeight="1" x14ac:dyDescent="0.25">
      <c r="A125" s="31">
        <f>'1.  SEPTEMBER'!B135</f>
        <v>11</v>
      </c>
      <c r="B125" s="233" t="str">
        <f>'1.  SEPTEMBER'!C135</f>
        <v>Churh C</v>
      </c>
      <c r="C125" s="45"/>
      <c r="D125" s="37"/>
      <c r="E125" s="46"/>
      <c r="F125" s="28"/>
      <c r="G125" s="29"/>
      <c r="H125" s="35"/>
      <c r="I125" s="45"/>
      <c r="J125" s="37"/>
      <c r="K125" s="46"/>
      <c r="L125" s="28"/>
      <c r="M125" s="37"/>
      <c r="N125" s="35"/>
      <c r="O125" s="45"/>
      <c r="P125" s="29"/>
      <c r="Q125" s="51"/>
      <c r="R125" s="28"/>
      <c r="S125" s="29"/>
      <c r="T125" s="35"/>
      <c r="U125" s="45"/>
      <c r="V125" s="37"/>
      <c r="W125" s="46"/>
    </row>
    <row r="126" spans="1:23" s="8" customFormat="1" ht="22.5" customHeight="1" x14ac:dyDescent="0.25">
      <c r="A126" s="31">
        <f>'1.  SEPTEMBER'!B136</f>
        <v>12</v>
      </c>
      <c r="B126" s="233" t="str">
        <f>'1.  SEPTEMBER'!C136</f>
        <v>Clifford V</v>
      </c>
      <c r="C126" s="45"/>
      <c r="D126" s="37"/>
      <c r="E126" s="46"/>
      <c r="F126" s="28"/>
      <c r="G126" s="29"/>
      <c r="H126" s="35"/>
      <c r="I126" s="45"/>
      <c r="J126" s="37"/>
      <c r="K126" s="46"/>
      <c r="L126" s="28"/>
      <c r="M126" s="37"/>
      <c r="N126" s="35"/>
      <c r="O126" s="45"/>
      <c r="P126" s="29"/>
      <c r="Q126" s="51"/>
      <c r="R126" s="28"/>
      <c r="S126" s="29"/>
      <c r="T126" s="35"/>
      <c r="U126" s="45"/>
      <c r="V126" s="37"/>
      <c r="W126" s="46"/>
    </row>
    <row r="127" spans="1:23" s="8" customFormat="1" ht="22.5" customHeight="1" x14ac:dyDescent="0.25">
      <c r="A127" s="31">
        <f>'1.  SEPTEMBER'!B137</f>
        <v>13</v>
      </c>
      <c r="B127" s="233" t="str">
        <f>'1.  SEPTEMBER'!C137</f>
        <v>de Bruin HJC - (Jaco) (H-7)</v>
      </c>
      <c r="C127" s="45"/>
      <c r="D127" s="37"/>
      <c r="E127" s="46"/>
      <c r="F127" s="28"/>
      <c r="G127" s="29"/>
      <c r="H127" s="35"/>
      <c r="I127" s="45"/>
      <c r="J127" s="37"/>
      <c r="K127" s="46"/>
      <c r="L127" s="28"/>
      <c r="M127" s="37"/>
      <c r="N127" s="35"/>
      <c r="O127" s="45"/>
      <c r="P127" s="29"/>
      <c r="Q127" s="51"/>
      <c r="R127" s="28"/>
      <c r="S127" s="29"/>
      <c r="T127" s="35"/>
      <c r="U127" s="45"/>
      <c r="V127" s="37"/>
      <c r="W127" s="46"/>
    </row>
    <row r="128" spans="1:23" s="8" customFormat="1" ht="22.5" customHeight="1" x14ac:dyDescent="0.25">
      <c r="A128" s="31">
        <f>'1.  SEPTEMBER'!B138</f>
        <v>14</v>
      </c>
      <c r="B128" s="233" t="str">
        <f>'1.  SEPTEMBER'!C138</f>
        <v>de Bruin J  (H-9)</v>
      </c>
      <c r="C128" s="45"/>
      <c r="D128" s="37"/>
      <c r="E128" s="46"/>
      <c r="F128" s="28"/>
      <c r="G128" s="29"/>
      <c r="H128" s="35"/>
      <c r="I128" s="45"/>
      <c r="J128" s="37"/>
      <c r="K128" s="46"/>
      <c r="L128" s="28"/>
      <c r="M128" s="37"/>
      <c r="N128" s="35"/>
      <c r="O128" s="45"/>
      <c r="P128" s="29"/>
      <c r="Q128" s="51"/>
      <c r="R128" s="28"/>
      <c r="S128" s="29"/>
      <c r="T128" s="35"/>
      <c r="U128" s="45"/>
      <c r="V128" s="37"/>
      <c r="W128" s="46"/>
    </row>
    <row r="129" spans="1:23" s="8" customFormat="1" ht="22.5" customHeight="1" x14ac:dyDescent="0.25">
      <c r="A129" s="31">
        <f>'1.  SEPTEMBER'!B139</f>
        <v>15</v>
      </c>
      <c r="B129" s="233" t="str">
        <f>'1.  SEPTEMBER'!C139</f>
        <v>Deetlefs E  (H-20)</v>
      </c>
      <c r="C129" s="45"/>
      <c r="D129" s="37"/>
      <c r="E129" s="46"/>
      <c r="F129" s="28"/>
      <c r="G129" s="29"/>
      <c r="H129" s="35"/>
      <c r="I129" s="45"/>
      <c r="J129" s="37"/>
      <c r="K129" s="46"/>
      <c r="L129" s="28"/>
      <c r="M129" s="37"/>
      <c r="N129" s="35"/>
      <c r="O129" s="45"/>
      <c r="P129" s="29"/>
      <c r="Q129" s="51"/>
      <c r="R129" s="28"/>
      <c r="S129" s="29"/>
      <c r="T129" s="35"/>
      <c r="U129" s="45"/>
      <c r="V129" s="37"/>
      <c r="W129" s="46"/>
    </row>
    <row r="130" spans="1:23" s="8" customFormat="1" ht="22.5" customHeight="1" x14ac:dyDescent="0.25">
      <c r="A130" s="31">
        <f>'1.  SEPTEMBER'!B140</f>
        <v>16</v>
      </c>
      <c r="B130" s="233" t="str">
        <f>'1.  SEPTEMBER'!C140</f>
        <v>Dippenaar HO  (H-14)</v>
      </c>
      <c r="C130" s="45"/>
      <c r="D130" s="29"/>
      <c r="E130" s="51"/>
      <c r="F130" s="28"/>
      <c r="G130" s="29"/>
      <c r="H130" s="35"/>
      <c r="I130" s="45"/>
      <c r="J130" s="29"/>
      <c r="K130" s="51"/>
      <c r="L130" s="28"/>
      <c r="M130" s="29"/>
      <c r="N130" s="35"/>
      <c r="O130" s="45"/>
      <c r="P130" s="29"/>
      <c r="Q130" s="51"/>
      <c r="R130" s="28"/>
      <c r="S130" s="29"/>
      <c r="T130" s="35"/>
      <c r="U130" s="45"/>
      <c r="V130" s="37"/>
      <c r="W130" s="46"/>
    </row>
    <row r="131" spans="1:23" s="8" customFormat="1" ht="22.5" customHeight="1" x14ac:dyDescent="0.25">
      <c r="A131" s="31">
        <f>'1.  SEPTEMBER'!B141</f>
        <v>17</v>
      </c>
      <c r="B131" s="233" t="str">
        <f>'1.  SEPTEMBER'!C141</f>
        <v>Donald LJ</v>
      </c>
      <c r="C131" s="45"/>
      <c r="D131" s="37"/>
      <c r="E131" s="46"/>
      <c r="F131" s="28"/>
      <c r="G131" s="29"/>
      <c r="H131" s="35"/>
      <c r="I131" s="45"/>
      <c r="J131" s="37"/>
      <c r="K131" s="46"/>
      <c r="L131" s="28"/>
      <c r="M131" s="37"/>
      <c r="N131" s="35"/>
      <c r="O131" s="45"/>
      <c r="P131" s="29"/>
      <c r="Q131" s="51"/>
      <c r="R131" s="28"/>
      <c r="S131" s="29"/>
      <c r="T131" s="35"/>
      <c r="U131" s="45"/>
      <c r="V131" s="37"/>
      <c r="W131" s="46"/>
    </row>
    <row r="132" spans="1:23" s="8" customFormat="1" ht="22.5" customHeight="1" x14ac:dyDescent="0.25">
      <c r="A132" s="31">
        <f>'1.  SEPTEMBER'!B142</f>
        <v>18</v>
      </c>
      <c r="B132" s="233" t="str">
        <f>'1.  SEPTEMBER'!C142</f>
        <v>du Bruin M</v>
      </c>
      <c r="C132" s="45"/>
      <c r="D132" s="29"/>
      <c r="E132" s="51"/>
      <c r="F132" s="28"/>
      <c r="G132" s="29"/>
      <c r="H132" s="35"/>
      <c r="I132" s="45"/>
      <c r="J132" s="29"/>
      <c r="K132" s="51"/>
      <c r="L132" s="28"/>
      <c r="M132" s="29"/>
      <c r="N132" s="35"/>
      <c r="O132" s="45"/>
      <c r="P132" s="29"/>
      <c r="Q132" s="51"/>
      <c r="R132" s="28"/>
      <c r="S132" s="29"/>
      <c r="T132" s="35"/>
      <c r="U132" s="45"/>
      <c r="V132" s="37"/>
      <c r="W132" s="46"/>
    </row>
    <row r="133" spans="1:23" s="8" customFormat="1" ht="22.5" customHeight="1" x14ac:dyDescent="0.25">
      <c r="A133" s="31">
        <f>'1.  SEPTEMBER'!B143</f>
        <v>19</v>
      </c>
      <c r="B133" s="233" t="str">
        <f>'1.  SEPTEMBER'!C143</f>
        <v>du Preez PJ</v>
      </c>
      <c r="C133" s="45"/>
      <c r="D133" s="37"/>
      <c r="E133" s="46"/>
      <c r="F133" s="28"/>
      <c r="G133" s="29"/>
      <c r="H133" s="35"/>
      <c r="I133" s="45"/>
      <c r="J133" s="37"/>
      <c r="K133" s="46"/>
      <c r="L133" s="28"/>
      <c r="M133" s="37"/>
      <c r="N133" s="35"/>
      <c r="O133" s="45"/>
      <c r="P133" s="29"/>
      <c r="Q133" s="51"/>
      <c r="R133" s="28"/>
      <c r="S133" s="29"/>
      <c r="T133" s="35"/>
      <c r="U133" s="45"/>
      <c r="V133" s="37"/>
      <c r="W133" s="46"/>
    </row>
    <row r="134" spans="1:23" s="8" customFormat="1" ht="22.5" customHeight="1" x14ac:dyDescent="0.25">
      <c r="A134" s="31">
        <f>'1.  SEPTEMBER'!B144</f>
        <v>20</v>
      </c>
      <c r="B134" s="233" t="str">
        <f>'1.  SEPTEMBER'!C144</f>
        <v>du Rand W  (H-28)</v>
      </c>
      <c r="C134" s="45"/>
      <c r="D134" s="29"/>
      <c r="E134" s="51"/>
      <c r="F134" s="28"/>
      <c r="G134" s="29"/>
      <c r="H134" s="35"/>
      <c r="I134" s="45"/>
      <c r="J134" s="29"/>
      <c r="K134" s="51"/>
      <c r="L134" s="28"/>
      <c r="M134" s="29"/>
      <c r="N134" s="35"/>
      <c r="O134" s="45"/>
      <c r="P134" s="29"/>
      <c r="Q134" s="51"/>
      <c r="R134" s="28"/>
      <c r="S134" s="29"/>
      <c r="T134" s="35"/>
      <c r="U134" s="45"/>
      <c r="V134" s="37"/>
      <c r="W134" s="46"/>
    </row>
    <row r="135" spans="1:23" s="8" customFormat="1" ht="22.5" customHeight="1" x14ac:dyDescent="0.25">
      <c r="A135" s="31">
        <f>'1.  SEPTEMBER'!B145</f>
        <v>21</v>
      </c>
      <c r="B135" s="233" t="str">
        <f>'1.  SEPTEMBER'!C145</f>
        <v>Erasmus CF</v>
      </c>
      <c r="C135" s="45"/>
      <c r="D135" s="37"/>
      <c r="E135" s="46"/>
      <c r="F135" s="28"/>
      <c r="G135" s="29"/>
      <c r="H135" s="35"/>
      <c r="I135" s="45"/>
      <c r="J135" s="37"/>
      <c r="K135" s="46"/>
      <c r="L135" s="28"/>
      <c r="M135" s="37"/>
      <c r="N135" s="35"/>
      <c r="O135" s="45"/>
      <c r="P135" s="29"/>
      <c r="Q135" s="51"/>
      <c r="R135" s="28"/>
      <c r="S135" s="29"/>
      <c r="T135" s="35"/>
      <c r="U135" s="45"/>
      <c r="V135" s="37"/>
      <c r="W135" s="46"/>
    </row>
    <row r="136" spans="1:23" s="8" customFormat="1" ht="22.5" customHeight="1" x14ac:dyDescent="0.25">
      <c r="A136" s="31">
        <f>'1.  SEPTEMBER'!B146</f>
        <v>22</v>
      </c>
      <c r="B136" s="233" t="str">
        <f>'1.  SEPTEMBER'!C146</f>
        <v>Erasmus H (Hannes) (H-38)</v>
      </c>
      <c r="C136" s="45"/>
      <c r="D136" s="29"/>
      <c r="E136" s="51"/>
      <c r="F136" s="28"/>
      <c r="G136" s="29"/>
      <c r="H136" s="35"/>
      <c r="I136" s="45"/>
      <c r="J136" s="29"/>
      <c r="K136" s="51"/>
      <c r="L136" s="28"/>
      <c r="M136" s="29"/>
      <c r="N136" s="35"/>
      <c r="O136" s="45"/>
      <c r="P136" s="29"/>
      <c r="Q136" s="51"/>
      <c r="R136" s="28"/>
      <c r="S136" s="29"/>
      <c r="T136" s="35"/>
      <c r="U136" s="45"/>
      <c r="V136" s="37"/>
      <c r="W136" s="46"/>
    </row>
    <row r="137" spans="1:23" s="8" customFormat="1" ht="22.5" customHeight="1" x14ac:dyDescent="0.25">
      <c r="A137" s="31">
        <f>'1.  SEPTEMBER'!B147</f>
        <v>23</v>
      </c>
      <c r="B137" s="233" t="str">
        <f>'1.  SEPTEMBER'!C147</f>
        <v>Erasmus JDN</v>
      </c>
      <c r="C137" s="45"/>
      <c r="D137" s="37"/>
      <c r="E137" s="46"/>
      <c r="F137" s="28"/>
      <c r="G137" s="29"/>
      <c r="H137" s="35"/>
      <c r="I137" s="45"/>
      <c r="J137" s="37"/>
      <c r="K137" s="46"/>
      <c r="L137" s="28"/>
      <c r="M137" s="37"/>
      <c r="N137" s="35"/>
      <c r="O137" s="45"/>
      <c r="P137" s="29"/>
      <c r="Q137" s="51"/>
      <c r="R137" s="28"/>
      <c r="S137" s="29"/>
      <c r="T137" s="35"/>
      <c r="U137" s="45"/>
      <c r="V137" s="37"/>
      <c r="W137" s="46"/>
    </row>
    <row r="138" spans="1:23" s="8" customFormat="1" ht="22.5" customHeight="1" x14ac:dyDescent="0.25">
      <c r="A138" s="31">
        <f>'1.  SEPTEMBER'!B148</f>
        <v>24</v>
      </c>
      <c r="B138" s="233" t="str">
        <f>'1.  SEPTEMBER'!C148</f>
        <v>Fehlhaber TJF</v>
      </c>
      <c r="C138" s="45"/>
      <c r="D138" s="29"/>
      <c r="E138" s="51"/>
      <c r="F138" s="28"/>
      <c r="G138" s="29"/>
      <c r="H138" s="35"/>
      <c r="I138" s="45"/>
      <c r="J138" s="37"/>
      <c r="K138" s="51"/>
      <c r="L138" s="28"/>
      <c r="M138" s="29"/>
      <c r="N138" s="35"/>
      <c r="O138" s="45"/>
      <c r="P138" s="29"/>
      <c r="Q138" s="51"/>
      <c r="R138" s="28"/>
      <c r="S138" s="29"/>
      <c r="T138" s="35"/>
      <c r="U138" s="45"/>
      <c r="V138" s="37"/>
      <c r="W138" s="46"/>
    </row>
    <row r="139" spans="1:23" s="8" customFormat="1" ht="22.5" customHeight="1" x14ac:dyDescent="0.25">
      <c r="A139" s="31">
        <f>'1.  SEPTEMBER'!B149</f>
        <v>25</v>
      </c>
      <c r="B139" s="233" t="str">
        <f>'1.  SEPTEMBER'!C149</f>
        <v>Fourie C</v>
      </c>
      <c r="C139" s="45"/>
      <c r="D139" s="37"/>
      <c r="E139" s="46"/>
      <c r="F139" s="28"/>
      <c r="G139" s="29"/>
      <c r="H139" s="35"/>
      <c r="I139" s="45"/>
      <c r="J139" s="37"/>
      <c r="K139" s="46"/>
      <c r="L139" s="28"/>
      <c r="M139" s="37"/>
      <c r="N139" s="35"/>
      <c r="O139" s="45"/>
      <c r="P139" s="29"/>
      <c r="Q139" s="51"/>
      <c r="R139" s="28"/>
      <c r="S139" s="29"/>
      <c r="T139" s="35"/>
      <c r="U139" s="45"/>
      <c r="V139" s="37"/>
      <c r="W139" s="46"/>
    </row>
    <row r="140" spans="1:23" s="8" customFormat="1" ht="22.5" customHeight="1" x14ac:dyDescent="0.25">
      <c r="A140" s="31">
        <f>'1.  SEPTEMBER'!B150</f>
        <v>26</v>
      </c>
      <c r="B140" s="233" t="str">
        <f>'1.  SEPTEMBER'!C150</f>
        <v>Hammond C</v>
      </c>
      <c r="C140" s="45"/>
      <c r="D140" s="29"/>
      <c r="E140" s="51"/>
      <c r="F140" s="28"/>
      <c r="G140" s="29"/>
      <c r="H140" s="35"/>
      <c r="I140" s="45"/>
      <c r="J140" s="29"/>
      <c r="K140" s="51"/>
      <c r="L140" s="28"/>
      <c r="M140" s="29"/>
      <c r="N140" s="35"/>
      <c r="O140" s="45"/>
      <c r="P140" s="29"/>
      <c r="Q140" s="51"/>
      <c r="R140" s="28"/>
      <c r="S140" s="29"/>
      <c r="T140" s="35"/>
      <c r="U140" s="45"/>
      <c r="V140" s="37"/>
      <c r="W140" s="46"/>
    </row>
    <row r="141" spans="1:23" s="8" customFormat="1" ht="22.5" customHeight="1" x14ac:dyDescent="0.25">
      <c r="A141" s="31">
        <f>'1.  SEPTEMBER'!B151</f>
        <v>27</v>
      </c>
      <c r="B141" s="233" t="str">
        <f>'1.  SEPTEMBER'!C151</f>
        <v>Harmse</v>
      </c>
      <c r="C141" s="45"/>
      <c r="D141" s="37"/>
      <c r="E141" s="46"/>
      <c r="F141" s="28"/>
      <c r="G141" s="29"/>
      <c r="H141" s="35"/>
      <c r="I141" s="45"/>
      <c r="J141" s="37"/>
      <c r="K141" s="46"/>
      <c r="L141" s="28"/>
      <c r="M141" s="37"/>
      <c r="N141" s="35"/>
      <c r="O141" s="45"/>
      <c r="P141" s="29"/>
      <c r="Q141" s="51"/>
      <c r="R141" s="28"/>
      <c r="S141" s="29"/>
      <c r="T141" s="35"/>
      <c r="U141" s="45"/>
      <c r="V141" s="37"/>
      <c r="W141" s="46"/>
    </row>
    <row r="142" spans="1:23" s="8" customFormat="1" ht="22.5" customHeight="1" x14ac:dyDescent="0.25">
      <c r="A142" s="31">
        <f>'1.  SEPTEMBER'!B152</f>
        <v>28</v>
      </c>
      <c r="B142" s="233" t="str">
        <f>'1.  SEPTEMBER'!C152</f>
        <v>Jordaan J</v>
      </c>
      <c r="C142" s="45"/>
      <c r="D142" s="29"/>
      <c r="E142" s="51"/>
      <c r="F142" s="28"/>
      <c r="G142" s="29"/>
      <c r="H142" s="35"/>
      <c r="I142" s="45"/>
      <c r="J142" s="29"/>
      <c r="K142" s="51"/>
      <c r="L142" s="28"/>
      <c r="M142" s="29"/>
      <c r="N142" s="35"/>
      <c r="O142" s="45"/>
      <c r="P142" s="29"/>
      <c r="Q142" s="51"/>
      <c r="R142" s="28"/>
      <c r="S142" s="29"/>
      <c r="T142" s="35"/>
      <c r="U142" s="45"/>
      <c r="V142" s="37"/>
      <c r="W142" s="46"/>
    </row>
    <row r="143" spans="1:23" s="8" customFormat="1" ht="22.5" customHeight="1" x14ac:dyDescent="0.25">
      <c r="A143" s="31">
        <f>'1.  SEPTEMBER'!B153</f>
        <v>29</v>
      </c>
      <c r="B143" s="233" t="str">
        <f>'1.  SEPTEMBER'!C153</f>
        <v>Koneczny N  (H-37)</v>
      </c>
      <c r="C143" s="45"/>
      <c r="D143" s="37"/>
      <c r="E143" s="46"/>
      <c r="F143" s="28"/>
      <c r="G143" s="29"/>
      <c r="H143" s="35"/>
      <c r="I143" s="45"/>
      <c r="J143" s="37"/>
      <c r="K143" s="46"/>
      <c r="L143" s="28"/>
      <c r="M143" s="37"/>
      <c r="N143" s="35"/>
      <c r="O143" s="45"/>
      <c r="P143" s="29"/>
      <c r="Q143" s="51"/>
      <c r="R143" s="28"/>
      <c r="S143" s="29"/>
      <c r="T143" s="35"/>
      <c r="U143" s="45"/>
      <c r="V143" s="37"/>
      <c r="W143" s="46"/>
    </row>
    <row r="144" spans="1:23" s="8" customFormat="1" ht="22.5" customHeight="1" x14ac:dyDescent="0.25">
      <c r="A144" s="31">
        <f>'1.  SEPTEMBER'!B154</f>
        <v>30</v>
      </c>
      <c r="B144" s="233" t="str">
        <f>'1.  SEPTEMBER'!C154</f>
        <v>Kriel M  (H-24)</v>
      </c>
      <c r="C144" s="45"/>
      <c r="D144" s="29"/>
      <c r="E144" s="51"/>
      <c r="F144" s="28"/>
      <c r="G144" s="29"/>
      <c r="H144" s="35"/>
      <c r="I144" s="45"/>
      <c r="J144" s="29"/>
      <c r="K144" s="51"/>
      <c r="L144" s="28"/>
      <c r="M144" s="29"/>
      <c r="N144" s="35"/>
      <c r="O144" s="45"/>
      <c r="P144" s="29"/>
      <c r="Q144" s="51"/>
      <c r="R144" s="28"/>
      <c r="S144" s="29"/>
      <c r="T144" s="35"/>
      <c r="U144" s="45"/>
      <c r="V144" s="37"/>
      <c r="W144" s="46"/>
    </row>
    <row r="145" spans="1:23" s="8" customFormat="1" ht="22.5" customHeight="1" x14ac:dyDescent="0.25">
      <c r="A145" s="31">
        <f>'1.  SEPTEMBER'!B155</f>
        <v>31</v>
      </c>
      <c r="B145" s="233" t="str">
        <f>'1.  SEPTEMBER'!C155</f>
        <v>Liebenberg RC</v>
      </c>
      <c r="C145" s="45"/>
      <c r="D145" s="37"/>
      <c r="E145" s="46"/>
      <c r="F145" s="28"/>
      <c r="G145" s="29"/>
      <c r="H145" s="35"/>
      <c r="I145" s="45"/>
      <c r="J145" s="37"/>
      <c r="K145" s="46"/>
      <c r="L145" s="28"/>
      <c r="M145" s="37"/>
      <c r="N145" s="35"/>
      <c r="O145" s="45"/>
      <c r="P145" s="29"/>
      <c r="Q145" s="51"/>
      <c r="R145" s="28"/>
      <c r="S145" s="29"/>
      <c r="T145" s="35"/>
      <c r="U145" s="45"/>
      <c r="V145" s="37"/>
      <c r="W145" s="46"/>
    </row>
    <row r="146" spans="1:23" s="8" customFormat="1" ht="22.5" customHeight="1" x14ac:dyDescent="0.25">
      <c r="A146" s="31">
        <f>'1.  SEPTEMBER'!B156</f>
        <v>32</v>
      </c>
      <c r="B146" s="233" t="str">
        <f>'1.  SEPTEMBER'!C156</f>
        <v>Lyell GH  (H-32)</v>
      </c>
      <c r="C146" s="45"/>
      <c r="D146" s="29"/>
      <c r="E146" s="51"/>
      <c r="F146" s="28"/>
      <c r="G146" s="29"/>
      <c r="H146" s="35"/>
      <c r="I146" s="45"/>
      <c r="J146" s="29"/>
      <c r="K146" s="51"/>
      <c r="L146" s="28"/>
      <c r="M146" s="29"/>
      <c r="N146" s="35"/>
      <c r="O146" s="45"/>
      <c r="P146" s="29"/>
      <c r="Q146" s="51"/>
      <c r="R146" s="28"/>
      <c r="S146" s="29"/>
      <c r="T146" s="35"/>
      <c r="U146" s="45"/>
      <c r="V146" s="37"/>
      <c r="W146" s="46"/>
    </row>
    <row r="147" spans="1:23" s="8" customFormat="1" ht="22.5" customHeight="1" x14ac:dyDescent="0.25">
      <c r="A147" s="31">
        <f>'1.  SEPTEMBER'!B157</f>
        <v>33</v>
      </c>
      <c r="B147" s="233" t="str">
        <f>'1.  SEPTEMBER'!C157</f>
        <v>Oosthuizen CS  (H-11)</v>
      </c>
      <c r="C147" s="45"/>
      <c r="D147" s="37"/>
      <c r="E147" s="46"/>
      <c r="F147" s="28"/>
      <c r="G147" s="29"/>
      <c r="H147" s="35"/>
      <c r="I147" s="45"/>
      <c r="J147" s="37"/>
      <c r="K147" s="46"/>
      <c r="L147" s="28"/>
      <c r="M147" s="37"/>
      <c r="N147" s="35"/>
      <c r="O147" s="45"/>
      <c r="P147" s="29"/>
      <c r="Q147" s="51"/>
      <c r="R147" s="28"/>
      <c r="S147" s="29"/>
      <c r="T147" s="35"/>
      <c r="U147" s="45"/>
      <c r="V147" s="37"/>
      <c r="W147" s="46"/>
    </row>
    <row r="148" spans="1:23" s="8" customFormat="1" ht="22.5" customHeight="1" thickBot="1" x14ac:dyDescent="0.3">
      <c r="A148" s="31">
        <f>'1.  SEPTEMBER'!B158</f>
        <v>34</v>
      </c>
      <c r="B148" s="233" t="str">
        <f>'1.  SEPTEMBER'!C158</f>
        <v>Pienaar C  (H-14)</v>
      </c>
      <c r="C148" s="45"/>
      <c r="D148" s="37"/>
      <c r="E148" s="46"/>
      <c r="F148" s="28"/>
      <c r="G148" s="29"/>
      <c r="H148" s="35"/>
      <c r="I148" s="45"/>
      <c r="J148" s="29"/>
      <c r="K148" s="51"/>
      <c r="L148" s="28"/>
      <c r="M148" s="29"/>
      <c r="N148" s="35"/>
      <c r="O148" s="45"/>
      <c r="P148" s="29"/>
      <c r="Q148" s="51"/>
      <c r="R148" s="28"/>
      <c r="S148" s="29"/>
      <c r="T148" s="35"/>
      <c r="U148" s="45"/>
      <c r="V148" s="37"/>
      <c r="W148" s="46"/>
    </row>
    <row r="149" spans="1:23" ht="24.95" customHeight="1" thickTop="1" thickBot="1" x14ac:dyDescent="0.3">
      <c r="A149" s="593" t="s">
        <v>40</v>
      </c>
      <c r="B149" s="594"/>
      <c r="C149" s="445" t="s">
        <v>30</v>
      </c>
      <c r="D149" s="446"/>
      <c r="E149" s="446"/>
      <c r="F149" s="445" t="s">
        <v>31</v>
      </c>
      <c r="G149" s="446"/>
      <c r="H149" s="447"/>
      <c r="I149" s="445" t="s">
        <v>32</v>
      </c>
      <c r="J149" s="446"/>
      <c r="K149" s="447"/>
      <c r="L149" s="445" t="s">
        <v>33</v>
      </c>
      <c r="M149" s="446"/>
      <c r="N149" s="447"/>
      <c r="O149" s="445" t="s">
        <v>34</v>
      </c>
      <c r="P149" s="446"/>
      <c r="Q149" s="447"/>
      <c r="R149" s="445" t="s">
        <v>35</v>
      </c>
      <c r="S149" s="446"/>
      <c r="T149" s="448"/>
      <c r="U149" s="434" t="s">
        <v>41</v>
      </c>
      <c r="V149" s="435"/>
      <c r="W149" s="436"/>
    </row>
    <row r="150" spans="1:23" ht="15.95" customHeight="1" thickBot="1" x14ac:dyDescent="0.3">
      <c r="A150" s="595"/>
      <c r="B150" s="596"/>
      <c r="C150" s="38" t="s">
        <v>36</v>
      </c>
      <c r="D150" s="39" t="s">
        <v>38</v>
      </c>
      <c r="E150" s="40" t="s">
        <v>37</v>
      </c>
      <c r="F150" s="41" t="s">
        <v>36</v>
      </c>
      <c r="G150" s="42" t="s">
        <v>38</v>
      </c>
      <c r="H150" s="43" t="s">
        <v>37</v>
      </c>
      <c r="I150" s="41" t="s">
        <v>36</v>
      </c>
      <c r="J150" s="42" t="s">
        <v>38</v>
      </c>
      <c r="K150" s="43" t="s">
        <v>37</v>
      </c>
      <c r="L150" s="41" t="s">
        <v>36</v>
      </c>
      <c r="M150" s="42" t="s">
        <v>38</v>
      </c>
      <c r="N150" s="43" t="s">
        <v>37</v>
      </c>
      <c r="O150" s="41" t="s">
        <v>36</v>
      </c>
      <c r="P150" s="42" t="s">
        <v>38</v>
      </c>
      <c r="Q150" s="43" t="s">
        <v>37</v>
      </c>
      <c r="R150" s="41" t="s">
        <v>36</v>
      </c>
      <c r="S150" s="42" t="s">
        <v>38</v>
      </c>
      <c r="T150" s="43" t="s">
        <v>37</v>
      </c>
      <c r="U150" s="47" t="s">
        <v>36</v>
      </c>
      <c r="V150" s="48" t="s">
        <v>38</v>
      </c>
      <c r="W150" s="49" t="s">
        <v>39</v>
      </c>
    </row>
    <row r="151" spans="1:23" ht="4.5" customHeight="1" thickTop="1" thickBot="1" x14ac:dyDescent="0.3">
      <c r="A151" s="386"/>
      <c r="B151" s="387"/>
      <c r="C151" s="387"/>
      <c r="D151" s="387"/>
      <c r="E151" s="387"/>
      <c r="F151" s="387"/>
      <c r="G151" s="387"/>
      <c r="H151" s="387"/>
      <c r="I151" s="387"/>
      <c r="J151" s="387"/>
      <c r="K151" s="387"/>
      <c r="L151" s="17"/>
      <c r="M151" s="17"/>
      <c r="N151" s="17"/>
      <c r="O151" s="17"/>
      <c r="P151" s="17"/>
      <c r="Q151" s="17"/>
      <c r="R151" s="17"/>
      <c r="S151" s="17"/>
      <c r="T151" s="17"/>
      <c r="U151" s="17"/>
      <c r="V151" s="17"/>
      <c r="W151" s="17"/>
    </row>
    <row r="152" spans="1:23" s="8" customFormat="1" ht="26.1" customHeight="1" thickBot="1" x14ac:dyDescent="0.3">
      <c r="A152" s="426" t="s">
        <v>44</v>
      </c>
      <c r="B152" s="454"/>
      <c r="C152" s="54"/>
      <c r="D152" s="54"/>
      <c r="E152" s="54"/>
      <c r="F152" s="54"/>
      <c r="G152" s="54"/>
      <c r="H152" s="54"/>
      <c r="I152" s="54"/>
      <c r="J152" s="54"/>
      <c r="K152" s="54"/>
      <c r="L152" s="54"/>
      <c r="M152" s="54"/>
      <c r="N152" s="54"/>
      <c r="O152" s="54"/>
      <c r="P152" s="54"/>
      <c r="Q152" s="54"/>
      <c r="R152" s="54"/>
      <c r="S152" s="54"/>
      <c r="T152" s="54"/>
      <c r="U152" s="54"/>
      <c r="V152" s="54"/>
      <c r="W152" s="55"/>
    </row>
    <row r="153" spans="1:23" s="8" customFormat="1" ht="2.1" customHeight="1" x14ac:dyDescent="0.25">
      <c r="A153" s="421"/>
      <c r="B153" s="428"/>
      <c r="C153" s="428"/>
      <c r="D153" s="428"/>
      <c r="E153" s="428"/>
      <c r="F153" s="428"/>
      <c r="G153" s="428"/>
      <c r="H153" s="428"/>
      <c r="I153" s="428"/>
      <c r="J153" s="428"/>
      <c r="K153" s="428"/>
      <c r="L153" s="428"/>
      <c r="M153" s="428"/>
      <c r="N153" s="428"/>
      <c r="O153" s="428"/>
      <c r="P153" s="428"/>
      <c r="Q153" s="428"/>
      <c r="R153" s="428"/>
      <c r="S153" s="428"/>
      <c r="T153" s="428"/>
      <c r="U153" s="428"/>
      <c r="V153" s="428"/>
      <c r="W153" s="428"/>
    </row>
    <row r="154" spans="1:23" s="8" customFormat="1" ht="1.5" customHeight="1" x14ac:dyDescent="0.25">
      <c r="A154" s="326"/>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row>
    <row r="155" spans="1:23" s="8" customFormat="1" ht="22.5" customHeight="1" x14ac:dyDescent="0.25">
      <c r="A155" s="31">
        <f>'1.  SEPTEMBER'!B159</f>
        <v>35</v>
      </c>
      <c r="B155" s="233" t="str">
        <f>'1.  SEPTEMBER'!C159</f>
        <v>Pieters B (Bennie)</v>
      </c>
      <c r="C155" s="45"/>
      <c r="D155" s="37"/>
      <c r="E155" s="46"/>
      <c r="F155" s="28"/>
      <c r="G155" s="29"/>
      <c r="H155" s="35"/>
      <c r="I155" s="45"/>
      <c r="J155" s="37"/>
      <c r="K155" s="46"/>
      <c r="L155" s="28"/>
      <c r="M155" s="37"/>
      <c r="N155" s="35"/>
      <c r="O155" s="45"/>
      <c r="P155" s="29"/>
      <c r="Q155" s="51"/>
      <c r="R155" s="28"/>
      <c r="S155" s="29"/>
      <c r="T155" s="35"/>
      <c r="U155" s="45"/>
      <c r="V155" s="37"/>
      <c r="W155" s="46"/>
    </row>
    <row r="156" spans="1:23" s="8" customFormat="1" ht="22.5" customHeight="1" x14ac:dyDescent="0.25">
      <c r="A156" s="31">
        <f>'1.  SEPTEMBER'!B160</f>
        <v>36</v>
      </c>
      <c r="B156" s="233" t="str">
        <f>'1.  SEPTEMBER'!C160</f>
        <v>Pieters K  (H-36)</v>
      </c>
      <c r="C156" s="45"/>
      <c r="D156" s="37"/>
      <c r="E156" s="46"/>
      <c r="F156" s="28"/>
      <c r="G156" s="29"/>
      <c r="H156" s="35"/>
      <c r="I156" s="45"/>
      <c r="J156" s="37"/>
      <c r="K156" s="46"/>
      <c r="L156" s="28"/>
      <c r="M156" s="37"/>
      <c r="N156" s="35"/>
      <c r="O156" s="45"/>
      <c r="P156" s="29"/>
      <c r="Q156" s="51"/>
      <c r="R156" s="28"/>
      <c r="S156" s="29"/>
      <c r="T156" s="35"/>
      <c r="U156" s="45"/>
      <c r="V156" s="37"/>
      <c r="W156" s="46"/>
    </row>
    <row r="157" spans="1:23" s="8" customFormat="1" ht="22.5" customHeight="1" x14ac:dyDescent="0.25">
      <c r="A157" s="31">
        <f>'1.  SEPTEMBER'!B161</f>
        <v>37</v>
      </c>
      <c r="B157" s="233" t="str">
        <f>'1.  SEPTEMBER'!C161</f>
        <v>Scheepers A  (H-30)</v>
      </c>
      <c r="C157" s="45"/>
      <c r="D157" s="29"/>
      <c r="E157" s="51"/>
      <c r="F157" s="28"/>
      <c r="G157" s="29"/>
      <c r="H157" s="35"/>
      <c r="I157" s="45"/>
      <c r="J157" s="29"/>
      <c r="K157" s="51"/>
      <c r="L157" s="28"/>
      <c r="M157" s="29"/>
      <c r="N157" s="35"/>
      <c r="O157" s="45"/>
      <c r="P157" s="29"/>
      <c r="Q157" s="51"/>
      <c r="R157" s="28"/>
      <c r="S157" s="29"/>
      <c r="T157" s="35"/>
      <c r="U157" s="45"/>
      <c r="V157" s="37"/>
      <c r="W157" s="46"/>
    </row>
    <row r="158" spans="1:23" s="8" customFormat="1" ht="22.5" customHeight="1" x14ac:dyDescent="0.25">
      <c r="A158" s="31">
        <f>'1.  SEPTEMBER'!B162</f>
        <v>38</v>
      </c>
      <c r="B158" s="233" t="str">
        <f>'1.  SEPTEMBER'!C162</f>
        <v>Schutte W</v>
      </c>
      <c r="C158" s="45"/>
      <c r="D158" s="37"/>
      <c r="E158" s="46"/>
      <c r="F158" s="28"/>
      <c r="G158" s="29"/>
      <c r="H158" s="35"/>
      <c r="I158" s="45"/>
      <c r="J158" s="37"/>
      <c r="K158" s="46"/>
      <c r="L158" s="28"/>
      <c r="M158" s="37"/>
      <c r="N158" s="35"/>
      <c r="O158" s="45"/>
      <c r="P158" s="29"/>
      <c r="Q158" s="51"/>
      <c r="R158" s="28"/>
      <c r="S158" s="29"/>
      <c r="T158" s="35"/>
      <c r="U158" s="45"/>
      <c r="V158" s="37"/>
      <c r="W158" s="46"/>
    </row>
    <row r="159" spans="1:23" s="8" customFormat="1" ht="22.5" customHeight="1" x14ac:dyDescent="0.25">
      <c r="A159" s="31">
        <f>'1.  SEPTEMBER'!B163</f>
        <v>39</v>
      </c>
      <c r="B159" s="233" t="str">
        <f>'1.  SEPTEMBER'!C163</f>
        <v>Smit CH</v>
      </c>
      <c r="C159" s="45"/>
      <c r="D159" s="29"/>
      <c r="E159" s="51"/>
      <c r="F159" s="28"/>
      <c r="G159" s="29"/>
      <c r="H159" s="35"/>
      <c r="I159" s="45"/>
      <c r="J159" s="29"/>
      <c r="K159" s="51"/>
      <c r="L159" s="28"/>
      <c r="M159" s="29"/>
      <c r="N159" s="35"/>
      <c r="O159" s="45"/>
      <c r="P159" s="29"/>
      <c r="Q159" s="51"/>
      <c r="R159" s="28"/>
      <c r="S159" s="29"/>
      <c r="T159" s="35"/>
      <c r="U159" s="45"/>
      <c r="V159" s="37"/>
      <c r="W159" s="46"/>
    </row>
    <row r="160" spans="1:23" s="8" customFormat="1" ht="22.5" customHeight="1" x14ac:dyDescent="0.25">
      <c r="A160" s="31">
        <f>'1.  SEPTEMBER'!B164</f>
        <v>40</v>
      </c>
      <c r="B160" s="233" t="str">
        <f>'1.  SEPTEMBER'!C164</f>
        <v>Smit M</v>
      </c>
      <c r="C160" s="45"/>
      <c r="D160" s="37"/>
      <c r="E160" s="46"/>
      <c r="F160" s="28"/>
      <c r="G160" s="29"/>
      <c r="H160" s="35"/>
      <c r="I160" s="45"/>
      <c r="J160" s="37"/>
      <c r="K160" s="46"/>
      <c r="L160" s="28"/>
      <c r="M160" s="37"/>
      <c r="N160" s="35"/>
      <c r="O160" s="45"/>
      <c r="P160" s="29"/>
      <c r="Q160" s="51"/>
      <c r="R160" s="28"/>
      <c r="S160" s="29"/>
      <c r="T160" s="35"/>
      <c r="U160" s="45"/>
      <c r="V160" s="37"/>
      <c r="W160" s="46"/>
    </row>
    <row r="161" spans="1:23" s="8" customFormat="1" ht="22.5" customHeight="1" x14ac:dyDescent="0.25">
      <c r="A161" s="31">
        <f>'1.  SEPTEMBER'!B165</f>
        <v>41</v>
      </c>
      <c r="B161" s="233" t="str">
        <f>'1.  SEPTEMBER'!C165</f>
        <v>Spyra SA  (H-12)</v>
      </c>
      <c r="C161" s="45"/>
      <c r="D161" s="29"/>
      <c r="E161" s="51"/>
      <c r="F161" s="28"/>
      <c r="G161" s="29"/>
      <c r="H161" s="35"/>
      <c r="I161" s="45"/>
      <c r="J161" s="29"/>
      <c r="K161" s="51"/>
      <c r="L161" s="28"/>
      <c r="M161" s="29"/>
      <c r="N161" s="35"/>
      <c r="O161" s="45"/>
      <c r="P161" s="29"/>
      <c r="Q161" s="51"/>
      <c r="R161" s="28"/>
      <c r="S161" s="29"/>
      <c r="T161" s="35"/>
      <c r="U161" s="45"/>
      <c r="V161" s="37"/>
      <c r="W161" s="46"/>
    </row>
    <row r="162" spans="1:23" s="8" customFormat="1" ht="22.5" customHeight="1" x14ac:dyDescent="0.25">
      <c r="A162" s="31">
        <f>'1.  SEPTEMBER'!B166</f>
        <v>42</v>
      </c>
      <c r="B162" s="233" t="str">
        <f>'1.  SEPTEMBER'!C166</f>
        <v>Steyn W</v>
      </c>
      <c r="C162" s="45"/>
      <c r="D162" s="37"/>
      <c r="E162" s="46"/>
      <c r="F162" s="28"/>
      <c r="G162" s="29"/>
      <c r="H162" s="35"/>
      <c r="I162" s="45"/>
      <c r="J162" s="37"/>
      <c r="K162" s="46"/>
      <c r="L162" s="28"/>
      <c r="M162" s="37"/>
      <c r="N162" s="35"/>
      <c r="O162" s="45"/>
      <c r="P162" s="29"/>
      <c r="Q162" s="51"/>
      <c r="R162" s="28"/>
      <c r="S162" s="29"/>
      <c r="T162" s="35"/>
      <c r="U162" s="45"/>
      <c r="V162" s="37"/>
      <c r="W162" s="46"/>
    </row>
    <row r="163" spans="1:23" s="8" customFormat="1" ht="22.5" customHeight="1" x14ac:dyDescent="0.25">
      <c r="A163" s="31">
        <f>'1.  SEPTEMBER'!B167</f>
        <v>43</v>
      </c>
      <c r="B163" s="233" t="str">
        <f>'1.  SEPTEMBER'!C167</f>
        <v>Stols P</v>
      </c>
      <c r="C163" s="45"/>
      <c r="D163" s="29"/>
      <c r="E163" s="51"/>
      <c r="F163" s="28"/>
      <c r="G163" s="29"/>
      <c r="H163" s="35"/>
      <c r="I163" s="45"/>
      <c r="J163" s="29"/>
      <c r="K163" s="51"/>
      <c r="L163" s="28"/>
      <c r="M163" s="29"/>
      <c r="N163" s="35"/>
      <c r="O163" s="45"/>
      <c r="P163" s="29"/>
      <c r="Q163" s="51"/>
      <c r="R163" s="28"/>
      <c r="S163" s="29"/>
      <c r="T163" s="35"/>
      <c r="U163" s="45"/>
      <c r="V163" s="37"/>
      <c r="W163" s="46"/>
    </row>
    <row r="164" spans="1:23" s="8" customFormat="1" ht="22.5" customHeight="1" x14ac:dyDescent="0.25">
      <c r="A164" s="31">
        <f>'1.  SEPTEMBER'!B168</f>
        <v>44</v>
      </c>
      <c r="B164" s="233" t="str">
        <f>'1.  SEPTEMBER'!C168</f>
        <v>Strydom P</v>
      </c>
      <c r="C164" s="45"/>
      <c r="D164" s="37"/>
      <c r="E164" s="46"/>
      <c r="F164" s="28"/>
      <c r="G164" s="29"/>
      <c r="H164" s="35"/>
      <c r="I164" s="45"/>
      <c r="J164" s="37"/>
      <c r="K164" s="46"/>
      <c r="L164" s="28"/>
      <c r="M164" s="37"/>
      <c r="N164" s="35"/>
      <c r="O164" s="45"/>
      <c r="P164" s="29"/>
      <c r="Q164" s="51"/>
      <c r="R164" s="28"/>
      <c r="S164" s="29"/>
      <c r="T164" s="35"/>
      <c r="U164" s="45"/>
      <c r="V164" s="37"/>
      <c r="W164" s="46"/>
    </row>
    <row r="165" spans="1:23" s="8" customFormat="1" ht="22.5" customHeight="1" x14ac:dyDescent="0.25">
      <c r="A165" s="31">
        <f>'1.  SEPTEMBER'!B169</f>
        <v>45</v>
      </c>
      <c r="B165" s="233" t="str">
        <f>'1.  SEPTEMBER'!C169</f>
        <v>Twigge R  (H-18)</v>
      </c>
      <c r="C165" s="45"/>
      <c r="D165" s="29"/>
      <c r="E165" s="51"/>
      <c r="F165" s="28"/>
      <c r="G165" s="29"/>
      <c r="H165" s="35"/>
      <c r="I165" s="45"/>
      <c r="J165" s="29"/>
      <c r="K165" s="51"/>
      <c r="L165" s="28"/>
      <c r="M165" s="29"/>
      <c r="N165" s="35"/>
      <c r="O165" s="45"/>
      <c r="P165" s="29"/>
      <c r="Q165" s="51"/>
      <c r="R165" s="28"/>
      <c r="S165" s="29"/>
      <c r="T165" s="35"/>
      <c r="U165" s="45"/>
      <c r="V165" s="37"/>
      <c r="W165" s="46"/>
    </row>
    <row r="166" spans="1:23" s="8" customFormat="1" ht="22.5" customHeight="1" x14ac:dyDescent="0.25">
      <c r="A166" s="31">
        <f>'1.  SEPTEMBER'!B170</f>
        <v>46</v>
      </c>
      <c r="B166" s="233" t="str">
        <f>'1.  SEPTEMBER'!C170</f>
        <v>van der Schyff C  (H-35)</v>
      </c>
      <c r="C166" s="45"/>
      <c r="D166" s="37"/>
      <c r="E166" s="46"/>
      <c r="F166" s="28"/>
      <c r="G166" s="29"/>
      <c r="H166" s="35"/>
      <c r="I166" s="45"/>
      <c r="J166" s="37"/>
      <c r="K166" s="46"/>
      <c r="L166" s="28"/>
      <c r="M166" s="37"/>
      <c r="N166" s="35"/>
      <c r="O166" s="45"/>
      <c r="P166" s="29"/>
      <c r="Q166" s="51"/>
      <c r="R166" s="28"/>
      <c r="S166" s="29"/>
      <c r="T166" s="35"/>
      <c r="U166" s="45"/>
      <c r="V166" s="37"/>
      <c r="W166" s="46"/>
    </row>
    <row r="167" spans="1:23" s="8" customFormat="1" ht="22.5" customHeight="1" x14ac:dyDescent="0.25">
      <c r="A167" s="31">
        <f>'1.  SEPTEMBER'!B171</f>
        <v>47</v>
      </c>
      <c r="B167" s="233" t="str">
        <f>'1.  SEPTEMBER'!C171</f>
        <v>van der Schyff H  (H-31)</v>
      </c>
      <c r="C167" s="45"/>
      <c r="D167" s="37"/>
      <c r="E167" s="46"/>
      <c r="F167" s="28"/>
      <c r="G167" s="29"/>
      <c r="H167" s="35"/>
      <c r="I167" s="45"/>
      <c r="J167" s="37"/>
      <c r="K167" s="46"/>
      <c r="L167" s="28"/>
      <c r="M167" s="37"/>
      <c r="N167" s="35"/>
      <c r="O167" s="45"/>
      <c r="P167" s="29"/>
      <c r="Q167" s="51"/>
      <c r="R167" s="28"/>
      <c r="S167" s="29"/>
      <c r="T167" s="35"/>
      <c r="U167" s="45"/>
      <c r="V167" s="37"/>
      <c r="W167" s="46"/>
    </row>
    <row r="168" spans="1:23" s="8" customFormat="1" ht="22.5" customHeight="1" x14ac:dyDescent="0.25">
      <c r="A168" s="31">
        <f>'1.  SEPTEMBER'!B172</f>
        <v>48</v>
      </c>
      <c r="B168" s="233" t="str">
        <f>'1.  SEPTEMBER'!C172</f>
        <v>van der Walt P</v>
      </c>
      <c r="C168" s="45"/>
      <c r="D168" s="29"/>
      <c r="E168" s="51"/>
      <c r="F168" s="28"/>
      <c r="G168" s="29"/>
      <c r="H168" s="35"/>
      <c r="I168" s="45"/>
      <c r="J168" s="29"/>
      <c r="K168" s="51"/>
      <c r="L168" s="28"/>
      <c r="M168" s="29"/>
      <c r="N168" s="35"/>
      <c r="O168" s="45"/>
      <c r="P168" s="29"/>
      <c r="Q168" s="51"/>
      <c r="R168" s="28"/>
      <c r="S168" s="29"/>
      <c r="T168" s="35"/>
      <c r="U168" s="45"/>
      <c r="V168" s="37"/>
      <c r="W168" s="46"/>
    </row>
    <row r="169" spans="1:23" s="8" customFormat="1" ht="22.5" customHeight="1" x14ac:dyDescent="0.25">
      <c r="A169" s="31">
        <f>'1.  SEPTEMBER'!B173</f>
        <v>49</v>
      </c>
      <c r="B169" s="233" t="str">
        <f>'1.  SEPTEMBER'!C173</f>
        <v>van Seventer H</v>
      </c>
      <c r="C169" s="45"/>
      <c r="D169" s="37"/>
      <c r="E169" s="46"/>
      <c r="F169" s="28"/>
      <c r="G169" s="29"/>
      <c r="H169" s="35"/>
      <c r="I169" s="45"/>
      <c r="J169" s="37"/>
      <c r="K169" s="46"/>
      <c r="L169" s="28"/>
      <c r="M169" s="37"/>
      <c r="N169" s="35"/>
      <c r="O169" s="45"/>
      <c r="P169" s="29"/>
      <c r="Q169" s="51"/>
      <c r="R169" s="28"/>
      <c r="S169" s="29"/>
      <c r="T169" s="35"/>
      <c r="U169" s="45"/>
      <c r="V169" s="37"/>
      <c r="W169" s="46"/>
    </row>
    <row r="170" spans="1:23" s="8" customFormat="1" ht="22.5" customHeight="1" x14ac:dyDescent="0.25">
      <c r="A170" s="31">
        <f>'1.  SEPTEMBER'!B174</f>
        <v>50</v>
      </c>
      <c r="B170" s="233" t="str">
        <f>'1.  SEPTEMBER'!C174</f>
        <v>Visagie HN  (H40)</v>
      </c>
      <c r="C170" s="45"/>
      <c r="D170" s="29"/>
      <c r="E170" s="51"/>
      <c r="F170" s="28"/>
      <c r="G170" s="29"/>
      <c r="H170" s="35"/>
      <c r="I170" s="45"/>
      <c r="J170" s="29"/>
      <c r="K170" s="51"/>
      <c r="L170" s="28"/>
      <c r="M170" s="29"/>
      <c r="N170" s="35"/>
      <c r="O170" s="45"/>
      <c r="P170" s="29"/>
      <c r="Q170" s="51"/>
      <c r="R170" s="28"/>
      <c r="S170" s="29"/>
      <c r="T170" s="35"/>
      <c r="U170" s="45"/>
      <c r="V170" s="37"/>
      <c r="W170" s="46"/>
    </row>
    <row r="171" spans="1:23" s="8" customFormat="1" ht="22.5" customHeight="1" x14ac:dyDescent="0.25">
      <c r="A171" s="31">
        <f>'1.  SEPTEMBER'!B175</f>
        <v>51</v>
      </c>
      <c r="B171" s="233">
        <f>'1.  SEPTEMBER'!C175</f>
        <v>0</v>
      </c>
      <c r="C171" s="45"/>
      <c r="D171" s="37"/>
      <c r="E171" s="46"/>
      <c r="F171" s="28"/>
      <c r="G171" s="29"/>
      <c r="H171" s="35"/>
      <c r="I171" s="45"/>
      <c r="J171" s="37"/>
      <c r="K171" s="46"/>
      <c r="L171" s="28"/>
      <c r="M171" s="37"/>
      <c r="N171" s="35"/>
      <c r="O171" s="45"/>
      <c r="P171" s="29"/>
      <c r="Q171" s="51"/>
      <c r="R171" s="28"/>
      <c r="S171" s="29"/>
      <c r="T171" s="35"/>
      <c r="U171" s="45"/>
      <c r="V171" s="37"/>
      <c r="W171" s="46"/>
    </row>
    <row r="172" spans="1:23" s="8" customFormat="1" ht="22.5" customHeight="1" x14ac:dyDescent="0.25">
      <c r="A172" s="31">
        <f>'1.  SEPTEMBER'!B176</f>
        <v>52</v>
      </c>
      <c r="B172" s="233">
        <f>'1.  SEPTEMBER'!C176</f>
        <v>0</v>
      </c>
      <c r="C172" s="45"/>
      <c r="D172" s="29"/>
      <c r="E172" s="51"/>
      <c r="F172" s="28"/>
      <c r="G172" s="29"/>
      <c r="H172" s="35"/>
      <c r="I172" s="45"/>
      <c r="J172" s="29"/>
      <c r="K172" s="51"/>
      <c r="L172" s="28"/>
      <c r="M172" s="29"/>
      <c r="N172" s="35"/>
      <c r="O172" s="45"/>
      <c r="P172" s="29"/>
      <c r="Q172" s="51"/>
      <c r="R172" s="28"/>
      <c r="S172" s="29"/>
      <c r="T172" s="35"/>
      <c r="U172" s="45"/>
      <c r="V172" s="37"/>
      <c r="W172" s="46"/>
    </row>
    <row r="173" spans="1:23" s="8" customFormat="1" ht="22.5" customHeight="1" x14ac:dyDescent="0.25">
      <c r="A173" s="31">
        <f>'1.  SEPTEMBER'!B177</f>
        <v>53</v>
      </c>
      <c r="B173" s="233">
        <f>'1.  SEPTEMBER'!C177</f>
        <v>0</v>
      </c>
      <c r="C173" s="45"/>
      <c r="D173" s="37"/>
      <c r="E173" s="46"/>
      <c r="F173" s="28"/>
      <c r="G173" s="29"/>
      <c r="H173" s="35"/>
      <c r="I173" s="45"/>
      <c r="J173" s="37"/>
      <c r="K173" s="46"/>
      <c r="L173" s="28"/>
      <c r="M173" s="37"/>
      <c r="N173" s="35"/>
      <c r="O173" s="45"/>
      <c r="P173" s="29"/>
      <c r="Q173" s="51"/>
      <c r="R173" s="28"/>
      <c r="S173" s="29"/>
      <c r="T173" s="35"/>
      <c r="U173" s="45"/>
      <c r="V173" s="37"/>
      <c r="W173" s="46"/>
    </row>
    <row r="174" spans="1:23" s="8" customFormat="1" ht="22.5" customHeight="1" x14ac:dyDescent="0.25">
      <c r="A174" s="31">
        <f>'1.  SEPTEMBER'!B178</f>
        <v>54</v>
      </c>
      <c r="B174" s="233">
        <f>'1.  SEPTEMBER'!C178</f>
        <v>0</v>
      </c>
      <c r="C174" s="45"/>
      <c r="D174" s="29"/>
      <c r="E174" s="51"/>
      <c r="F174" s="28"/>
      <c r="G174" s="29"/>
      <c r="H174" s="35"/>
      <c r="I174" s="45"/>
      <c r="J174" s="29"/>
      <c r="K174" s="51"/>
      <c r="L174" s="28"/>
      <c r="M174" s="29"/>
      <c r="N174" s="35"/>
      <c r="O174" s="45"/>
      <c r="P174" s="29"/>
      <c r="Q174" s="51"/>
      <c r="R174" s="28"/>
      <c r="S174" s="29"/>
      <c r="T174" s="35"/>
      <c r="U174" s="45"/>
      <c r="V174" s="37"/>
      <c r="W174" s="46"/>
    </row>
    <row r="175" spans="1:23" s="8" customFormat="1" ht="22.5" customHeight="1" x14ac:dyDescent="0.25">
      <c r="A175" s="31">
        <f>'1.  SEPTEMBER'!B179</f>
        <v>55</v>
      </c>
      <c r="B175" s="233">
        <f>'1.  SEPTEMBER'!C179</f>
        <v>0</v>
      </c>
      <c r="C175" s="45"/>
      <c r="D175" s="37"/>
      <c r="E175" s="46"/>
      <c r="F175" s="28"/>
      <c r="G175" s="29"/>
      <c r="H175" s="35"/>
      <c r="I175" s="45"/>
      <c r="J175" s="37"/>
      <c r="K175" s="46"/>
      <c r="L175" s="28"/>
      <c r="M175" s="37"/>
      <c r="N175" s="35"/>
      <c r="O175" s="45"/>
      <c r="P175" s="29"/>
      <c r="Q175" s="51"/>
      <c r="R175" s="28"/>
      <c r="S175" s="29"/>
      <c r="T175" s="35"/>
      <c r="U175" s="45"/>
      <c r="V175" s="37"/>
      <c r="W175" s="46"/>
    </row>
    <row r="176" spans="1:23" s="8" customFormat="1" ht="22.5" customHeight="1" x14ac:dyDescent="0.25">
      <c r="A176" s="31">
        <f>'1.  SEPTEMBER'!B180</f>
        <v>56</v>
      </c>
      <c r="B176" s="233">
        <f>'1.  SEPTEMBER'!C180</f>
        <v>0</v>
      </c>
      <c r="C176" s="45"/>
      <c r="D176" s="29"/>
      <c r="E176" s="51"/>
      <c r="F176" s="28"/>
      <c r="G176" s="29"/>
      <c r="H176" s="35"/>
      <c r="I176" s="45"/>
      <c r="J176" s="29"/>
      <c r="K176" s="51"/>
      <c r="L176" s="28"/>
      <c r="M176" s="29"/>
      <c r="N176" s="35"/>
      <c r="O176" s="45"/>
      <c r="P176" s="29"/>
      <c r="Q176" s="51"/>
      <c r="R176" s="28"/>
      <c r="S176" s="29"/>
      <c r="T176" s="35"/>
      <c r="U176" s="45"/>
      <c r="V176" s="37"/>
      <c r="W176" s="46"/>
    </row>
    <row r="177" spans="1:23" s="8" customFormat="1" ht="22.5" customHeight="1" thickBot="1" x14ac:dyDescent="0.3">
      <c r="A177" s="31">
        <f>'1.  SEPTEMBER'!B181</f>
        <v>57</v>
      </c>
      <c r="B177" s="233">
        <f>'1.  SEPTEMBER'!C181</f>
        <v>0</v>
      </c>
      <c r="C177" s="45"/>
      <c r="D177" s="37"/>
      <c r="E177" s="46"/>
      <c r="F177" s="28"/>
      <c r="G177" s="29"/>
      <c r="H177" s="35"/>
      <c r="I177" s="45"/>
      <c r="J177" s="37"/>
      <c r="K177" s="46"/>
      <c r="L177" s="28"/>
      <c r="M177" s="37"/>
      <c r="N177" s="35"/>
      <c r="O177" s="45"/>
      <c r="P177" s="29"/>
      <c r="Q177" s="51"/>
      <c r="R177" s="28"/>
      <c r="S177" s="29"/>
      <c r="T177" s="35"/>
      <c r="U177" s="45"/>
      <c r="V177" s="37"/>
      <c r="W177" s="46"/>
    </row>
    <row r="178" spans="1:23" ht="24.95" customHeight="1" thickTop="1" thickBot="1" x14ac:dyDescent="0.3">
      <c r="A178" s="593" t="s">
        <v>40</v>
      </c>
      <c r="B178" s="594"/>
      <c r="C178" s="445" t="s">
        <v>30</v>
      </c>
      <c r="D178" s="446"/>
      <c r="E178" s="446"/>
      <c r="F178" s="445" t="s">
        <v>31</v>
      </c>
      <c r="G178" s="446"/>
      <c r="H178" s="447"/>
      <c r="I178" s="445" t="s">
        <v>32</v>
      </c>
      <c r="J178" s="446"/>
      <c r="K178" s="447"/>
      <c r="L178" s="445" t="s">
        <v>33</v>
      </c>
      <c r="M178" s="446"/>
      <c r="N178" s="447"/>
      <c r="O178" s="445" t="s">
        <v>34</v>
      </c>
      <c r="P178" s="446"/>
      <c r="Q178" s="447"/>
      <c r="R178" s="445" t="s">
        <v>35</v>
      </c>
      <c r="S178" s="446"/>
      <c r="T178" s="448"/>
      <c r="U178" s="434" t="s">
        <v>41</v>
      </c>
      <c r="V178" s="435"/>
      <c r="W178" s="436"/>
    </row>
    <row r="179" spans="1:23" ht="15.95" customHeight="1" thickBot="1" x14ac:dyDescent="0.3">
      <c r="A179" s="595"/>
      <c r="B179" s="596"/>
      <c r="C179" s="38" t="s">
        <v>36</v>
      </c>
      <c r="D179" s="39" t="s">
        <v>38</v>
      </c>
      <c r="E179" s="40" t="s">
        <v>37</v>
      </c>
      <c r="F179" s="41" t="s">
        <v>36</v>
      </c>
      <c r="G179" s="42" t="s">
        <v>38</v>
      </c>
      <c r="H179" s="43" t="s">
        <v>37</v>
      </c>
      <c r="I179" s="41" t="s">
        <v>36</v>
      </c>
      <c r="J179" s="42" t="s">
        <v>38</v>
      </c>
      <c r="K179" s="43" t="s">
        <v>37</v>
      </c>
      <c r="L179" s="41" t="s">
        <v>36</v>
      </c>
      <c r="M179" s="42" t="s">
        <v>38</v>
      </c>
      <c r="N179" s="43" t="s">
        <v>37</v>
      </c>
      <c r="O179" s="41" t="s">
        <v>36</v>
      </c>
      <c r="P179" s="42" t="s">
        <v>38</v>
      </c>
      <c r="Q179" s="43" t="s">
        <v>37</v>
      </c>
      <c r="R179" s="41" t="s">
        <v>36</v>
      </c>
      <c r="S179" s="42" t="s">
        <v>38</v>
      </c>
      <c r="T179" s="43" t="s">
        <v>37</v>
      </c>
      <c r="U179" s="47" t="s">
        <v>36</v>
      </c>
      <c r="V179" s="48" t="s">
        <v>38</v>
      </c>
      <c r="W179" s="49" t="s">
        <v>39</v>
      </c>
    </row>
    <row r="180" spans="1:23" ht="4.5" customHeight="1" thickTop="1" thickBot="1" x14ac:dyDescent="0.3">
      <c r="A180" s="386"/>
      <c r="B180" s="387"/>
      <c r="C180" s="387"/>
      <c r="D180" s="387"/>
      <c r="E180" s="387"/>
      <c r="F180" s="387"/>
      <c r="G180" s="387"/>
      <c r="H180" s="387"/>
      <c r="I180" s="387"/>
      <c r="J180" s="387"/>
      <c r="K180" s="387"/>
      <c r="L180" s="17"/>
      <c r="M180" s="17"/>
      <c r="N180" s="17"/>
      <c r="O180" s="17"/>
      <c r="P180" s="17"/>
      <c r="Q180" s="17"/>
      <c r="R180" s="17"/>
      <c r="S180" s="17"/>
      <c r="T180" s="17"/>
      <c r="U180" s="17"/>
      <c r="V180" s="17"/>
      <c r="W180" s="17"/>
    </row>
    <row r="181" spans="1:23" s="8" customFormat="1" ht="26.1" customHeight="1" thickBot="1" x14ac:dyDescent="0.3">
      <c r="A181" s="426" t="s">
        <v>45</v>
      </c>
      <c r="B181" s="427"/>
      <c r="C181" s="54"/>
      <c r="D181" s="54"/>
      <c r="E181" s="54"/>
      <c r="F181" s="54"/>
      <c r="G181" s="54"/>
      <c r="H181" s="54"/>
      <c r="I181" s="54"/>
      <c r="J181" s="54"/>
      <c r="K181" s="54"/>
      <c r="L181" s="54"/>
      <c r="M181" s="54"/>
      <c r="N181" s="54"/>
      <c r="O181" s="54"/>
      <c r="P181" s="54"/>
      <c r="Q181" s="54"/>
      <c r="R181" s="54"/>
      <c r="S181" s="54"/>
      <c r="T181" s="54"/>
      <c r="U181" s="54"/>
      <c r="V181" s="54"/>
      <c r="W181" s="55"/>
    </row>
    <row r="182" spans="1:23" s="8" customFormat="1" ht="2.1" customHeight="1" x14ac:dyDescent="0.25">
      <c r="A182" s="421"/>
      <c r="B182" s="428"/>
      <c r="C182" s="428"/>
      <c r="D182" s="428"/>
      <c r="E182" s="428"/>
      <c r="F182" s="428"/>
      <c r="G182" s="428"/>
      <c r="H182" s="428"/>
      <c r="I182" s="428"/>
      <c r="J182" s="428"/>
      <c r="K182" s="428"/>
      <c r="L182" s="428"/>
      <c r="M182" s="428"/>
      <c r="N182" s="428"/>
      <c r="O182" s="428"/>
      <c r="P182" s="428"/>
      <c r="Q182" s="428"/>
      <c r="R182" s="428"/>
      <c r="S182" s="428"/>
      <c r="T182" s="428"/>
      <c r="U182" s="428"/>
      <c r="V182" s="428"/>
      <c r="W182" s="428"/>
    </row>
    <row r="183" spans="1:23" s="8" customFormat="1" ht="22.5" customHeight="1" x14ac:dyDescent="0.25">
      <c r="A183" s="31">
        <f>'1.  SEPTEMBER'!B188</f>
        <v>1</v>
      </c>
      <c r="B183" s="237" t="str">
        <f>'1.  SEPTEMBER'!C188</f>
        <v>Abrie B</v>
      </c>
      <c r="C183" s="45"/>
      <c r="D183" s="37"/>
      <c r="E183" s="46"/>
      <c r="F183" s="28"/>
      <c r="G183" s="29"/>
      <c r="H183" s="35"/>
      <c r="I183" s="45"/>
      <c r="J183" s="37"/>
      <c r="K183" s="46"/>
      <c r="L183" s="28"/>
      <c r="M183" s="37"/>
      <c r="N183" s="35"/>
      <c r="O183" s="45"/>
      <c r="P183" s="29"/>
      <c r="Q183" s="51"/>
      <c r="R183" s="28"/>
      <c r="S183" s="29"/>
      <c r="T183" s="35"/>
      <c r="U183" s="45"/>
      <c r="V183" s="37"/>
      <c r="W183" s="46"/>
    </row>
    <row r="184" spans="1:23" s="8" customFormat="1" ht="22.5" customHeight="1" x14ac:dyDescent="0.25">
      <c r="A184" s="31">
        <f>'1.  SEPTEMBER'!B189</f>
        <v>2</v>
      </c>
      <c r="B184" s="237" t="str">
        <f>'1.  SEPTEMBER'!C189</f>
        <v>Abrie D</v>
      </c>
      <c r="C184" s="45"/>
      <c r="D184" s="29"/>
      <c r="E184" s="51"/>
      <c r="F184" s="28"/>
      <c r="G184" s="29"/>
      <c r="H184" s="35"/>
      <c r="I184" s="45"/>
      <c r="J184" s="29"/>
      <c r="K184" s="51"/>
      <c r="L184" s="28"/>
      <c r="M184" s="29"/>
      <c r="N184" s="35"/>
      <c r="O184" s="45"/>
      <c r="P184" s="29"/>
      <c r="Q184" s="51"/>
      <c r="R184" s="28"/>
      <c r="S184" s="29"/>
      <c r="T184" s="35"/>
      <c r="U184" s="45"/>
      <c r="V184" s="37"/>
      <c r="W184" s="46"/>
    </row>
    <row r="185" spans="1:23" s="8" customFormat="1" ht="22.5" customHeight="1" x14ac:dyDescent="0.25">
      <c r="A185" s="31">
        <f>'1.  SEPTEMBER'!B190</f>
        <v>3</v>
      </c>
      <c r="B185" s="237" t="str">
        <f>'1.  SEPTEMBER'!C190</f>
        <v>Appelcryn A (Alicia)</v>
      </c>
      <c r="C185" s="45"/>
      <c r="D185" s="37"/>
      <c r="E185" s="46"/>
      <c r="F185" s="28"/>
      <c r="G185" s="29"/>
      <c r="H185" s="35"/>
      <c r="I185" s="45"/>
      <c r="J185" s="37"/>
      <c r="K185" s="46"/>
      <c r="L185" s="28"/>
      <c r="M185" s="37"/>
      <c r="N185" s="35"/>
      <c r="O185" s="45"/>
      <c r="P185" s="29"/>
      <c r="Q185" s="51"/>
      <c r="R185" s="28"/>
      <c r="S185" s="29"/>
      <c r="T185" s="35"/>
      <c r="U185" s="45"/>
      <c r="V185" s="37"/>
      <c r="W185" s="46"/>
    </row>
    <row r="186" spans="1:23" s="8" customFormat="1" ht="22.5" customHeight="1" x14ac:dyDescent="0.25">
      <c r="A186" s="31">
        <f>'1.  SEPTEMBER'!B191</f>
        <v>4</v>
      </c>
      <c r="B186" s="237" t="str">
        <f>'1.  SEPTEMBER'!C191</f>
        <v>Appelcryn AJ</v>
      </c>
      <c r="C186" s="45"/>
      <c r="D186" s="29"/>
      <c r="E186" s="51"/>
      <c r="F186" s="28"/>
      <c r="G186" s="29"/>
      <c r="H186" s="35"/>
      <c r="I186" s="45"/>
      <c r="J186" s="29"/>
      <c r="K186" s="51"/>
      <c r="L186" s="28"/>
      <c r="M186" s="29"/>
      <c r="N186" s="35"/>
      <c r="O186" s="45"/>
      <c r="P186" s="29"/>
      <c r="Q186" s="51"/>
      <c r="R186" s="28"/>
      <c r="S186" s="29"/>
      <c r="T186" s="35"/>
      <c r="U186" s="45"/>
      <c r="V186" s="37"/>
      <c r="W186" s="46"/>
    </row>
    <row r="187" spans="1:23" s="8" customFormat="1" ht="22.5" customHeight="1" x14ac:dyDescent="0.25">
      <c r="A187" s="31">
        <f>'1.  SEPTEMBER'!B192</f>
        <v>5</v>
      </c>
      <c r="B187" s="237" t="str">
        <f>'1.  SEPTEMBER'!C192</f>
        <v>Appelcryn C</v>
      </c>
      <c r="C187" s="45"/>
      <c r="D187" s="37"/>
      <c r="E187" s="46"/>
      <c r="F187" s="28"/>
      <c r="G187" s="29"/>
      <c r="H187" s="35"/>
      <c r="I187" s="45"/>
      <c r="J187" s="37"/>
      <c r="K187" s="46"/>
      <c r="L187" s="28"/>
      <c r="M187" s="37"/>
      <c r="N187" s="35"/>
      <c r="O187" s="45"/>
      <c r="P187" s="29"/>
      <c r="Q187" s="51"/>
      <c r="R187" s="28"/>
      <c r="S187" s="29"/>
      <c r="T187" s="35"/>
      <c r="U187" s="45"/>
      <c r="V187" s="37"/>
      <c r="W187" s="46"/>
    </row>
    <row r="188" spans="1:23" s="8" customFormat="1" ht="22.5" customHeight="1" x14ac:dyDescent="0.25">
      <c r="A188" s="31">
        <f>'1.  SEPTEMBER'!B193</f>
        <v>6</v>
      </c>
      <c r="B188" s="237" t="str">
        <f>'1.  SEPTEMBER'!C193</f>
        <v>Booysen A</v>
      </c>
      <c r="C188" s="45"/>
      <c r="D188" s="29"/>
      <c r="E188" s="51"/>
      <c r="F188" s="28"/>
      <c r="G188" s="29"/>
      <c r="H188" s="35"/>
      <c r="I188" s="45"/>
      <c r="J188" s="29"/>
      <c r="K188" s="51"/>
      <c r="L188" s="28"/>
      <c r="M188" s="29"/>
      <c r="N188" s="35"/>
      <c r="O188" s="45"/>
      <c r="P188" s="29"/>
      <c r="Q188" s="51"/>
      <c r="R188" s="28"/>
      <c r="S188" s="29"/>
      <c r="T188" s="35"/>
      <c r="U188" s="45"/>
      <c r="V188" s="37"/>
      <c r="W188" s="46"/>
    </row>
    <row r="189" spans="1:23" s="8" customFormat="1" ht="22.5" customHeight="1" x14ac:dyDescent="0.25">
      <c r="A189" s="31">
        <f>'1.  SEPTEMBER'!B194</f>
        <v>7</v>
      </c>
      <c r="B189" s="237" t="str">
        <f>'1.  SEPTEMBER'!C194</f>
        <v>Boshoff I (Inez)  (H-40)</v>
      </c>
      <c r="C189" s="45"/>
      <c r="D189" s="29"/>
      <c r="E189" s="51"/>
      <c r="F189" s="28"/>
      <c r="G189" s="29"/>
      <c r="H189" s="35"/>
      <c r="I189" s="45"/>
      <c r="J189" s="29"/>
      <c r="K189" s="51"/>
      <c r="L189" s="28"/>
      <c r="M189" s="29"/>
      <c r="N189" s="35"/>
      <c r="O189" s="45"/>
      <c r="P189" s="29"/>
      <c r="Q189" s="51"/>
      <c r="R189" s="28"/>
      <c r="S189" s="29"/>
      <c r="T189" s="35"/>
      <c r="U189" s="45"/>
      <c r="V189" s="37"/>
      <c r="W189" s="46"/>
    </row>
    <row r="190" spans="1:23" s="8" customFormat="1" ht="22.5" customHeight="1" x14ac:dyDescent="0.25">
      <c r="A190" s="31">
        <f>'1.  SEPTEMBER'!B195</f>
        <v>8</v>
      </c>
      <c r="B190" s="237" t="str">
        <f>'1.  SEPTEMBER'!C195</f>
        <v>Castlemaine C</v>
      </c>
      <c r="C190" s="45"/>
      <c r="D190" s="37"/>
      <c r="E190" s="46"/>
      <c r="F190" s="28"/>
      <c r="G190" s="29"/>
      <c r="H190" s="35"/>
      <c r="I190" s="45"/>
      <c r="J190" s="37"/>
      <c r="K190" s="46"/>
      <c r="L190" s="28"/>
      <c r="M190" s="37"/>
      <c r="N190" s="35"/>
      <c r="O190" s="45"/>
      <c r="P190" s="29"/>
      <c r="Q190" s="51"/>
      <c r="R190" s="28"/>
      <c r="S190" s="29"/>
      <c r="T190" s="35"/>
      <c r="U190" s="45"/>
      <c r="V190" s="37"/>
      <c r="W190" s="46"/>
    </row>
    <row r="191" spans="1:23" s="8" customFormat="1" ht="22.5" customHeight="1" x14ac:dyDescent="0.25">
      <c r="A191" s="31">
        <f>'1.  SEPTEMBER'!B196</f>
        <v>9</v>
      </c>
      <c r="B191" s="237" t="str">
        <f>'1.  SEPTEMBER'!C196</f>
        <v>Clifford GH</v>
      </c>
      <c r="C191" s="45"/>
      <c r="D191" s="29"/>
      <c r="E191" s="51"/>
      <c r="F191" s="28"/>
      <c r="G191" s="29"/>
      <c r="H191" s="35"/>
      <c r="I191" s="45"/>
      <c r="J191" s="29"/>
      <c r="K191" s="51"/>
      <c r="L191" s="28"/>
      <c r="M191" s="29"/>
      <c r="N191" s="35"/>
      <c r="O191" s="45"/>
      <c r="P191" s="29"/>
      <c r="Q191" s="51"/>
      <c r="R191" s="28"/>
      <c r="S191" s="29"/>
      <c r="T191" s="35"/>
      <c r="U191" s="45"/>
      <c r="V191" s="37"/>
      <c r="W191" s="46"/>
    </row>
    <row r="192" spans="1:23" s="8" customFormat="1" ht="22.5" customHeight="1" x14ac:dyDescent="0.25">
      <c r="A192" s="31">
        <f>'1.  SEPTEMBER'!B197</f>
        <v>10</v>
      </c>
      <c r="B192" s="237" t="str">
        <f>'1.  SEPTEMBER'!C197</f>
        <v>du Bruyn JA</v>
      </c>
      <c r="C192" s="45"/>
      <c r="D192" s="37"/>
      <c r="E192" s="46"/>
      <c r="F192" s="28"/>
      <c r="G192" s="29"/>
      <c r="H192" s="35"/>
      <c r="I192" s="45"/>
      <c r="J192" s="37"/>
      <c r="K192" s="46"/>
      <c r="L192" s="28"/>
      <c r="M192" s="37"/>
      <c r="N192" s="35"/>
      <c r="O192" s="45"/>
      <c r="P192" s="29"/>
      <c r="Q192" s="51"/>
      <c r="R192" s="28"/>
      <c r="S192" s="29"/>
      <c r="T192" s="35"/>
      <c r="U192" s="45"/>
      <c r="V192" s="37"/>
      <c r="W192" s="46"/>
    </row>
    <row r="193" spans="1:23" s="8" customFormat="1" ht="22.5" customHeight="1" x14ac:dyDescent="0.25">
      <c r="A193" s="31">
        <f>'1.  SEPTEMBER'!B198</f>
        <v>11</v>
      </c>
      <c r="B193" s="237" t="str">
        <f>'1.  SEPTEMBER'!C198</f>
        <v>Fehlhaber M</v>
      </c>
      <c r="C193" s="45"/>
      <c r="D193" s="29"/>
      <c r="E193" s="51"/>
      <c r="F193" s="28"/>
      <c r="G193" s="29"/>
      <c r="H193" s="35"/>
      <c r="I193" s="45"/>
      <c r="J193" s="29"/>
      <c r="K193" s="51"/>
      <c r="L193" s="28"/>
      <c r="M193" s="29"/>
      <c r="N193" s="35"/>
      <c r="O193" s="45"/>
      <c r="P193" s="29"/>
      <c r="Q193" s="51"/>
      <c r="R193" s="28"/>
      <c r="S193" s="29"/>
      <c r="T193" s="35"/>
      <c r="U193" s="45"/>
      <c r="V193" s="37"/>
      <c r="W193" s="46"/>
    </row>
    <row r="194" spans="1:23" s="8" customFormat="1" ht="22.5" customHeight="1" x14ac:dyDescent="0.25">
      <c r="A194" s="31">
        <f>'1.  SEPTEMBER'!B199</f>
        <v>12</v>
      </c>
      <c r="B194" s="237" t="str">
        <f>'1.  SEPTEMBER'!C199</f>
        <v>Foxcroft M</v>
      </c>
      <c r="C194" s="45"/>
      <c r="D194" s="29"/>
      <c r="E194" s="51"/>
      <c r="F194" s="28"/>
      <c r="G194" s="29"/>
      <c r="H194" s="35"/>
      <c r="I194" s="45"/>
      <c r="J194" s="29"/>
      <c r="K194" s="51"/>
      <c r="L194" s="28"/>
      <c r="M194" s="29"/>
      <c r="N194" s="35"/>
      <c r="O194" s="45"/>
      <c r="P194" s="29"/>
      <c r="Q194" s="51"/>
      <c r="R194" s="28"/>
      <c r="S194" s="29"/>
      <c r="T194" s="35"/>
      <c r="U194" s="45"/>
      <c r="V194" s="37"/>
      <c r="W194" s="46"/>
    </row>
    <row r="195" spans="1:23" s="8" customFormat="1" ht="22.5" customHeight="1" x14ac:dyDescent="0.25">
      <c r="A195" s="31">
        <f>'1.  SEPTEMBER'!B200</f>
        <v>13</v>
      </c>
      <c r="B195" s="237" t="str">
        <f>'1.  SEPTEMBER'!C200</f>
        <v>Janse van Vuuren A</v>
      </c>
      <c r="C195" s="45"/>
      <c r="D195" s="37"/>
      <c r="E195" s="46"/>
      <c r="F195" s="28"/>
      <c r="G195" s="29"/>
      <c r="H195" s="35"/>
      <c r="I195" s="45"/>
      <c r="J195" s="37"/>
      <c r="K195" s="46"/>
      <c r="L195" s="28"/>
      <c r="M195" s="37"/>
      <c r="N195" s="35"/>
      <c r="O195" s="45"/>
      <c r="P195" s="29"/>
      <c r="Q195" s="51"/>
      <c r="R195" s="28"/>
      <c r="S195" s="29"/>
      <c r="T195" s="35"/>
      <c r="U195" s="45"/>
      <c r="V195" s="37"/>
      <c r="W195" s="46"/>
    </row>
    <row r="196" spans="1:23" s="8" customFormat="1" ht="22.5" customHeight="1" x14ac:dyDescent="0.25">
      <c r="A196" s="31">
        <f>'1.  SEPTEMBER'!B201</f>
        <v>14</v>
      </c>
      <c r="B196" s="237" t="str">
        <f>'1.  SEPTEMBER'!C201</f>
        <v>Janse van Vuuren M</v>
      </c>
      <c r="C196" s="45"/>
      <c r="D196" s="29"/>
      <c r="E196" s="51"/>
      <c r="F196" s="28"/>
      <c r="G196" s="29"/>
      <c r="H196" s="35"/>
      <c r="I196" s="45"/>
      <c r="J196" s="29"/>
      <c r="K196" s="51"/>
      <c r="L196" s="28"/>
      <c r="M196" s="29"/>
      <c r="N196" s="35"/>
      <c r="O196" s="45"/>
      <c r="P196" s="29"/>
      <c r="Q196" s="51"/>
      <c r="R196" s="28"/>
      <c r="S196" s="29"/>
      <c r="T196" s="35"/>
      <c r="U196" s="45"/>
      <c r="V196" s="37"/>
      <c r="W196" s="46"/>
    </row>
    <row r="197" spans="1:23" s="8" customFormat="1" ht="22.5" customHeight="1" x14ac:dyDescent="0.25">
      <c r="A197" s="31">
        <f>'1.  SEPTEMBER'!B202</f>
        <v>15</v>
      </c>
      <c r="B197" s="237" t="str">
        <f>'1.  SEPTEMBER'!C202</f>
        <v>Koneczny J</v>
      </c>
      <c r="C197" s="45"/>
      <c r="D197" s="37"/>
      <c r="E197" s="46"/>
      <c r="F197" s="28"/>
      <c r="G197" s="29"/>
      <c r="H197" s="35"/>
      <c r="I197" s="45"/>
      <c r="J197" s="37"/>
      <c r="K197" s="46"/>
      <c r="L197" s="28"/>
      <c r="M197" s="37"/>
      <c r="N197" s="35"/>
      <c r="O197" s="45"/>
      <c r="P197" s="29"/>
      <c r="Q197" s="51"/>
      <c r="R197" s="28"/>
      <c r="S197" s="29"/>
      <c r="T197" s="35"/>
      <c r="U197" s="45"/>
      <c r="V197" s="37"/>
      <c r="W197" s="46"/>
    </row>
    <row r="198" spans="1:23" s="8" customFormat="1" ht="22.5" customHeight="1" x14ac:dyDescent="0.25">
      <c r="A198" s="31">
        <f>'1.  SEPTEMBER'!B203</f>
        <v>16</v>
      </c>
      <c r="B198" s="237" t="str">
        <f>'1.  SEPTEMBER'!C203</f>
        <v>Krause R</v>
      </c>
      <c r="C198" s="45"/>
      <c r="D198" s="29"/>
      <c r="E198" s="51"/>
      <c r="F198" s="28"/>
      <c r="G198" s="29"/>
      <c r="H198" s="35"/>
      <c r="I198" s="45"/>
      <c r="J198" s="29"/>
      <c r="K198" s="51"/>
      <c r="L198" s="28"/>
      <c r="M198" s="29"/>
      <c r="N198" s="35"/>
      <c r="O198" s="45"/>
      <c r="P198" s="29"/>
      <c r="Q198" s="51"/>
      <c r="R198" s="28"/>
      <c r="S198" s="29"/>
      <c r="T198" s="35"/>
      <c r="U198" s="45"/>
      <c r="V198" s="37"/>
      <c r="W198" s="46"/>
    </row>
    <row r="199" spans="1:23" s="8" customFormat="1" ht="22.5" customHeight="1" x14ac:dyDescent="0.25">
      <c r="A199" s="31">
        <f>'1.  SEPTEMBER'!B204</f>
        <v>17</v>
      </c>
      <c r="B199" s="237" t="str">
        <f>'1.  SEPTEMBER'!C204</f>
        <v>Landman S  (H-22)</v>
      </c>
      <c r="C199" s="45"/>
      <c r="D199" s="37"/>
      <c r="E199" s="46"/>
      <c r="F199" s="28"/>
      <c r="G199" s="29"/>
      <c r="H199" s="35"/>
      <c r="I199" s="45"/>
      <c r="J199" s="37"/>
      <c r="K199" s="46"/>
      <c r="L199" s="28"/>
      <c r="M199" s="37"/>
      <c r="N199" s="35"/>
      <c r="O199" s="45"/>
      <c r="P199" s="29"/>
      <c r="Q199" s="51"/>
      <c r="R199" s="28"/>
      <c r="S199" s="29"/>
      <c r="T199" s="35"/>
      <c r="U199" s="45"/>
      <c r="V199" s="37"/>
      <c r="W199" s="46"/>
    </row>
    <row r="200" spans="1:23" s="8" customFormat="1" ht="22.5" customHeight="1" x14ac:dyDescent="0.25">
      <c r="A200" s="31">
        <f>'1.  SEPTEMBER'!B205</f>
        <v>18</v>
      </c>
      <c r="B200" s="237" t="str">
        <f>'1.  SEPTEMBER'!C205</f>
        <v>Liebenberg A</v>
      </c>
      <c r="C200" s="45"/>
      <c r="D200" s="29"/>
      <c r="E200" s="51"/>
      <c r="F200" s="28"/>
      <c r="G200" s="29"/>
      <c r="H200" s="35"/>
      <c r="I200" s="45"/>
      <c r="J200" s="29"/>
      <c r="K200" s="51"/>
      <c r="L200" s="28"/>
      <c r="M200" s="29"/>
      <c r="N200" s="35"/>
      <c r="O200" s="45"/>
      <c r="P200" s="29"/>
      <c r="Q200" s="51"/>
      <c r="R200" s="28"/>
      <c r="S200" s="29"/>
      <c r="T200" s="35"/>
      <c r="U200" s="45"/>
      <c r="V200" s="37"/>
      <c r="W200" s="46"/>
    </row>
    <row r="201" spans="1:23" s="8" customFormat="1" ht="22.5" customHeight="1" x14ac:dyDescent="0.25">
      <c r="A201" s="31">
        <f>'1.  SEPTEMBER'!B206</f>
        <v>19</v>
      </c>
      <c r="B201" s="237" t="str">
        <f>'1.  SEPTEMBER'!C206</f>
        <v>Potgieter L (Leonie)</v>
      </c>
      <c r="C201" s="45"/>
      <c r="D201" s="29"/>
      <c r="E201" s="51"/>
      <c r="F201" s="28"/>
      <c r="G201" s="29"/>
      <c r="H201" s="35"/>
      <c r="I201" s="45"/>
      <c r="J201" s="29"/>
      <c r="K201" s="51"/>
      <c r="L201" s="28"/>
      <c r="M201" s="29"/>
      <c r="N201" s="35"/>
      <c r="O201" s="45"/>
      <c r="P201" s="29"/>
      <c r="Q201" s="51"/>
      <c r="R201" s="28"/>
      <c r="S201" s="29"/>
      <c r="T201" s="35"/>
      <c r="U201" s="45"/>
      <c r="V201" s="37"/>
      <c r="W201" s="46"/>
    </row>
    <row r="202" spans="1:23" s="8" customFormat="1" ht="22.5" customHeight="1" x14ac:dyDescent="0.25">
      <c r="A202" s="31">
        <f>'1.  SEPTEMBER'!B207</f>
        <v>20</v>
      </c>
      <c r="B202" s="237" t="str">
        <f>'1.  SEPTEMBER'!C207</f>
        <v>Smit K</v>
      </c>
      <c r="C202" s="45"/>
      <c r="D202" s="29"/>
      <c r="E202" s="51"/>
      <c r="F202" s="28"/>
      <c r="G202" s="29"/>
      <c r="H202" s="35"/>
      <c r="I202" s="45"/>
      <c r="J202" s="29"/>
      <c r="K202" s="51"/>
      <c r="L202" s="28"/>
      <c r="M202" s="29"/>
      <c r="N202" s="35"/>
      <c r="O202" s="45"/>
      <c r="P202" s="29"/>
      <c r="Q202" s="51"/>
      <c r="R202" s="28"/>
      <c r="S202" s="29"/>
      <c r="T202" s="35"/>
      <c r="U202" s="45"/>
      <c r="V202" s="37"/>
      <c r="W202" s="46"/>
    </row>
    <row r="203" spans="1:23" s="8" customFormat="1" ht="22.5" customHeight="1" x14ac:dyDescent="0.25">
      <c r="A203" s="31">
        <f>'1.  SEPTEMBER'!B208</f>
        <v>21</v>
      </c>
      <c r="B203" s="237" t="str">
        <f>'1.  SEPTEMBER'!C208</f>
        <v>Stoltz PM</v>
      </c>
      <c r="C203" s="45"/>
      <c r="D203" s="37"/>
      <c r="E203" s="46"/>
      <c r="F203" s="28"/>
      <c r="G203" s="29"/>
      <c r="H203" s="35"/>
      <c r="I203" s="45"/>
      <c r="J203" s="37"/>
      <c r="K203" s="46"/>
      <c r="L203" s="28"/>
      <c r="M203" s="37"/>
      <c r="N203" s="35"/>
      <c r="O203" s="45"/>
      <c r="P203" s="29"/>
      <c r="Q203" s="51"/>
      <c r="R203" s="28"/>
      <c r="S203" s="29"/>
      <c r="T203" s="35"/>
      <c r="U203" s="45"/>
      <c r="V203" s="37"/>
      <c r="W203" s="46"/>
    </row>
    <row r="204" spans="1:23" s="8" customFormat="1" ht="22.5" customHeight="1" x14ac:dyDescent="0.25">
      <c r="A204" s="31">
        <f>'1.  SEPTEMBER'!B209</f>
        <v>22</v>
      </c>
      <c r="B204" s="237" t="str">
        <f>'1.  SEPTEMBER'!C209</f>
        <v>van der Merwe G  (H-21)</v>
      </c>
      <c r="C204" s="45"/>
      <c r="D204" s="29"/>
      <c r="E204" s="51"/>
      <c r="F204" s="28"/>
      <c r="G204" s="29"/>
      <c r="H204" s="35"/>
      <c r="I204" s="45"/>
      <c r="J204" s="29"/>
      <c r="K204" s="51"/>
      <c r="L204" s="28"/>
      <c r="M204" s="29"/>
      <c r="N204" s="35"/>
      <c r="O204" s="45"/>
      <c r="P204" s="29"/>
      <c r="Q204" s="51"/>
      <c r="R204" s="28"/>
      <c r="S204" s="29"/>
      <c r="T204" s="35"/>
      <c r="U204" s="45"/>
      <c r="V204" s="37"/>
      <c r="W204" s="46"/>
    </row>
    <row r="205" spans="1:23" s="8" customFormat="1" ht="22.5" customHeight="1" x14ac:dyDescent="0.25">
      <c r="A205" s="31">
        <f>'1.  SEPTEMBER'!B210</f>
        <v>23</v>
      </c>
      <c r="B205" s="237" t="str">
        <f>'1.  SEPTEMBER'!C210</f>
        <v>van Zyl S</v>
      </c>
      <c r="C205" s="45"/>
      <c r="D205" s="37"/>
      <c r="E205" s="46"/>
      <c r="F205" s="28"/>
      <c r="G205" s="29"/>
      <c r="H205" s="35"/>
      <c r="I205" s="45"/>
      <c r="J205" s="37"/>
      <c r="K205" s="46"/>
      <c r="L205" s="28"/>
      <c r="M205" s="37"/>
      <c r="N205" s="35"/>
      <c r="O205" s="45"/>
      <c r="P205" s="29"/>
      <c r="Q205" s="51"/>
      <c r="R205" s="28"/>
      <c r="S205" s="29"/>
      <c r="T205" s="35"/>
      <c r="U205" s="45"/>
      <c r="V205" s="37"/>
      <c r="W205" s="46"/>
    </row>
    <row r="206" spans="1:23" s="8" customFormat="1" ht="22.5" customHeight="1" x14ac:dyDescent="0.25">
      <c r="A206" s="31">
        <f>'1.  SEPTEMBER'!B211</f>
        <v>24</v>
      </c>
      <c r="B206" s="237" t="str">
        <f>'1.  SEPTEMBER'!C211</f>
        <v>Webb C</v>
      </c>
      <c r="C206" s="45"/>
      <c r="D206" s="37"/>
      <c r="E206" s="51"/>
      <c r="F206" s="28"/>
      <c r="G206" s="29"/>
      <c r="H206" s="35"/>
      <c r="I206" s="45"/>
      <c r="J206" s="29"/>
      <c r="K206" s="51"/>
      <c r="L206" s="28"/>
      <c r="M206" s="29"/>
      <c r="N206" s="35"/>
      <c r="O206" s="45"/>
      <c r="P206" s="29"/>
      <c r="Q206" s="51"/>
      <c r="R206" s="28"/>
      <c r="S206" s="29"/>
      <c r="T206" s="35"/>
      <c r="U206" s="45"/>
      <c r="V206" s="37"/>
      <c r="W206" s="46"/>
    </row>
    <row r="207" spans="1:23" s="8" customFormat="1" ht="22.5" customHeight="1" x14ac:dyDescent="0.25">
      <c r="A207" s="31">
        <f>'1.  SEPTEMBER'!B212</f>
        <v>25</v>
      </c>
      <c r="B207" s="237" t="str">
        <f>'1.  SEPTEMBER'!C212</f>
        <v xml:space="preserve"> </v>
      </c>
      <c r="C207" s="45"/>
      <c r="D207" s="37"/>
      <c r="E207" s="46"/>
      <c r="F207" s="28"/>
      <c r="G207" s="29"/>
      <c r="H207" s="35"/>
      <c r="I207" s="45"/>
      <c r="J207" s="37"/>
      <c r="K207" s="46"/>
      <c r="L207" s="28"/>
      <c r="M207" s="37"/>
      <c r="N207" s="35"/>
      <c r="O207" s="45"/>
      <c r="P207" s="29"/>
      <c r="Q207" s="51"/>
      <c r="R207" s="28"/>
      <c r="S207" s="29"/>
      <c r="T207" s="35"/>
      <c r="U207" s="45"/>
      <c r="V207" s="37"/>
      <c r="W207" s="46"/>
    </row>
    <row r="208" spans="1:23" s="8" customFormat="1" ht="22.5" customHeight="1" x14ac:dyDescent="0.25">
      <c r="A208" s="31">
        <f>'1.  SEPTEMBER'!B213</f>
        <v>26</v>
      </c>
      <c r="B208" s="237">
        <f>'1.  SEPTEMBER'!C213</f>
        <v>0</v>
      </c>
      <c r="C208" s="45"/>
      <c r="D208" s="29"/>
      <c r="E208" s="51"/>
      <c r="F208" s="28"/>
      <c r="G208" s="29"/>
      <c r="H208" s="35"/>
      <c r="I208" s="45"/>
      <c r="J208" s="29"/>
      <c r="K208" s="51"/>
      <c r="L208" s="28"/>
      <c r="M208" s="29"/>
      <c r="N208" s="35"/>
      <c r="O208" s="45"/>
      <c r="P208" s="29"/>
      <c r="Q208" s="51"/>
      <c r="R208" s="28"/>
      <c r="S208" s="29"/>
      <c r="T208" s="35"/>
      <c r="U208" s="45"/>
      <c r="V208" s="37"/>
      <c r="W208" s="46"/>
    </row>
    <row r="209" spans="1:23" s="8" customFormat="1" ht="22.5" customHeight="1" x14ac:dyDescent="0.25">
      <c r="A209" s="31">
        <f>'1.  SEPTEMBER'!B214</f>
        <v>27</v>
      </c>
      <c r="B209" s="237">
        <f>'1.  SEPTEMBER'!C214</f>
        <v>0</v>
      </c>
      <c r="C209" s="45"/>
      <c r="D209" s="37"/>
      <c r="E209" s="46"/>
      <c r="F209" s="28"/>
      <c r="G209" s="29"/>
      <c r="H209" s="35"/>
      <c r="I209" s="45"/>
      <c r="J209" s="37"/>
      <c r="K209" s="46"/>
      <c r="L209" s="28"/>
      <c r="M209" s="37"/>
      <c r="N209" s="35"/>
      <c r="O209" s="45"/>
      <c r="P209" s="29"/>
      <c r="Q209" s="51"/>
      <c r="R209" s="28"/>
      <c r="S209" s="29"/>
      <c r="T209" s="35"/>
      <c r="U209" s="45"/>
      <c r="V209" s="37"/>
      <c r="W209" s="46"/>
    </row>
    <row r="210" spans="1:23" s="8" customFormat="1" ht="22.5" customHeight="1" x14ac:dyDescent="0.25">
      <c r="A210" s="31">
        <f>'1.  SEPTEMBER'!B215</f>
        <v>28</v>
      </c>
      <c r="B210" s="237">
        <f>'1.  SEPTEMBER'!C215</f>
        <v>0</v>
      </c>
      <c r="C210" s="45"/>
      <c r="D210" s="37"/>
      <c r="E210" s="46"/>
      <c r="F210" s="28"/>
      <c r="G210" s="29"/>
      <c r="H210" s="35"/>
      <c r="I210" s="45"/>
      <c r="J210" s="37"/>
      <c r="K210" s="46"/>
      <c r="L210" s="28"/>
      <c r="M210" s="37"/>
      <c r="N210" s="35"/>
      <c r="O210" s="45"/>
      <c r="P210" s="29"/>
      <c r="Q210" s="51"/>
      <c r="R210" s="28"/>
      <c r="S210" s="29"/>
      <c r="T210" s="35"/>
      <c r="U210" s="45"/>
      <c r="V210" s="37"/>
      <c r="W210" s="46"/>
    </row>
    <row r="211" spans="1:23" s="8" customFormat="1" ht="22.5" customHeight="1" thickBot="1" x14ac:dyDescent="0.3">
      <c r="A211" s="31">
        <f>'1.  SEPTEMBER'!B216</f>
        <v>29</v>
      </c>
      <c r="B211" s="237">
        <f>'1.  SEPTEMBER'!C216</f>
        <v>0</v>
      </c>
      <c r="C211" s="45"/>
      <c r="D211" s="29"/>
      <c r="E211" s="51"/>
      <c r="F211" s="28"/>
      <c r="G211" s="29"/>
      <c r="H211" s="35"/>
      <c r="I211" s="45"/>
      <c r="J211" s="29"/>
      <c r="K211" s="51"/>
      <c r="L211" s="28"/>
      <c r="M211" s="29"/>
      <c r="N211" s="35"/>
      <c r="O211" s="45"/>
      <c r="P211" s="29"/>
      <c r="Q211" s="51"/>
      <c r="R211" s="28"/>
      <c r="S211" s="29"/>
      <c r="T211" s="35"/>
      <c r="U211" s="45"/>
      <c r="V211" s="37"/>
      <c r="W211" s="46"/>
    </row>
    <row r="212" spans="1:23" ht="24.95" customHeight="1" thickTop="1" thickBot="1" x14ac:dyDescent="0.3">
      <c r="A212" s="593" t="s">
        <v>40</v>
      </c>
      <c r="B212" s="594"/>
      <c r="C212" s="445" t="s">
        <v>30</v>
      </c>
      <c r="D212" s="446"/>
      <c r="E212" s="446"/>
      <c r="F212" s="445" t="s">
        <v>31</v>
      </c>
      <c r="G212" s="446"/>
      <c r="H212" s="447"/>
      <c r="I212" s="445" t="s">
        <v>32</v>
      </c>
      <c r="J212" s="446"/>
      <c r="K212" s="447"/>
      <c r="L212" s="445" t="s">
        <v>33</v>
      </c>
      <c r="M212" s="446"/>
      <c r="N212" s="447"/>
      <c r="O212" s="445" t="s">
        <v>34</v>
      </c>
      <c r="P212" s="446"/>
      <c r="Q212" s="447"/>
      <c r="R212" s="445" t="s">
        <v>35</v>
      </c>
      <c r="S212" s="446"/>
      <c r="T212" s="448"/>
      <c r="U212" s="434" t="s">
        <v>41</v>
      </c>
      <c r="V212" s="435"/>
      <c r="W212" s="436"/>
    </row>
    <row r="213" spans="1:23" ht="15.95" customHeight="1" thickBot="1" x14ac:dyDescent="0.3">
      <c r="A213" s="595"/>
      <c r="B213" s="596"/>
      <c r="C213" s="38" t="s">
        <v>36</v>
      </c>
      <c r="D213" s="39" t="s">
        <v>38</v>
      </c>
      <c r="E213" s="40" t="s">
        <v>37</v>
      </c>
      <c r="F213" s="41" t="s">
        <v>36</v>
      </c>
      <c r="G213" s="42" t="s">
        <v>38</v>
      </c>
      <c r="H213" s="43" t="s">
        <v>37</v>
      </c>
      <c r="I213" s="41" t="s">
        <v>36</v>
      </c>
      <c r="J213" s="42" t="s">
        <v>38</v>
      </c>
      <c r="K213" s="43" t="s">
        <v>37</v>
      </c>
      <c r="L213" s="41" t="s">
        <v>36</v>
      </c>
      <c r="M213" s="42" t="s">
        <v>38</v>
      </c>
      <c r="N213" s="43" t="s">
        <v>37</v>
      </c>
      <c r="O213" s="41" t="s">
        <v>36</v>
      </c>
      <c r="P213" s="42" t="s">
        <v>38</v>
      </c>
      <c r="Q213" s="43" t="s">
        <v>37</v>
      </c>
      <c r="R213" s="41" t="s">
        <v>36</v>
      </c>
      <c r="S213" s="42" t="s">
        <v>38</v>
      </c>
      <c r="T213" s="43" t="s">
        <v>37</v>
      </c>
      <c r="U213" s="47" t="s">
        <v>36</v>
      </c>
      <c r="V213" s="48" t="s">
        <v>38</v>
      </c>
      <c r="W213" s="49" t="s">
        <v>39</v>
      </c>
    </row>
    <row r="214" spans="1:23" ht="4.5" customHeight="1" thickTop="1" thickBot="1" x14ac:dyDescent="0.3">
      <c r="A214" s="386"/>
      <c r="B214" s="387"/>
      <c r="C214" s="387"/>
      <c r="D214" s="387"/>
      <c r="E214" s="387"/>
      <c r="F214" s="387"/>
      <c r="G214" s="387"/>
      <c r="H214" s="387"/>
      <c r="I214" s="387"/>
      <c r="J214" s="387"/>
      <c r="K214" s="387"/>
      <c r="L214" s="17"/>
      <c r="M214" s="17"/>
      <c r="N214" s="17"/>
      <c r="O214" s="17"/>
      <c r="P214" s="17"/>
      <c r="Q214" s="17"/>
      <c r="R214" s="17"/>
      <c r="S214" s="17"/>
      <c r="T214" s="17"/>
      <c r="U214" s="17"/>
      <c r="V214" s="17"/>
      <c r="W214" s="17"/>
    </row>
    <row r="215" spans="1:23" s="8" customFormat="1" ht="26.1" customHeight="1" thickBot="1" x14ac:dyDescent="0.3">
      <c r="A215" s="426" t="s">
        <v>46</v>
      </c>
      <c r="B215" s="427"/>
      <c r="C215" s="54"/>
      <c r="D215" s="54"/>
      <c r="E215" s="54"/>
      <c r="F215" s="54"/>
      <c r="G215" s="54"/>
      <c r="H215" s="54"/>
      <c r="I215" s="54"/>
      <c r="J215" s="54"/>
      <c r="K215" s="54"/>
      <c r="L215" s="54"/>
      <c r="M215" s="54"/>
      <c r="N215" s="54"/>
      <c r="O215" s="54"/>
      <c r="P215" s="54"/>
      <c r="Q215" s="54"/>
      <c r="R215" s="54"/>
      <c r="S215" s="54"/>
      <c r="T215" s="54"/>
      <c r="U215" s="54"/>
      <c r="V215" s="54"/>
      <c r="W215" s="55"/>
    </row>
    <row r="216" spans="1:23" s="8" customFormat="1" ht="2.1" customHeight="1" x14ac:dyDescent="0.25">
      <c r="A216" s="421"/>
      <c r="B216" s="428"/>
      <c r="C216" s="428"/>
      <c r="D216" s="428"/>
      <c r="E216" s="428"/>
      <c r="F216" s="428"/>
      <c r="G216" s="428"/>
      <c r="H216" s="428"/>
      <c r="I216" s="428"/>
      <c r="J216" s="428"/>
      <c r="K216" s="428"/>
      <c r="L216" s="428"/>
      <c r="M216" s="428"/>
      <c r="N216" s="428"/>
      <c r="O216" s="428"/>
      <c r="P216" s="428"/>
      <c r="Q216" s="428"/>
      <c r="R216" s="428"/>
      <c r="S216" s="428"/>
      <c r="T216" s="428"/>
      <c r="U216" s="428"/>
      <c r="V216" s="428"/>
      <c r="W216" s="428"/>
    </row>
    <row r="217" spans="1:23" s="8" customFormat="1" ht="22.5" customHeight="1" x14ac:dyDescent="0.25">
      <c r="A217" s="31">
        <f>'1.  SEPTEMBER'!B223</f>
        <v>1</v>
      </c>
      <c r="B217" s="237" t="str">
        <f>'1.  SEPTEMBER'!C223</f>
        <v>Appelcryn E</v>
      </c>
      <c r="C217" s="45"/>
      <c r="D217" s="37"/>
      <c r="E217" s="46"/>
      <c r="F217" s="28"/>
      <c r="G217" s="29"/>
      <c r="H217" s="35"/>
      <c r="I217" s="45"/>
      <c r="J217" s="37"/>
      <c r="K217" s="46"/>
      <c r="L217" s="28"/>
      <c r="M217" s="37"/>
      <c r="N217" s="35"/>
      <c r="O217" s="45"/>
      <c r="P217" s="29"/>
      <c r="Q217" s="51"/>
      <c r="R217" s="28"/>
      <c r="S217" s="29"/>
      <c r="T217" s="35"/>
      <c r="U217" s="45"/>
      <c r="V217" s="37"/>
      <c r="W217" s="46"/>
    </row>
    <row r="218" spans="1:23" s="8" customFormat="1" ht="22.5" customHeight="1" x14ac:dyDescent="0.25">
      <c r="A218" s="31">
        <f>'1.  SEPTEMBER'!B224</f>
        <v>2</v>
      </c>
      <c r="B218" s="237" t="str">
        <f>'1.  SEPTEMBER'!C224</f>
        <v>Bloem D (Jnr)</v>
      </c>
      <c r="C218" s="45"/>
      <c r="D218" s="37"/>
      <c r="E218" s="46"/>
      <c r="F218" s="28"/>
      <c r="G218" s="29"/>
      <c r="H218" s="35"/>
      <c r="I218" s="45"/>
      <c r="J218" s="37"/>
      <c r="K218" s="46"/>
      <c r="L218" s="28"/>
      <c r="M218" s="37"/>
      <c r="N218" s="35"/>
      <c r="O218" s="45"/>
      <c r="P218" s="29"/>
      <c r="Q218" s="51"/>
      <c r="R218" s="28"/>
      <c r="S218" s="29"/>
      <c r="T218" s="35"/>
      <c r="U218" s="45"/>
      <c r="V218" s="37"/>
      <c r="W218" s="46"/>
    </row>
    <row r="219" spans="1:23" s="8" customFormat="1" ht="22.5" customHeight="1" x14ac:dyDescent="0.25">
      <c r="A219" s="31">
        <f>'1.  SEPTEMBER'!B225</f>
        <v>3</v>
      </c>
      <c r="B219" s="237" t="str">
        <f>'1.  SEPTEMBER'!C225</f>
        <v>Fouche E</v>
      </c>
      <c r="C219" s="45"/>
      <c r="D219" s="29"/>
      <c r="E219" s="51"/>
      <c r="F219" s="28"/>
      <c r="G219" s="29"/>
      <c r="H219" s="35"/>
      <c r="I219" s="45"/>
      <c r="J219" s="29"/>
      <c r="K219" s="51"/>
      <c r="L219" s="28"/>
      <c r="M219" s="29"/>
      <c r="N219" s="35"/>
      <c r="O219" s="45"/>
      <c r="P219" s="29"/>
      <c r="Q219" s="51"/>
      <c r="R219" s="28"/>
      <c r="S219" s="29"/>
      <c r="T219" s="35"/>
      <c r="U219" s="45"/>
      <c r="V219" s="37"/>
      <c r="W219" s="46"/>
    </row>
    <row r="220" spans="1:23" s="8" customFormat="1" ht="22.5" customHeight="1" x14ac:dyDescent="0.25">
      <c r="A220" s="31">
        <f>'1.  SEPTEMBER'!B226</f>
        <v>4</v>
      </c>
      <c r="B220" s="237" t="str">
        <f>'1.  SEPTEMBER'!C226</f>
        <v>Fouche R</v>
      </c>
      <c r="C220" s="45"/>
      <c r="D220" s="37"/>
      <c r="E220" s="46"/>
      <c r="F220" s="28"/>
      <c r="G220" s="29"/>
      <c r="H220" s="35"/>
      <c r="I220" s="45"/>
      <c r="J220" s="37"/>
      <c r="K220" s="46"/>
      <c r="L220" s="28"/>
      <c r="M220" s="37"/>
      <c r="N220" s="35"/>
      <c r="O220" s="45"/>
      <c r="P220" s="29"/>
      <c r="Q220" s="51"/>
      <c r="R220" s="28"/>
      <c r="S220" s="29"/>
      <c r="T220" s="35"/>
      <c r="U220" s="45"/>
      <c r="V220" s="37"/>
      <c r="W220" s="46"/>
    </row>
    <row r="221" spans="1:23" s="8" customFormat="1" ht="22.5" customHeight="1" x14ac:dyDescent="0.25">
      <c r="A221" s="31">
        <f>'1.  SEPTEMBER'!B227</f>
        <v>5</v>
      </c>
      <c r="B221" s="237" t="str">
        <f>'1.  SEPTEMBER'!C227</f>
        <v>Foxcroft C</v>
      </c>
      <c r="C221" s="45"/>
      <c r="D221" s="29"/>
      <c r="E221" s="51"/>
      <c r="F221" s="28"/>
      <c r="G221" s="29"/>
      <c r="H221" s="35"/>
      <c r="I221" s="45"/>
      <c r="J221" s="29"/>
      <c r="K221" s="51"/>
      <c r="L221" s="28"/>
      <c r="M221" s="29"/>
      <c r="N221" s="35"/>
      <c r="O221" s="45"/>
      <c r="P221" s="29"/>
      <c r="Q221" s="51"/>
      <c r="R221" s="28"/>
      <c r="S221" s="29"/>
      <c r="T221" s="35"/>
      <c r="U221" s="45"/>
      <c r="V221" s="37"/>
      <c r="W221" s="46"/>
    </row>
    <row r="222" spans="1:23" s="8" customFormat="1" ht="22.5" customHeight="1" x14ac:dyDescent="0.25">
      <c r="A222" s="31">
        <f>'1.  SEPTEMBER'!B228</f>
        <v>6</v>
      </c>
      <c r="B222" s="237" t="str">
        <f>'1.  SEPTEMBER'!C228</f>
        <v>Herridge J</v>
      </c>
      <c r="C222" s="45"/>
      <c r="D222" s="37"/>
      <c r="E222" s="46"/>
      <c r="F222" s="28"/>
      <c r="G222" s="29"/>
      <c r="H222" s="35"/>
      <c r="I222" s="45"/>
      <c r="J222" s="37"/>
      <c r="K222" s="46"/>
      <c r="L222" s="28"/>
      <c r="M222" s="37"/>
      <c r="N222" s="35"/>
      <c r="O222" s="45"/>
      <c r="P222" s="29"/>
      <c r="Q222" s="51"/>
      <c r="R222" s="28"/>
      <c r="S222" s="29"/>
      <c r="T222" s="35"/>
      <c r="U222" s="45"/>
      <c r="V222" s="37"/>
      <c r="W222" s="46"/>
    </row>
    <row r="223" spans="1:23" s="8" customFormat="1" ht="22.5" customHeight="1" x14ac:dyDescent="0.25">
      <c r="A223" s="31">
        <f>'1.  SEPTEMBER'!B229</f>
        <v>7</v>
      </c>
      <c r="B223" s="237" t="str">
        <f>'1.  SEPTEMBER'!C229</f>
        <v>Luke</v>
      </c>
      <c r="C223" s="45"/>
      <c r="D223" s="29"/>
      <c r="E223" s="51"/>
      <c r="F223" s="28"/>
      <c r="G223" s="29"/>
      <c r="H223" s="35"/>
      <c r="I223" s="45"/>
      <c r="J223" s="29"/>
      <c r="K223" s="51"/>
      <c r="L223" s="28"/>
      <c r="M223" s="29"/>
      <c r="N223" s="35"/>
      <c r="O223" s="45"/>
      <c r="P223" s="29"/>
      <c r="Q223" s="51"/>
      <c r="R223" s="28"/>
      <c r="S223" s="29"/>
      <c r="T223" s="35"/>
      <c r="U223" s="45"/>
      <c r="V223" s="37"/>
      <c r="W223" s="46"/>
    </row>
    <row r="224" spans="1:23" s="8" customFormat="1" ht="22.5" customHeight="1" x14ac:dyDescent="0.25">
      <c r="A224" s="31">
        <f>'1.  SEPTEMBER'!B230</f>
        <v>8</v>
      </c>
      <c r="B224" s="237" t="str">
        <f>'1.  SEPTEMBER'!C230</f>
        <v>Pieterse Z</v>
      </c>
      <c r="C224" s="45"/>
      <c r="D224" s="37"/>
      <c r="E224" s="46"/>
      <c r="F224" s="28"/>
      <c r="G224" s="29"/>
      <c r="H224" s="35"/>
      <c r="I224" s="45"/>
      <c r="J224" s="37"/>
      <c r="K224" s="46"/>
      <c r="L224" s="28"/>
      <c r="M224" s="37"/>
      <c r="N224" s="35"/>
      <c r="O224" s="45"/>
      <c r="P224" s="29"/>
      <c r="Q224" s="51"/>
      <c r="R224" s="28"/>
      <c r="S224" s="29"/>
      <c r="T224" s="35"/>
      <c r="U224" s="45"/>
      <c r="V224" s="37"/>
      <c r="W224" s="46"/>
    </row>
    <row r="225" spans="1:23" s="8" customFormat="1" ht="22.5" customHeight="1" x14ac:dyDescent="0.25">
      <c r="A225" s="31">
        <f>'1.  SEPTEMBER'!B231</f>
        <v>9</v>
      </c>
      <c r="B225" s="237" t="str">
        <f>'1.  SEPTEMBER'!C231</f>
        <v>Roets E</v>
      </c>
      <c r="C225" s="45"/>
      <c r="D225" s="29"/>
      <c r="E225" s="51"/>
      <c r="F225" s="28"/>
      <c r="G225" s="29"/>
      <c r="H225" s="35"/>
      <c r="I225" s="45"/>
      <c r="J225" s="29"/>
      <c r="K225" s="51"/>
      <c r="L225" s="28"/>
      <c r="M225" s="29"/>
      <c r="N225" s="35"/>
      <c r="O225" s="45"/>
      <c r="P225" s="29"/>
      <c r="Q225" s="51"/>
      <c r="R225" s="28"/>
      <c r="S225" s="29"/>
      <c r="T225" s="35"/>
      <c r="U225" s="45"/>
      <c r="V225" s="37"/>
      <c r="W225" s="46"/>
    </row>
    <row r="226" spans="1:23" s="8" customFormat="1" ht="22.5" customHeight="1" x14ac:dyDescent="0.25">
      <c r="A226" s="31">
        <f>'1.  SEPTEMBER'!B232</f>
        <v>10</v>
      </c>
      <c r="B226" s="237" t="str">
        <f>'1.  SEPTEMBER'!C232</f>
        <v>Stoltz JJ</v>
      </c>
      <c r="C226" s="45"/>
      <c r="D226" s="37"/>
      <c r="E226" s="46"/>
      <c r="F226" s="28"/>
      <c r="G226" s="29"/>
      <c r="H226" s="35"/>
      <c r="I226" s="45"/>
      <c r="J226" s="37"/>
      <c r="K226" s="46"/>
      <c r="L226" s="28"/>
      <c r="M226" s="37"/>
      <c r="N226" s="35"/>
      <c r="O226" s="45"/>
      <c r="P226" s="29"/>
      <c r="Q226" s="51"/>
      <c r="R226" s="28"/>
      <c r="S226" s="29"/>
      <c r="T226" s="35"/>
      <c r="U226" s="45"/>
      <c r="V226" s="37"/>
      <c r="W226" s="46"/>
    </row>
    <row r="227" spans="1:23" s="8" customFormat="1" ht="22.5" customHeight="1" x14ac:dyDescent="0.25">
      <c r="A227" s="31">
        <f>'1.  SEPTEMBER'!B233</f>
        <v>11</v>
      </c>
      <c r="B227" s="237" t="str">
        <f>'1.  SEPTEMBER'!C233</f>
        <v>van der Westhuizen A</v>
      </c>
      <c r="C227" s="45"/>
      <c r="D227" s="29"/>
      <c r="E227" s="51"/>
      <c r="F227" s="28"/>
      <c r="G227" s="29"/>
      <c r="H227" s="35"/>
      <c r="I227" s="45"/>
      <c r="J227" s="29"/>
      <c r="K227" s="51"/>
      <c r="L227" s="28"/>
      <c r="M227" s="29"/>
      <c r="N227" s="35"/>
      <c r="O227" s="45"/>
      <c r="P227" s="29"/>
      <c r="Q227" s="51"/>
      <c r="R227" s="28"/>
      <c r="S227" s="29"/>
      <c r="T227" s="35"/>
      <c r="U227" s="45"/>
      <c r="V227" s="37"/>
      <c r="W227" s="46"/>
    </row>
    <row r="228" spans="1:23" s="8" customFormat="1" ht="22.5" customHeight="1" x14ac:dyDescent="0.25">
      <c r="A228" s="31">
        <f>'1.  SEPTEMBER'!B234</f>
        <v>12</v>
      </c>
      <c r="B228" s="237" t="str">
        <f>'1.  SEPTEMBER'!C234</f>
        <v>Venter S</v>
      </c>
      <c r="C228" s="45"/>
      <c r="D228" s="37"/>
      <c r="E228" s="46"/>
      <c r="F228" s="28"/>
      <c r="G228" s="29"/>
      <c r="H228" s="35"/>
      <c r="I228" s="45"/>
      <c r="J228" s="37"/>
      <c r="K228" s="46"/>
      <c r="L228" s="28"/>
      <c r="M228" s="37"/>
      <c r="N228" s="35"/>
      <c r="O228" s="45"/>
      <c r="P228" s="29"/>
      <c r="Q228" s="51"/>
      <c r="R228" s="28"/>
      <c r="S228" s="29"/>
      <c r="T228" s="35"/>
      <c r="U228" s="45"/>
      <c r="V228" s="37"/>
      <c r="W228" s="46"/>
    </row>
    <row r="229" spans="1:23" s="8" customFormat="1" ht="22.5" customHeight="1" x14ac:dyDescent="0.25">
      <c r="A229" s="31">
        <f>'1.  SEPTEMBER'!B235</f>
        <v>13</v>
      </c>
      <c r="B229" s="237">
        <f>'1.  SEPTEMBER'!C235</f>
        <v>0</v>
      </c>
      <c r="C229" s="45"/>
      <c r="D229" s="29"/>
      <c r="E229" s="51"/>
      <c r="F229" s="28"/>
      <c r="G229" s="29"/>
      <c r="H229" s="35"/>
      <c r="I229" s="45"/>
      <c r="J229" s="29"/>
      <c r="K229" s="51"/>
      <c r="L229" s="28"/>
      <c r="M229" s="29"/>
      <c r="N229" s="35"/>
      <c r="O229" s="45"/>
      <c r="P229" s="29"/>
      <c r="Q229" s="51"/>
      <c r="R229" s="28"/>
      <c r="S229" s="29"/>
      <c r="T229" s="35"/>
      <c r="U229" s="45"/>
      <c r="V229" s="37"/>
      <c r="W229" s="46"/>
    </row>
    <row r="230" spans="1:23" s="8" customFormat="1" ht="22.5" customHeight="1" x14ac:dyDescent="0.25">
      <c r="A230" s="31">
        <f>'1.  SEPTEMBER'!B236</f>
        <v>14</v>
      </c>
      <c r="B230" s="237">
        <f>'1.  SEPTEMBER'!C236</f>
        <v>0</v>
      </c>
      <c r="C230" s="45"/>
      <c r="D230" s="37"/>
      <c r="E230" s="46"/>
      <c r="F230" s="28"/>
      <c r="G230" s="29"/>
      <c r="H230" s="35"/>
      <c r="I230" s="45"/>
      <c r="J230" s="37"/>
      <c r="K230" s="46"/>
      <c r="L230" s="28"/>
      <c r="M230" s="37"/>
      <c r="N230" s="35"/>
      <c r="O230" s="45"/>
      <c r="P230" s="29"/>
      <c r="Q230" s="51"/>
      <c r="R230" s="28"/>
      <c r="S230" s="29"/>
      <c r="T230" s="35"/>
      <c r="U230" s="45"/>
      <c r="V230" s="37"/>
      <c r="W230" s="46"/>
    </row>
    <row r="231" spans="1:23" s="8" customFormat="1" ht="22.5" customHeight="1" x14ac:dyDescent="0.25">
      <c r="A231" s="31">
        <f>'1.  SEPTEMBER'!B237</f>
        <v>15</v>
      </c>
      <c r="B231" s="237">
        <f>'1.  SEPTEMBER'!C237</f>
        <v>0</v>
      </c>
      <c r="C231" s="45"/>
      <c r="D231" s="29"/>
      <c r="E231" s="51"/>
      <c r="F231" s="28"/>
      <c r="G231" s="29"/>
      <c r="H231" s="35"/>
      <c r="I231" s="45"/>
      <c r="J231" s="29"/>
      <c r="K231" s="51"/>
      <c r="L231" s="28"/>
      <c r="M231" s="29"/>
      <c r="N231" s="35"/>
      <c r="O231" s="45"/>
      <c r="P231" s="29"/>
      <c r="Q231" s="51"/>
      <c r="R231" s="28"/>
      <c r="S231" s="29"/>
      <c r="T231" s="35"/>
      <c r="U231" s="45"/>
      <c r="V231" s="37"/>
      <c r="W231" s="46"/>
    </row>
    <row r="232" spans="1:23" s="8" customFormat="1" ht="22.5" customHeight="1" thickBot="1" x14ac:dyDescent="0.3">
      <c r="A232" s="31">
        <f>'1.  SEPTEMBER'!B238</f>
        <v>16</v>
      </c>
      <c r="B232" s="237">
        <f>'1.  SEPTEMBER'!C238</f>
        <v>0</v>
      </c>
      <c r="C232" s="45"/>
      <c r="D232" s="37"/>
      <c r="E232" s="46"/>
      <c r="F232" s="28"/>
      <c r="G232" s="29"/>
      <c r="H232" s="35"/>
      <c r="I232" s="45"/>
      <c r="J232" s="37"/>
      <c r="K232" s="46"/>
      <c r="L232" s="28"/>
      <c r="M232" s="37"/>
      <c r="N232" s="35"/>
      <c r="O232" s="45"/>
      <c r="P232" s="29"/>
      <c r="Q232" s="51"/>
      <c r="R232" s="28"/>
      <c r="S232" s="29"/>
      <c r="T232" s="35"/>
      <c r="U232" s="45"/>
      <c r="V232" s="37"/>
      <c r="W232" s="46"/>
    </row>
    <row r="233" spans="1:23" ht="24.95" customHeight="1" thickTop="1" thickBot="1" x14ac:dyDescent="0.3">
      <c r="A233" s="593" t="s">
        <v>40</v>
      </c>
      <c r="B233" s="594"/>
      <c r="C233" s="445" t="s">
        <v>30</v>
      </c>
      <c r="D233" s="446"/>
      <c r="E233" s="446"/>
      <c r="F233" s="445" t="s">
        <v>31</v>
      </c>
      <c r="G233" s="446"/>
      <c r="H233" s="447"/>
      <c r="I233" s="445" t="s">
        <v>32</v>
      </c>
      <c r="J233" s="446"/>
      <c r="K233" s="447"/>
      <c r="L233" s="445" t="s">
        <v>33</v>
      </c>
      <c r="M233" s="446"/>
      <c r="N233" s="447"/>
      <c r="O233" s="445" t="s">
        <v>34</v>
      </c>
      <c r="P233" s="446"/>
      <c r="Q233" s="447"/>
      <c r="R233" s="445" t="s">
        <v>35</v>
      </c>
      <c r="S233" s="446"/>
      <c r="T233" s="448"/>
      <c r="U233" s="434" t="s">
        <v>41</v>
      </c>
      <c r="V233" s="435"/>
      <c r="W233" s="436"/>
    </row>
    <row r="234" spans="1:23" ht="15.95" customHeight="1" thickBot="1" x14ac:dyDescent="0.3">
      <c r="A234" s="595"/>
      <c r="B234" s="596"/>
      <c r="C234" s="38" t="s">
        <v>36</v>
      </c>
      <c r="D234" s="39" t="s">
        <v>38</v>
      </c>
      <c r="E234" s="40" t="s">
        <v>37</v>
      </c>
      <c r="F234" s="41" t="s">
        <v>36</v>
      </c>
      <c r="G234" s="42" t="s">
        <v>38</v>
      </c>
      <c r="H234" s="43" t="s">
        <v>37</v>
      </c>
      <c r="I234" s="41" t="s">
        <v>36</v>
      </c>
      <c r="J234" s="42" t="s">
        <v>38</v>
      </c>
      <c r="K234" s="43" t="s">
        <v>37</v>
      </c>
      <c r="L234" s="41" t="s">
        <v>36</v>
      </c>
      <c r="M234" s="42" t="s">
        <v>38</v>
      </c>
      <c r="N234" s="43" t="s">
        <v>37</v>
      </c>
      <c r="O234" s="41" t="s">
        <v>36</v>
      </c>
      <c r="P234" s="42" t="s">
        <v>38</v>
      </c>
      <c r="Q234" s="43" t="s">
        <v>37</v>
      </c>
      <c r="R234" s="41" t="s">
        <v>36</v>
      </c>
      <c r="S234" s="42" t="s">
        <v>38</v>
      </c>
      <c r="T234" s="43" t="s">
        <v>37</v>
      </c>
      <c r="U234" s="47" t="s">
        <v>36</v>
      </c>
      <c r="V234" s="48" t="s">
        <v>38</v>
      </c>
      <c r="W234" s="49" t="s">
        <v>39</v>
      </c>
    </row>
    <row r="235" spans="1:23" ht="4.5" customHeight="1" thickTop="1" thickBot="1" x14ac:dyDescent="0.3">
      <c r="A235" s="386"/>
      <c r="B235" s="387"/>
      <c r="C235" s="387"/>
      <c r="D235" s="387"/>
      <c r="E235" s="387"/>
      <c r="F235" s="387"/>
      <c r="G235" s="387"/>
      <c r="H235" s="387"/>
      <c r="I235" s="387"/>
      <c r="J235" s="387"/>
      <c r="K235" s="387"/>
      <c r="L235" s="17"/>
      <c r="M235" s="17"/>
      <c r="N235" s="17"/>
      <c r="O235" s="17"/>
      <c r="P235" s="17"/>
      <c r="Q235" s="17"/>
      <c r="R235" s="17"/>
      <c r="S235" s="17"/>
      <c r="T235" s="17"/>
      <c r="U235" s="17"/>
      <c r="V235" s="17"/>
      <c r="W235" s="17"/>
    </row>
    <row r="236" spans="1:23" s="8" customFormat="1" ht="26.1" customHeight="1" thickBot="1" x14ac:dyDescent="0.3">
      <c r="A236" s="426" t="s">
        <v>303</v>
      </c>
      <c r="B236" s="427"/>
      <c r="C236" s="54"/>
      <c r="D236" s="54"/>
      <c r="E236" s="54"/>
      <c r="F236" s="54"/>
      <c r="G236" s="54"/>
      <c r="H236" s="54"/>
      <c r="I236" s="54"/>
      <c r="J236" s="54"/>
      <c r="K236" s="54"/>
      <c r="L236" s="54"/>
      <c r="M236" s="54"/>
      <c r="N236" s="54"/>
      <c r="O236" s="54"/>
      <c r="P236" s="54"/>
      <c r="Q236" s="54"/>
      <c r="R236" s="54"/>
      <c r="S236" s="54"/>
      <c r="T236" s="54"/>
      <c r="U236" s="54"/>
      <c r="V236" s="54"/>
      <c r="W236" s="55"/>
    </row>
    <row r="237" spans="1:23" s="8" customFormat="1" ht="2.1" customHeight="1" x14ac:dyDescent="0.25">
      <c r="A237" s="421"/>
      <c r="B237" s="422"/>
      <c r="C237" s="422"/>
      <c r="D237" s="422"/>
      <c r="E237" s="422"/>
      <c r="F237" s="422"/>
      <c r="G237" s="422"/>
      <c r="H237" s="422"/>
      <c r="I237" s="422"/>
      <c r="J237" s="422"/>
      <c r="K237" s="422"/>
      <c r="L237" s="422"/>
      <c r="M237" s="422"/>
      <c r="N237" s="422"/>
      <c r="O237" s="422"/>
      <c r="P237" s="422"/>
      <c r="Q237" s="422"/>
      <c r="R237" s="422"/>
      <c r="S237" s="422"/>
      <c r="T237" s="422"/>
      <c r="U237" s="422"/>
      <c r="V237" s="422"/>
      <c r="W237" s="422"/>
    </row>
    <row r="238" spans="1:23" s="8" customFormat="1" ht="22.5" customHeight="1" x14ac:dyDescent="0.25">
      <c r="A238" s="31">
        <f>'1.  SEPTEMBER'!B245</f>
        <v>1</v>
      </c>
      <c r="B238" s="237" t="str">
        <f>'1.  SEPTEMBER'!C245</f>
        <v>Appelcryn L</v>
      </c>
      <c r="C238" s="45"/>
      <c r="D238" s="29"/>
      <c r="E238" s="51"/>
      <c r="F238" s="28"/>
      <c r="G238" s="29"/>
      <c r="H238" s="35"/>
      <c r="I238" s="45"/>
      <c r="J238" s="29"/>
      <c r="K238" s="51"/>
      <c r="L238" s="28"/>
      <c r="M238" s="29"/>
      <c r="N238" s="35"/>
      <c r="O238" s="45"/>
      <c r="P238" s="29"/>
      <c r="Q238" s="51"/>
      <c r="R238" s="28"/>
      <c r="S238" s="29"/>
      <c r="T238" s="35"/>
      <c r="U238" s="45"/>
      <c r="V238" s="37"/>
      <c r="W238" s="46"/>
    </row>
    <row r="239" spans="1:23" s="8" customFormat="1" ht="22.5" customHeight="1" x14ac:dyDescent="0.25">
      <c r="A239" s="31">
        <f>'1.  SEPTEMBER'!B246</f>
        <v>2</v>
      </c>
      <c r="B239" s="237" t="str">
        <f>'1.  SEPTEMBER'!C246</f>
        <v>Barnard K</v>
      </c>
      <c r="C239" s="56"/>
      <c r="D239" s="30"/>
      <c r="E239" s="57"/>
      <c r="F239" s="33"/>
      <c r="G239" s="30"/>
      <c r="H239" s="36"/>
      <c r="I239" s="56"/>
      <c r="J239" s="30"/>
      <c r="K239" s="57"/>
      <c r="L239" s="33"/>
      <c r="M239" s="30"/>
      <c r="N239" s="36"/>
      <c r="O239" s="56"/>
      <c r="P239" s="30"/>
      <c r="Q239" s="57"/>
      <c r="R239" s="33"/>
      <c r="S239" s="30"/>
      <c r="T239" s="36"/>
      <c r="U239" s="56"/>
      <c r="V239" s="224"/>
      <c r="W239" s="225"/>
    </row>
    <row r="240" spans="1:23" s="8" customFormat="1" ht="22.5" customHeight="1" x14ac:dyDescent="0.25">
      <c r="A240" s="31">
        <f>'1.  SEPTEMBER'!B247</f>
        <v>3</v>
      </c>
      <c r="B240" s="237" t="str">
        <f>'1.  SEPTEMBER'!C247</f>
        <v>Castlemain</v>
      </c>
      <c r="C240" s="45"/>
      <c r="D240" s="29"/>
      <c r="E240" s="51"/>
      <c r="F240" s="28"/>
      <c r="G240" s="29"/>
      <c r="H240" s="35"/>
      <c r="I240" s="45"/>
      <c r="J240" s="29"/>
      <c r="K240" s="51"/>
      <c r="L240" s="28"/>
      <c r="M240" s="29"/>
      <c r="N240" s="35"/>
      <c r="O240" s="45"/>
      <c r="P240" s="29"/>
      <c r="Q240" s="51"/>
      <c r="R240" s="28"/>
      <c r="S240" s="29"/>
      <c r="T240" s="35"/>
      <c r="U240" s="45"/>
      <c r="V240" s="37"/>
      <c r="W240" s="46"/>
    </row>
    <row r="241" spans="1:23" s="8" customFormat="1" ht="22.5" customHeight="1" x14ac:dyDescent="0.25">
      <c r="A241" s="31">
        <f>'1.  SEPTEMBER'!B248</f>
        <v>4</v>
      </c>
      <c r="B241" s="237" t="str">
        <f>'1.  SEPTEMBER'!C248</f>
        <v>du Preez M</v>
      </c>
      <c r="C241" s="56"/>
      <c r="D241" s="30"/>
      <c r="E241" s="57"/>
      <c r="F241" s="33"/>
      <c r="G241" s="30"/>
      <c r="H241" s="36"/>
      <c r="I241" s="56"/>
      <c r="J241" s="30"/>
      <c r="K241" s="57"/>
      <c r="L241" s="33"/>
      <c r="M241" s="30"/>
      <c r="N241" s="36"/>
      <c r="O241" s="56"/>
      <c r="P241" s="30"/>
      <c r="Q241" s="57"/>
      <c r="R241" s="33"/>
      <c r="S241" s="30"/>
      <c r="T241" s="36"/>
      <c r="U241" s="56"/>
      <c r="V241" s="224"/>
      <c r="W241" s="225"/>
    </row>
    <row r="242" spans="1:23" s="8" customFormat="1" ht="22.5" customHeight="1" x14ac:dyDescent="0.25">
      <c r="A242" s="31">
        <f>'1.  SEPTEMBER'!B249</f>
        <v>5</v>
      </c>
      <c r="B242" s="237" t="str">
        <f>'1.  SEPTEMBER'!C249</f>
        <v>Fourie I (Ian)</v>
      </c>
      <c r="C242" s="45"/>
      <c r="D242" s="29"/>
      <c r="E242" s="51"/>
      <c r="F242" s="28"/>
      <c r="G242" s="29"/>
      <c r="H242" s="35"/>
      <c r="I242" s="45"/>
      <c r="J242" s="29"/>
      <c r="K242" s="51"/>
      <c r="L242" s="28"/>
      <c r="M242" s="29"/>
      <c r="N242" s="35"/>
      <c r="O242" s="45"/>
      <c r="P242" s="29"/>
      <c r="Q242" s="51"/>
      <c r="R242" s="28"/>
      <c r="S242" s="29"/>
      <c r="T242" s="35"/>
      <c r="U242" s="45"/>
      <c r="V242" s="37"/>
      <c r="W242" s="46"/>
    </row>
    <row r="243" spans="1:23" s="8" customFormat="1" ht="22.5" customHeight="1" x14ac:dyDescent="0.25">
      <c r="A243" s="31">
        <f>'1.  SEPTEMBER'!B250</f>
        <v>6</v>
      </c>
      <c r="B243" s="237" t="str">
        <f>'1.  SEPTEMBER'!C250</f>
        <v>Fourie L (Liam)</v>
      </c>
      <c r="C243" s="56"/>
      <c r="D243" s="30"/>
      <c r="E243" s="57"/>
      <c r="F243" s="33"/>
      <c r="G243" s="30"/>
      <c r="H243" s="36"/>
      <c r="I243" s="56"/>
      <c r="J243" s="30"/>
      <c r="K243" s="57"/>
      <c r="L243" s="33"/>
      <c r="M243" s="30"/>
      <c r="N243" s="36"/>
      <c r="O243" s="56"/>
      <c r="P243" s="30"/>
      <c r="Q243" s="57"/>
      <c r="R243" s="33"/>
      <c r="S243" s="30"/>
      <c r="T243" s="36"/>
      <c r="U243" s="56"/>
      <c r="V243" s="224"/>
      <c r="W243" s="225"/>
    </row>
    <row r="244" spans="1:23" s="8" customFormat="1" ht="22.5" customHeight="1" x14ac:dyDescent="0.25">
      <c r="A244" s="31">
        <f>'1.  SEPTEMBER'!B251</f>
        <v>7</v>
      </c>
      <c r="B244" s="237" t="str">
        <f>'1.  SEPTEMBER'!C251</f>
        <v>le Roux K</v>
      </c>
      <c r="C244" s="45"/>
      <c r="D244" s="29"/>
      <c r="E244" s="51"/>
      <c r="F244" s="28"/>
      <c r="G244" s="29"/>
      <c r="H244" s="35"/>
      <c r="I244" s="45"/>
      <c r="J244" s="29"/>
      <c r="K244" s="51"/>
      <c r="L244" s="28"/>
      <c r="M244" s="29"/>
      <c r="N244" s="35"/>
      <c r="O244" s="45"/>
      <c r="P244" s="29"/>
      <c r="Q244" s="51"/>
      <c r="R244" s="28"/>
      <c r="S244" s="29"/>
      <c r="T244" s="35"/>
      <c r="U244" s="45"/>
      <c r="V244" s="37"/>
      <c r="W244" s="46"/>
    </row>
    <row r="245" spans="1:23" s="8" customFormat="1" ht="22.5" customHeight="1" x14ac:dyDescent="0.25">
      <c r="A245" s="31">
        <f>'1.  SEPTEMBER'!B252</f>
        <v>8</v>
      </c>
      <c r="B245" s="237" t="str">
        <f>'1.  SEPTEMBER'!C252</f>
        <v>Naude K</v>
      </c>
      <c r="C245" s="56"/>
      <c r="D245" s="30"/>
      <c r="E245" s="57"/>
      <c r="F245" s="33"/>
      <c r="G245" s="30"/>
      <c r="H245" s="36"/>
      <c r="I245" s="56"/>
      <c r="J245" s="30"/>
      <c r="K245" s="57"/>
      <c r="L245" s="33"/>
      <c r="M245" s="30"/>
      <c r="N245" s="36"/>
      <c r="O245" s="56"/>
      <c r="P245" s="30"/>
      <c r="Q245" s="57"/>
      <c r="R245" s="33"/>
      <c r="S245" s="30"/>
      <c r="T245" s="36"/>
      <c r="U245" s="56"/>
      <c r="V245" s="224"/>
      <c r="W245" s="225"/>
    </row>
    <row r="246" spans="1:23" s="8" customFormat="1" ht="22.5" customHeight="1" x14ac:dyDescent="0.25">
      <c r="A246" s="31">
        <f>'1.  SEPTEMBER'!B253</f>
        <v>9</v>
      </c>
      <c r="B246" s="237" t="str">
        <f>'1.  SEPTEMBER'!C253</f>
        <v>Oosthuizen C</v>
      </c>
      <c r="C246" s="45"/>
      <c r="D246" s="29"/>
      <c r="E246" s="51"/>
      <c r="F246" s="28"/>
      <c r="G246" s="29"/>
      <c r="H246" s="35"/>
      <c r="I246" s="45"/>
      <c r="J246" s="29"/>
      <c r="K246" s="51"/>
      <c r="L246" s="28"/>
      <c r="M246" s="29"/>
      <c r="N246" s="35"/>
      <c r="O246" s="45"/>
      <c r="P246" s="29"/>
      <c r="Q246" s="51"/>
      <c r="R246" s="28"/>
      <c r="S246" s="29"/>
      <c r="T246" s="35"/>
      <c r="U246" s="45"/>
      <c r="V246" s="37"/>
      <c r="W246" s="46"/>
    </row>
    <row r="247" spans="1:23" s="8" customFormat="1" ht="22.5" customHeight="1" x14ac:dyDescent="0.25">
      <c r="A247" s="31">
        <f>'1.  SEPTEMBER'!B254</f>
        <v>10</v>
      </c>
      <c r="B247" s="237" t="str">
        <f>'1.  SEPTEMBER'!C254</f>
        <v>Opperman D (Jnr)</v>
      </c>
      <c r="C247" s="56"/>
      <c r="D247" s="30"/>
      <c r="E247" s="57"/>
      <c r="F247" s="33"/>
      <c r="G247" s="30"/>
      <c r="H247" s="36"/>
      <c r="I247" s="56"/>
      <c r="J247" s="30"/>
      <c r="K247" s="57"/>
      <c r="L247" s="33"/>
      <c r="M247" s="30"/>
      <c r="N247" s="36"/>
      <c r="O247" s="56"/>
      <c r="P247" s="30"/>
      <c r="Q247" s="57"/>
      <c r="R247" s="33"/>
      <c r="S247" s="30"/>
      <c r="T247" s="36"/>
      <c r="U247" s="56"/>
      <c r="V247" s="224"/>
      <c r="W247" s="225"/>
    </row>
    <row r="248" spans="1:23" s="8" customFormat="1" ht="22.5" customHeight="1" x14ac:dyDescent="0.25">
      <c r="A248" s="31">
        <f>'1.  SEPTEMBER'!B255</f>
        <v>11</v>
      </c>
      <c r="B248" s="237" t="str">
        <f>'1.  SEPTEMBER'!C255</f>
        <v>Opperman R (Jnr)</v>
      </c>
      <c r="C248" s="56"/>
      <c r="D248" s="30"/>
      <c r="E248" s="57"/>
      <c r="F248" s="33"/>
      <c r="G248" s="30"/>
      <c r="H248" s="36"/>
      <c r="I248" s="56"/>
      <c r="J248" s="30"/>
      <c r="K248" s="57"/>
      <c r="L248" s="33"/>
      <c r="M248" s="30"/>
      <c r="N248" s="36"/>
      <c r="O248" s="56"/>
      <c r="P248" s="30"/>
      <c r="Q248" s="57"/>
      <c r="R248" s="33"/>
      <c r="S248" s="30"/>
      <c r="T248" s="36"/>
      <c r="U248" s="56"/>
      <c r="V248" s="224"/>
      <c r="W248" s="225"/>
    </row>
    <row r="249" spans="1:23" s="8" customFormat="1" ht="22.5" customHeight="1" x14ac:dyDescent="0.25">
      <c r="A249" s="31">
        <f>'1.  SEPTEMBER'!B256</f>
        <v>12</v>
      </c>
      <c r="B249" s="237" t="str">
        <f>'1.  SEPTEMBER'!C256</f>
        <v>Pieters V</v>
      </c>
      <c r="C249" s="45"/>
      <c r="D249" s="29"/>
      <c r="E249" s="51"/>
      <c r="F249" s="28"/>
      <c r="G249" s="29"/>
      <c r="H249" s="35"/>
      <c r="I249" s="45"/>
      <c r="J249" s="29"/>
      <c r="K249" s="51"/>
      <c r="L249" s="28"/>
      <c r="M249" s="29"/>
      <c r="N249" s="35"/>
      <c r="O249" s="45"/>
      <c r="P249" s="29"/>
      <c r="Q249" s="51"/>
      <c r="R249" s="28"/>
      <c r="S249" s="29"/>
      <c r="T249" s="35"/>
      <c r="U249" s="45"/>
      <c r="V249" s="37"/>
      <c r="W249" s="46"/>
    </row>
    <row r="250" spans="1:23" s="8" customFormat="1" ht="22.5" customHeight="1" x14ac:dyDescent="0.25">
      <c r="A250" s="31">
        <f>'1.  SEPTEMBER'!B257</f>
        <v>13</v>
      </c>
      <c r="B250" s="237" t="str">
        <f>'1.  SEPTEMBER'!C257</f>
        <v>Roberts JP</v>
      </c>
      <c r="C250" s="56"/>
      <c r="D250" s="30"/>
      <c r="E250" s="57"/>
      <c r="F250" s="33"/>
      <c r="G250" s="30"/>
      <c r="H250" s="36"/>
      <c r="I250" s="56"/>
      <c r="J250" s="30"/>
      <c r="K250" s="57"/>
      <c r="L250" s="33"/>
      <c r="M250" s="30"/>
      <c r="N250" s="36"/>
      <c r="O250" s="56"/>
      <c r="P250" s="30"/>
      <c r="Q250" s="57"/>
      <c r="R250" s="33"/>
      <c r="S250" s="30"/>
      <c r="T250" s="36"/>
      <c r="U250" s="56"/>
      <c r="V250" s="224"/>
      <c r="W250" s="225"/>
    </row>
    <row r="251" spans="1:23" s="8" customFormat="1" ht="22.5" customHeight="1" x14ac:dyDescent="0.25">
      <c r="A251" s="31">
        <f>'1.  SEPTEMBER'!B258</f>
        <v>14</v>
      </c>
      <c r="B251" s="237" t="str">
        <f>'1.  SEPTEMBER'!C258</f>
        <v>Smit R</v>
      </c>
      <c r="C251" s="45"/>
      <c r="D251" s="29"/>
      <c r="E251" s="51"/>
      <c r="F251" s="28"/>
      <c r="G251" s="29"/>
      <c r="H251" s="35"/>
      <c r="I251" s="45"/>
      <c r="J251" s="29"/>
      <c r="K251" s="51"/>
      <c r="L251" s="28"/>
      <c r="M251" s="29"/>
      <c r="N251" s="35"/>
      <c r="O251" s="45"/>
      <c r="P251" s="29"/>
      <c r="Q251" s="51"/>
      <c r="R251" s="28"/>
      <c r="S251" s="29"/>
      <c r="T251" s="35"/>
      <c r="U251" s="45"/>
      <c r="V251" s="37"/>
      <c r="W251" s="46"/>
    </row>
    <row r="252" spans="1:23" s="8" customFormat="1" ht="22.5" customHeight="1" x14ac:dyDescent="0.25">
      <c r="A252" s="31">
        <f>'1.  SEPTEMBER'!B259</f>
        <v>15</v>
      </c>
      <c r="B252" s="237" t="str">
        <f>'1.  SEPTEMBER'!C259</f>
        <v>Steyn W (Jnr)</v>
      </c>
      <c r="C252" s="56"/>
      <c r="D252" s="30"/>
      <c r="E252" s="57"/>
      <c r="F252" s="33"/>
      <c r="G252" s="30"/>
      <c r="H252" s="36"/>
      <c r="I252" s="56"/>
      <c r="J252" s="30"/>
      <c r="K252" s="57"/>
      <c r="L252" s="33"/>
      <c r="M252" s="30"/>
      <c r="N252" s="36"/>
      <c r="O252" s="56"/>
      <c r="P252" s="30"/>
      <c r="Q252" s="57"/>
      <c r="R252" s="33"/>
      <c r="S252" s="30"/>
      <c r="T252" s="36"/>
      <c r="U252" s="56"/>
      <c r="V252" s="224"/>
      <c r="W252" s="225"/>
    </row>
    <row r="253" spans="1:23" s="8" customFormat="1" ht="22.5" customHeight="1" x14ac:dyDescent="0.25">
      <c r="A253" s="31">
        <f>'1.  SEPTEMBER'!B260</f>
        <v>16</v>
      </c>
      <c r="B253" s="237">
        <f>'1.  SEPTEMBER'!C260</f>
        <v>0</v>
      </c>
      <c r="C253" s="45"/>
      <c r="D253" s="29"/>
      <c r="E253" s="51"/>
      <c r="F253" s="28"/>
      <c r="G253" s="29"/>
      <c r="H253" s="35"/>
      <c r="I253" s="45"/>
      <c r="J253" s="29"/>
      <c r="K253" s="51"/>
      <c r="L253" s="28"/>
      <c r="M253" s="29"/>
      <c r="N253" s="35"/>
      <c r="O253" s="45"/>
      <c r="P253" s="29"/>
      <c r="Q253" s="51"/>
      <c r="R253" s="28"/>
      <c r="S253" s="29"/>
      <c r="T253" s="35"/>
      <c r="U253" s="45"/>
      <c r="V253" s="37"/>
      <c r="W253" s="46"/>
    </row>
    <row r="254" spans="1:23" s="8" customFormat="1" ht="22.5" customHeight="1" x14ac:dyDescent="0.25">
      <c r="A254" s="31">
        <f>'1.  SEPTEMBER'!B261</f>
        <v>17</v>
      </c>
      <c r="B254" s="237">
        <f>'1.  SEPTEMBER'!C261</f>
        <v>0</v>
      </c>
      <c r="C254" s="56"/>
      <c r="D254" s="30"/>
      <c r="E254" s="57"/>
      <c r="F254" s="33"/>
      <c r="G254" s="30"/>
      <c r="H254" s="36"/>
      <c r="I254" s="56"/>
      <c r="J254" s="30"/>
      <c r="K254" s="57"/>
      <c r="L254" s="33"/>
      <c r="M254" s="30"/>
      <c r="N254" s="36"/>
      <c r="O254" s="56"/>
      <c r="P254" s="30"/>
      <c r="Q254" s="57"/>
      <c r="R254" s="33"/>
      <c r="S254" s="30"/>
      <c r="T254" s="36"/>
      <c r="U254" s="56"/>
      <c r="V254" s="224"/>
      <c r="W254" s="225"/>
    </row>
    <row r="255" spans="1:23" s="8" customFormat="1" ht="22.5" customHeight="1" x14ac:dyDescent="0.25">
      <c r="A255" s="31">
        <f>'1.  SEPTEMBER'!B262</f>
        <v>18</v>
      </c>
      <c r="B255" s="237">
        <f>'1.  SEPTEMBER'!C262</f>
        <v>0</v>
      </c>
      <c r="C255" s="45"/>
      <c r="D255" s="29"/>
      <c r="E255" s="51"/>
      <c r="F255" s="28"/>
      <c r="G255" s="29"/>
      <c r="H255" s="35"/>
      <c r="I255" s="45"/>
      <c r="J255" s="29"/>
      <c r="K255" s="51"/>
      <c r="L255" s="28"/>
      <c r="M255" s="29"/>
      <c r="N255" s="35"/>
      <c r="O255" s="45"/>
      <c r="P255" s="29"/>
      <c r="Q255" s="51"/>
      <c r="R255" s="28"/>
      <c r="S255" s="29"/>
      <c r="T255" s="35"/>
      <c r="U255" s="45"/>
      <c r="V255" s="37"/>
      <c r="W255" s="46"/>
    </row>
    <row r="256" spans="1:23" s="8" customFormat="1" ht="22.5" customHeight="1" x14ac:dyDescent="0.25">
      <c r="A256" s="31">
        <f>'1.  SEPTEMBER'!B263</f>
        <v>19</v>
      </c>
      <c r="B256" s="237">
        <f>'1.  SEPTEMBER'!C263</f>
        <v>0</v>
      </c>
      <c r="C256" s="56"/>
      <c r="D256" s="30"/>
      <c r="E256" s="57"/>
      <c r="F256" s="33"/>
      <c r="G256" s="30"/>
      <c r="H256" s="36"/>
      <c r="I256" s="56"/>
      <c r="J256" s="30"/>
      <c r="K256" s="57"/>
      <c r="L256" s="33"/>
      <c r="M256" s="30"/>
      <c r="N256" s="36"/>
      <c r="O256" s="56"/>
      <c r="P256" s="30"/>
      <c r="Q256" s="57"/>
      <c r="R256" s="33"/>
      <c r="S256" s="30"/>
      <c r="T256" s="36"/>
      <c r="U256" s="56"/>
      <c r="V256" s="224"/>
      <c r="W256" s="225"/>
    </row>
    <row r="257" spans="1:23" s="8" customFormat="1" ht="22.5" customHeight="1" x14ac:dyDescent="0.25">
      <c r="A257" s="31">
        <f>'1.  SEPTEMBER'!B264</f>
        <v>20</v>
      </c>
      <c r="B257" s="237">
        <f>'1.  SEPTEMBER'!C264</f>
        <v>0</v>
      </c>
      <c r="C257" s="45"/>
      <c r="D257" s="29"/>
      <c r="E257" s="51"/>
      <c r="F257" s="28"/>
      <c r="G257" s="29"/>
      <c r="H257" s="35"/>
      <c r="I257" s="45"/>
      <c r="J257" s="29"/>
      <c r="K257" s="51"/>
      <c r="L257" s="28"/>
      <c r="M257" s="29"/>
      <c r="N257" s="35"/>
      <c r="O257" s="45"/>
      <c r="P257" s="29"/>
      <c r="Q257" s="51"/>
      <c r="R257" s="28"/>
      <c r="S257" s="29"/>
      <c r="T257" s="35"/>
      <c r="U257" s="45"/>
      <c r="V257" s="37"/>
      <c r="W257" s="46"/>
    </row>
  </sheetData>
  <mergeCells count="87">
    <mergeCell ref="U81:W81"/>
    <mergeCell ref="A153:W153"/>
    <mergeCell ref="O149:Q149"/>
    <mergeCell ref="R149:T149"/>
    <mergeCell ref="U149:W149"/>
    <mergeCell ref="A151:K151"/>
    <mergeCell ref="A152:B152"/>
    <mergeCell ref="A149:B150"/>
    <mergeCell ref="C149:E149"/>
    <mergeCell ref="F149:H149"/>
    <mergeCell ref="I149:K149"/>
    <mergeCell ref="L149:N149"/>
    <mergeCell ref="A81:B82"/>
    <mergeCell ref="A84:C84"/>
    <mergeCell ref="L110:N110"/>
    <mergeCell ref="O110:Q110"/>
    <mergeCell ref="U1:W1"/>
    <mergeCell ref="A3:K3"/>
    <mergeCell ref="A4:B4"/>
    <mergeCell ref="A5:W5"/>
    <mergeCell ref="A44:C44"/>
    <mergeCell ref="U41:W41"/>
    <mergeCell ref="A43:K43"/>
    <mergeCell ref="A1:B2"/>
    <mergeCell ref="C1:E1"/>
    <mergeCell ref="F1:H1"/>
    <mergeCell ref="I1:K1"/>
    <mergeCell ref="L1:N1"/>
    <mergeCell ref="O1:Q1"/>
    <mergeCell ref="R1:T1"/>
    <mergeCell ref="A236:B236"/>
    <mergeCell ref="A237:W237"/>
    <mergeCell ref="A41:B42"/>
    <mergeCell ref="C41:E41"/>
    <mergeCell ref="F41:H41"/>
    <mergeCell ref="I41:K41"/>
    <mergeCell ref="L41:N41"/>
    <mergeCell ref="O41:Q41"/>
    <mergeCell ref="R41:T41"/>
    <mergeCell ref="A45:W45"/>
    <mergeCell ref="A113:B113"/>
    <mergeCell ref="A114:W114"/>
    <mergeCell ref="A181:B181"/>
    <mergeCell ref="A182:W182"/>
    <mergeCell ref="C81:E81"/>
    <mergeCell ref="F81:H81"/>
    <mergeCell ref="A83:K83"/>
    <mergeCell ref="I81:K81"/>
    <mergeCell ref="L81:N81"/>
    <mergeCell ref="O81:Q81"/>
    <mergeCell ref="R81:T81"/>
    <mergeCell ref="U110:W110"/>
    <mergeCell ref="A112:K112"/>
    <mergeCell ref="A110:B111"/>
    <mergeCell ref="C110:E110"/>
    <mergeCell ref="F110:H110"/>
    <mergeCell ref="I110:K110"/>
    <mergeCell ref="R110:T110"/>
    <mergeCell ref="U178:W178"/>
    <mergeCell ref="A180:K180"/>
    <mergeCell ref="A212:B213"/>
    <mergeCell ref="C212:E212"/>
    <mergeCell ref="F212:H212"/>
    <mergeCell ref="I212:K212"/>
    <mergeCell ref="L212:N212"/>
    <mergeCell ref="O212:Q212"/>
    <mergeCell ref="A178:B179"/>
    <mergeCell ref="C178:E178"/>
    <mergeCell ref="F178:H178"/>
    <mergeCell ref="I178:K178"/>
    <mergeCell ref="L178:N178"/>
    <mergeCell ref="O178:Q178"/>
    <mergeCell ref="R178:T178"/>
    <mergeCell ref="U233:W233"/>
    <mergeCell ref="A235:K235"/>
    <mergeCell ref="R212:T212"/>
    <mergeCell ref="U212:W212"/>
    <mergeCell ref="A214:K214"/>
    <mergeCell ref="A233:B234"/>
    <mergeCell ref="C233:E233"/>
    <mergeCell ref="F233:H233"/>
    <mergeCell ref="I233:K233"/>
    <mergeCell ref="L233:N233"/>
    <mergeCell ref="O233:Q233"/>
    <mergeCell ref="R233:T233"/>
    <mergeCell ref="A216:W216"/>
    <mergeCell ref="A215:B215"/>
  </mergeCells>
  <pageMargins left="0.23622047244094491" right="0.23622047244094491" top="0.19685039370078741" bottom="0.19685039370078741" header="0.31496062992125984" footer="0.31496062992125984"/>
  <pageSetup paperSize="9" scale="68" fitToHeight="0" orientation="landscape" horizontalDpi="0" verticalDpi="0" r:id="rId1"/>
  <rowBreaks count="5" manualBreakCount="5">
    <brk id="40" max="16383" man="1"/>
    <brk id="109" max="16383" man="1"/>
    <brk id="177" max="16383" man="1"/>
    <brk id="211" max="16383" man="1"/>
    <brk id="23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sheetPr>
  <dimension ref="A1:Y264"/>
  <sheetViews>
    <sheetView showGridLines="0" showRowColHeaders="0" workbookViewId="0">
      <pane ySplit="10" topLeftCell="A11" activePane="bottomLeft" state="frozen"/>
      <selection pane="bottomLeft" activeCell="X34" sqref="X34"/>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7" t="str">
        <f>'0.  MAIN INDEX'!D22</f>
        <v>October 2018</v>
      </c>
      <c r="T6" s="7"/>
      <c r="U6" s="2"/>
      <c r="V6" s="5"/>
      <c r="W6" s="5" t="s">
        <v>1</v>
      </c>
      <c r="X6" s="172" t="str">
        <f>'0.  MAIN INDEX'!D23</f>
        <v>Biermans</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390</v>
      </c>
      <c r="C8" s="45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v>18</v>
      </c>
    </row>
    <row r="19" spans="2:25" s="8" customFormat="1" ht="15.95" customHeight="1" x14ac:dyDescent="0.25">
      <c r="B19" s="27">
        <f>'1.  SEPTEMBER'!B19</f>
        <v>2</v>
      </c>
      <c r="C19" s="319" t="str">
        <f>'1.  SEPTEMBER'!C19</f>
        <v>Appelcryn PJ</v>
      </c>
      <c r="D19" s="45"/>
      <c r="E19" s="37"/>
      <c r="F19" s="46"/>
      <c r="G19" s="28"/>
      <c r="H19" s="37"/>
      <c r="I19" s="35"/>
      <c r="J19" s="45"/>
      <c r="K19" s="37"/>
      <c r="L19" s="46"/>
      <c r="M19" s="28"/>
      <c r="N19" s="37"/>
      <c r="O19" s="35"/>
      <c r="P19" s="45"/>
      <c r="Q19" s="37"/>
      <c r="R19" s="51"/>
      <c r="S19" s="28"/>
      <c r="T19" s="37"/>
      <c r="U19" s="35"/>
      <c r="V19" s="45">
        <f t="shared" ref="V19:V52" si="0">D19+G19+J19+M19+P19+S19</f>
        <v>0</v>
      </c>
      <c r="W19" s="37">
        <f t="shared" ref="W19:W52" si="1">E19+H19+K19+N19+Q19+T19</f>
        <v>0</v>
      </c>
      <c r="X19" s="46">
        <f t="shared" ref="X19:X52" si="2">(V19+W19)*10</f>
        <v>0</v>
      </c>
      <c r="Y19" s="186">
        <v>18</v>
      </c>
    </row>
    <row r="20" spans="2:25" s="8" customFormat="1" ht="15.95" customHeight="1" x14ac:dyDescent="0.25">
      <c r="B20" s="27">
        <f>'1.  SEPTEMBER'!B20</f>
        <v>3</v>
      </c>
      <c r="C20" s="44" t="str">
        <f>'1.  SEPTEMBER'!C20</f>
        <v>Bloem D  (H-16)</v>
      </c>
      <c r="D20" s="45">
        <v>13</v>
      </c>
      <c r="E20" s="37">
        <v>6.04</v>
      </c>
      <c r="F20" s="46"/>
      <c r="G20" s="28">
        <v>3</v>
      </c>
      <c r="H20" s="37">
        <v>1.06</v>
      </c>
      <c r="I20" s="35"/>
      <c r="J20" s="45"/>
      <c r="K20" s="37"/>
      <c r="L20" s="46"/>
      <c r="M20" s="28"/>
      <c r="N20" s="37"/>
      <c r="O20" s="35"/>
      <c r="P20" s="45">
        <v>3</v>
      </c>
      <c r="Q20" s="37">
        <v>1.61</v>
      </c>
      <c r="R20" s="51"/>
      <c r="S20" s="28"/>
      <c r="T20" s="37"/>
      <c r="U20" s="35"/>
      <c r="V20" s="45">
        <f t="shared" si="0"/>
        <v>19</v>
      </c>
      <c r="W20" s="37">
        <f t="shared" si="1"/>
        <v>8.7099999999999991</v>
      </c>
      <c r="X20" s="46">
        <f t="shared" si="2"/>
        <v>277.10000000000002</v>
      </c>
      <c r="Y20" s="186">
        <v>3</v>
      </c>
    </row>
    <row r="21" spans="2:25" s="8" customFormat="1" ht="15.95" customHeight="1" x14ac:dyDescent="0.25">
      <c r="B21" s="27">
        <f>'1.  SEPTEMBER'!B21</f>
        <v>4</v>
      </c>
      <c r="C21" s="44" t="str">
        <f>'1.  SEPTEMBER'!C21</f>
        <v>Booysen G</v>
      </c>
      <c r="D21" s="45"/>
      <c r="E21" s="37"/>
      <c r="F21" s="46"/>
      <c r="G21" s="28"/>
      <c r="H21" s="37"/>
      <c r="I21" s="35"/>
      <c r="J21" s="45"/>
      <c r="K21" s="37"/>
      <c r="L21" s="46"/>
      <c r="M21" s="28"/>
      <c r="N21" s="37"/>
      <c r="O21" s="35"/>
      <c r="P21" s="45"/>
      <c r="Q21" s="37"/>
      <c r="R21" s="51"/>
      <c r="S21" s="28"/>
      <c r="T21" s="37"/>
      <c r="U21" s="35"/>
      <c r="V21" s="45">
        <f t="shared" si="0"/>
        <v>0</v>
      </c>
      <c r="W21" s="37">
        <f t="shared" si="1"/>
        <v>0</v>
      </c>
      <c r="X21" s="46">
        <f t="shared" si="2"/>
        <v>0</v>
      </c>
      <c r="Y21" s="186">
        <v>18</v>
      </c>
    </row>
    <row r="22" spans="2:25" s="8" customFormat="1" ht="15.95" customHeight="1" x14ac:dyDescent="0.25">
      <c r="B22" s="27">
        <f>'1.  SEPTEMBER'!B22</f>
        <v>5</v>
      </c>
      <c r="C22" s="44" t="str">
        <f>'1.  SEPTEMBER'!C22</f>
        <v>Booysen J  (H-18)</v>
      </c>
      <c r="D22" s="45"/>
      <c r="E22" s="37"/>
      <c r="F22" s="46"/>
      <c r="G22" s="28"/>
      <c r="H22" s="37"/>
      <c r="I22" s="35"/>
      <c r="J22" s="45"/>
      <c r="K22" s="37"/>
      <c r="L22" s="46"/>
      <c r="M22" s="28"/>
      <c r="N22" s="37"/>
      <c r="O22" s="35"/>
      <c r="P22" s="45"/>
      <c r="Q22" s="37"/>
      <c r="R22" s="51"/>
      <c r="S22" s="28"/>
      <c r="T22" s="37"/>
      <c r="U22" s="35"/>
      <c r="V22" s="45">
        <f t="shared" si="0"/>
        <v>0</v>
      </c>
      <c r="W22" s="37">
        <f t="shared" si="1"/>
        <v>0</v>
      </c>
      <c r="X22" s="46">
        <f t="shared" si="2"/>
        <v>0</v>
      </c>
      <c r="Y22" s="186">
        <v>18</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0"/>
        <v>0</v>
      </c>
      <c r="W23" s="37">
        <f t="shared" si="1"/>
        <v>0</v>
      </c>
      <c r="X23" s="46">
        <f t="shared" si="2"/>
        <v>0</v>
      </c>
      <c r="Y23" s="186">
        <v>18</v>
      </c>
    </row>
    <row r="24" spans="2:25" s="8" customFormat="1" ht="15.95" customHeight="1" x14ac:dyDescent="0.25">
      <c r="B24" s="27">
        <f>'1.  SEPTEMBER'!B24</f>
        <v>7</v>
      </c>
      <c r="C24" s="44" t="str">
        <f>'1.  SEPTEMBER'!C24</f>
        <v>Booysen W</v>
      </c>
      <c r="D24" s="45"/>
      <c r="E24" s="37"/>
      <c r="F24" s="46"/>
      <c r="G24" s="28"/>
      <c r="H24" s="37"/>
      <c r="I24" s="35"/>
      <c r="J24" s="45"/>
      <c r="K24" s="37"/>
      <c r="L24" s="46"/>
      <c r="M24" s="28"/>
      <c r="N24" s="37"/>
      <c r="O24" s="35"/>
      <c r="P24" s="45"/>
      <c r="Q24" s="37"/>
      <c r="R24" s="51"/>
      <c r="S24" s="28"/>
      <c r="T24" s="37"/>
      <c r="U24" s="35"/>
      <c r="V24" s="45">
        <f t="shared" si="0"/>
        <v>0</v>
      </c>
      <c r="W24" s="37">
        <f t="shared" si="1"/>
        <v>0</v>
      </c>
      <c r="X24" s="46">
        <f t="shared" si="2"/>
        <v>0</v>
      </c>
      <c r="Y24" s="186">
        <v>18</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0"/>
        <v>0</v>
      </c>
      <c r="W25" s="37">
        <f t="shared" si="1"/>
        <v>0</v>
      </c>
      <c r="X25" s="46">
        <f t="shared" si="2"/>
        <v>0</v>
      </c>
      <c r="Y25" s="186">
        <v>18</v>
      </c>
    </row>
    <row r="26" spans="2:25" s="8" customFormat="1" ht="15.95" customHeight="1" x14ac:dyDescent="0.25">
      <c r="B26" s="27">
        <f>'1.  SEPTEMBER'!B26</f>
        <v>9</v>
      </c>
      <c r="C26" s="44" t="str">
        <f>'1.  SEPTEMBER'!C26</f>
        <v>Brits T</v>
      </c>
      <c r="D26" s="45">
        <v>12</v>
      </c>
      <c r="E26" s="37">
        <v>7.04</v>
      </c>
      <c r="F26" s="46">
        <v>1.68</v>
      </c>
      <c r="G26" s="28">
        <v>6</v>
      </c>
      <c r="H26" s="37">
        <v>1.92</v>
      </c>
      <c r="I26" s="35"/>
      <c r="J26" s="45"/>
      <c r="K26" s="37"/>
      <c r="L26" s="46"/>
      <c r="M26" s="28"/>
      <c r="N26" s="37"/>
      <c r="O26" s="35"/>
      <c r="P26" s="45">
        <v>3</v>
      </c>
      <c r="Q26" s="37">
        <v>1.33</v>
      </c>
      <c r="R26" s="51"/>
      <c r="S26" s="28"/>
      <c r="T26" s="37"/>
      <c r="U26" s="35"/>
      <c r="V26" s="45">
        <f t="shared" si="0"/>
        <v>21</v>
      </c>
      <c r="W26" s="37">
        <f t="shared" si="1"/>
        <v>10.290000000000001</v>
      </c>
      <c r="X26" s="46">
        <f t="shared" si="2"/>
        <v>312.89999999999998</v>
      </c>
      <c r="Y26" s="186">
        <v>1</v>
      </c>
    </row>
    <row r="27" spans="2:25" s="8" customFormat="1" ht="15.95" customHeight="1" x14ac:dyDescent="0.25">
      <c r="B27" s="27">
        <f>'1.  SEPTEMBER'!B27</f>
        <v>10</v>
      </c>
      <c r="C27" s="44" t="str">
        <f>'1.  SEPTEMBER'!C27</f>
        <v>Campher J</v>
      </c>
      <c r="D27" s="45"/>
      <c r="E27" s="37"/>
      <c r="F27" s="46"/>
      <c r="G27" s="28">
        <v>2</v>
      </c>
      <c r="H27" s="37">
        <v>0.84</v>
      </c>
      <c r="I27" s="35"/>
      <c r="J27" s="45"/>
      <c r="K27" s="37"/>
      <c r="L27" s="46"/>
      <c r="M27" s="28"/>
      <c r="N27" s="37"/>
      <c r="O27" s="35"/>
      <c r="P27" s="45">
        <v>3</v>
      </c>
      <c r="Q27" s="37">
        <v>1.71</v>
      </c>
      <c r="R27" s="51"/>
      <c r="S27" s="28"/>
      <c r="T27" s="37"/>
      <c r="U27" s="35"/>
      <c r="V27" s="45">
        <f t="shared" si="0"/>
        <v>5</v>
      </c>
      <c r="W27" s="37">
        <f t="shared" si="1"/>
        <v>2.5499999999999998</v>
      </c>
      <c r="X27" s="46">
        <f t="shared" si="2"/>
        <v>75.5</v>
      </c>
      <c r="Y27" s="186">
        <v>7</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0"/>
        <v>0</v>
      </c>
      <c r="W28" s="37">
        <f t="shared" si="1"/>
        <v>0</v>
      </c>
      <c r="X28" s="46">
        <f t="shared" si="2"/>
        <v>0</v>
      </c>
      <c r="Y28" s="186">
        <v>18</v>
      </c>
    </row>
    <row r="29" spans="2:25" s="8" customFormat="1" ht="15.95" customHeight="1" x14ac:dyDescent="0.25">
      <c r="B29" s="27">
        <f>'1.  SEPTEMBER'!B29</f>
        <v>12</v>
      </c>
      <c r="C29" s="44" t="str">
        <f>'1.  SEPTEMBER'!C29</f>
        <v>Engelbrecht A</v>
      </c>
      <c r="D29" s="45"/>
      <c r="E29" s="37"/>
      <c r="F29" s="46"/>
      <c r="G29" s="28"/>
      <c r="H29" s="37"/>
      <c r="I29" s="35"/>
      <c r="J29" s="45"/>
      <c r="K29" s="37"/>
      <c r="L29" s="46"/>
      <c r="M29" s="28"/>
      <c r="N29" s="37"/>
      <c r="O29" s="35"/>
      <c r="P29" s="45"/>
      <c r="Q29" s="37"/>
      <c r="R29" s="51"/>
      <c r="S29" s="28"/>
      <c r="T29" s="37"/>
      <c r="U29" s="35"/>
      <c r="V29" s="45">
        <f t="shared" si="0"/>
        <v>0</v>
      </c>
      <c r="W29" s="37">
        <f t="shared" si="1"/>
        <v>0</v>
      </c>
      <c r="X29" s="46">
        <f t="shared" si="2"/>
        <v>0</v>
      </c>
      <c r="Y29" s="186">
        <v>18</v>
      </c>
    </row>
    <row r="30" spans="2:25" s="8" customFormat="1" ht="15.95" customHeight="1" x14ac:dyDescent="0.25">
      <c r="B30" s="27">
        <f>'1.  SEPTEMBER'!B30</f>
        <v>13</v>
      </c>
      <c r="C30" s="44" t="str">
        <f>'1.  SEPTEMBER'!C30</f>
        <v>Fourie R  (H-29)</v>
      </c>
      <c r="D30" s="45">
        <v>3</v>
      </c>
      <c r="E30" s="37">
        <v>1.1200000000000001</v>
      </c>
      <c r="F30" s="46"/>
      <c r="G30" s="28">
        <v>10</v>
      </c>
      <c r="H30" s="37">
        <v>4.0999999999999996</v>
      </c>
      <c r="I30" s="35"/>
      <c r="J30" s="45">
        <v>2</v>
      </c>
      <c r="K30" s="37">
        <v>2.0499999999999998</v>
      </c>
      <c r="L30" s="46">
        <v>1.27</v>
      </c>
      <c r="M30" s="28"/>
      <c r="N30" s="37"/>
      <c r="O30" s="35"/>
      <c r="P30" s="45">
        <v>3</v>
      </c>
      <c r="Q30" s="37">
        <v>1.77</v>
      </c>
      <c r="R30" s="51"/>
      <c r="S30" s="28"/>
      <c r="T30" s="37"/>
      <c r="U30" s="35"/>
      <c r="V30" s="45">
        <f t="shared" si="0"/>
        <v>18</v>
      </c>
      <c r="W30" s="37">
        <f t="shared" si="1"/>
        <v>9.0399999999999991</v>
      </c>
      <c r="X30" s="46">
        <f t="shared" si="2"/>
        <v>270.39999999999998</v>
      </c>
      <c r="Y30" s="186">
        <v>4</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0"/>
        <v>0</v>
      </c>
      <c r="W31" s="37">
        <f t="shared" si="1"/>
        <v>0</v>
      </c>
      <c r="X31" s="46">
        <f t="shared" si="2"/>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0"/>
        <v>0</v>
      </c>
      <c r="W32" s="37">
        <f t="shared" si="1"/>
        <v>0</v>
      </c>
      <c r="X32" s="46">
        <f t="shared" si="2"/>
        <v>0</v>
      </c>
      <c r="Y32" s="186">
        <v>18</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0"/>
        <v>0</v>
      </c>
      <c r="W33" s="37">
        <f t="shared" si="1"/>
        <v>0</v>
      </c>
      <c r="X33" s="46">
        <f t="shared" si="2"/>
        <v>0</v>
      </c>
      <c r="Y33" s="186">
        <v>18</v>
      </c>
    </row>
    <row r="34" spans="2:25" s="8" customFormat="1" ht="15.95" customHeight="1" x14ac:dyDescent="0.25">
      <c r="B34" s="27">
        <f>'1.  SEPTEMBER'!B34</f>
        <v>17</v>
      </c>
      <c r="C34" s="44" t="str">
        <f>'1.  SEPTEMBER'!C34</f>
        <v>Opperman T</v>
      </c>
      <c r="D34" s="45">
        <v>0</v>
      </c>
      <c r="E34" s="37"/>
      <c r="F34" s="46"/>
      <c r="G34" s="28">
        <v>0</v>
      </c>
      <c r="H34" s="37"/>
      <c r="I34" s="35"/>
      <c r="J34" s="45">
        <v>0</v>
      </c>
      <c r="K34" s="37"/>
      <c r="L34" s="46"/>
      <c r="M34" s="28">
        <v>0</v>
      </c>
      <c r="N34" s="37"/>
      <c r="O34" s="35"/>
      <c r="P34" s="45">
        <v>0</v>
      </c>
      <c r="Q34" s="37"/>
      <c r="R34" s="51"/>
      <c r="S34" s="28">
        <v>0</v>
      </c>
      <c r="T34" s="37"/>
      <c r="U34" s="35"/>
      <c r="V34" s="45">
        <f t="shared" si="0"/>
        <v>0</v>
      </c>
      <c r="W34" s="37">
        <f t="shared" si="1"/>
        <v>0</v>
      </c>
      <c r="X34" s="46">
        <f t="shared" si="2"/>
        <v>0</v>
      </c>
      <c r="Y34" s="186">
        <v>15</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0"/>
        <v>0</v>
      </c>
      <c r="W35" s="37">
        <f t="shared" si="1"/>
        <v>0</v>
      </c>
      <c r="X35" s="46">
        <f t="shared" si="2"/>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0"/>
        <v>0</v>
      </c>
      <c r="W36" s="37">
        <f t="shared" si="1"/>
        <v>0</v>
      </c>
      <c r="X36" s="46">
        <f t="shared" si="2"/>
        <v>0</v>
      </c>
      <c r="Y36" s="186">
        <v>18</v>
      </c>
    </row>
    <row r="37" spans="2:25" s="8" customFormat="1" ht="15.95" customHeight="1" x14ac:dyDescent="0.25">
      <c r="B37" s="27">
        <f>'1.  SEPTEMBER'!B37</f>
        <v>20</v>
      </c>
      <c r="C37" s="44" t="str">
        <f>'1.  SEPTEMBER'!C37</f>
        <v>Smit AJ  (H-10)</v>
      </c>
      <c r="D37" s="45">
        <v>3</v>
      </c>
      <c r="E37" s="37">
        <v>1.1200000000000001</v>
      </c>
      <c r="F37" s="46"/>
      <c r="G37" s="28">
        <v>9</v>
      </c>
      <c r="H37" s="37">
        <v>3</v>
      </c>
      <c r="I37" s="35"/>
      <c r="J37" s="45">
        <v>1</v>
      </c>
      <c r="K37" s="37">
        <v>0.73</v>
      </c>
      <c r="L37" s="46"/>
      <c r="M37" s="28"/>
      <c r="N37" s="37"/>
      <c r="O37" s="35"/>
      <c r="P37" s="45">
        <v>1</v>
      </c>
      <c r="Q37" s="37">
        <v>0.73</v>
      </c>
      <c r="R37" s="51"/>
      <c r="S37" s="28"/>
      <c r="T37" s="37"/>
      <c r="U37" s="35"/>
      <c r="V37" s="45">
        <f t="shared" si="0"/>
        <v>14</v>
      </c>
      <c r="W37" s="37">
        <f t="shared" si="1"/>
        <v>5.58</v>
      </c>
      <c r="X37" s="46">
        <f t="shared" si="2"/>
        <v>195.79999999999998</v>
      </c>
      <c r="Y37" s="186">
        <v>6</v>
      </c>
    </row>
    <row r="38" spans="2:25" s="8" customFormat="1" ht="15.95" customHeight="1" x14ac:dyDescent="0.25">
      <c r="B38" s="27">
        <f>'1.  SEPTEMBER'!B38</f>
        <v>21</v>
      </c>
      <c r="C38" s="44" t="str">
        <f>'1.  SEPTEMBER'!C38</f>
        <v>Steyn C  (H-3)</v>
      </c>
      <c r="D38" s="45"/>
      <c r="E38" s="37"/>
      <c r="F38" s="46"/>
      <c r="G38" s="28"/>
      <c r="H38" s="37"/>
      <c r="I38" s="35"/>
      <c r="J38" s="45"/>
      <c r="K38" s="37"/>
      <c r="L38" s="46"/>
      <c r="M38" s="28"/>
      <c r="N38" s="37"/>
      <c r="O38" s="35"/>
      <c r="P38" s="45"/>
      <c r="Q38" s="37"/>
      <c r="R38" s="51"/>
      <c r="S38" s="28"/>
      <c r="T38" s="37"/>
      <c r="U38" s="35"/>
      <c r="V38" s="45">
        <f t="shared" si="0"/>
        <v>0</v>
      </c>
      <c r="W38" s="37">
        <f t="shared" si="1"/>
        <v>0</v>
      </c>
      <c r="X38" s="46">
        <f t="shared" si="2"/>
        <v>0</v>
      </c>
      <c r="Y38" s="186">
        <v>18</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0"/>
        <v>0</v>
      </c>
      <c r="W39" s="37">
        <f t="shared" si="1"/>
        <v>0</v>
      </c>
      <c r="X39" s="46">
        <f t="shared" si="2"/>
        <v>0</v>
      </c>
      <c r="Y39" s="186">
        <v>18</v>
      </c>
    </row>
    <row r="40" spans="2:25" s="8" customFormat="1" ht="15.95" customHeight="1" x14ac:dyDescent="0.25">
      <c r="B40" s="27">
        <f>'1.  SEPTEMBER'!B40</f>
        <v>23</v>
      </c>
      <c r="C40" s="44" t="str">
        <f>'1.  SEPTEMBER'!C40</f>
        <v>Stoltz K</v>
      </c>
      <c r="D40" s="45">
        <v>7</v>
      </c>
      <c r="E40" s="37">
        <v>3.95</v>
      </c>
      <c r="F40" s="46"/>
      <c r="G40" s="28">
        <v>4</v>
      </c>
      <c r="H40" s="37">
        <v>1.33</v>
      </c>
      <c r="I40" s="35"/>
      <c r="J40" s="45">
        <v>1</v>
      </c>
      <c r="K40" s="37">
        <v>1.28</v>
      </c>
      <c r="L40" s="46">
        <v>1.28</v>
      </c>
      <c r="M40" s="28"/>
      <c r="N40" s="37"/>
      <c r="O40" s="35"/>
      <c r="P40" s="45">
        <v>3</v>
      </c>
      <c r="Q40" s="37">
        <v>1.5</v>
      </c>
      <c r="R40" s="51"/>
      <c r="S40" s="28"/>
      <c r="T40" s="37"/>
      <c r="U40" s="35"/>
      <c r="V40" s="45">
        <f t="shared" si="0"/>
        <v>15</v>
      </c>
      <c r="W40" s="37">
        <f t="shared" si="1"/>
        <v>8.06</v>
      </c>
      <c r="X40" s="46">
        <f t="shared" si="2"/>
        <v>230.60000000000002</v>
      </c>
      <c r="Y40" s="186">
        <v>5</v>
      </c>
    </row>
    <row r="41" spans="2:25" s="8" customFormat="1" ht="15.95" customHeight="1" x14ac:dyDescent="0.25">
      <c r="B41" s="27">
        <f>'1.  SEPTEMBER'!B41</f>
        <v>24</v>
      </c>
      <c r="C41" s="44" t="str">
        <f>'1.  SEPTEMBER'!C41</f>
        <v>van der Vyver W  (H-5)</v>
      </c>
      <c r="D41" s="45"/>
      <c r="E41" s="37"/>
      <c r="F41" s="46"/>
      <c r="G41" s="28"/>
      <c r="H41" s="37"/>
      <c r="I41" s="35"/>
      <c r="J41" s="45"/>
      <c r="K41" s="37"/>
      <c r="L41" s="46"/>
      <c r="M41" s="28"/>
      <c r="N41" s="37"/>
      <c r="O41" s="35"/>
      <c r="P41" s="45"/>
      <c r="Q41" s="37"/>
      <c r="R41" s="51"/>
      <c r="S41" s="28"/>
      <c r="T41" s="37"/>
      <c r="U41" s="35"/>
      <c r="V41" s="45">
        <f t="shared" si="0"/>
        <v>0</v>
      </c>
      <c r="W41" s="37">
        <f t="shared" si="1"/>
        <v>0</v>
      </c>
      <c r="X41" s="46">
        <f t="shared" si="2"/>
        <v>0</v>
      </c>
      <c r="Y41" s="186">
        <v>18</v>
      </c>
    </row>
    <row r="42" spans="2:25" s="8" customFormat="1" ht="15.95" customHeight="1" x14ac:dyDescent="0.25">
      <c r="B42" s="27">
        <f>'1.  SEPTEMBER'!B42</f>
        <v>25</v>
      </c>
      <c r="C42" s="44" t="str">
        <f>'1.  SEPTEMBER'!C42</f>
        <v>van Rensburg AM</v>
      </c>
      <c r="D42" s="45">
        <v>16</v>
      </c>
      <c r="E42" s="37">
        <v>6.58</v>
      </c>
      <c r="F42" s="46"/>
      <c r="G42" s="28">
        <v>3</v>
      </c>
      <c r="H42" s="37">
        <v>1.25</v>
      </c>
      <c r="I42" s="35"/>
      <c r="J42" s="45"/>
      <c r="K42" s="37"/>
      <c r="L42" s="46"/>
      <c r="M42" s="28"/>
      <c r="N42" s="37"/>
      <c r="O42" s="35"/>
      <c r="P42" s="45">
        <v>2</v>
      </c>
      <c r="Q42" s="37">
        <v>0.9</v>
      </c>
      <c r="R42" s="51"/>
      <c r="S42" s="28"/>
      <c r="T42" s="37"/>
      <c r="U42" s="35"/>
      <c r="V42" s="45">
        <f t="shared" si="0"/>
        <v>21</v>
      </c>
      <c r="W42" s="37">
        <f t="shared" si="1"/>
        <v>8.73</v>
      </c>
      <c r="X42" s="46">
        <f t="shared" si="2"/>
        <v>297.3</v>
      </c>
      <c r="Y42" s="186">
        <v>2</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0"/>
        <v>0</v>
      </c>
      <c r="W43" s="37">
        <f t="shared" si="1"/>
        <v>0</v>
      </c>
      <c r="X43" s="46">
        <f t="shared" si="2"/>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0"/>
        <v>0</v>
      </c>
      <c r="W44" s="37">
        <f t="shared" si="1"/>
        <v>0</v>
      </c>
      <c r="X44" s="46">
        <f t="shared" si="2"/>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0"/>
        <v>0</v>
      </c>
      <c r="W45" s="37">
        <f t="shared" si="1"/>
        <v>0</v>
      </c>
      <c r="X45" s="46">
        <f t="shared" si="2"/>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0"/>
        <v>0</v>
      </c>
      <c r="W46" s="37">
        <f t="shared" si="1"/>
        <v>0</v>
      </c>
      <c r="X46" s="46">
        <f t="shared" si="2"/>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0"/>
        <v>0</v>
      </c>
      <c r="W47" s="37">
        <f t="shared" si="1"/>
        <v>0</v>
      </c>
      <c r="X47" s="46">
        <f t="shared" si="2"/>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0"/>
        <v>0</v>
      </c>
      <c r="W48" s="37">
        <f t="shared" si="1"/>
        <v>0</v>
      </c>
      <c r="X48" s="46">
        <f t="shared" si="2"/>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0"/>
        <v>0</v>
      </c>
      <c r="W49" s="37">
        <f t="shared" si="1"/>
        <v>0</v>
      </c>
      <c r="X49" s="46">
        <f t="shared" si="2"/>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0"/>
        <v>0</v>
      </c>
      <c r="W50" s="37">
        <f t="shared" si="1"/>
        <v>0</v>
      </c>
      <c r="X50" s="46">
        <f t="shared" si="2"/>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0"/>
        <v>0</v>
      </c>
      <c r="W51" s="37">
        <f t="shared" si="1"/>
        <v>0</v>
      </c>
      <c r="X51" s="46">
        <f t="shared" si="2"/>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0"/>
        <v>0</v>
      </c>
      <c r="W52" s="37">
        <f t="shared" si="1"/>
        <v>0</v>
      </c>
      <c r="X52" s="46">
        <f t="shared" si="2"/>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4" t="s">
        <v>190</v>
      </c>
      <c r="C57" s="437"/>
      <c r="D57" s="438"/>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27">
        <f>'1.  SEPTEMBER'!B59</f>
        <v>1</v>
      </c>
      <c r="C59" s="44" t="str">
        <f>'1.  SEPTEMBER'!C59</f>
        <v>Anderson W  (H-8)</v>
      </c>
      <c r="D59" s="45">
        <v>5</v>
      </c>
      <c r="E59" s="37">
        <v>2.72</v>
      </c>
      <c r="F59" s="46"/>
      <c r="G59" s="28">
        <v>4</v>
      </c>
      <c r="H59" s="37">
        <v>1.39</v>
      </c>
      <c r="I59" s="35"/>
      <c r="J59" s="45"/>
      <c r="K59" s="37"/>
      <c r="L59" s="46"/>
      <c r="M59" s="28"/>
      <c r="N59" s="37"/>
      <c r="O59" s="35"/>
      <c r="P59" s="45"/>
      <c r="Q59" s="37"/>
      <c r="R59" s="51"/>
      <c r="S59" s="28"/>
      <c r="T59" s="37"/>
      <c r="U59" s="35"/>
      <c r="V59" s="45">
        <f t="shared" ref="V59" si="3">D59+G59+J59+M59+P59+S59</f>
        <v>9</v>
      </c>
      <c r="W59" s="37">
        <f t="shared" ref="W59" si="4">E59+H59+K59+N59+Q59+T59</f>
        <v>4.1100000000000003</v>
      </c>
      <c r="X59" s="46">
        <f t="shared" ref="X59" si="5">(V59+W59)*10</f>
        <v>131.1</v>
      </c>
      <c r="Y59" s="186">
        <v>13</v>
      </c>
    </row>
    <row r="60" spans="2:25" s="8" customFormat="1" ht="15.95" customHeight="1" x14ac:dyDescent="0.25">
      <c r="B60" s="27">
        <f>'1.  SEPTEMBER'!B60</f>
        <v>2</v>
      </c>
      <c r="C60" s="44" t="str">
        <f>'1.  SEPTEMBER'!C60</f>
        <v>Barnard L  (H-33)</v>
      </c>
      <c r="D60" s="45">
        <v>7</v>
      </c>
      <c r="E60" s="37">
        <v>2.71</v>
      </c>
      <c r="F60" s="46"/>
      <c r="G60" s="28">
        <v>5</v>
      </c>
      <c r="H60" s="37">
        <v>1.91</v>
      </c>
      <c r="I60" s="35"/>
      <c r="J60" s="45"/>
      <c r="K60" s="37"/>
      <c r="L60" s="46"/>
      <c r="M60" s="28"/>
      <c r="N60" s="37"/>
      <c r="O60" s="35"/>
      <c r="P60" s="45"/>
      <c r="Q60" s="37"/>
      <c r="R60" s="51"/>
      <c r="S60" s="28"/>
      <c r="T60" s="37"/>
      <c r="U60" s="35"/>
      <c r="V60" s="45">
        <f t="shared" ref="V60:V118" si="6">D60+G60+J60+M60+P60+S60</f>
        <v>12</v>
      </c>
      <c r="W60" s="37">
        <f t="shared" ref="W60:W118" si="7">E60+H60+K60+N60+Q60+T60</f>
        <v>4.62</v>
      </c>
      <c r="X60" s="46">
        <f t="shared" ref="X60:X118" si="8">(V60+W60)*10</f>
        <v>166.20000000000002</v>
      </c>
      <c r="Y60" s="186">
        <v>9</v>
      </c>
    </row>
    <row r="61" spans="2:25" s="8" customFormat="1" ht="15.95" customHeight="1" x14ac:dyDescent="0.25">
      <c r="B61" s="27">
        <f>'1.  SEPTEMBER'!B61</f>
        <v>3</v>
      </c>
      <c r="C61" s="44" t="str">
        <f>'1.  SEPTEMBER'!C61</f>
        <v>Bezuidenhout FJ</v>
      </c>
      <c r="D61" s="45"/>
      <c r="E61" s="37"/>
      <c r="F61" s="46"/>
      <c r="G61" s="28"/>
      <c r="H61" s="37"/>
      <c r="I61" s="35"/>
      <c r="J61" s="45"/>
      <c r="K61" s="37"/>
      <c r="L61" s="46"/>
      <c r="M61" s="28"/>
      <c r="N61" s="37"/>
      <c r="O61" s="35"/>
      <c r="P61" s="45"/>
      <c r="Q61" s="37"/>
      <c r="R61" s="51"/>
      <c r="S61" s="28"/>
      <c r="T61" s="37"/>
      <c r="U61" s="35"/>
      <c r="V61" s="45">
        <f t="shared" si="6"/>
        <v>0</v>
      </c>
      <c r="W61" s="37">
        <f t="shared" si="7"/>
        <v>0</v>
      </c>
      <c r="X61" s="46">
        <f t="shared" si="8"/>
        <v>0</v>
      </c>
      <c r="Y61" s="186">
        <v>18</v>
      </c>
    </row>
    <row r="62" spans="2:25" s="8" customFormat="1" ht="15.95" customHeight="1" x14ac:dyDescent="0.25">
      <c r="B62" s="27">
        <f>'1.  SEPTEMBER'!B62</f>
        <v>4</v>
      </c>
      <c r="C62" s="44" t="str">
        <f>'1.  SEPTEMBER'!C62</f>
        <v>Black S</v>
      </c>
      <c r="D62" s="45">
        <v>9</v>
      </c>
      <c r="E62" s="37">
        <v>4.22</v>
      </c>
      <c r="F62" s="46"/>
      <c r="G62" s="28"/>
      <c r="H62" s="37"/>
      <c r="I62" s="35"/>
      <c r="J62" s="45"/>
      <c r="K62" s="37"/>
      <c r="L62" s="46"/>
      <c r="M62" s="28"/>
      <c r="N62" s="37"/>
      <c r="O62" s="35"/>
      <c r="P62" s="45">
        <v>1</v>
      </c>
      <c r="Q62" s="37">
        <v>0.42</v>
      </c>
      <c r="R62" s="51"/>
      <c r="S62" s="28"/>
      <c r="T62" s="37"/>
      <c r="U62" s="35"/>
      <c r="V62" s="45">
        <f t="shared" si="6"/>
        <v>10</v>
      </c>
      <c r="W62" s="37">
        <f t="shared" si="7"/>
        <v>4.6399999999999997</v>
      </c>
      <c r="X62" s="46">
        <f t="shared" si="8"/>
        <v>146.4</v>
      </c>
      <c r="Y62" s="186">
        <v>12</v>
      </c>
    </row>
    <row r="63" spans="2:25" s="8" customFormat="1" ht="15.95" customHeight="1" x14ac:dyDescent="0.25">
      <c r="B63" s="27">
        <f>'1.  SEPTEMBER'!B63</f>
        <v>5</v>
      </c>
      <c r="C63" s="44" t="str">
        <f>'1.  SEPTEMBER'!C63</f>
        <v>Booysen G (Jnr)</v>
      </c>
      <c r="D63" s="45"/>
      <c r="E63" s="37"/>
      <c r="F63" s="46"/>
      <c r="G63" s="28"/>
      <c r="H63" s="37"/>
      <c r="I63" s="35"/>
      <c r="J63" s="45"/>
      <c r="K63" s="37"/>
      <c r="L63" s="46"/>
      <c r="M63" s="28"/>
      <c r="N63" s="37"/>
      <c r="O63" s="35"/>
      <c r="P63" s="45"/>
      <c r="Q63" s="37"/>
      <c r="R63" s="51"/>
      <c r="S63" s="28"/>
      <c r="T63" s="37"/>
      <c r="U63" s="35"/>
      <c r="V63" s="45">
        <f t="shared" si="6"/>
        <v>0</v>
      </c>
      <c r="W63" s="37">
        <f t="shared" si="7"/>
        <v>0</v>
      </c>
      <c r="X63" s="46">
        <f t="shared" si="8"/>
        <v>0</v>
      </c>
      <c r="Y63" s="186">
        <v>18</v>
      </c>
    </row>
    <row r="64" spans="2:25" s="8" customFormat="1" ht="15.95" customHeight="1" x14ac:dyDescent="0.25">
      <c r="B64" s="27">
        <f>'1.  SEPTEMBER'!B64</f>
        <v>6</v>
      </c>
      <c r="C64" s="44" t="str">
        <f>'1.  SEPTEMBER'!C64</f>
        <v>Botes P</v>
      </c>
      <c r="D64" s="45"/>
      <c r="E64" s="37"/>
      <c r="F64" s="46"/>
      <c r="G64" s="28"/>
      <c r="H64" s="37"/>
      <c r="I64" s="35"/>
      <c r="J64" s="45"/>
      <c r="K64" s="37"/>
      <c r="L64" s="46"/>
      <c r="M64" s="28"/>
      <c r="N64" s="37"/>
      <c r="O64" s="35"/>
      <c r="P64" s="45"/>
      <c r="Q64" s="37"/>
      <c r="R64" s="51"/>
      <c r="S64" s="28"/>
      <c r="T64" s="37"/>
      <c r="U64" s="35"/>
      <c r="V64" s="45">
        <f t="shared" si="6"/>
        <v>0</v>
      </c>
      <c r="W64" s="37">
        <f t="shared" si="7"/>
        <v>0</v>
      </c>
      <c r="X64" s="46">
        <f t="shared" si="8"/>
        <v>0</v>
      </c>
      <c r="Y64" s="186">
        <v>18</v>
      </c>
    </row>
    <row r="65" spans="2:25" s="8" customFormat="1" ht="15.95" customHeight="1" x14ac:dyDescent="0.25">
      <c r="B65" s="27">
        <f>'1.  SEPTEMBER'!B65</f>
        <v>7</v>
      </c>
      <c r="C65" s="44" t="str">
        <f>'1.  SEPTEMBER'!C65</f>
        <v>Buitendag R</v>
      </c>
      <c r="D65" s="45"/>
      <c r="E65" s="37"/>
      <c r="F65" s="46"/>
      <c r="G65" s="28"/>
      <c r="H65" s="37"/>
      <c r="I65" s="35"/>
      <c r="J65" s="45"/>
      <c r="K65" s="37"/>
      <c r="L65" s="46"/>
      <c r="M65" s="28"/>
      <c r="N65" s="37"/>
      <c r="O65" s="35"/>
      <c r="P65" s="45"/>
      <c r="Q65" s="37"/>
      <c r="R65" s="51"/>
      <c r="S65" s="28"/>
      <c r="T65" s="37"/>
      <c r="U65" s="35"/>
      <c r="V65" s="45">
        <f t="shared" si="6"/>
        <v>0</v>
      </c>
      <c r="W65" s="37">
        <f t="shared" si="7"/>
        <v>0</v>
      </c>
      <c r="X65" s="46">
        <f t="shared" si="8"/>
        <v>0</v>
      </c>
      <c r="Y65" s="186">
        <v>18</v>
      </c>
    </row>
    <row r="66" spans="2:25" s="8" customFormat="1" ht="15.95" customHeight="1" x14ac:dyDescent="0.25">
      <c r="B66" s="27">
        <f>'1.  SEPTEMBER'!B66</f>
        <v>8</v>
      </c>
      <c r="C66" s="44" t="str">
        <f>'1.  SEPTEMBER'!C66</f>
        <v>Curtis O</v>
      </c>
      <c r="D66" s="45"/>
      <c r="E66" s="37"/>
      <c r="F66" s="46"/>
      <c r="G66" s="28"/>
      <c r="H66" s="37"/>
      <c r="I66" s="35"/>
      <c r="J66" s="45"/>
      <c r="K66" s="37"/>
      <c r="L66" s="46"/>
      <c r="M66" s="28"/>
      <c r="N66" s="37"/>
      <c r="O66" s="35"/>
      <c r="P66" s="45"/>
      <c r="Q66" s="37"/>
      <c r="R66" s="51"/>
      <c r="S66" s="28"/>
      <c r="T66" s="37"/>
      <c r="U66" s="35"/>
      <c r="V66" s="45">
        <f t="shared" si="6"/>
        <v>0</v>
      </c>
      <c r="W66" s="37">
        <f t="shared" si="7"/>
        <v>0</v>
      </c>
      <c r="X66" s="46">
        <f t="shared" si="8"/>
        <v>0</v>
      </c>
      <c r="Y66" s="186">
        <v>18</v>
      </c>
    </row>
    <row r="67" spans="2:25" s="8" customFormat="1" ht="15.95" customHeight="1" x14ac:dyDescent="0.25">
      <c r="B67" s="27">
        <f>'1.  SEPTEMBER'!B67</f>
        <v>9</v>
      </c>
      <c r="C67" s="44" t="str">
        <f>'1.  SEPTEMBER'!C67</f>
        <v>du Preez PA</v>
      </c>
      <c r="D67" s="45">
        <v>2</v>
      </c>
      <c r="E67" s="37">
        <v>0.91</v>
      </c>
      <c r="F67" s="46"/>
      <c r="G67" s="28">
        <v>3</v>
      </c>
      <c r="H67" s="37">
        <v>1.34</v>
      </c>
      <c r="I67" s="35"/>
      <c r="J67" s="45">
        <v>1</v>
      </c>
      <c r="K67" s="37">
        <v>0.64</v>
      </c>
      <c r="L67" s="46"/>
      <c r="M67" s="28"/>
      <c r="N67" s="37"/>
      <c r="O67" s="35"/>
      <c r="P67" s="45">
        <v>2</v>
      </c>
      <c r="Q67" s="37">
        <v>1.07</v>
      </c>
      <c r="R67" s="51"/>
      <c r="S67" s="28"/>
      <c r="T67" s="37"/>
      <c r="U67" s="35"/>
      <c r="V67" s="45">
        <f t="shared" si="6"/>
        <v>8</v>
      </c>
      <c r="W67" s="37">
        <f t="shared" si="7"/>
        <v>3.96</v>
      </c>
      <c r="X67" s="46">
        <f t="shared" si="8"/>
        <v>119.60000000000001</v>
      </c>
      <c r="Y67" s="186">
        <v>14</v>
      </c>
    </row>
    <row r="68" spans="2:25" s="8" customFormat="1" ht="15.95" customHeight="1" x14ac:dyDescent="0.25">
      <c r="B68" s="27">
        <f>'1.  SEPTEMBER'!B68</f>
        <v>10</v>
      </c>
      <c r="C68" s="44" t="str">
        <f>'1.  SEPTEMBER'!C68</f>
        <v>Erasmus L</v>
      </c>
      <c r="D68" s="45"/>
      <c r="E68" s="37"/>
      <c r="F68" s="46"/>
      <c r="G68" s="28"/>
      <c r="H68" s="37"/>
      <c r="I68" s="35"/>
      <c r="J68" s="45"/>
      <c r="K68" s="37"/>
      <c r="L68" s="46"/>
      <c r="M68" s="28"/>
      <c r="N68" s="37"/>
      <c r="O68" s="35"/>
      <c r="P68" s="45"/>
      <c r="Q68" s="37"/>
      <c r="R68" s="51"/>
      <c r="S68" s="28"/>
      <c r="T68" s="37"/>
      <c r="U68" s="35"/>
      <c r="V68" s="45">
        <f t="shared" si="6"/>
        <v>0</v>
      </c>
      <c r="W68" s="37">
        <f t="shared" si="7"/>
        <v>0</v>
      </c>
      <c r="X68" s="46">
        <f t="shared" si="8"/>
        <v>0</v>
      </c>
      <c r="Y68" s="186">
        <v>18</v>
      </c>
    </row>
    <row r="69" spans="2:25" s="8" customFormat="1" ht="15.95" customHeight="1" x14ac:dyDescent="0.25">
      <c r="B69" s="27">
        <f>'1.  SEPTEMBER'!B69</f>
        <v>11</v>
      </c>
      <c r="C69" s="44" t="str">
        <f>'1.  SEPTEMBER'!C69</f>
        <v>Fouche M  (H-26)</v>
      </c>
      <c r="D69" s="45"/>
      <c r="E69" s="37"/>
      <c r="F69" s="46"/>
      <c r="G69" s="28"/>
      <c r="H69" s="37"/>
      <c r="I69" s="35"/>
      <c r="J69" s="45"/>
      <c r="K69" s="37"/>
      <c r="L69" s="46"/>
      <c r="M69" s="28"/>
      <c r="N69" s="37"/>
      <c r="O69" s="35"/>
      <c r="P69" s="45"/>
      <c r="Q69" s="37"/>
      <c r="R69" s="51"/>
      <c r="S69" s="28"/>
      <c r="T69" s="37"/>
      <c r="U69" s="35"/>
      <c r="V69" s="45">
        <f t="shared" si="6"/>
        <v>0</v>
      </c>
      <c r="W69" s="37">
        <f t="shared" si="7"/>
        <v>0</v>
      </c>
      <c r="X69" s="46">
        <f t="shared" si="8"/>
        <v>0</v>
      </c>
      <c r="Y69" s="186">
        <v>18</v>
      </c>
    </row>
    <row r="70" spans="2:25" s="8" customFormat="1" ht="15.95" customHeight="1" x14ac:dyDescent="0.25">
      <c r="B70" s="27">
        <f>'1.  SEPTEMBER'!B70</f>
        <v>12</v>
      </c>
      <c r="C70" s="44" t="str">
        <f>'1.  SEPTEMBER'!C70</f>
        <v>Galloway B</v>
      </c>
      <c r="D70" s="45"/>
      <c r="E70" s="37"/>
      <c r="F70" s="46"/>
      <c r="G70" s="28"/>
      <c r="H70" s="37"/>
      <c r="I70" s="35"/>
      <c r="J70" s="45"/>
      <c r="K70" s="37"/>
      <c r="L70" s="46"/>
      <c r="M70" s="28"/>
      <c r="N70" s="37"/>
      <c r="O70" s="35"/>
      <c r="P70" s="45"/>
      <c r="Q70" s="37"/>
      <c r="R70" s="51"/>
      <c r="S70" s="28"/>
      <c r="T70" s="37"/>
      <c r="U70" s="35"/>
      <c r="V70" s="45">
        <f t="shared" si="6"/>
        <v>0</v>
      </c>
      <c r="W70" s="37">
        <f t="shared" si="7"/>
        <v>0</v>
      </c>
      <c r="X70" s="46">
        <f t="shared" si="8"/>
        <v>0</v>
      </c>
      <c r="Y70" s="186">
        <v>18</v>
      </c>
    </row>
    <row r="71" spans="2:25" s="8" customFormat="1" ht="15.95" customHeight="1" x14ac:dyDescent="0.25">
      <c r="B71" s="27">
        <f>'1.  SEPTEMBER'!B71</f>
        <v>13</v>
      </c>
      <c r="C71" s="44" t="str">
        <f>'1.  SEPTEMBER'!C71</f>
        <v>Galloway G</v>
      </c>
      <c r="D71" s="45"/>
      <c r="E71" s="37"/>
      <c r="F71" s="46"/>
      <c r="G71" s="28"/>
      <c r="H71" s="37"/>
      <c r="I71" s="35"/>
      <c r="J71" s="45"/>
      <c r="K71" s="37"/>
      <c r="L71" s="46"/>
      <c r="M71" s="28"/>
      <c r="N71" s="37"/>
      <c r="O71" s="35"/>
      <c r="P71" s="45"/>
      <c r="Q71" s="37"/>
      <c r="R71" s="51"/>
      <c r="S71" s="28"/>
      <c r="T71" s="37"/>
      <c r="U71" s="35"/>
      <c r="V71" s="45">
        <f t="shared" si="6"/>
        <v>0</v>
      </c>
      <c r="W71" s="37">
        <f t="shared" si="7"/>
        <v>0</v>
      </c>
      <c r="X71" s="46">
        <f t="shared" si="8"/>
        <v>0</v>
      </c>
      <c r="Y71" s="186">
        <v>18</v>
      </c>
    </row>
    <row r="72" spans="2:25" s="8" customFormat="1" ht="15.95" customHeight="1" x14ac:dyDescent="0.25">
      <c r="B72" s="27">
        <f>'1.  SEPTEMBER'!B72</f>
        <v>14</v>
      </c>
      <c r="C72" s="44" t="str">
        <f>'1.  SEPTEMBER'!C72</f>
        <v>Galloway H</v>
      </c>
      <c r="D72" s="45"/>
      <c r="E72" s="37"/>
      <c r="F72" s="46"/>
      <c r="G72" s="28"/>
      <c r="H72" s="37"/>
      <c r="I72" s="35"/>
      <c r="J72" s="45"/>
      <c r="K72" s="37"/>
      <c r="L72" s="46"/>
      <c r="M72" s="28"/>
      <c r="N72" s="37"/>
      <c r="O72" s="35"/>
      <c r="P72" s="45"/>
      <c r="Q72" s="37"/>
      <c r="R72" s="51"/>
      <c r="S72" s="28"/>
      <c r="T72" s="37"/>
      <c r="U72" s="35"/>
      <c r="V72" s="45">
        <f t="shared" si="6"/>
        <v>0</v>
      </c>
      <c r="W72" s="37">
        <f t="shared" si="7"/>
        <v>0</v>
      </c>
      <c r="X72" s="46">
        <f t="shared" si="8"/>
        <v>0</v>
      </c>
      <c r="Y72" s="186">
        <v>18</v>
      </c>
    </row>
    <row r="73" spans="2:25" s="8" customFormat="1" ht="15.95" customHeight="1" x14ac:dyDescent="0.25">
      <c r="B73" s="27">
        <f>'1.  SEPTEMBER'!B73</f>
        <v>15</v>
      </c>
      <c r="C73" s="44" t="str">
        <f>'1.  SEPTEMBER'!C73</f>
        <v>Germishuizen F</v>
      </c>
      <c r="D73" s="45"/>
      <c r="E73" s="37"/>
      <c r="F73" s="46"/>
      <c r="G73" s="28"/>
      <c r="H73" s="37"/>
      <c r="I73" s="35"/>
      <c r="J73" s="45"/>
      <c r="K73" s="37"/>
      <c r="L73" s="46"/>
      <c r="M73" s="28"/>
      <c r="N73" s="37"/>
      <c r="O73" s="35"/>
      <c r="P73" s="45"/>
      <c r="Q73" s="37"/>
      <c r="R73" s="51"/>
      <c r="S73" s="28"/>
      <c r="T73" s="37"/>
      <c r="U73" s="35"/>
      <c r="V73" s="45">
        <f t="shared" si="6"/>
        <v>0</v>
      </c>
      <c r="W73" s="37">
        <f t="shared" si="7"/>
        <v>0</v>
      </c>
      <c r="X73" s="46">
        <f t="shared" si="8"/>
        <v>0</v>
      </c>
      <c r="Y73" s="186">
        <v>18</v>
      </c>
    </row>
    <row r="74" spans="2:25" s="8" customFormat="1" ht="15.95" customHeight="1" x14ac:dyDescent="0.25">
      <c r="B74" s="27">
        <f>'1.  SEPTEMBER'!B74</f>
        <v>16</v>
      </c>
      <c r="C74" s="44" t="str">
        <f>'1.  SEPTEMBER'!C74</f>
        <v>Gouws A</v>
      </c>
      <c r="D74" s="45"/>
      <c r="E74" s="37"/>
      <c r="F74" s="46"/>
      <c r="G74" s="28"/>
      <c r="H74" s="37"/>
      <c r="I74" s="35"/>
      <c r="J74" s="45"/>
      <c r="K74" s="37"/>
      <c r="L74" s="46"/>
      <c r="M74" s="28"/>
      <c r="N74" s="37"/>
      <c r="O74" s="35"/>
      <c r="P74" s="45"/>
      <c r="Q74" s="37"/>
      <c r="R74" s="51"/>
      <c r="S74" s="28"/>
      <c r="T74" s="37"/>
      <c r="U74" s="35"/>
      <c r="V74" s="45">
        <f t="shared" si="6"/>
        <v>0</v>
      </c>
      <c r="W74" s="37">
        <f t="shared" si="7"/>
        <v>0</v>
      </c>
      <c r="X74" s="46">
        <f t="shared" si="8"/>
        <v>0</v>
      </c>
      <c r="Y74" s="186">
        <v>18</v>
      </c>
    </row>
    <row r="75" spans="2:25" s="8" customFormat="1" ht="15.95" customHeight="1" x14ac:dyDescent="0.25">
      <c r="B75" s="27">
        <f>'1.  SEPTEMBER'!B75</f>
        <v>17</v>
      </c>
      <c r="C75" s="44" t="str">
        <f>'1.  SEPTEMBER'!C75</f>
        <v>Haasbroek M</v>
      </c>
      <c r="D75" s="45"/>
      <c r="E75" s="37"/>
      <c r="F75" s="46"/>
      <c r="G75" s="28"/>
      <c r="H75" s="37"/>
      <c r="I75" s="35"/>
      <c r="J75" s="45"/>
      <c r="K75" s="37"/>
      <c r="L75" s="46"/>
      <c r="M75" s="28"/>
      <c r="N75" s="37"/>
      <c r="O75" s="35"/>
      <c r="P75" s="45"/>
      <c r="Q75" s="37"/>
      <c r="R75" s="51"/>
      <c r="S75" s="28"/>
      <c r="T75" s="37"/>
      <c r="U75" s="35"/>
      <c r="V75" s="45">
        <f t="shared" si="6"/>
        <v>0</v>
      </c>
      <c r="W75" s="37">
        <f t="shared" si="7"/>
        <v>0</v>
      </c>
      <c r="X75" s="46">
        <f t="shared" si="8"/>
        <v>0</v>
      </c>
      <c r="Y75" s="186">
        <v>18</v>
      </c>
    </row>
    <row r="76" spans="2:25" s="8" customFormat="1" ht="15.95" customHeight="1" x14ac:dyDescent="0.25">
      <c r="B76" s="27">
        <f>'1.  SEPTEMBER'!B76</f>
        <v>18</v>
      </c>
      <c r="C76" s="44" t="str">
        <f>'1.  SEPTEMBER'!C76</f>
        <v>Hammond K  (H-19)</v>
      </c>
      <c r="D76" s="45">
        <v>0</v>
      </c>
      <c r="E76" s="37"/>
      <c r="F76" s="46"/>
      <c r="G76" s="28">
        <v>0</v>
      </c>
      <c r="H76" s="37"/>
      <c r="I76" s="35"/>
      <c r="J76" s="45">
        <v>0</v>
      </c>
      <c r="K76" s="37"/>
      <c r="L76" s="46"/>
      <c r="M76" s="28">
        <v>0</v>
      </c>
      <c r="N76" s="37"/>
      <c r="O76" s="35"/>
      <c r="P76" s="45">
        <v>0</v>
      </c>
      <c r="Q76" s="37"/>
      <c r="R76" s="51"/>
      <c r="S76" s="28">
        <v>0</v>
      </c>
      <c r="T76" s="37"/>
      <c r="U76" s="35"/>
      <c r="V76" s="45">
        <f t="shared" ref="V76" si="9">D76+G76+J76+M76+P76+S76</f>
        <v>0</v>
      </c>
      <c r="W76" s="37">
        <f t="shared" ref="W76" si="10">E76+H76+K76+N76+Q76+T76</f>
        <v>0</v>
      </c>
      <c r="X76" s="46">
        <f t="shared" ref="X76" si="11">(V76+W76)*10</f>
        <v>0</v>
      </c>
      <c r="Y76" s="186">
        <v>15</v>
      </c>
    </row>
    <row r="77" spans="2:25" s="8" customFormat="1" ht="15.95" customHeight="1" x14ac:dyDescent="0.25">
      <c r="B77" s="27">
        <f>'1.  SEPTEMBER'!B77</f>
        <v>19</v>
      </c>
      <c r="C77" s="44" t="str">
        <f>'1.  SEPTEMBER'!C77</f>
        <v>Herridge B  (H-42)</v>
      </c>
      <c r="D77" s="45"/>
      <c r="E77" s="37"/>
      <c r="F77" s="46"/>
      <c r="G77" s="28">
        <v>2</v>
      </c>
      <c r="H77" s="37">
        <v>0.78</v>
      </c>
      <c r="I77" s="35"/>
      <c r="J77" s="45">
        <v>2</v>
      </c>
      <c r="K77" s="37">
        <v>1.53</v>
      </c>
      <c r="L77" s="46"/>
      <c r="M77" s="28"/>
      <c r="N77" s="37"/>
      <c r="O77" s="35"/>
      <c r="P77" s="45">
        <v>6</v>
      </c>
      <c r="Q77" s="37">
        <v>3.49</v>
      </c>
      <c r="R77" s="51"/>
      <c r="S77" s="28"/>
      <c r="T77" s="37"/>
      <c r="U77" s="35"/>
      <c r="V77" s="45">
        <f t="shared" si="6"/>
        <v>10</v>
      </c>
      <c r="W77" s="37">
        <f t="shared" si="7"/>
        <v>5.8000000000000007</v>
      </c>
      <c r="X77" s="46">
        <f t="shared" si="8"/>
        <v>158</v>
      </c>
      <c r="Y77" s="186">
        <v>10</v>
      </c>
    </row>
    <row r="78" spans="2:25" s="8" customFormat="1" ht="15.95" customHeight="1" x14ac:dyDescent="0.25">
      <c r="B78" s="27">
        <f>'1.  SEPTEMBER'!B78</f>
        <v>20</v>
      </c>
      <c r="C78" s="44" t="str">
        <f>'1.  SEPTEMBER'!C78</f>
        <v>Janse van Rensburg R</v>
      </c>
      <c r="D78" s="45"/>
      <c r="E78" s="37"/>
      <c r="F78" s="46"/>
      <c r="G78" s="28"/>
      <c r="H78" s="37"/>
      <c r="I78" s="35"/>
      <c r="J78" s="45"/>
      <c r="K78" s="37"/>
      <c r="L78" s="46"/>
      <c r="M78" s="28"/>
      <c r="N78" s="37"/>
      <c r="O78" s="35"/>
      <c r="P78" s="45"/>
      <c r="Q78" s="37"/>
      <c r="R78" s="51"/>
      <c r="S78" s="28"/>
      <c r="T78" s="37"/>
      <c r="U78" s="35"/>
      <c r="V78" s="45">
        <f t="shared" si="6"/>
        <v>0</v>
      </c>
      <c r="W78" s="37">
        <f t="shared" si="7"/>
        <v>0</v>
      </c>
      <c r="X78" s="46">
        <f t="shared" si="8"/>
        <v>0</v>
      </c>
      <c r="Y78" s="186">
        <v>18</v>
      </c>
    </row>
    <row r="79" spans="2:25" s="8" customFormat="1" ht="15.95" customHeight="1" x14ac:dyDescent="0.25">
      <c r="B79" s="27">
        <f>'1.  SEPTEMBER'!B79</f>
        <v>21</v>
      </c>
      <c r="C79" s="44" t="str">
        <f>'1.  SEPTEMBER'!C79</f>
        <v>Kurger R</v>
      </c>
      <c r="D79" s="45">
        <v>4</v>
      </c>
      <c r="E79" s="37">
        <v>1.78</v>
      </c>
      <c r="F79" s="46"/>
      <c r="G79" s="28">
        <v>7</v>
      </c>
      <c r="H79" s="37">
        <v>2.75</v>
      </c>
      <c r="I79" s="35"/>
      <c r="J79" s="45"/>
      <c r="K79" s="37"/>
      <c r="L79" s="46"/>
      <c r="M79" s="28"/>
      <c r="N79" s="37"/>
      <c r="O79" s="35"/>
      <c r="P79" s="45">
        <v>4</v>
      </c>
      <c r="Q79" s="37">
        <v>1.83</v>
      </c>
      <c r="R79" s="51"/>
      <c r="S79" s="28"/>
      <c r="T79" s="37"/>
      <c r="U79" s="35"/>
      <c r="V79" s="45">
        <f t="shared" si="6"/>
        <v>15</v>
      </c>
      <c r="W79" s="37">
        <f t="shared" si="7"/>
        <v>6.36</v>
      </c>
      <c r="X79" s="46">
        <f t="shared" si="8"/>
        <v>213.6</v>
      </c>
      <c r="Y79" s="186">
        <v>6</v>
      </c>
    </row>
    <row r="80" spans="2:25" s="8" customFormat="1" ht="15.95" customHeight="1" x14ac:dyDescent="0.25">
      <c r="B80" s="27">
        <f>'1.  SEPTEMBER'!B80</f>
        <v>22</v>
      </c>
      <c r="C80" s="44" t="str">
        <f>'1.  SEPTEMBER'!C80</f>
        <v>Landman J  (H-22)</v>
      </c>
      <c r="D80" s="45"/>
      <c r="E80" s="37"/>
      <c r="F80" s="46"/>
      <c r="G80" s="28"/>
      <c r="H80" s="37"/>
      <c r="I80" s="35"/>
      <c r="J80" s="45"/>
      <c r="K80" s="37"/>
      <c r="L80" s="46"/>
      <c r="M80" s="28"/>
      <c r="N80" s="37"/>
      <c r="O80" s="35"/>
      <c r="P80" s="45"/>
      <c r="Q80" s="37"/>
      <c r="R80" s="51"/>
      <c r="S80" s="28"/>
      <c r="T80" s="37"/>
      <c r="U80" s="35"/>
      <c r="V80" s="45">
        <f t="shared" ref="V80" si="12">D80+G80+J80+M80+P80+S80</f>
        <v>0</v>
      </c>
      <c r="W80" s="37">
        <f t="shared" ref="W80" si="13">E80+H80+K80+N80+Q80+T80</f>
        <v>0</v>
      </c>
      <c r="X80" s="46">
        <f t="shared" ref="X80" si="14">(V80+W80)*10</f>
        <v>0</v>
      </c>
      <c r="Y80" s="186">
        <v>18</v>
      </c>
    </row>
    <row r="81" spans="2:25" s="8" customFormat="1" ht="15.95" customHeight="1" x14ac:dyDescent="0.25">
      <c r="B81" s="27">
        <f>'1.  SEPTEMBER'!B81</f>
        <v>23</v>
      </c>
      <c r="C81" s="44" t="str">
        <f>'1.  SEPTEMBER'!C81</f>
        <v>le Roux J</v>
      </c>
      <c r="D81" s="45"/>
      <c r="E81" s="37"/>
      <c r="F81" s="46"/>
      <c r="G81" s="28"/>
      <c r="H81" s="37"/>
      <c r="I81" s="35"/>
      <c r="J81" s="45"/>
      <c r="K81" s="37"/>
      <c r="L81" s="46"/>
      <c r="M81" s="28"/>
      <c r="N81" s="37"/>
      <c r="O81" s="35"/>
      <c r="P81" s="45"/>
      <c r="Q81" s="37"/>
      <c r="R81" s="51"/>
      <c r="S81" s="28"/>
      <c r="T81" s="37"/>
      <c r="U81" s="35"/>
      <c r="V81" s="45">
        <f t="shared" si="6"/>
        <v>0</v>
      </c>
      <c r="W81" s="37">
        <f t="shared" si="7"/>
        <v>0</v>
      </c>
      <c r="X81" s="46">
        <f t="shared" si="8"/>
        <v>0</v>
      </c>
      <c r="Y81" s="186">
        <v>18</v>
      </c>
    </row>
    <row r="82" spans="2:25" s="8" customFormat="1" ht="15.95" customHeight="1" x14ac:dyDescent="0.25">
      <c r="B82" s="27">
        <f>'1.  SEPTEMBER'!B82</f>
        <v>24</v>
      </c>
      <c r="C82" s="44" t="str">
        <f>'1.  SEPTEMBER'!C82</f>
        <v>le Roux JD</v>
      </c>
      <c r="D82" s="45"/>
      <c r="E82" s="37"/>
      <c r="F82" s="46"/>
      <c r="G82" s="28"/>
      <c r="H82" s="37"/>
      <c r="I82" s="35"/>
      <c r="J82" s="45"/>
      <c r="K82" s="37"/>
      <c r="L82" s="46"/>
      <c r="M82" s="28"/>
      <c r="N82" s="37"/>
      <c r="O82" s="35"/>
      <c r="P82" s="45"/>
      <c r="Q82" s="37"/>
      <c r="R82" s="51"/>
      <c r="S82" s="28"/>
      <c r="T82" s="37"/>
      <c r="U82" s="35"/>
      <c r="V82" s="45">
        <f t="shared" si="6"/>
        <v>0</v>
      </c>
      <c r="W82" s="37">
        <f t="shared" si="7"/>
        <v>0</v>
      </c>
      <c r="X82" s="46">
        <f t="shared" si="8"/>
        <v>0</v>
      </c>
      <c r="Y82" s="186">
        <v>18</v>
      </c>
    </row>
    <row r="83" spans="2:25" s="8" customFormat="1" ht="15.95" customHeight="1" x14ac:dyDescent="0.25">
      <c r="B83" s="27">
        <f>'1.  SEPTEMBER'!B83</f>
        <v>25</v>
      </c>
      <c r="C83" s="44" t="str">
        <f>'1.  SEPTEMBER'!C83</f>
        <v>le Roux P</v>
      </c>
      <c r="D83" s="45"/>
      <c r="E83" s="37"/>
      <c r="F83" s="46"/>
      <c r="G83" s="28"/>
      <c r="H83" s="37"/>
      <c r="I83" s="35"/>
      <c r="J83" s="45"/>
      <c r="K83" s="37"/>
      <c r="L83" s="46"/>
      <c r="M83" s="28"/>
      <c r="N83" s="37"/>
      <c r="O83" s="35"/>
      <c r="P83" s="45"/>
      <c r="Q83" s="37"/>
      <c r="R83" s="51"/>
      <c r="S83" s="28"/>
      <c r="T83" s="37"/>
      <c r="U83" s="35"/>
      <c r="V83" s="45">
        <f t="shared" si="6"/>
        <v>0</v>
      </c>
      <c r="W83" s="37">
        <f t="shared" si="7"/>
        <v>0</v>
      </c>
      <c r="X83" s="46">
        <f t="shared" si="8"/>
        <v>0</v>
      </c>
      <c r="Y83" s="186">
        <v>18</v>
      </c>
    </row>
    <row r="84" spans="2:25" s="8" customFormat="1" ht="15.95" customHeight="1" x14ac:dyDescent="0.25">
      <c r="B84" s="27">
        <f>'1.  SEPTEMBER'!B84</f>
        <v>26</v>
      </c>
      <c r="C84" s="44" t="str">
        <f>'1.  SEPTEMBER'!C84</f>
        <v>Limper C</v>
      </c>
      <c r="D84" s="45">
        <v>2</v>
      </c>
      <c r="E84" s="37">
        <v>0.78</v>
      </c>
      <c r="F84" s="46"/>
      <c r="G84" s="28">
        <v>5</v>
      </c>
      <c r="H84" s="37">
        <v>1.74</v>
      </c>
      <c r="I84" s="35"/>
      <c r="J84" s="45">
        <v>2</v>
      </c>
      <c r="K84" s="37">
        <v>1.75</v>
      </c>
      <c r="L84" s="46"/>
      <c r="M84" s="28"/>
      <c r="N84" s="37"/>
      <c r="O84" s="35"/>
      <c r="P84" s="45">
        <v>3</v>
      </c>
      <c r="Q84" s="37">
        <v>1.62</v>
      </c>
      <c r="R84" s="51"/>
      <c r="S84" s="28"/>
      <c r="T84" s="37"/>
      <c r="U84" s="35"/>
      <c r="V84" s="45">
        <f t="shared" si="6"/>
        <v>12</v>
      </c>
      <c r="W84" s="37">
        <f t="shared" si="7"/>
        <v>5.89</v>
      </c>
      <c r="X84" s="46">
        <f t="shared" si="8"/>
        <v>178.9</v>
      </c>
      <c r="Y84" s="186">
        <v>8</v>
      </c>
    </row>
    <row r="85" spans="2:25" s="8" customFormat="1" ht="15.95" customHeight="1" x14ac:dyDescent="0.25">
      <c r="B85" s="27">
        <f>'1.  SEPTEMBER'!B85</f>
        <v>27</v>
      </c>
      <c r="C85" s="44" t="str">
        <f>'1.  SEPTEMBER'!C85</f>
        <v>Lubbe C</v>
      </c>
      <c r="D85" s="45"/>
      <c r="E85" s="37"/>
      <c r="F85" s="46"/>
      <c r="G85" s="28"/>
      <c r="H85" s="37"/>
      <c r="I85" s="35"/>
      <c r="J85" s="45"/>
      <c r="K85" s="37"/>
      <c r="L85" s="46"/>
      <c r="M85" s="28"/>
      <c r="N85" s="37"/>
      <c r="O85" s="35"/>
      <c r="P85" s="45"/>
      <c r="Q85" s="37"/>
      <c r="R85" s="51"/>
      <c r="S85" s="28"/>
      <c r="T85" s="37"/>
      <c r="U85" s="35"/>
      <c r="V85" s="45">
        <f t="shared" si="6"/>
        <v>0</v>
      </c>
      <c r="W85" s="37">
        <f t="shared" si="7"/>
        <v>0</v>
      </c>
      <c r="X85" s="46">
        <f t="shared" si="8"/>
        <v>0</v>
      </c>
      <c r="Y85" s="186">
        <v>18</v>
      </c>
    </row>
    <row r="86" spans="2:25" s="8" customFormat="1" ht="15.95" customHeight="1" x14ac:dyDescent="0.25">
      <c r="B86" s="27">
        <f>'1.  SEPTEMBER'!B86</f>
        <v>28</v>
      </c>
      <c r="C86" s="44" t="str">
        <f>'1.  SEPTEMBER'!C86</f>
        <v>Matthee P</v>
      </c>
      <c r="D86" s="45"/>
      <c r="E86" s="37"/>
      <c r="F86" s="46"/>
      <c r="G86" s="28"/>
      <c r="H86" s="37"/>
      <c r="I86" s="35"/>
      <c r="J86" s="45"/>
      <c r="K86" s="37"/>
      <c r="L86" s="46"/>
      <c r="M86" s="28"/>
      <c r="N86" s="37"/>
      <c r="O86" s="35"/>
      <c r="P86" s="45"/>
      <c r="Q86" s="37"/>
      <c r="R86" s="51"/>
      <c r="S86" s="28"/>
      <c r="T86" s="37"/>
      <c r="U86" s="35"/>
      <c r="V86" s="45">
        <f t="shared" si="6"/>
        <v>0</v>
      </c>
      <c r="W86" s="37">
        <f t="shared" si="7"/>
        <v>0</v>
      </c>
      <c r="X86" s="46">
        <f t="shared" si="8"/>
        <v>0</v>
      </c>
      <c r="Y86" s="186">
        <v>18</v>
      </c>
    </row>
    <row r="87" spans="2:25" s="8" customFormat="1" ht="15.95" customHeight="1" x14ac:dyDescent="0.25">
      <c r="B87" s="27">
        <f>'1.  SEPTEMBER'!B87</f>
        <v>29</v>
      </c>
      <c r="C87" s="44" t="str">
        <f>'1.  SEPTEMBER'!C87</f>
        <v>Meyer T</v>
      </c>
      <c r="D87" s="45">
        <v>1</v>
      </c>
      <c r="E87" s="37">
        <v>0.41</v>
      </c>
      <c r="F87" s="46"/>
      <c r="G87" s="28">
        <v>12</v>
      </c>
      <c r="H87" s="37">
        <v>4.03</v>
      </c>
      <c r="I87" s="35"/>
      <c r="J87" s="45"/>
      <c r="K87" s="37"/>
      <c r="L87" s="46"/>
      <c r="M87" s="28"/>
      <c r="N87" s="37"/>
      <c r="O87" s="35"/>
      <c r="P87" s="45">
        <v>3</v>
      </c>
      <c r="Q87" s="37">
        <v>1.69</v>
      </c>
      <c r="R87" s="51"/>
      <c r="S87" s="28"/>
      <c r="T87" s="37"/>
      <c r="U87" s="35"/>
      <c r="V87" s="45">
        <f t="shared" si="6"/>
        <v>16</v>
      </c>
      <c r="W87" s="37">
        <f t="shared" si="7"/>
        <v>6.1300000000000008</v>
      </c>
      <c r="X87" s="46">
        <f t="shared" si="8"/>
        <v>221.3</v>
      </c>
      <c r="Y87" s="186">
        <v>5</v>
      </c>
    </row>
    <row r="88" spans="2:25" s="8" customFormat="1" ht="15.95" customHeight="1" x14ac:dyDescent="0.25">
      <c r="B88" s="27">
        <f>'1.  SEPTEMBER'!B88</f>
        <v>30</v>
      </c>
      <c r="C88" s="44" t="str">
        <f>'1.  SEPTEMBER'!C88</f>
        <v>Mulder C</v>
      </c>
      <c r="D88" s="45"/>
      <c r="E88" s="37"/>
      <c r="F88" s="46"/>
      <c r="G88" s="28"/>
      <c r="H88" s="37"/>
      <c r="I88" s="35"/>
      <c r="J88" s="45"/>
      <c r="K88" s="37"/>
      <c r="L88" s="46"/>
      <c r="M88" s="28"/>
      <c r="N88" s="37"/>
      <c r="O88" s="35"/>
      <c r="P88" s="45"/>
      <c r="Q88" s="37"/>
      <c r="R88" s="51"/>
      <c r="S88" s="28"/>
      <c r="T88" s="37"/>
      <c r="U88" s="35"/>
      <c r="V88" s="45">
        <f t="shared" si="6"/>
        <v>0</v>
      </c>
      <c r="W88" s="37">
        <f t="shared" si="7"/>
        <v>0</v>
      </c>
      <c r="X88" s="46">
        <f t="shared" si="8"/>
        <v>0</v>
      </c>
      <c r="Y88" s="186">
        <v>18</v>
      </c>
    </row>
    <row r="89" spans="2:25" s="8" customFormat="1" ht="15.95" customHeight="1" x14ac:dyDescent="0.25">
      <c r="B89" s="27">
        <f>'1.  SEPTEMBER'!B89</f>
        <v>31</v>
      </c>
      <c r="C89" s="44" t="str">
        <f>'1.  SEPTEMBER'!C89</f>
        <v>Nell M (Morne)  (H-2)</v>
      </c>
      <c r="D89" s="45"/>
      <c r="E89" s="37"/>
      <c r="F89" s="46"/>
      <c r="G89" s="28"/>
      <c r="H89" s="37"/>
      <c r="I89" s="35"/>
      <c r="J89" s="45"/>
      <c r="K89" s="37"/>
      <c r="L89" s="46"/>
      <c r="M89" s="28"/>
      <c r="N89" s="37"/>
      <c r="O89" s="35"/>
      <c r="P89" s="45"/>
      <c r="Q89" s="37"/>
      <c r="R89" s="51"/>
      <c r="S89" s="28"/>
      <c r="T89" s="37"/>
      <c r="U89" s="35"/>
      <c r="V89" s="45">
        <f t="shared" ref="V89" si="15">D89+G89+J89+M89+P89+S89</f>
        <v>0</v>
      </c>
      <c r="W89" s="37">
        <f t="shared" ref="W89" si="16">E89+H89+K89+N89+Q89+T89</f>
        <v>0</v>
      </c>
      <c r="X89" s="46">
        <f t="shared" ref="X89" si="17">(V89+W89)*10</f>
        <v>0</v>
      </c>
      <c r="Y89" s="186">
        <v>18</v>
      </c>
    </row>
    <row r="90" spans="2:25" s="8" customFormat="1" ht="15.95" customHeight="1" x14ac:dyDescent="0.25">
      <c r="B90" s="27">
        <f>'1.  SEPTEMBER'!B90</f>
        <v>32</v>
      </c>
      <c r="C90" s="44" t="str">
        <f>'1.  SEPTEMBER'!C90</f>
        <v>Nelson JG</v>
      </c>
      <c r="D90" s="45"/>
      <c r="E90" s="37"/>
      <c r="F90" s="46"/>
      <c r="G90" s="28"/>
      <c r="H90" s="37"/>
      <c r="I90" s="35"/>
      <c r="J90" s="45"/>
      <c r="K90" s="37"/>
      <c r="L90" s="46"/>
      <c r="M90" s="28"/>
      <c r="N90" s="37"/>
      <c r="O90" s="35"/>
      <c r="P90" s="45"/>
      <c r="Q90" s="37"/>
      <c r="R90" s="51"/>
      <c r="S90" s="28"/>
      <c r="T90" s="37"/>
      <c r="U90" s="35"/>
      <c r="V90" s="45">
        <f t="shared" si="6"/>
        <v>0</v>
      </c>
      <c r="W90" s="37">
        <f t="shared" si="7"/>
        <v>0</v>
      </c>
      <c r="X90" s="46">
        <f t="shared" si="8"/>
        <v>0</v>
      </c>
      <c r="Y90" s="186">
        <v>18</v>
      </c>
    </row>
    <row r="91" spans="2:25" s="8" customFormat="1" ht="15.95" customHeight="1" x14ac:dyDescent="0.25">
      <c r="B91" s="27">
        <f>'1.  SEPTEMBER'!B91</f>
        <v>33</v>
      </c>
      <c r="C91" s="44" t="str">
        <f>'1.  SEPTEMBER'!C91</f>
        <v>Olivier D</v>
      </c>
      <c r="D91" s="45">
        <v>3</v>
      </c>
      <c r="E91" s="37">
        <v>1.89</v>
      </c>
      <c r="F91" s="46"/>
      <c r="G91" s="28">
        <v>4</v>
      </c>
      <c r="H91" s="37">
        <v>1.96</v>
      </c>
      <c r="I91" s="35"/>
      <c r="J91" s="45">
        <v>1</v>
      </c>
      <c r="K91" s="37">
        <v>1.03</v>
      </c>
      <c r="L91" s="46"/>
      <c r="M91" s="28"/>
      <c r="N91" s="37"/>
      <c r="O91" s="35"/>
      <c r="P91" s="45">
        <v>5</v>
      </c>
      <c r="Q91" s="37">
        <v>3.18</v>
      </c>
      <c r="R91" s="51"/>
      <c r="S91" s="28"/>
      <c r="T91" s="37"/>
      <c r="U91" s="35"/>
      <c r="V91" s="45">
        <f t="shared" si="6"/>
        <v>13</v>
      </c>
      <c r="W91" s="37">
        <f t="shared" si="7"/>
        <v>8.06</v>
      </c>
      <c r="X91" s="46">
        <f t="shared" si="8"/>
        <v>210.60000000000002</v>
      </c>
      <c r="Y91" s="186">
        <v>7</v>
      </c>
    </row>
    <row r="92" spans="2:25" s="8" customFormat="1" ht="15.95" customHeight="1" x14ac:dyDescent="0.25">
      <c r="B92" s="27">
        <f>'1.  SEPTEMBER'!B92</f>
        <v>34</v>
      </c>
      <c r="C92" s="44" t="str">
        <f>'1.  SEPTEMBER'!C92</f>
        <v>Opperman D  (H-34)</v>
      </c>
      <c r="D92" s="45">
        <v>4</v>
      </c>
      <c r="E92" s="37">
        <v>1.68</v>
      </c>
      <c r="F92" s="46"/>
      <c r="G92" s="28">
        <v>1</v>
      </c>
      <c r="H92" s="37">
        <v>0.49</v>
      </c>
      <c r="I92" s="35"/>
      <c r="J92" s="45"/>
      <c r="K92" s="37"/>
      <c r="L92" s="46"/>
      <c r="M92" s="28"/>
      <c r="N92" s="37"/>
      <c r="O92" s="35"/>
      <c r="P92" s="45"/>
      <c r="Q92" s="37"/>
      <c r="R92" s="51"/>
      <c r="S92" s="28"/>
      <c r="T92" s="37"/>
      <c r="U92" s="35"/>
      <c r="V92" s="45">
        <f t="shared" si="6"/>
        <v>5</v>
      </c>
      <c r="W92" s="37">
        <f t="shared" si="7"/>
        <v>2.17</v>
      </c>
      <c r="X92" s="46">
        <f t="shared" si="8"/>
        <v>71.7</v>
      </c>
      <c r="Y92" s="186">
        <v>14</v>
      </c>
    </row>
    <row r="93" spans="2:25" s="8" customFormat="1" ht="15.95" customHeight="1" x14ac:dyDescent="0.25">
      <c r="B93" s="27">
        <f>'1.  SEPTEMBER'!B93</f>
        <v>35</v>
      </c>
      <c r="C93" s="44" t="str">
        <f>'1.  SEPTEMBER'!C93</f>
        <v>Pedrigal J</v>
      </c>
      <c r="D93" s="45">
        <v>14</v>
      </c>
      <c r="E93" s="37">
        <v>7.62</v>
      </c>
      <c r="F93" s="46"/>
      <c r="G93" s="28">
        <v>7</v>
      </c>
      <c r="H93" s="37">
        <v>2.65</v>
      </c>
      <c r="I93" s="35"/>
      <c r="J93" s="45"/>
      <c r="K93" s="37"/>
      <c r="L93" s="46"/>
      <c r="M93" s="28"/>
      <c r="N93" s="37"/>
      <c r="O93" s="35"/>
      <c r="P93" s="45">
        <v>2</v>
      </c>
      <c r="Q93" s="37">
        <v>1.39</v>
      </c>
      <c r="R93" s="51">
        <v>0.93</v>
      </c>
      <c r="S93" s="28"/>
      <c r="T93" s="37"/>
      <c r="U93" s="35"/>
      <c r="V93" s="45">
        <f t="shared" si="6"/>
        <v>23</v>
      </c>
      <c r="W93" s="37">
        <f t="shared" si="7"/>
        <v>11.66</v>
      </c>
      <c r="X93" s="46">
        <f t="shared" si="8"/>
        <v>346.59999999999997</v>
      </c>
      <c r="Y93" s="186">
        <v>1</v>
      </c>
    </row>
    <row r="94" spans="2:25" s="8" customFormat="1" ht="15.95" customHeight="1" x14ac:dyDescent="0.25">
      <c r="B94" s="27">
        <f>'1.  SEPTEMBER'!B94</f>
        <v>36</v>
      </c>
      <c r="C94" s="44" t="str">
        <f>'1.  SEPTEMBER'!C94</f>
        <v>Pelser P</v>
      </c>
      <c r="D94" s="45"/>
      <c r="E94" s="37"/>
      <c r="F94" s="46"/>
      <c r="G94" s="28"/>
      <c r="H94" s="37"/>
      <c r="I94" s="35"/>
      <c r="J94" s="45"/>
      <c r="K94" s="37"/>
      <c r="L94" s="46"/>
      <c r="M94" s="28"/>
      <c r="N94" s="37"/>
      <c r="O94" s="35"/>
      <c r="P94" s="45"/>
      <c r="Q94" s="37"/>
      <c r="R94" s="51"/>
      <c r="S94" s="28"/>
      <c r="T94" s="37"/>
      <c r="U94" s="35"/>
      <c r="V94" s="45">
        <f t="shared" si="6"/>
        <v>0</v>
      </c>
      <c r="W94" s="37">
        <f t="shared" si="7"/>
        <v>0</v>
      </c>
      <c r="X94" s="46">
        <f t="shared" si="8"/>
        <v>0</v>
      </c>
      <c r="Y94" s="186">
        <v>18</v>
      </c>
    </row>
    <row r="95" spans="2:25" s="8" customFormat="1" ht="15.95" customHeight="1" x14ac:dyDescent="0.25">
      <c r="B95" s="27">
        <f>'1.  SEPTEMBER'!B95</f>
        <v>37</v>
      </c>
      <c r="C95" s="44" t="str">
        <f>'1.  SEPTEMBER'!C95</f>
        <v>Pieters C (Corne)</v>
      </c>
      <c r="D95" s="45">
        <v>5</v>
      </c>
      <c r="E95" s="37">
        <v>2.89</v>
      </c>
      <c r="F95" s="46"/>
      <c r="G95" s="28">
        <v>5</v>
      </c>
      <c r="H95" s="37">
        <v>1.73</v>
      </c>
      <c r="I95" s="35"/>
      <c r="J95" s="45">
        <v>1</v>
      </c>
      <c r="K95" s="37">
        <v>1.01</v>
      </c>
      <c r="L95" s="46"/>
      <c r="M95" s="28"/>
      <c r="N95" s="37"/>
      <c r="O95" s="35"/>
      <c r="P95" s="45">
        <v>4</v>
      </c>
      <c r="Q95" s="37">
        <v>2.12</v>
      </c>
      <c r="R95" s="51"/>
      <c r="S95" s="28"/>
      <c r="T95" s="37"/>
      <c r="U95" s="35"/>
      <c r="V95" s="45">
        <f t="shared" si="6"/>
        <v>15</v>
      </c>
      <c r="W95" s="37">
        <f t="shared" si="7"/>
        <v>7.75</v>
      </c>
      <c r="X95" s="46">
        <f t="shared" si="8"/>
        <v>227.5</v>
      </c>
      <c r="Y95" s="186">
        <v>4</v>
      </c>
    </row>
    <row r="96" spans="2:25" s="8" customFormat="1" ht="15.95" customHeight="1" x14ac:dyDescent="0.25">
      <c r="B96" s="27">
        <f>'1.  SEPTEMBER'!B96</f>
        <v>38</v>
      </c>
      <c r="C96" s="44" t="str">
        <f>'1.  SEPTEMBER'!C96</f>
        <v>Pieterse K (Kobus - Wiele)</v>
      </c>
      <c r="D96" s="45"/>
      <c r="E96" s="37"/>
      <c r="F96" s="46"/>
      <c r="G96" s="28"/>
      <c r="H96" s="37"/>
      <c r="I96" s="35"/>
      <c r="J96" s="45"/>
      <c r="K96" s="37"/>
      <c r="L96" s="46"/>
      <c r="M96" s="28"/>
      <c r="N96" s="37"/>
      <c r="O96" s="35"/>
      <c r="P96" s="45"/>
      <c r="Q96" s="37"/>
      <c r="R96" s="51"/>
      <c r="S96" s="28"/>
      <c r="T96" s="37"/>
      <c r="U96" s="35"/>
      <c r="V96" s="45">
        <f t="shared" si="6"/>
        <v>0</v>
      </c>
      <c r="W96" s="37">
        <f t="shared" si="7"/>
        <v>0</v>
      </c>
      <c r="X96" s="46">
        <f t="shared" si="8"/>
        <v>0</v>
      </c>
      <c r="Y96" s="186">
        <v>18</v>
      </c>
    </row>
    <row r="97" spans="2:25" s="8" customFormat="1" ht="15.95" customHeight="1" x14ac:dyDescent="0.25">
      <c r="B97" s="27">
        <f>'1.  SEPTEMBER'!B97</f>
        <v>39</v>
      </c>
      <c r="C97" s="44" t="str">
        <f>'1.  SEPTEMBER'!C97</f>
        <v>Renier (Jnr)</v>
      </c>
      <c r="D97" s="45"/>
      <c r="E97" s="37"/>
      <c r="F97" s="46"/>
      <c r="G97" s="28"/>
      <c r="H97" s="37"/>
      <c r="I97" s="35"/>
      <c r="J97" s="45"/>
      <c r="K97" s="37"/>
      <c r="L97" s="46"/>
      <c r="M97" s="28"/>
      <c r="N97" s="37"/>
      <c r="O97" s="35"/>
      <c r="P97" s="45"/>
      <c r="Q97" s="37"/>
      <c r="R97" s="51"/>
      <c r="S97" s="28"/>
      <c r="T97" s="37"/>
      <c r="U97" s="35"/>
      <c r="V97" s="45">
        <f t="shared" si="6"/>
        <v>0</v>
      </c>
      <c r="W97" s="37">
        <f t="shared" si="7"/>
        <v>0</v>
      </c>
      <c r="X97" s="46">
        <f t="shared" si="8"/>
        <v>0</v>
      </c>
      <c r="Y97" s="186">
        <v>18</v>
      </c>
    </row>
    <row r="98" spans="2:25" s="8" customFormat="1" ht="15.95" customHeight="1" x14ac:dyDescent="0.25">
      <c r="B98" s="27">
        <f>'1.  SEPTEMBER'!B98</f>
        <v>40</v>
      </c>
      <c r="C98" s="44" t="str">
        <f>'1.  SEPTEMBER'!C98</f>
        <v>Renier (Snr)</v>
      </c>
      <c r="D98" s="45"/>
      <c r="E98" s="37"/>
      <c r="F98" s="46"/>
      <c r="G98" s="28"/>
      <c r="H98" s="37"/>
      <c r="I98" s="35"/>
      <c r="J98" s="45"/>
      <c r="K98" s="37"/>
      <c r="L98" s="46"/>
      <c r="M98" s="28"/>
      <c r="N98" s="37"/>
      <c r="O98" s="35"/>
      <c r="P98" s="45"/>
      <c r="Q98" s="37"/>
      <c r="R98" s="51"/>
      <c r="S98" s="28"/>
      <c r="T98" s="37"/>
      <c r="U98" s="35"/>
      <c r="V98" s="45">
        <f t="shared" si="6"/>
        <v>0</v>
      </c>
      <c r="W98" s="37">
        <f t="shared" si="7"/>
        <v>0</v>
      </c>
      <c r="X98" s="46">
        <f t="shared" si="8"/>
        <v>0</v>
      </c>
      <c r="Y98" s="186">
        <v>18</v>
      </c>
    </row>
    <row r="99" spans="2:25" s="8" customFormat="1" ht="15.95" customHeight="1" x14ac:dyDescent="0.25">
      <c r="B99" s="27">
        <f>'1.  SEPTEMBER'!B99</f>
        <v>41</v>
      </c>
      <c r="C99" s="44" t="str">
        <f>'1.  SEPTEMBER'!C99</f>
        <v>Schoeman H</v>
      </c>
      <c r="D99" s="45"/>
      <c r="E99" s="37"/>
      <c r="F99" s="46"/>
      <c r="G99" s="28"/>
      <c r="H99" s="37"/>
      <c r="I99" s="35"/>
      <c r="J99" s="45"/>
      <c r="K99" s="37"/>
      <c r="L99" s="46"/>
      <c r="M99" s="28"/>
      <c r="N99" s="37"/>
      <c r="O99" s="35"/>
      <c r="P99" s="45"/>
      <c r="Q99" s="37"/>
      <c r="R99" s="51"/>
      <c r="S99" s="28"/>
      <c r="T99" s="37"/>
      <c r="U99" s="35"/>
      <c r="V99" s="45">
        <f t="shared" si="6"/>
        <v>0</v>
      </c>
      <c r="W99" s="37">
        <f t="shared" si="7"/>
        <v>0</v>
      </c>
      <c r="X99" s="46">
        <f t="shared" si="8"/>
        <v>0</v>
      </c>
      <c r="Y99" s="186">
        <v>18</v>
      </c>
    </row>
    <row r="100" spans="2:25" s="8" customFormat="1" ht="15.95" customHeight="1" x14ac:dyDescent="0.25">
      <c r="B100" s="27">
        <f>'1.  SEPTEMBER'!B100</f>
        <v>42</v>
      </c>
      <c r="C100" s="44" t="str">
        <f>'1.  SEPTEMBER'!C100</f>
        <v>Slabbert N</v>
      </c>
      <c r="D100" s="45"/>
      <c r="E100" s="37"/>
      <c r="F100" s="46"/>
      <c r="G100" s="28"/>
      <c r="H100" s="37"/>
      <c r="I100" s="35"/>
      <c r="J100" s="45"/>
      <c r="K100" s="37"/>
      <c r="L100" s="46"/>
      <c r="M100" s="28"/>
      <c r="N100" s="37"/>
      <c r="O100" s="35"/>
      <c r="P100" s="45"/>
      <c r="Q100" s="37"/>
      <c r="R100" s="51"/>
      <c r="S100" s="28"/>
      <c r="T100" s="37"/>
      <c r="U100" s="35"/>
      <c r="V100" s="45">
        <f t="shared" si="6"/>
        <v>0</v>
      </c>
      <c r="W100" s="37">
        <f t="shared" si="7"/>
        <v>0</v>
      </c>
      <c r="X100" s="46">
        <f t="shared" si="8"/>
        <v>0</v>
      </c>
      <c r="Y100" s="186">
        <v>18</v>
      </c>
    </row>
    <row r="101" spans="2:25" s="8" customFormat="1" ht="15.95" customHeight="1" x14ac:dyDescent="0.25">
      <c r="B101" s="27">
        <f>'1.  SEPTEMBER'!B101</f>
        <v>43</v>
      </c>
      <c r="C101" s="44" t="str">
        <f>'1.  SEPTEMBER'!C101</f>
        <v>Smit R</v>
      </c>
      <c r="D101" s="45"/>
      <c r="E101" s="37"/>
      <c r="F101" s="46"/>
      <c r="G101" s="28"/>
      <c r="H101" s="37"/>
      <c r="I101" s="35"/>
      <c r="J101" s="45"/>
      <c r="K101" s="37"/>
      <c r="L101" s="46"/>
      <c r="M101" s="28"/>
      <c r="N101" s="37"/>
      <c r="O101" s="35"/>
      <c r="P101" s="45"/>
      <c r="Q101" s="37"/>
      <c r="R101" s="51"/>
      <c r="S101" s="28"/>
      <c r="T101" s="37"/>
      <c r="U101" s="35"/>
      <c r="V101" s="45">
        <f t="shared" si="6"/>
        <v>0</v>
      </c>
      <c r="W101" s="37">
        <f t="shared" si="7"/>
        <v>0</v>
      </c>
      <c r="X101" s="46">
        <f t="shared" si="8"/>
        <v>0</v>
      </c>
      <c r="Y101" s="186">
        <v>18</v>
      </c>
    </row>
    <row r="102" spans="2:25" s="8" customFormat="1" ht="15.95" customHeight="1" x14ac:dyDescent="0.25">
      <c r="B102" s="27">
        <f>'1.  SEPTEMBER'!B102</f>
        <v>44</v>
      </c>
      <c r="C102" s="44" t="str">
        <f>'1.  SEPTEMBER'!C102</f>
        <v>Smith CH (Jnr)</v>
      </c>
      <c r="D102" s="45"/>
      <c r="E102" s="37"/>
      <c r="F102" s="46"/>
      <c r="G102" s="28"/>
      <c r="H102" s="37"/>
      <c r="I102" s="35"/>
      <c r="J102" s="45"/>
      <c r="K102" s="37"/>
      <c r="L102" s="46"/>
      <c r="M102" s="28"/>
      <c r="N102" s="37"/>
      <c r="O102" s="35"/>
      <c r="P102" s="45"/>
      <c r="Q102" s="37"/>
      <c r="R102" s="51"/>
      <c r="S102" s="28"/>
      <c r="T102" s="37"/>
      <c r="U102" s="35"/>
      <c r="V102" s="45">
        <f t="shared" si="6"/>
        <v>0</v>
      </c>
      <c r="W102" s="37">
        <f t="shared" si="7"/>
        <v>0</v>
      </c>
      <c r="X102" s="46">
        <f t="shared" si="8"/>
        <v>0</v>
      </c>
      <c r="Y102" s="186">
        <v>18</v>
      </c>
    </row>
    <row r="103" spans="2:25" s="8" customFormat="1" ht="15.95" customHeight="1" x14ac:dyDescent="0.25">
      <c r="B103" s="27">
        <f>'1.  SEPTEMBER'!B103</f>
        <v>45</v>
      </c>
      <c r="C103" s="44" t="str">
        <f>'1.  SEPTEMBER'!C103</f>
        <v>Smith G</v>
      </c>
      <c r="D103" s="45">
        <v>7</v>
      </c>
      <c r="E103" s="37">
        <v>3.98</v>
      </c>
      <c r="F103" s="46">
        <v>1.75</v>
      </c>
      <c r="G103" s="28">
        <v>4</v>
      </c>
      <c r="H103" s="37">
        <v>2.17</v>
      </c>
      <c r="I103" s="35"/>
      <c r="J103" s="45"/>
      <c r="K103" s="37"/>
      <c r="L103" s="46"/>
      <c r="M103" s="28"/>
      <c r="N103" s="37"/>
      <c r="O103" s="35"/>
      <c r="P103" s="45">
        <v>5</v>
      </c>
      <c r="Q103" s="37">
        <v>2.23</v>
      </c>
      <c r="R103" s="51"/>
      <c r="S103" s="28"/>
      <c r="T103" s="37"/>
      <c r="U103" s="35"/>
      <c r="V103" s="45">
        <f t="shared" si="6"/>
        <v>16</v>
      </c>
      <c r="W103" s="37">
        <f t="shared" si="7"/>
        <v>8.3800000000000008</v>
      </c>
      <c r="X103" s="46">
        <f t="shared" si="8"/>
        <v>243.8</v>
      </c>
      <c r="Y103" s="186">
        <v>3</v>
      </c>
    </row>
    <row r="104" spans="2:25" s="8" customFormat="1" ht="15.95" customHeight="1" x14ac:dyDescent="0.25">
      <c r="B104" s="27">
        <f>'1.  SEPTEMBER'!B104</f>
        <v>46</v>
      </c>
      <c r="C104" s="44" t="str">
        <f>'1.  SEPTEMBER'!C104</f>
        <v>Spyra JM</v>
      </c>
      <c r="D104" s="45"/>
      <c r="E104" s="37"/>
      <c r="F104" s="46"/>
      <c r="G104" s="28"/>
      <c r="H104" s="37"/>
      <c r="I104" s="35"/>
      <c r="J104" s="45"/>
      <c r="K104" s="37"/>
      <c r="L104" s="46"/>
      <c r="M104" s="28"/>
      <c r="N104" s="37"/>
      <c r="O104" s="35"/>
      <c r="P104" s="45"/>
      <c r="Q104" s="37"/>
      <c r="R104" s="51"/>
      <c r="S104" s="28"/>
      <c r="T104" s="37"/>
      <c r="U104" s="35"/>
      <c r="V104" s="45">
        <f t="shared" si="6"/>
        <v>0</v>
      </c>
      <c r="W104" s="37">
        <f t="shared" si="7"/>
        <v>0</v>
      </c>
      <c r="X104" s="46">
        <f t="shared" si="8"/>
        <v>0</v>
      </c>
      <c r="Y104" s="186">
        <v>18</v>
      </c>
    </row>
    <row r="105" spans="2:25" s="8" customFormat="1" ht="15.95" customHeight="1" x14ac:dyDescent="0.25">
      <c r="B105" s="27">
        <f>'1.  SEPTEMBER'!B105</f>
        <v>47</v>
      </c>
      <c r="C105" s="44" t="str">
        <f>'1.  SEPTEMBER'!C105</f>
        <v>Spyra SJ</v>
      </c>
      <c r="D105" s="45">
        <v>14</v>
      </c>
      <c r="E105" s="37">
        <v>8.52</v>
      </c>
      <c r="F105" s="46"/>
      <c r="G105" s="28">
        <v>3</v>
      </c>
      <c r="H105" s="37">
        <v>1.55</v>
      </c>
      <c r="I105" s="35"/>
      <c r="J105" s="45"/>
      <c r="K105" s="37"/>
      <c r="L105" s="46"/>
      <c r="M105" s="28"/>
      <c r="N105" s="37"/>
      <c r="O105" s="35"/>
      <c r="P105" s="45">
        <v>3</v>
      </c>
      <c r="Q105" s="37">
        <v>1.39</v>
      </c>
      <c r="R105" s="51"/>
      <c r="S105" s="28"/>
      <c r="T105" s="37"/>
      <c r="U105" s="35"/>
      <c r="V105" s="45">
        <f t="shared" si="6"/>
        <v>20</v>
      </c>
      <c r="W105" s="37">
        <f t="shared" si="7"/>
        <v>11.46</v>
      </c>
      <c r="X105" s="46">
        <f t="shared" si="8"/>
        <v>314.60000000000002</v>
      </c>
      <c r="Y105" s="186">
        <v>2</v>
      </c>
    </row>
    <row r="106" spans="2:25" s="8" customFormat="1" ht="15.95" customHeight="1" x14ac:dyDescent="0.25">
      <c r="B106" s="27">
        <f>'1.  SEPTEMBER'!B106</f>
        <v>48</v>
      </c>
      <c r="C106" s="319" t="str">
        <f>'1.  SEPTEMBER'!C106</f>
        <v>Stander J</v>
      </c>
      <c r="D106" s="45"/>
      <c r="E106" s="37"/>
      <c r="F106" s="46"/>
      <c r="G106" s="28"/>
      <c r="H106" s="37"/>
      <c r="I106" s="35"/>
      <c r="J106" s="45"/>
      <c r="K106" s="37"/>
      <c r="L106" s="46"/>
      <c r="M106" s="28"/>
      <c r="N106" s="37"/>
      <c r="O106" s="35"/>
      <c r="P106" s="45"/>
      <c r="Q106" s="37"/>
      <c r="R106" s="51"/>
      <c r="S106" s="28"/>
      <c r="T106" s="37"/>
      <c r="U106" s="35"/>
      <c r="V106" s="45">
        <f t="shared" si="6"/>
        <v>0</v>
      </c>
      <c r="W106" s="37">
        <f t="shared" si="7"/>
        <v>0</v>
      </c>
      <c r="X106" s="46">
        <f t="shared" si="8"/>
        <v>0</v>
      </c>
      <c r="Y106" s="186">
        <v>18</v>
      </c>
    </row>
    <row r="107" spans="2:25" s="8" customFormat="1" ht="15.95" customHeight="1" x14ac:dyDescent="0.25">
      <c r="B107" s="27">
        <f>'1.  SEPTEMBER'!B107</f>
        <v>49</v>
      </c>
      <c r="C107" s="44" t="str">
        <f>'1.  SEPTEMBER'!C107</f>
        <v>Swanepoel F</v>
      </c>
      <c r="D107" s="45"/>
      <c r="E107" s="37"/>
      <c r="F107" s="46"/>
      <c r="G107" s="28"/>
      <c r="H107" s="37"/>
      <c r="I107" s="35"/>
      <c r="J107" s="45"/>
      <c r="K107" s="37"/>
      <c r="L107" s="46"/>
      <c r="M107" s="28"/>
      <c r="N107" s="37"/>
      <c r="O107" s="35"/>
      <c r="P107" s="45"/>
      <c r="Q107" s="37"/>
      <c r="R107" s="51"/>
      <c r="S107" s="28"/>
      <c r="T107" s="37"/>
      <c r="U107" s="35"/>
      <c r="V107" s="45">
        <f t="shared" si="6"/>
        <v>0</v>
      </c>
      <c r="W107" s="37">
        <f t="shared" si="7"/>
        <v>0</v>
      </c>
      <c r="X107" s="46">
        <f t="shared" si="8"/>
        <v>0</v>
      </c>
      <c r="Y107" s="186">
        <v>18</v>
      </c>
    </row>
    <row r="108" spans="2:25" s="8" customFormat="1" ht="15.95" customHeight="1" x14ac:dyDescent="0.25">
      <c r="B108" s="27">
        <f>'1.  SEPTEMBER'!B108</f>
        <v>50</v>
      </c>
      <c r="C108" s="44" t="str">
        <f>'1.  SEPTEMBER'!C108</f>
        <v>Theron T</v>
      </c>
      <c r="D108" s="45"/>
      <c r="E108" s="37"/>
      <c r="F108" s="46"/>
      <c r="G108" s="28"/>
      <c r="H108" s="37"/>
      <c r="I108" s="35"/>
      <c r="J108" s="45"/>
      <c r="K108" s="37"/>
      <c r="L108" s="46"/>
      <c r="M108" s="28"/>
      <c r="N108" s="37"/>
      <c r="O108" s="35"/>
      <c r="P108" s="45"/>
      <c r="Q108" s="37"/>
      <c r="R108" s="51"/>
      <c r="S108" s="28"/>
      <c r="T108" s="37"/>
      <c r="U108" s="35"/>
      <c r="V108" s="45">
        <f t="shared" si="6"/>
        <v>0</v>
      </c>
      <c r="W108" s="37">
        <f t="shared" si="7"/>
        <v>0</v>
      </c>
      <c r="X108" s="46">
        <f t="shared" si="8"/>
        <v>0</v>
      </c>
      <c r="Y108" s="186">
        <v>18</v>
      </c>
    </row>
    <row r="109" spans="2:25" s="8" customFormat="1" ht="15.95" customHeight="1" x14ac:dyDescent="0.25">
      <c r="B109" s="27">
        <f>'1.  SEPTEMBER'!B109</f>
        <v>51</v>
      </c>
      <c r="C109" s="44" t="str">
        <f>'1.  SEPTEMBER'!C109</f>
        <v>van der Westhuizen R</v>
      </c>
      <c r="D109" s="45"/>
      <c r="E109" s="37"/>
      <c r="F109" s="46"/>
      <c r="G109" s="28"/>
      <c r="H109" s="37"/>
      <c r="I109" s="35"/>
      <c r="J109" s="45"/>
      <c r="K109" s="37"/>
      <c r="L109" s="46"/>
      <c r="M109" s="28"/>
      <c r="N109" s="37"/>
      <c r="O109" s="35"/>
      <c r="P109" s="45"/>
      <c r="Q109" s="37"/>
      <c r="R109" s="51"/>
      <c r="S109" s="28"/>
      <c r="T109" s="37"/>
      <c r="U109" s="35"/>
      <c r="V109" s="45">
        <f t="shared" si="6"/>
        <v>0</v>
      </c>
      <c r="W109" s="37">
        <f t="shared" si="7"/>
        <v>0</v>
      </c>
      <c r="X109" s="46">
        <f t="shared" si="8"/>
        <v>0</v>
      </c>
      <c r="Y109" s="186">
        <v>18</v>
      </c>
    </row>
    <row r="110" spans="2:25" s="8" customFormat="1" ht="15.95" customHeight="1" x14ac:dyDescent="0.25">
      <c r="B110" s="27">
        <f>'1.  SEPTEMBER'!B110</f>
        <v>52</v>
      </c>
      <c r="C110" s="44" t="str">
        <f>'1.  SEPTEMBER'!C110</f>
        <v>Venter J</v>
      </c>
      <c r="D110" s="45"/>
      <c r="E110" s="37"/>
      <c r="F110" s="46"/>
      <c r="G110" s="28"/>
      <c r="H110" s="37"/>
      <c r="I110" s="35"/>
      <c r="J110" s="45"/>
      <c r="K110" s="37"/>
      <c r="L110" s="46"/>
      <c r="M110" s="28"/>
      <c r="N110" s="37"/>
      <c r="O110" s="35"/>
      <c r="P110" s="45"/>
      <c r="Q110" s="37"/>
      <c r="R110" s="51"/>
      <c r="S110" s="28"/>
      <c r="T110" s="37"/>
      <c r="U110" s="35"/>
      <c r="V110" s="45">
        <f t="shared" si="6"/>
        <v>0</v>
      </c>
      <c r="W110" s="37">
        <f t="shared" si="7"/>
        <v>0</v>
      </c>
      <c r="X110" s="46">
        <f t="shared" si="8"/>
        <v>0</v>
      </c>
      <c r="Y110" s="186">
        <v>18</v>
      </c>
    </row>
    <row r="111" spans="2:25" s="8" customFormat="1" ht="15.95" customHeight="1" x14ac:dyDescent="0.25">
      <c r="B111" s="27">
        <f>'1.  SEPTEMBER'!B111</f>
        <v>53</v>
      </c>
      <c r="C111" s="44" t="str">
        <f>'1.  SEPTEMBER'!C111</f>
        <v>Wales J</v>
      </c>
      <c r="D111" s="45"/>
      <c r="E111" s="37"/>
      <c r="F111" s="46"/>
      <c r="G111" s="28"/>
      <c r="H111" s="37"/>
      <c r="I111" s="35"/>
      <c r="J111" s="45"/>
      <c r="K111" s="37"/>
      <c r="L111" s="46"/>
      <c r="M111" s="28"/>
      <c r="N111" s="37"/>
      <c r="O111" s="35"/>
      <c r="P111" s="45"/>
      <c r="Q111" s="37"/>
      <c r="R111" s="51"/>
      <c r="S111" s="28"/>
      <c r="T111" s="37"/>
      <c r="U111" s="35"/>
      <c r="V111" s="45">
        <f t="shared" si="6"/>
        <v>0</v>
      </c>
      <c r="W111" s="37">
        <f t="shared" si="7"/>
        <v>0</v>
      </c>
      <c r="X111" s="46">
        <f t="shared" si="8"/>
        <v>0</v>
      </c>
      <c r="Y111" s="186">
        <v>18</v>
      </c>
    </row>
    <row r="112" spans="2:25" s="8" customFormat="1" ht="15.95" customHeight="1" x14ac:dyDescent="0.25">
      <c r="B112" s="27">
        <f>'1.  SEPTEMBER'!B112</f>
        <v>54</v>
      </c>
      <c r="C112" s="44" t="str">
        <f>'1.  SEPTEMBER'!C112</f>
        <v>Webb D</v>
      </c>
      <c r="D112" s="45">
        <v>1</v>
      </c>
      <c r="E112" s="37">
        <v>0.31</v>
      </c>
      <c r="F112" s="46"/>
      <c r="G112" s="28">
        <v>6</v>
      </c>
      <c r="H112" s="37">
        <v>2.29</v>
      </c>
      <c r="I112" s="35"/>
      <c r="J112" s="45"/>
      <c r="K112" s="37"/>
      <c r="L112" s="46"/>
      <c r="M112" s="28"/>
      <c r="N112" s="37"/>
      <c r="O112" s="35"/>
      <c r="P112" s="45">
        <v>4</v>
      </c>
      <c r="Q112" s="37">
        <v>2.19</v>
      </c>
      <c r="R112" s="51"/>
      <c r="S112" s="28"/>
      <c r="T112" s="37"/>
      <c r="U112" s="35"/>
      <c r="V112" s="45">
        <f t="shared" si="6"/>
        <v>11</v>
      </c>
      <c r="W112" s="37">
        <f t="shared" si="7"/>
        <v>4.79</v>
      </c>
      <c r="X112" s="46">
        <f t="shared" si="8"/>
        <v>157.89999999999998</v>
      </c>
      <c r="Y112" s="186">
        <v>11</v>
      </c>
    </row>
    <row r="113" spans="2:25" s="8" customFormat="1" ht="15.95" customHeight="1" x14ac:dyDescent="0.25">
      <c r="B113" s="27">
        <f>'1.  SEPTEMBER'!B113</f>
        <v>55</v>
      </c>
      <c r="C113" s="44">
        <f>'1.  SEPTEMBER'!C113</f>
        <v>0</v>
      </c>
      <c r="D113" s="45"/>
      <c r="E113" s="37"/>
      <c r="F113" s="46"/>
      <c r="G113" s="28"/>
      <c r="H113" s="37"/>
      <c r="I113" s="35"/>
      <c r="J113" s="45"/>
      <c r="K113" s="37"/>
      <c r="L113" s="46"/>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27">
        <f>'1.  SEPTEMBER'!B114</f>
        <v>56</v>
      </c>
      <c r="C114" s="44">
        <f>'1.  SEPTEMBER'!C114</f>
        <v>0</v>
      </c>
      <c r="D114" s="45"/>
      <c r="E114" s="37"/>
      <c r="F114" s="46"/>
      <c r="G114" s="28"/>
      <c r="H114" s="37"/>
      <c r="I114" s="35"/>
      <c r="J114" s="45"/>
      <c r="K114" s="37"/>
      <c r="L114" s="46"/>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27">
        <f>'1.  SEPTEMBER'!B115</f>
        <v>57</v>
      </c>
      <c r="C115" s="44">
        <f>'1.  SEPTEMBER'!C115</f>
        <v>0</v>
      </c>
      <c r="D115" s="45"/>
      <c r="E115" s="37"/>
      <c r="F115" s="46"/>
      <c r="G115" s="28"/>
      <c r="H115" s="37"/>
      <c r="I115" s="35"/>
      <c r="J115" s="45"/>
      <c r="K115" s="37"/>
      <c r="L115" s="46"/>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27">
        <f>'1.  SEPTEMBER'!B116</f>
        <v>58</v>
      </c>
      <c r="C116" s="44">
        <f>'1.  SEPTEMBER'!C116</f>
        <v>0</v>
      </c>
      <c r="D116" s="45"/>
      <c r="E116" s="37"/>
      <c r="F116" s="46"/>
      <c r="G116" s="28"/>
      <c r="H116" s="37"/>
      <c r="I116" s="35"/>
      <c r="J116" s="45"/>
      <c r="K116" s="37"/>
      <c r="L116" s="46"/>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27">
        <f>'1.  SEPTEMBER'!B117</f>
        <v>59</v>
      </c>
      <c r="C117" s="44">
        <f>'1.  SEPTEMBER'!C117</f>
        <v>0</v>
      </c>
      <c r="D117" s="45"/>
      <c r="E117" s="37"/>
      <c r="F117" s="46"/>
      <c r="G117" s="28"/>
      <c r="H117" s="37"/>
      <c r="I117" s="35"/>
      <c r="J117" s="45"/>
      <c r="K117" s="37"/>
      <c r="L117" s="46"/>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27">
        <f>'1.  SEPTEMBER'!B118</f>
        <v>60</v>
      </c>
      <c r="C118" s="44">
        <f>'1.  SEPTEMBER'!C118</f>
        <v>0</v>
      </c>
      <c r="D118" s="45"/>
      <c r="E118" s="37"/>
      <c r="F118" s="46"/>
      <c r="G118" s="28"/>
      <c r="H118" s="37"/>
      <c r="I118" s="35"/>
      <c r="J118" s="45"/>
      <c r="K118" s="37"/>
      <c r="L118" s="46"/>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449"/>
      <c r="D119" s="450"/>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v>5</v>
      </c>
      <c r="E125" s="29">
        <v>3.49</v>
      </c>
      <c r="F125" s="51">
        <v>1.79</v>
      </c>
      <c r="G125" s="28">
        <v>3</v>
      </c>
      <c r="H125" s="29">
        <v>1.17</v>
      </c>
      <c r="I125" s="35"/>
      <c r="J125" s="45"/>
      <c r="K125" s="29"/>
      <c r="L125" s="51"/>
      <c r="M125" s="28"/>
      <c r="N125" s="29"/>
      <c r="O125" s="35"/>
      <c r="P125" s="45"/>
      <c r="Q125" s="29"/>
      <c r="R125" s="51"/>
      <c r="S125" s="28"/>
      <c r="T125" s="29"/>
      <c r="U125" s="35"/>
      <c r="V125" s="45">
        <f t="shared" ref="V125:V126" si="21">D125+G125+J125+M125+P125+S125</f>
        <v>8</v>
      </c>
      <c r="W125" s="37">
        <f t="shared" ref="W125:W126" si="22">E125+H125+K125+N125+Q125+T125</f>
        <v>4.66</v>
      </c>
      <c r="X125" s="46">
        <f t="shared" ref="X125:X126" si="23">(V125+W125)*10</f>
        <v>126.6</v>
      </c>
      <c r="Y125" s="186">
        <v>13</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v>18</v>
      </c>
    </row>
    <row r="133" spans="1:25" s="8" customFormat="1" ht="15.95" customHeight="1" x14ac:dyDescent="0.25">
      <c r="B133" s="31">
        <f>'1.  SEPTEMBER'!B133</f>
        <v>9</v>
      </c>
      <c r="C133" s="32" t="str">
        <f>'1.  SEPTEMBER'!C133</f>
        <v>Burr Dixon H</v>
      </c>
      <c r="D133" s="45">
        <v>6</v>
      </c>
      <c r="E133" s="29">
        <v>3.09</v>
      </c>
      <c r="F133" s="51"/>
      <c r="G133" s="28">
        <v>8</v>
      </c>
      <c r="H133" s="29">
        <v>2.33</v>
      </c>
      <c r="I133" s="35"/>
      <c r="J133" s="45"/>
      <c r="K133" s="29"/>
      <c r="L133" s="51"/>
      <c r="M133" s="28"/>
      <c r="N133" s="29"/>
      <c r="O133" s="35"/>
      <c r="P133" s="45">
        <v>1</v>
      </c>
      <c r="Q133" s="29">
        <v>0.91</v>
      </c>
      <c r="R133" s="51">
        <v>0.91</v>
      </c>
      <c r="S133" s="28"/>
      <c r="T133" s="29"/>
      <c r="U133" s="35"/>
      <c r="V133" s="45">
        <f t="shared" si="24"/>
        <v>15</v>
      </c>
      <c r="W133" s="37">
        <f t="shared" si="25"/>
        <v>6.33</v>
      </c>
      <c r="X133" s="46">
        <f t="shared" si="26"/>
        <v>213.29999999999998</v>
      </c>
      <c r="Y133" s="186">
        <v>7</v>
      </c>
    </row>
    <row r="134" spans="1:25" s="8" customFormat="1" ht="15.95" customHeight="1" x14ac:dyDescent="0.25">
      <c r="B134" s="31">
        <f>'1.  SEPTEMBER'!B134</f>
        <v>10</v>
      </c>
      <c r="C134" s="32" t="str">
        <f>'1.  SEPTEMBER'!C134</f>
        <v>Campher N</v>
      </c>
      <c r="D134" s="45">
        <v>1</v>
      </c>
      <c r="E134" s="29">
        <v>0.46</v>
      </c>
      <c r="F134" s="51"/>
      <c r="G134" s="28">
        <v>1</v>
      </c>
      <c r="H134" s="29">
        <v>0.57999999999999996</v>
      </c>
      <c r="I134" s="35"/>
      <c r="J134" s="45"/>
      <c r="K134" s="29"/>
      <c r="L134" s="51"/>
      <c r="M134" s="28"/>
      <c r="N134" s="29"/>
      <c r="O134" s="35"/>
      <c r="P134" s="45">
        <v>2</v>
      </c>
      <c r="Q134" s="29">
        <v>1.1499999999999999</v>
      </c>
      <c r="R134" s="51"/>
      <c r="S134" s="28"/>
      <c r="T134" s="29"/>
      <c r="U134" s="35"/>
      <c r="V134" s="45">
        <f t="shared" si="24"/>
        <v>4</v>
      </c>
      <c r="W134" s="37">
        <f t="shared" si="25"/>
        <v>2.19</v>
      </c>
      <c r="X134" s="46">
        <f t="shared" si="26"/>
        <v>61.899999999999991</v>
      </c>
      <c r="Y134" s="186">
        <v>14</v>
      </c>
    </row>
    <row r="135" spans="1:25" s="8" customFormat="1" ht="15.95" customHeight="1" x14ac:dyDescent="0.25">
      <c r="B135" s="31">
        <f>'1.  SEPTEMBER'!B135</f>
        <v>11</v>
      </c>
      <c r="C135" s="32" t="str">
        <f>'1.  SEPTEMBER'!C135</f>
        <v>Churh C</v>
      </c>
      <c r="D135" s="45">
        <v>1</v>
      </c>
      <c r="E135" s="29">
        <v>0.87</v>
      </c>
      <c r="F135" s="51"/>
      <c r="G135" s="28">
        <v>4</v>
      </c>
      <c r="H135" s="29">
        <v>1.34</v>
      </c>
      <c r="I135" s="35"/>
      <c r="J135" s="45">
        <v>1</v>
      </c>
      <c r="K135" s="29">
        <v>0.86</v>
      </c>
      <c r="L135" s="51"/>
      <c r="M135" s="28"/>
      <c r="N135" s="29"/>
      <c r="O135" s="35"/>
      <c r="P135" s="45">
        <v>6</v>
      </c>
      <c r="Q135" s="29">
        <v>3.68</v>
      </c>
      <c r="R135" s="51"/>
      <c r="S135" s="28"/>
      <c r="T135" s="29"/>
      <c r="U135" s="35"/>
      <c r="V135" s="45">
        <f t="shared" si="24"/>
        <v>12</v>
      </c>
      <c r="W135" s="37">
        <f t="shared" si="25"/>
        <v>6.75</v>
      </c>
      <c r="X135" s="46">
        <f t="shared" si="26"/>
        <v>187.5</v>
      </c>
      <c r="Y135" s="186">
        <v>9</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4"/>
        <v>0</v>
      </c>
      <c r="W136" s="37">
        <f t="shared" si="25"/>
        <v>0</v>
      </c>
      <c r="X136" s="46">
        <f t="shared" si="26"/>
        <v>0</v>
      </c>
      <c r="Y136" s="186">
        <v>18</v>
      </c>
    </row>
    <row r="137" spans="1:25" s="8" customFormat="1" ht="15.95" customHeight="1" x14ac:dyDescent="0.25">
      <c r="B137" s="31">
        <v>13</v>
      </c>
      <c r="C137" s="228" t="s">
        <v>334</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v>18</v>
      </c>
    </row>
    <row r="138" spans="1:25" s="8" customFormat="1" ht="15.95" customHeight="1" x14ac:dyDescent="0.25">
      <c r="B138" s="31">
        <f>'1.  SEPTEMBER'!B138</f>
        <v>14</v>
      </c>
      <c r="C138" s="32" t="str">
        <f>'1.  SEPTEMBER'!C138</f>
        <v>de Bruin J  (H-9)</v>
      </c>
      <c r="D138" s="45">
        <v>8</v>
      </c>
      <c r="E138" s="29">
        <v>4.01</v>
      </c>
      <c r="F138" s="51"/>
      <c r="G138" s="28">
        <v>5</v>
      </c>
      <c r="H138" s="29">
        <v>2.34</v>
      </c>
      <c r="I138" s="35"/>
      <c r="J138" s="45">
        <v>1</v>
      </c>
      <c r="K138" s="29">
        <v>0.71</v>
      </c>
      <c r="L138" s="51"/>
      <c r="M138" s="28"/>
      <c r="N138" s="29"/>
      <c r="O138" s="35"/>
      <c r="P138" s="45">
        <v>10</v>
      </c>
      <c r="Q138" s="37">
        <v>5.9</v>
      </c>
      <c r="R138" s="51"/>
      <c r="S138" s="28"/>
      <c r="T138" s="29"/>
      <c r="U138" s="35"/>
      <c r="V138" s="45">
        <f t="shared" si="24"/>
        <v>24</v>
      </c>
      <c r="W138" s="37">
        <f t="shared" si="25"/>
        <v>12.96</v>
      </c>
      <c r="X138" s="46">
        <f t="shared" si="26"/>
        <v>369.6</v>
      </c>
      <c r="Y138" s="186">
        <v>1</v>
      </c>
    </row>
    <row r="139" spans="1:25" s="8" customFormat="1" ht="15.95" customHeight="1" x14ac:dyDescent="0.25">
      <c r="B139" s="31">
        <f>'1.  SEPTEMBER'!B139</f>
        <v>15</v>
      </c>
      <c r="C139" s="32" t="str">
        <f>'1.  SEPTEMBER'!C139</f>
        <v>Deetlefs E  (H-20)</v>
      </c>
      <c r="D139" s="45">
        <v>9</v>
      </c>
      <c r="E139" s="29">
        <v>5.66</v>
      </c>
      <c r="F139" s="51"/>
      <c r="G139" s="28">
        <v>3</v>
      </c>
      <c r="H139" s="29">
        <v>1.44</v>
      </c>
      <c r="I139" s="35"/>
      <c r="J139" s="45"/>
      <c r="K139" s="29"/>
      <c r="L139" s="51"/>
      <c r="M139" s="28"/>
      <c r="N139" s="29"/>
      <c r="O139" s="35"/>
      <c r="P139" s="45">
        <v>6</v>
      </c>
      <c r="Q139" s="29">
        <v>3.32</v>
      </c>
      <c r="R139" s="51"/>
      <c r="S139" s="28"/>
      <c r="T139" s="29"/>
      <c r="U139" s="35"/>
      <c r="V139" s="45">
        <f t="shared" si="24"/>
        <v>18</v>
      </c>
      <c r="W139" s="37">
        <f t="shared" si="25"/>
        <v>10.42</v>
      </c>
      <c r="X139" s="46">
        <f t="shared" si="26"/>
        <v>284.20000000000005</v>
      </c>
      <c r="Y139" s="186">
        <v>2</v>
      </c>
    </row>
    <row r="140" spans="1:25" s="8" customFormat="1" ht="15.95" customHeight="1" x14ac:dyDescent="0.25">
      <c r="A140" s="8" t="s">
        <v>174</v>
      </c>
      <c r="B140" s="31">
        <v>16</v>
      </c>
      <c r="C140" s="228" t="s">
        <v>337</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v>18</v>
      </c>
    </row>
    <row r="142" spans="1:25" s="8" customFormat="1" ht="15.95" customHeight="1" x14ac:dyDescent="0.25">
      <c r="B142" s="31">
        <f>'1.  SEPTEMBER'!B142</f>
        <v>18</v>
      </c>
      <c r="C142" s="32" t="str">
        <f>'1.  SEPTEMBER'!C142</f>
        <v>du Bruin M</v>
      </c>
      <c r="D142" s="45">
        <v>3</v>
      </c>
      <c r="E142" s="29">
        <v>1.39</v>
      </c>
      <c r="F142" s="51"/>
      <c r="G142" s="28">
        <v>2</v>
      </c>
      <c r="H142" s="29">
        <v>1.1000000000000001</v>
      </c>
      <c r="I142" s="35"/>
      <c r="J142" s="45"/>
      <c r="K142" s="29"/>
      <c r="L142" s="51"/>
      <c r="M142" s="28"/>
      <c r="N142" s="29"/>
      <c r="O142" s="35"/>
      <c r="P142" s="45">
        <v>3</v>
      </c>
      <c r="Q142" s="29">
        <v>1.37</v>
      </c>
      <c r="R142" s="51"/>
      <c r="S142" s="28"/>
      <c r="T142" s="29"/>
      <c r="U142" s="35"/>
      <c r="V142" s="45">
        <f t="shared" si="24"/>
        <v>8</v>
      </c>
      <c r="W142" s="37">
        <f t="shared" si="25"/>
        <v>3.8600000000000003</v>
      </c>
      <c r="X142" s="46">
        <f t="shared" si="26"/>
        <v>118.6</v>
      </c>
      <c r="Y142" s="186">
        <v>14</v>
      </c>
    </row>
    <row r="143" spans="1:25" s="8" customFormat="1" ht="15.95" customHeight="1" x14ac:dyDescent="0.25">
      <c r="B143" s="31">
        <f>'1.  SEPTEMBER'!B143</f>
        <v>19</v>
      </c>
      <c r="C143" s="32" t="str">
        <f>'1.  SEPTEMBER'!C143</f>
        <v>du Preez PJ</v>
      </c>
      <c r="D143" s="45">
        <v>1</v>
      </c>
      <c r="E143" s="29">
        <v>0.44</v>
      </c>
      <c r="F143" s="51"/>
      <c r="G143" s="28">
        <v>4</v>
      </c>
      <c r="H143" s="29">
        <v>1.18</v>
      </c>
      <c r="I143" s="35"/>
      <c r="J143" s="45">
        <v>1</v>
      </c>
      <c r="K143" s="37">
        <v>0.7</v>
      </c>
      <c r="L143" s="51"/>
      <c r="M143" s="28"/>
      <c r="N143" s="29"/>
      <c r="O143" s="35"/>
      <c r="P143" s="45">
        <v>2</v>
      </c>
      <c r="Q143" s="29">
        <v>1.01</v>
      </c>
      <c r="R143" s="51"/>
      <c r="S143" s="28"/>
      <c r="T143" s="29"/>
      <c r="U143" s="35"/>
      <c r="V143" s="45">
        <f t="shared" si="24"/>
        <v>8</v>
      </c>
      <c r="W143" s="37">
        <f t="shared" si="25"/>
        <v>3.33</v>
      </c>
      <c r="X143" s="46">
        <f t="shared" si="26"/>
        <v>113.3</v>
      </c>
      <c r="Y143" s="186">
        <v>14</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v>18</v>
      </c>
    </row>
    <row r="146" spans="2:25" s="8" customFormat="1" ht="15.95" customHeight="1" x14ac:dyDescent="0.25">
      <c r="B146" s="31">
        <v>22</v>
      </c>
      <c r="C146" s="228" t="s">
        <v>333</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v>18</v>
      </c>
    </row>
    <row r="149" spans="2:25" s="8" customFormat="1" ht="15.95" customHeight="1" x14ac:dyDescent="0.25">
      <c r="B149" s="31">
        <f>'1.  SEPTEMBER'!B149</f>
        <v>25</v>
      </c>
      <c r="C149" s="32" t="str">
        <f>'1.  SEPTEMBER'!C149</f>
        <v>Fourie C</v>
      </c>
      <c r="D149" s="45">
        <v>6</v>
      </c>
      <c r="E149" s="29">
        <v>2.56</v>
      </c>
      <c r="F149" s="51"/>
      <c r="G149" s="28">
        <v>6</v>
      </c>
      <c r="H149" s="29">
        <v>3.01</v>
      </c>
      <c r="I149" s="35"/>
      <c r="J149" s="45">
        <v>1</v>
      </c>
      <c r="K149" s="29">
        <v>0.94</v>
      </c>
      <c r="L149" s="51"/>
      <c r="M149" s="28"/>
      <c r="N149" s="29"/>
      <c r="O149" s="35"/>
      <c r="P149" s="45">
        <v>3</v>
      </c>
      <c r="Q149" s="29">
        <v>1.93</v>
      </c>
      <c r="R149" s="51">
        <v>1.02</v>
      </c>
      <c r="S149" s="28"/>
      <c r="T149" s="29"/>
      <c r="U149" s="35"/>
      <c r="V149" s="45">
        <f t="shared" si="24"/>
        <v>16</v>
      </c>
      <c r="W149" s="37">
        <f t="shared" si="25"/>
        <v>8.44</v>
      </c>
      <c r="X149" s="46">
        <f t="shared" si="26"/>
        <v>244.39999999999998</v>
      </c>
      <c r="Y149" s="186">
        <v>4</v>
      </c>
    </row>
    <row r="150" spans="2:25" s="8" customFormat="1" ht="15.95" customHeight="1" x14ac:dyDescent="0.25">
      <c r="B150" s="31">
        <f>'1.  SEPTEMBER'!B150</f>
        <v>26</v>
      </c>
      <c r="C150" s="32" t="str">
        <f>'1.  SEPTEMBER'!C150</f>
        <v>Hammond C</v>
      </c>
      <c r="D150" s="45">
        <v>11</v>
      </c>
      <c r="E150" s="29">
        <v>5.09</v>
      </c>
      <c r="F150" s="51"/>
      <c r="G150" s="28">
        <v>6</v>
      </c>
      <c r="H150" s="29">
        <v>3.32</v>
      </c>
      <c r="I150" s="35"/>
      <c r="J150" s="45"/>
      <c r="K150" s="29"/>
      <c r="L150" s="51"/>
      <c r="M150" s="28"/>
      <c r="N150" s="29"/>
      <c r="O150" s="35"/>
      <c r="P150" s="45">
        <v>2</v>
      </c>
      <c r="Q150" s="29">
        <v>0.89</v>
      </c>
      <c r="R150" s="51"/>
      <c r="S150" s="28"/>
      <c r="T150" s="29"/>
      <c r="U150" s="35"/>
      <c r="V150" s="45">
        <f t="shared" si="24"/>
        <v>19</v>
      </c>
      <c r="W150" s="37">
        <f t="shared" si="25"/>
        <v>9.3000000000000007</v>
      </c>
      <c r="X150" s="46">
        <f t="shared" si="26"/>
        <v>283</v>
      </c>
      <c r="Y150" s="186">
        <v>3</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v>18</v>
      </c>
    </row>
    <row r="153" spans="2:25" s="8" customFormat="1" ht="15.95" customHeight="1" x14ac:dyDescent="0.25">
      <c r="B153" s="31">
        <f>'1.  SEPTEMBER'!B153</f>
        <v>29</v>
      </c>
      <c r="C153" s="32" t="str">
        <f>'1.  SEPTEMBER'!C153</f>
        <v>Koneczny N  (H-37)</v>
      </c>
      <c r="D153" s="45">
        <v>2</v>
      </c>
      <c r="E153" s="29">
        <v>1.39</v>
      </c>
      <c r="F153" s="51"/>
      <c r="G153" s="28">
        <v>8</v>
      </c>
      <c r="H153" s="29">
        <v>3.34</v>
      </c>
      <c r="I153" s="35"/>
      <c r="J153" s="45">
        <v>1</v>
      </c>
      <c r="K153" s="29">
        <v>1.19</v>
      </c>
      <c r="L153" s="51"/>
      <c r="M153" s="28"/>
      <c r="N153" s="29"/>
      <c r="O153" s="35"/>
      <c r="P153" s="45">
        <v>3</v>
      </c>
      <c r="Q153" s="29">
        <v>1.87</v>
      </c>
      <c r="R153" s="51"/>
      <c r="S153" s="28"/>
      <c r="T153" s="29"/>
      <c r="U153" s="35"/>
      <c r="V153" s="45">
        <f t="shared" si="24"/>
        <v>14</v>
      </c>
      <c r="W153" s="37">
        <f t="shared" si="25"/>
        <v>7.79</v>
      </c>
      <c r="X153" s="46">
        <f t="shared" si="26"/>
        <v>217.89999999999998</v>
      </c>
      <c r="Y153" s="186">
        <v>6</v>
      </c>
    </row>
    <row r="154" spans="2:25" s="8" customFormat="1" ht="15.95" customHeight="1" x14ac:dyDescent="0.25">
      <c r="B154" s="31">
        <f>'1.  SEPTEMBER'!B154</f>
        <v>30</v>
      </c>
      <c r="C154" s="32" t="str">
        <f>'1.  SEPTEMBER'!C154</f>
        <v>Kriel M  (H-24)</v>
      </c>
      <c r="D154" s="45"/>
      <c r="E154" s="29"/>
      <c r="F154" s="51"/>
      <c r="G154" s="28">
        <v>4</v>
      </c>
      <c r="H154" s="29">
        <v>1.34</v>
      </c>
      <c r="I154" s="35"/>
      <c r="J154" s="45">
        <v>1</v>
      </c>
      <c r="K154" s="29">
        <v>0.76</v>
      </c>
      <c r="L154" s="51"/>
      <c r="M154" s="28"/>
      <c r="N154" s="29"/>
      <c r="O154" s="35"/>
      <c r="P154" s="45">
        <v>2</v>
      </c>
      <c r="Q154" s="29">
        <v>1.44</v>
      </c>
      <c r="R154" s="51"/>
      <c r="S154" s="28"/>
      <c r="T154" s="29"/>
      <c r="U154" s="35"/>
      <c r="V154" s="45">
        <f t="shared" si="24"/>
        <v>7</v>
      </c>
      <c r="W154" s="37">
        <f t="shared" si="25"/>
        <v>3.54</v>
      </c>
      <c r="X154" s="46">
        <f t="shared" si="26"/>
        <v>105.39999999999999</v>
      </c>
      <c r="Y154" s="186">
        <v>14</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27">D156+G156+J156+M156+P156+S156</f>
        <v>0</v>
      </c>
      <c r="W156" s="37">
        <f t="shared" ref="W156:W159" si="28">E156+H156+K156+N156+Q156+T156</f>
        <v>0</v>
      </c>
      <c r="X156" s="46">
        <f t="shared" ref="X156:X159" si="29">(V156+W156)*10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v>18</v>
      </c>
    </row>
    <row r="160" spans="2:25" s="8" customFormat="1" ht="15.95" customHeight="1" x14ac:dyDescent="0.25">
      <c r="B160" s="31">
        <f>'1.  SEPTEMBER'!B160</f>
        <v>36</v>
      </c>
      <c r="C160" s="32" t="str">
        <f>'1.  SEPTEMBER'!C160</f>
        <v>Pieters K  (H-36)</v>
      </c>
      <c r="D160" s="45">
        <v>6</v>
      </c>
      <c r="E160" s="29">
        <v>3.44</v>
      </c>
      <c r="F160" s="51"/>
      <c r="G160" s="28">
        <v>3</v>
      </c>
      <c r="H160" s="29">
        <v>0.94</v>
      </c>
      <c r="I160" s="35"/>
      <c r="J160" s="45">
        <v>1</v>
      </c>
      <c r="K160" s="29">
        <v>1.07</v>
      </c>
      <c r="L160" s="51"/>
      <c r="M160" s="28"/>
      <c r="N160" s="29"/>
      <c r="O160" s="35"/>
      <c r="P160" s="45">
        <v>1</v>
      </c>
      <c r="Q160" s="29">
        <v>0.41</v>
      </c>
      <c r="R160" s="51"/>
      <c r="S160" s="28"/>
      <c r="T160" s="29"/>
      <c r="U160" s="35"/>
      <c r="V160" s="45">
        <f t="shared" si="24"/>
        <v>11</v>
      </c>
      <c r="W160" s="37">
        <f t="shared" si="25"/>
        <v>5.86</v>
      </c>
      <c r="X160" s="46">
        <f t="shared" si="26"/>
        <v>168.6</v>
      </c>
      <c r="Y160" s="186">
        <v>11</v>
      </c>
    </row>
    <row r="161" spans="2:25" s="8" customFormat="1" ht="15.95" customHeight="1" x14ac:dyDescent="0.25">
      <c r="B161" s="31">
        <v>36</v>
      </c>
      <c r="C161" s="228" t="s">
        <v>338</v>
      </c>
      <c r="D161" s="45"/>
      <c r="E161" s="37"/>
      <c r="F161" s="46"/>
      <c r="G161" s="28"/>
      <c r="H161" s="29"/>
      <c r="I161" s="35"/>
      <c r="J161" s="45"/>
      <c r="K161" s="37"/>
      <c r="L161" s="46"/>
      <c r="M161" s="28"/>
      <c r="N161" s="37"/>
      <c r="O161" s="35"/>
      <c r="P161" s="45"/>
      <c r="Q161" s="29"/>
      <c r="R161" s="51"/>
      <c r="S161" s="28"/>
      <c r="T161" s="29"/>
      <c r="U161" s="35"/>
      <c r="V161" s="45">
        <f t="shared" si="24"/>
        <v>0</v>
      </c>
      <c r="W161" s="37">
        <f t="shared" si="25"/>
        <v>0</v>
      </c>
      <c r="X161" s="46">
        <f t="shared" si="26"/>
        <v>0</v>
      </c>
      <c r="Y161" s="186">
        <v>18</v>
      </c>
    </row>
    <row r="162" spans="2:25" s="8" customFormat="1" ht="15.95" customHeight="1" x14ac:dyDescent="0.25">
      <c r="B162" s="31">
        <f>'1.  SEPTEMBER'!B162</f>
        <v>38</v>
      </c>
      <c r="C162" s="32" t="str">
        <f>'1.  SEPTEMBER'!C162</f>
        <v>Schutte W</v>
      </c>
      <c r="D162" s="45">
        <v>3</v>
      </c>
      <c r="E162" s="29">
        <v>2.3199999999999998</v>
      </c>
      <c r="F162" s="51"/>
      <c r="G162" s="28">
        <v>1</v>
      </c>
      <c r="H162" s="29">
        <v>1.2</v>
      </c>
      <c r="I162" s="35"/>
      <c r="J162" s="45"/>
      <c r="K162" s="29"/>
      <c r="L162" s="51"/>
      <c r="M162" s="28"/>
      <c r="N162" s="29"/>
      <c r="O162" s="35"/>
      <c r="P162" s="45">
        <v>7</v>
      </c>
      <c r="Q162" s="29">
        <v>5.15</v>
      </c>
      <c r="R162" s="51"/>
      <c r="S162" s="28"/>
      <c r="T162" s="29"/>
      <c r="U162" s="35"/>
      <c r="V162" s="45">
        <f t="shared" si="24"/>
        <v>11</v>
      </c>
      <c r="W162" s="37">
        <f t="shared" si="25"/>
        <v>8.67</v>
      </c>
      <c r="X162" s="46">
        <f t="shared" si="26"/>
        <v>196.70000000000002</v>
      </c>
      <c r="Y162" s="186">
        <v>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4"/>
        <v>0</v>
      </c>
      <c r="W163" s="37">
        <f t="shared" si="25"/>
        <v>0</v>
      </c>
      <c r="X163" s="46">
        <f t="shared" si="26"/>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v>18</v>
      </c>
    </row>
    <row r="165" spans="2:25" s="8" customFormat="1" ht="15.95" customHeight="1" x14ac:dyDescent="0.25">
      <c r="B165" s="31">
        <f>'1.  SEPTEMBER'!B165</f>
        <v>41</v>
      </c>
      <c r="C165" s="32" t="str">
        <f>'1.  SEPTEMBER'!C165</f>
        <v>Spyra SA  (H-12)</v>
      </c>
      <c r="D165" s="45">
        <v>4</v>
      </c>
      <c r="E165" s="29">
        <v>2.57</v>
      </c>
      <c r="F165" s="51"/>
      <c r="G165" s="28">
        <v>5</v>
      </c>
      <c r="H165" s="29">
        <v>3.31</v>
      </c>
      <c r="I165" s="35">
        <v>1.53</v>
      </c>
      <c r="J165" s="45"/>
      <c r="K165" s="29"/>
      <c r="L165" s="51"/>
      <c r="M165" s="28"/>
      <c r="N165" s="29"/>
      <c r="O165" s="35"/>
      <c r="P165" s="45">
        <v>5</v>
      </c>
      <c r="Q165" s="29">
        <v>2.2799999999999998</v>
      </c>
      <c r="R165" s="51"/>
      <c r="S165" s="28"/>
      <c r="T165" s="29"/>
      <c r="U165" s="35"/>
      <c r="V165" s="45">
        <f t="shared" si="24"/>
        <v>14</v>
      </c>
      <c r="W165" s="37">
        <f t="shared" si="25"/>
        <v>8.16</v>
      </c>
      <c r="X165" s="46">
        <f t="shared" si="26"/>
        <v>221.6</v>
      </c>
      <c r="Y165" s="186">
        <v>5</v>
      </c>
    </row>
    <row r="166" spans="2:25" s="8" customFormat="1" ht="15.95" customHeight="1" x14ac:dyDescent="0.25">
      <c r="B166" s="31">
        <f>'1.  SEPTEMBER'!B166</f>
        <v>42</v>
      </c>
      <c r="C166" s="32" t="str">
        <f>'1.  SEPTEMBER'!C166</f>
        <v>Steyn W</v>
      </c>
      <c r="D166" s="45">
        <v>2</v>
      </c>
      <c r="E166" s="29">
        <v>0.94</v>
      </c>
      <c r="F166" s="51"/>
      <c r="G166" s="28">
        <v>7</v>
      </c>
      <c r="H166" s="29">
        <v>3.47</v>
      </c>
      <c r="I166" s="35"/>
      <c r="J166" s="45">
        <v>1</v>
      </c>
      <c r="K166" s="29">
        <v>0.64</v>
      </c>
      <c r="L166" s="51"/>
      <c r="M166" s="28"/>
      <c r="N166" s="29"/>
      <c r="O166" s="35"/>
      <c r="P166" s="45">
        <v>2</v>
      </c>
      <c r="Q166" s="29">
        <v>1.19</v>
      </c>
      <c r="R166" s="51"/>
      <c r="S166" s="28"/>
      <c r="T166" s="29"/>
      <c r="U166" s="35"/>
      <c r="V166" s="45">
        <f t="shared" si="24"/>
        <v>12</v>
      </c>
      <c r="W166" s="37">
        <f t="shared" si="25"/>
        <v>6.24</v>
      </c>
      <c r="X166" s="46">
        <f t="shared" si="26"/>
        <v>182.40000000000003</v>
      </c>
      <c r="Y166" s="186">
        <v>10</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v>18</v>
      </c>
    </row>
    <row r="169" spans="2:25" s="8" customFormat="1" ht="15.95" customHeight="1" x14ac:dyDescent="0.25">
      <c r="B169" s="31">
        <f>'1.  SEPTEMBER'!B169</f>
        <v>45</v>
      </c>
      <c r="C169" s="32" t="str">
        <f>'1.  SEPTEMBER'!C169</f>
        <v>Twigge R  (H-18)</v>
      </c>
      <c r="D169" s="45">
        <v>0</v>
      </c>
      <c r="E169" s="29"/>
      <c r="F169" s="51"/>
      <c r="G169" s="28">
        <v>0</v>
      </c>
      <c r="H169" s="29"/>
      <c r="I169" s="35"/>
      <c r="J169" s="45">
        <v>0</v>
      </c>
      <c r="K169" s="29"/>
      <c r="L169" s="51"/>
      <c r="M169" s="28">
        <v>0</v>
      </c>
      <c r="N169" s="29"/>
      <c r="O169" s="35"/>
      <c r="P169" s="45">
        <v>0</v>
      </c>
      <c r="Q169" s="29"/>
      <c r="R169" s="51"/>
      <c r="S169" s="28">
        <v>0</v>
      </c>
      <c r="T169" s="29"/>
      <c r="U169" s="35"/>
      <c r="V169" s="45">
        <f t="shared" si="24"/>
        <v>0</v>
      </c>
      <c r="W169" s="37">
        <f t="shared" si="25"/>
        <v>0</v>
      </c>
      <c r="X169" s="46">
        <f t="shared" si="26"/>
        <v>0</v>
      </c>
      <c r="Y169" s="186">
        <v>15</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V171" si="30">D170+G170+J170+M170+P170+S170</f>
        <v>0</v>
      </c>
      <c r="W170" s="37">
        <f t="shared" ref="W170:W171" si="31">E170+H170+K170+N170+Q170+T170</f>
        <v>0</v>
      </c>
      <c r="X170" s="46">
        <f t="shared" ref="X170:X171" si="32">(V170+W170)*10</f>
        <v>0</v>
      </c>
      <c r="Y170" s="186">
        <v>18</v>
      </c>
    </row>
    <row r="171" spans="2:25" s="8" customFormat="1" ht="15.95" customHeight="1" x14ac:dyDescent="0.25">
      <c r="B171" s="31">
        <v>46</v>
      </c>
      <c r="C171" s="228" t="s">
        <v>339</v>
      </c>
      <c r="D171" s="45"/>
      <c r="E171" s="37"/>
      <c r="F171" s="46"/>
      <c r="G171" s="28"/>
      <c r="H171" s="29"/>
      <c r="I171" s="35"/>
      <c r="J171" s="45"/>
      <c r="K171" s="37"/>
      <c r="L171" s="46"/>
      <c r="M171" s="28"/>
      <c r="N171" s="37"/>
      <c r="O171" s="35"/>
      <c r="P171" s="45"/>
      <c r="Q171" s="29"/>
      <c r="R171" s="51"/>
      <c r="S171" s="28"/>
      <c r="T171" s="29"/>
      <c r="U171" s="35"/>
      <c r="V171" s="45">
        <f t="shared" si="30"/>
        <v>0</v>
      </c>
      <c r="W171" s="37">
        <f t="shared" si="31"/>
        <v>0</v>
      </c>
      <c r="X171" s="46">
        <f t="shared" si="32"/>
        <v>0</v>
      </c>
      <c r="Y171" s="186">
        <v>18</v>
      </c>
    </row>
    <row r="172" spans="2:25" s="8" customFormat="1" ht="15.95" customHeight="1" x14ac:dyDescent="0.25">
      <c r="B172" s="31">
        <f>'1.  SEPTEMBER'!B172</f>
        <v>48</v>
      </c>
      <c r="C172" s="32" t="str">
        <f>'1.  SEPTEMBER'!C172</f>
        <v>van der Walt P</v>
      </c>
      <c r="D172" s="45">
        <v>0</v>
      </c>
      <c r="E172" s="29"/>
      <c r="F172" s="51"/>
      <c r="G172" s="28">
        <v>0</v>
      </c>
      <c r="H172" s="29"/>
      <c r="I172" s="35"/>
      <c r="J172" s="45">
        <v>0</v>
      </c>
      <c r="K172" s="29"/>
      <c r="L172" s="51"/>
      <c r="M172" s="28">
        <v>0</v>
      </c>
      <c r="N172" s="29"/>
      <c r="O172" s="35"/>
      <c r="P172" s="45">
        <v>0</v>
      </c>
      <c r="Q172" s="29"/>
      <c r="R172" s="51"/>
      <c r="S172" s="28">
        <v>0</v>
      </c>
      <c r="T172" s="29"/>
      <c r="U172" s="35"/>
      <c r="V172" s="45">
        <f t="shared" si="24"/>
        <v>0</v>
      </c>
      <c r="W172" s="37">
        <f t="shared" si="25"/>
        <v>0</v>
      </c>
      <c r="X172" s="46">
        <f t="shared" si="26"/>
        <v>0</v>
      </c>
      <c r="Y172" s="186">
        <v>15</v>
      </c>
    </row>
    <row r="173" spans="2:25" s="8" customFormat="1" ht="15.95" customHeight="1" x14ac:dyDescent="0.25">
      <c r="B173" s="31">
        <f>'1.  SEPTEMBER'!B173</f>
        <v>49</v>
      </c>
      <c r="C173" s="32" t="str">
        <f>'1.  SEPTEMBER'!C173</f>
        <v>van Seventer H</v>
      </c>
      <c r="D173" s="45">
        <v>1</v>
      </c>
      <c r="E173" s="29">
        <v>2.41</v>
      </c>
      <c r="F173" s="51">
        <v>2.41</v>
      </c>
      <c r="G173" s="28">
        <v>3</v>
      </c>
      <c r="H173" s="29">
        <v>1.62</v>
      </c>
      <c r="I173" s="35"/>
      <c r="J173" s="45"/>
      <c r="K173" s="29"/>
      <c r="L173" s="51"/>
      <c r="M173" s="28"/>
      <c r="N173" s="29"/>
      <c r="O173" s="35"/>
      <c r="P173" s="45">
        <v>4</v>
      </c>
      <c r="Q173" s="29">
        <v>2.37</v>
      </c>
      <c r="R173" s="51">
        <v>0.88</v>
      </c>
      <c r="S173" s="28"/>
      <c r="T173" s="29"/>
      <c r="U173" s="35"/>
      <c r="V173" s="45">
        <f t="shared" si="24"/>
        <v>8</v>
      </c>
      <c r="W173" s="37">
        <f t="shared" si="25"/>
        <v>6.4</v>
      </c>
      <c r="X173" s="46">
        <f t="shared" si="26"/>
        <v>144</v>
      </c>
      <c r="Y173" s="186">
        <v>12</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27"/>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1"/>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3">D188+G188+J188+M188+P188+S188</f>
        <v>0</v>
      </c>
      <c r="W188" s="37">
        <f t="shared" ref="W188" si="34">E188+H188+K188+N188+Q188+T188</f>
        <v>0</v>
      </c>
      <c r="X188" s="46">
        <f t="shared" ref="X188" si="35">(V188+W188)*10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6">D189+G189+J189+M189+P189+S189</f>
        <v>0</v>
      </c>
      <c r="W189" s="37">
        <f t="shared" ref="W189:W216" si="37">E189+H189+K189+N189+Q189+T189</f>
        <v>0</v>
      </c>
      <c r="X189" s="46">
        <f t="shared" ref="X189:X216" si="38">(V189+W189)*10</f>
        <v>0</v>
      </c>
      <c r="Y189" s="186">
        <v>12</v>
      </c>
    </row>
    <row r="190" spans="2:25" s="8" customFormat="1" ht="15.95" customHeight="1" x14ac:dyDescent="0.25">
      <c r="B190" s="27">
        <f>'1.  SEPTEMBER'!B190</f>
        <v>3</v>
      </c>
      <c r="C190" s="319"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6"/>
        <v>0</v>
      </c>
      <c r="W190" s="37">
        <f t="shared" si="37"/>
        <v>0</v>
      </c>
      <c r="X190" s="46">
        <f t="shared" si="38"/>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6"/>
        <v>0</v>
      </c>
      <c r="W191" s="37">
        <f t="shared" si="37"/>
        <v>0</v>
      </c>
      <c r="X191" s="46">
        <f t="shared" si="38"/>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6"/>
        <v>0</v>
      </c>
      <c r="W192" s="37">
        <f t="shared" si="37"/>
        <v>0</v>
      </c>
      <c r="X192" s="46">
        <f t="shared" si="38"/>
        <v>0</v>
      </c>
      <c r="Y192" s="186">
        <v>12</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6"/>
        <v>0</v>
      </c>
      <c r="W193" s="37">
        <f t="shared" si="37"/>
        <v>0</v>
      </c>
      <c r="X193" s="46">
        <f t="shared" si="38"/>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39">D194+G194+J194+M194+P194+S194</f>
        <v>0</v>
      </c>
      <c r="W194" s="37">
        <f t="shared" ref="W194" si="40">E194+H194+K194+N194+Q194+T194</f>
        <v>0</v>
      </c>
      <c r="X194" s="46">
        <f t="shared" ref="X194" si="41">(V194+W194)*10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6"/>
        <v>0</v>
      </c>
      <c r="W195" s="37">
        <f t="shared" si="37"/>
        <v>0</v>
      </c>
      <c r="X195" s="46">
        <f t="shared" si="38"/>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6"/>
        <v>0</v>
      </c>
      <c r="W196" s="37">
        <f t="shared" si="37"/>
        <v>0</v>
      </c>
      <c r="X196" s="46">
        <f t="shared" si="38"/>
        <v>0</v>
      </c>
      <c r="Y196" s="186">
        <v>12</v>
      </c>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6"/>
        <v>0</v>
      </c>
      <c r="W197" s="37">
        <f t="shared" si="37"/>
        <v>0</v>
      </c>
      <c r="X197" s="46">
        <f t="shared" si="38"/>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6"/>
        <v>0</v>
      </c>
      <c r="W198" s="37">
        <f t="shared" si="37"/>
        <v>0</v>
      </c>
      <c r="X198" s="46">
        <f t="shared" si="38"/>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2">D199+G199+J199+M199+P199+S199</f>
        <v>0</v>
      </c>
      <c r="W199" s="37">
        <f t="shared" ref="W199" si="43">E199+H199+K199+N199+Q199+T199</f>
        <v>0</v>
      </c>
      <c r="X199" s="46">
        <f t="shared" ref="X199" si="44">(V199+W199)*10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6"/>
        <v>0</v>
      </c>
      <c r="W200" s="37">
        <f t="shared" si="37"/>
        <v>0</v>
      </c>
      <c r="X200" s="46">
        <f t="shared" si="38"/>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6"/>
        <v>0</v>
      </c>
      <c r="W201" s="37">
        <f t="shared" si="37"/>
        <v>0</v>
      </c>
      <c r="X201" s="46">
        <f t="shared" si="38"/>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6"/>
        <v>0</v>
      </c>
      <c r="W202" s="37">
        <f t="shared" si="37"/>
        <v>0</v>
      </c>
      <c r="X202" s="46">
        <f t="shared" si="38"/>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6"/>
        <v>0</v>
      </c>
      <c r="W203" s="37">
        <f t="shared" si="37"/>
        <v>0</v>
      </c>
      <c r="X203" s="46">
        <f t="shared" si="38"/>
        <v>0</v>
      </c>
      <c r="Y203" s="186">
        <v>12</v>
      </c>
    </row>
    <row r="204" spans="2:25" s="8" customFormat="1" ht="15.95" customHeight="1" x14ac:dyDescent="0.25">
      <c r="B204" s="27">
        <f>'1.  SEPTEMBER'!B204</f>
        <v>17</v>
      </c>
      <c r="C204" s="44" t="str">
        <f>'1.  SEPTEMBER'!C204</f>
        <v>Landman S  (H-22)</v>
      </c>
      <c r="D204" s="45">
        <v>0</v>
      </c>
      <c r="E204" s="29"/>
      <c r="F204" s="51"/>
      <c r="G204" s="28">
        <v>0</v>
      </c>
      <c r="H204" s="29"/>
      <c r="I204" s="35"/>
      <c r="J204" s="45">
        <v>0</v>
      </c>
      <c r="K204" s="29"/>
      <c r="L204" s="51"/>
      <c r="M204" s="28">
        <v>0</v>
      </c>
      <c r="N204" s="29"/>
      <c r="O204" s="35"/>
      <c r="P204" s="45">
        <v>0</v>
      </c>
      <c r="Q204" s="29"/>
      <c r="R204" s="51"/>
      <c r="S204" s="28">
        <v>0</v>
      </c>
      <c r="T204" s="29"/>
      <c r="U204" s="35"/>
      <c r="V204" s="45">
        <f t="shared" si="36"/>
        <v>0</v>
      </c>
      <c r="W204" s="37">
        <f t="shared" si="37"/>
        <v>0</v>
      </c>
      <c r="X204" s="46">
        <f t="shared" si="38"/>
        <v>0</v>
      </c>
      <c r="Y204" s="186">
        <v>9</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6"/>
        <v>0</v>
      </c>
      <c r="W205" s="37">
        <f t="shared" si="37"/>
        <v>0</v>
      </c>
      <c r="X205" s="46">
        <f t="shared" si="38"/>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7" si="45">D206+G206+J206+M206+P206+S206</f>
        <v>0</v>
      </c>
      <c r="W206" s="37">
        <f t="shared" ref="W206:W207" si="46">E206+H206+K206+N206+Q206+T206</f>
        <v>0</v>
      </c>
      <c r="X206" s="46">
        <f t="shared" ref="X206:X207" si="47">(V206+W206)*10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5"/>
        <v>0</v>
      </c>
      <c r="W207" s="37">
        <f t="shared" si="46"/>
        <v>0</v>
      </c>
      <c r="X207" s="46">
        <f t="shared" si="47"/>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36"/>
        <v>0</v>
      </c>
      <c r="W208" s="37">
        <f t="shared" si="37"/>
        <v>0</v>
      </c>
      <c r="X208" s="46">
        <f t="shared" si="38"/>
        <v>0</v>
      </c>
      <c r="Y208" s="186">
        <v>12</v>
      </c>
    </row>
    <row r="209" spans="2:25" s="8" customFormat="1" ht="15.95" customHeight="1" x14ac:dyDescent="0.25">
      <c r="B209" s="27">
        <f>'1.  SEPTEMBER'!B209</f>
        <v>22</v>
      </c>
      <c r="C209" s="44" t="str">
        <f>'1.  SEPTEMBER'!C209</f>
        <v>van der Merwe G  (H-21)</v>
      </c>
      <c r="D209" s="45">
        <v>0</v>
      </c>
      <c r="E209" s="29"/>
      <c r="F209" s="51"/>
      <c r="G209" s="28">
        <v>0</v>
      </c>
      <c r="H209" s="29"/>
      <c r="I209" s="35"/>
      <c r="J209" s="45">
        <v>0</v>
      </c>
      <c r="K209" s="29"/>
      <c r="L209" s="51"/>
      <c r="M209" s="28">
        <v>0</v>
      </c>
      <c r="N209" s="29"/>
      <c r="O209" s="35"/>
      <c r="P209" s="45">
        <v>0</v>
      </c>
      <c r="Q209" s="29"/>
      <c r="R209" s="51"/>
      <c r="S209" s="28">
        <v>0</v>
      </c>
      <c r="T209" s="29"/>
      <c r="U209" s="35"/>
      <c r="V209" s="45">
        <f t="shared" si="36"/>
        <v>0</v>
      </c>
      <c r="W209" s="37">
        <f t="shared" si="37"/>
        <v>0</v>
      </c>
      <c r="X209" s="46">
        <f t="shared" si="38"/>
        <v>0</v>
      </c>
      <c r="Y209" s="186">
        <v>9</v>
      </c>
    </row>
    <row r="210" spans="2:25" s="8" customFormat="1" ht="15.95" customHeight="1" x14ac:dyDescent="0.25">
      <c r="B210" s="27">
        <f>'1.  SEPTEMBER'!B210</f>
        <v>23</v>
      </c>
      <c r="C210" s="44" t="str">
        <f>'1.  SEPTEMBER'!C210</f>
        <v>van Zyl S</v>
      </c>
      <c r="D210" s="45">
        <v>1</v>
      </c>
      <c r="E210" s="29">
        <v>1.02</v>
      </c>
      <c r="F210" s="51"/>
      <c r="G210" s="28">
        <v>1</v>
      </c>
      <c r="H210" s="29">
        <v>0.56999999999999995</v>
      </c>
      <c r="I210" s="35"/>
      <c r="J210" s="45"/>
      <c r="K210" s="29"/>
      <c r="L210" s="51"/>
      <c r="M210" s="28"/>
      <c r="N210" s="29"/>
      <c r="O210" s="35"/>
      <c r="P210" s="45">
        <v>1</v>
      </c>
      <c r="Q210" s="29">
        <v>0.45</v>
      </c>
      <c r="R210" s="51"/>
      <c r="S210" s="28"/>
      <c r="T210" s="29"/>
      <c r="U210" s="35"/>
      <c r="V210" s="45">
        <f t="shared" si="36"/>
        <v>3</v>
      </c>
      <c r="W210" s="37">
        <f t="shared" si="37"/>
        <v>2.04</v>
      </c>
      <c r="X210" s="46">
        <f t="shared" si="38"/>
        <v>50.4</v>
      </c>
      <c r="Y210" s="186">
        <v>2</v>
      </c>
    </row>
    <row r="211" spans="2:25" s="8" customFormat="1" ht="15.95" customHeight="1" x14ac:dyDescent="0.25">
      <c r="B211" s="27">
        <f>'1.  SEPTEMBER'!B211</f>
        <v>24</v>
      </c>
      <c r="C211" s="44" t="str">
        <f>'1.  SEPTEMBER'!C211</f>
        <v>Webb C</v>
      </c>
      <c r="D211" s="45"/>
      <c r="E211" s="29"/>
      <c r="F211" s="51"/>
      <c r="G211" s="28"/>
      <c r="H211" s="29"/>
      <c r="I211" s="35"/>
      <c r="J211" s="45"/>
      <c r="K211" s="29"/>
      <c r="L211" s="51"/>
      <c r="M211" s="28"/>
      <c r="N211" s="29"/>
      <c r="O211" s="35"/>
      <c r="P211" s="45">
        <v>9</v>
      </c>
      <c r="Q211" s="29">
        <v>4.84</v>
      </c>
      <c r="R211" s="51"/>
      <c r="S211" s="28"/>
      <c r="T211" s="29"/>
      <c r="U211" s="35"/>
      <c r="V211" s="45">
        <f t="shared" si="36"/>
        <v>9</v>
      </c>
      <c r="W211" s="37">
        <f t="shared" si="37"/>
        <v>4.84</v>
      </c>
      <c r="X211" s="46">
        <f t="shared" si="38"/>
        <v>138.4</v>
      </c>
      <c r="Y211" s="186">
        <v>1</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6"/>
        <v>0</v>
      </c>
      <c r="W212" s="37">
        <f t="shared" si="37"/>
        <v>0</v>
      </c>
      <c r="X212" s="46">
        <f t="shared" si="38"/>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6"/>
        <v>0</v>
      </c>
      <c r="W213" s="37">
        <f t="shared" si="37"/>
        <v>0</v>
      </c>
      <c r="X213" s="46">
        <f t="shared" si="38"/>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6"/>
        <v>0</v>
      </c>
      <c r="W214" s="37">
        <f t="shared" si="37"/>
        <v>0</v>
      </c>
      <c r="X214" s="46">
        <f t="shared" si="38"/>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6"/>
        <v>0</v>
      </c>
      <c r="W215" s="37">
        <f t="shared" si="37"/>
        <v>0</v>
      </c>
      <c r="X215" s="46">
        <f t="shared" si="38"/>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6"/>
        <v>0</v>
      </c>
      <c r="W216" s="37">
        <f t="shared" si="37"/>
        <v>0</v>
      </c>
      <c r="X216" s="46">
        <f t="shared" si="38"/>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27"/>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2</v>
      </c>
      <c r="E224" s="29">
        <v>1.1399999999999999</v>
      </c>
      <c r="F224" s="51"/>
      <c r="G224" s="28">
        <v>5</v>
      </c>
      <c r="H224" s="29">
        <v>1.69</v>
      </c>
      <c r="I224" s="35"/>
      <c r="J224" s="45"/>
      <c r="K224" s="29"/>
      <c r="L224" s="51"/>
      <c r="M224" s="28"/>
      <c r="N224" s="29"/>
      <c r="O224" s="35"/>
      <c r="P224" s="45">
        <v>8</v>
      </c>
      <c r="Q224" s="29">
        <v>5.09</v>
      </c>
      <c r="R224" s="51"/>
      <c r="S224" s="28"/>
      <c r="T224" s="29"/>
      <c r="U224" s="35"/>
      <c r="V224" s="45">
        <f t="shared" ref="V224" si="48">D224+G224+J224+M224+P224+S224</f>
        <v>15</v>
      </c>
      <c r="W224" s="37">
        <f t="shared" ref="W224" si="49">E224+H224+K224+N224+Q224+T224</f>
        <v>7.92</v>
      </c>
      <c r="X224" s="46">
        <f t="shared" ref="X224" si="50">(V224+W224)*10</f>
        <v>229.20000000000002</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1">D225+G225+J225+M225+P225+S225</f>
        <v>0</v>
      </c>
      <c r="W225" s="37">
        <f t="shared" ref="W225:W238" si="52">E225+H225+K225+N225+Q225+T225</f>
        <v>0</v>
      </c>
      <c r="X225" s="46">
        <f t="shared" ref="X225:X238" si="53">(V225+W225)*10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1"/>
        <v>0</v>
      </c>
      <c r="W226" s="37">
        <f t="shared" si="52"/>
        <v>0</v>
      </c>
      <c r="X226" s="46">
        <f t="shared" si="53"/>
        <v>0</v>
      </c>
      <c r="Y226" s="186">
        <v>8</v>
      </c>
    </row>
    <row r="227" spans="2:25" s="8" customFormat="1" ht="15.95" customHeight="1" x14ac:dyDescent="0.25">
      <c r="B227" s="27">
        <f>'1.  SEPTEMBER'!B227</f>
        <v>5</v>
      </c>
      <c r="C227" s="44" t="str">
        <f>'1.  SEPTEMBER'!C227</f>
        <v>Foxcroft C</v>
      </c>
      <c r="D227" s="45"/>
      <c r="E227" s="29"/>
      <c r="F227" s="51"/>
      <c r="G227" s="28">
        <v>1</v>
      </c>
      <c r="H227" s="29">
        <v>0.37</v>
      </c>
      <c r="I227" s="35"/>
      <c r="J227" s="45"/>
      <c r="K227" s="29"/>
      <c r="L227" s="51"/>
      <c r="M227" s="28"/>
      <c r="N227" s="29"/>
      <c r="O227" s="35"/>
      <c r="P227" s="45">
        <v>3</v>
      </c>
      <c r="Q227" s="29">
        <v>1.49</v>
      </c>
      <c r="R227" s="51"/>
      <c r="S227" s="28"/>
      <c r="T227" s="29"/>
      <c r="U227" s="35"/>
      <c r="V227" s="45">
        <f t="shared" si="51"/>
        <v>4</v>
      </c>
      <c r="W227" s="37">
        <f t="shared" si="52"/>
        <v>1.8599999999999999</v>
      </c>
      <c r="X227" s="46">
        <f t="shared" si="53"/>
        <v>58.599999999999994</v>
      </c>
      <c r="Y227" s="186">
        <v>2</v>
      </c>
    </row>
    <row r="228" spans="2:25" s="8" customFormat="1" ht="15.95" customHeight="1" x14ac:dyDescent="0.25">
      <c r="B228" s="27">
        <f>'1.  SEPTEMBER'!B228</f>
        <v>6</v>
      </c>
      <c r="C228" s="44" t="str">
        <f>'1.  SEPTEMBER'!C228</f>
        <v>Herridge J</v>
      </c>
      <c r="D228" s="45">
        <v>0</v>
      </c>
      <c r="E228" s="29"/>
      <c r="F228" s="51"/>
      <c r="G228" s="28">
        <v>0</v>
      </c>
      <c r="H228" s="29"/>
      <c r="I228" s="35"/>
      <c r="J228" s="45">
        <v>0</v>
      </c>
      <c r="K228" s="29"/>
      <c r="L228" s="51"/>
      <c r="M228" s="28">
        <v>0</v>
      </c>
      <c r="N228" s="29"/>
      <c r="O228" s="35"/>
      <c r="P228" s="45">
        <v>0</v>
      </c>
      <c r="Q228" s="29"/>
      <c r="R228" s="51"/>
      <c r="S228" s="28">
        <v>0</v>
      </c>
      <c r="T228" s="29"/>
      <c r="U228" s="35"/>
      <c r="V228" s="45">
        <f t="shared" si="51"/>
        <v>0</v>
      </c>
      <c r="W228" s="37">
        <f t="shared" si="52"/>
        <v>0</v>
      </c>
      <c r="X228" s="46">
        <f t="shared" si="53"/>
        <v>0</v>
      </c>
      <c r="Y228" s="186">
        <v>5</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1"/>
        <v>0</v>
      </c>
      <c r="W229" s="37">
        <f t="shared" si="52"/>
        <v>0</v>
      </c>
      <c r="X229" s="46">
        <f t="shared" si="53"/>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1"/>
        <v>0</v>
      </c>
      <c r="W230" s="37">
        <f t="shared" si="52"/>
        <v>0</v>
      </c>
      <c r="X230" s="46">
        <f t="shared" si="53"/>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1"/>
        <v>0</v>
      </c>
      <c r="W231" s="37">
        <f t="shared" si="52"/>
        <v>0</v>
      </c>
      <c r="X231" s="46">
        <f t="shared" si="53"/>
        <v>0</v>
      </c>
      <c r="Y231" s="186">
        <v>8</v>
      </c>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1"/>
        <v>0</v>
      </c>
      <c r="W232" s="37">
        <f t="shared" si="52"/>
        <v>0</v>
      </c>
      <c r="X232" s="46">
        <f t="shared" si="53"/>
        <v>0</v>
      </c>
      <c r="Y232" s="186">
        <v>8</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1"/>
        <v>0</v>
      </c>
      <c r="W233" s="37">
        <f t="shared" si="52"/>
        <v>0</v>
      </c>
      <c r="X233" s="46">
        <f t="shared" si="53"/>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1"/>
        <v>0</v>
      </c>
      <c r="W234" s="37">
        <f t="shared" si="52"/>
        <v>0</v>
      </c>
      <c r="X234" s="46">
        <f t="shared" si="53"/>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1"/>
        <v>0</v>
      </c>
      <c r="W235" s="37">
        <f t="shared" si="52"/>
        <v>0</v>
      </c>
      <c r="X235" s="46">
        <f t="shared" si="53"/>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1"/>
        <v>0</v>
      </c>
      <c r="W236" s="37">
        <f t="shared" si="52"/>
        <v>0</v>
      </c>
      <c r="X236" s="46">
        <f t="shared" si="53"/>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1"/>
        <v>0</v>
      </c>
      <c r="W237" s="37">
        <f t="shared" si="52"/>
        <v>0</v>
      </c>
      <c r="X237" s="46">
        <f t="shared" si="53"/>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1"/>
        <v>0</v>
      </c>
      <c r="W238" s="37">
        <f t="shared" si="52"/>
        <v>0</v>
      </c>
      <c r="X238" s="46">
        <f t="shared" si="53"/>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319" t="str">
        <f>'1.  SEPTEMBER'!C245</f>
        <v>Appelcryn L</v>
      </c>
      <c r="D245" s="45"/>
      <c r="E245" s="37"/>
      <c r="F245" s="46"/>
      <c r="G245" s="28"/>
      <c r="H245" s="29"/>
      <c r="I245" s="35"/>
      <c r="J245" s="45"/>
      <c r="K245" s="37"/>
      <c r="L245" s="46"/>
      <c r="M245" s="28"/>
      <c r="N245" s="37"/>
      <c r="O245" s="35"/>
      <c r="P245" s="45"/>
      <c r="Q245" s="29"/>
      <c r="R245" s="51"/>
      <c r="S245" s="28"/>
      <c r="T245" s="29"/>
      <c r="U245" s="35"/>
      <c r="V245" s="45">
        <f t="shared" ref="V245:V264" si="54">D245+G245+J245+M245+P245+S245</f>
        <v>0</v>
      </c>
      <c r="W245" s="37">
        <f t="shared" ref="W245:W264" si="55">E245+H245+K245+N245+Q245+T245</f>
        <v>0</v>
      </c>
      <c r="X245" s="46">
        <f t="shared" ref="X245:X264" si="56">(V245+W245)*10</f>
        <v>0</v>
      </c>
      <c r="Y245" s="186">
        <v>8</v>
      </c>
    </row>
    <row r="246" spans="2:25" s="8" customFormat="1" ht="15.95" customHeight="1" x14ac:dyDescent="0.25">
      <c r="B246" s="27">
        <f>'1.  SEPTEMBER'!B246</f>
        <v>2</v>
      </c>
      <c r="C246" s="44" t="str">
        <f>'1.  SEPTEMBER'!C246</f>
        <v>Barnard K</v>
      </c>
      <c r="D246" s="45"/>
      <c r="E246" s="37"/>
      <c r="F246" s="46"/>
      <c r="G246" s="28">
        <v>2</v>
      </c>
      <c r="H246" s="29">
        <v>0.57999999999999996</v>
      </c>
      <c r="I246" s="35"/>
      <c r="J246" s="45">
        <v>1</v>
      </c>
      <c r="K246" s="37">
        <v>0.5</v>
      </c>
      <c r="L246" s="46"/>
      <c r="M246" s="28"/>
      <c r="N246" s="37"/>
      <c r="O246" s="35"/>
      <c r="P246" s="45"/>
      <c r="Q246" s="29"/>
      <c r="R246" s="51"/>
      <c r="S246" s="28"/>
      <c r="T246" s="29"/>
      <c r="U246" s="35"/>
      <c r="V246" s="45">
        <f t="shared" si="54"/>
        <v>3</v>
      </c>
      <c r="W246" s="37">
        <f t="shared" si="55"/>
        <v>1.08</v>
      </c>
      <c r="X246" s="46">
        <f t="shared" si="56"/>
        <v>40.799999999999997</v>
      </c>
      <c r="Y246" s="186">
        <v>4</v>
      </c>
    </row>
    <row r="247" spans="2:25" s="8" customFormat="1" ht="15.95" customHeight="1" x14ac:dyDescent="0.25">
      <c r="B247" s="27">
        <f>'1.  SEPTEMBER'!B247</f>
        <v>3</v>
      </c>
      <c r="C247" s="44" t="str">
        <f>'1.  SEPTEMBER'!C247</f>
        <v>Castlemain</v>
      </c>
      <c r="D247" s="45"/>
      <c r="E247" s="37"/>
      <c r="F247" s="46"/>
      <c r="G247" s="28"/>
      <c r="H247" s="29"/>
      <c r="I247" s="35"/>
      <c r="J247" s="45"/>
      <c r="K247" s="37"/>
      <c r="L247" s="46"/>
      <c r="M247" s="28"/>
      <c r="N247" s="37"/>
      <c r="O247" s="35"/>
      <c r="P247" s="45"/>
      <c r="Q247" s="29"/>
      <c r="R247" s="51"/>
      <c r="S247" s="28"/>
      <c r="T247" s="29"/>
      <c r="U247" s="35"/>
      <c r="V247" s="45">
        <f t="shared" si="54"/>
        <v>0</v>
      </c>
      <c r="W247" s="37">
        <f t="shared" si="55"/>
        <v>0</v>
      </c>
      <c r="X247" s="46">
        <f t="shared" si="56"/>
        <v>0</v>
      </c>
      <c r="Y247" s="186">
        <v>8</v>
      </c>
    </row>
    <row r="248" spans="2:25" s="8" customFormat="1" ht="15.95" customHeight="1" x14ac:dyDescent="0.25">
      <c r="B248" s="27">
        <f>'1.  SEPTEMBER'!B248</f>
        <v>4</v>
      </c>
      <c r="C248" s="44" t="str">
        <f>'1.  SEPTEMBER'!C248</f>
        <v>du Preez M</v>
      </c>
      <c r="D248" s="45">
        <v>1</v>
      </c>
      <c r="E248" s="37">
        <v>0.56999999999999995</v>
      </c>
      <c r="F248" s="46"/>
      <c r="G248" s="28">
        <v>1</v>
      </c>
      <c r="H248" s="29">
        <v>0.55000000000000004</v>
      </c>
      <c r="I248" s="35"/>
      <c r="J248" s="45">
        <v>1</v>
      </c>
      <c r="K248" s="37">
        <v>0.45</v>
      </c>
      <c r="L248" s="46"/>
      <c r="M248" s="28"/>
      <c r="N248" s="37"/>
      <c r="O248" s="35"/>
      <c r="P248" s="45"/>
      <c r="Q248" s="29"/>
      <c r="R248" s="51"/>
      <c r="S248" s="28"/>
      <c r="T248" s="29"/>
      <c r="U248" s="35"/>
      <c r="V248" s="45">
        <f t="shared" si="54"/>
        <v>3</v>
      </c>
      <c r="W248" s="37">
        <f t="shared" si="55"/>
        <v>1.57</v>
      </c>
      <c r="X248" s="46">
        <f t="shared" si="56"/>
        <v>45.7</v>
      </c>
      <c r="Y248" s="186">
        <v>3</v>
      </c>
    </row>
    <row r="249" spans="2:25" s="8" customFormat="1" ht="15.95" customHeight="1" x14ac:dyDescent="0.25">
      <c r="B249" s="27">
        <f>'1.  SEPTEMBER'!B249</f>
        <v>5</v>
      </c>
      <c r="C249" s="44" t="str">
        <f>'1.  SEPTEMBER'!C249</f>
        <v>Fourie I (Ian)</v>
      </c>
      <c r="D249" s="45">
        <v>5</v>
      </c>
      <c r="E249" s="37">
        <v>2.68</v>
      </c>
      <c r="F249" s="46"/>
      <c r="G249" s="28">
        <v>5</v>
      </c>
      <c r="H249" s="29">
        <v>2.48</v>
      </c>
      <c r="I249" s="35"/>
      <c r="J249" s="45"/>
      <c r="K249" s="37"/>
      <c r="L249" s="46"/>
      <c r="M249" s="28"/>
      <c r="N249" s="37"/>
      <c r="O249" s="35"/>
      <c r="P249" s="45"/>
      <c r="Q249" s="29"/>
      <c r="R249" s="51"/>
      <c r="S249" s="28"/>
      <c r="T249" s="29"/>
      <c r="U249" s="35"/>
      <c r="V249" s="45">
        <f t="shared" si="54"/>
        <v>10</v>
      </c>
      <c r="W249" s="37">
        <f t="shared" si="55"/>
        <v>5.16</v>
      </c>
      <c r="X249" s="46">
        <f t="shared" si="56"/>
        <v>151.6</v>
      </c>
      <c r="Y249" s="186">
        <v>1</v>
      </c>
    </row>
    <row r="250" spans="2:25" s="8" customFormat="1" ht="15.95" customHeight="1" x14ac:dyDescent="0.25">
      <c r="B250" s="27">
        <f>'1.  SEPTEMBER'!B250</f>
        <v>6</v>
      </c>
      <c r="C250" s="44" t="str">
        <f>'1.  SEPTEMBER'!C250</f>
        <v>Fourie L (Liam)</v>
      </c>
      <c r="D250" s="45"/>
      <c r="E250" s="37"/>
      <c r="F250" s="46"/>
      <c r="G250" s="28">
        <v>2</v>
      </c>
      <c r="H250" s="29">
        <v>1.19</v>
      </c>
      <c r="I250" s="35"/>
      <c r="J250" s="45">
        <v>1</v>
      </c>
      <c r="K250" s="37">
        <v>1.17</v>
      </c>
      <c r="L250" s="46"/>
      <c r="M250" s="28"/>
      <c r="N250" s="37"/>
      <c r="O250" s="35"/>
      <c r="P250" s="45">
        <v>1</v>
      </c>
      <c r="Q250" s="29">
        <v>0.37</v>
      </c>
      <c r="R250" s="51"/>
      <c r="S250" s="28"/>
      <c r="T250" s="29"/>
      <c r="U250" s="35"/>
      <c r="V250" s="45">
        <f t="shared" si="54"/>
        <v>4</v>
      </c>
      <c r="W250" s="37">
        <f t="shared" si="55"/>
        <v>2.73</v>
      </c>
      <c r="X250" s="46">
        <f t="shared" si="56"/>
        <v>67.300000000000011</v>
      </c>
      <c r="Y250" s="186">
        <v>2</v>
      </c>
    </row>
    <row r="251" spans="2:25" s="8" customFormat="1" ht="15.95" customHeight="1" x14ac:dyDescent="0.25">
      <c r="B251" s="27">
        <f>'1.  SEPTEMBER'!B251</f>
        <v>7</v>
      </c>
      <c r="C251" s="44" t="str">
        <f>'1.  SEPTEMBER'!C251</f>
        <v>le Roux K</v>
      </c>
      <c r="D251" s="45"/>
      <c r="E251" s="37"/>
      <c r="F251" s="46"/>
      <c r="G251" s="28"/>
      <c r="H251" s="29"/>
      <c r="I251" s="35"/>
      <c r="J251" s="45"/>
      <c r="K251" s="37"/>
      <c r="L251" s="46"/>
      <c r="M251" s="28"/>
      <c r="N251" s="37"/>
      <c r="O251" s="35"/>
      <c r="P251" s="45"/>
      <c r="Q251" s="29"/>
      <c r="R251" s="51"/>
      <c r="S251" s="28"/>
      <c r="T251" s="29"/>
      <c r="U251" s="35"/>
      <c r="V251" s="45">
        <f t="shared" si="54"/>
        <v>0</v>
      </c>
      <c r="W251" s="37">
        <f t="shared" si="55"/>
        <v>0</v>
      </c>
      <c r="X251" s="46">
        <f t="shared" si="56"/>
        <v>0</v>
      </c>
      <c r="Y251" s="186">
        <v>8</v>
      </c>
    </row>
    <row r="252" spans="2:25" s="8" customFormat="1" ht="15.95" customHeight="1" x14ac:dyDescent="0.25">
      <c r="B252" s="27">
        <f>'1.  SEPTEMBER'!B252</f>
        <v>8</v>
      </c>
      <c r="C252" s="44" t="str">
        <f>'1.  SEPTEMBER'!C252</f>
        <v>Naude K</v>
      </c>
      <c r="D252" s="45"/>
      <c r="E252" s="37"/>
      <c r="F252" s="46"/>
      <c r="G252" s="28">
        <v>1</v>
      </c>
      <c r="H252" s="29">
        <v>0.39</v>
      </c>
      <c r="I252" s="35"/>
      <c r="J252" s="45">
        <v>1</v>
      </c>
      <c r="K252" s="37">
        <v>0.98</v>
      </c>
      <c r="L252" s="46">
        <v>0.98</v>
      </c>
      <c r="M252" s="28"/>
      <c r="N252" s="37"/>
      <c r="O252" s="35"/>
      <c r="P252" s="45"/>
      <c r="Q252" s="29"/>
      <c r="R252" s="51"/>
      <c r="S252" s="28"/>
      <c r="T252" s="29"/>
      <c r="U252" s="35"/>
      <c r="V252" s="45">
        <f t="shared" si="54"/>
        <v>2</v>
      </c>
      <c r="W252" s="37">
        <f t="shared" si="55"/>
        <v>1.37</v>
      </c>
      <c r="X252" s="46">
        <f t="shared" si="56"/>
        <v>33.700000000000003</v>
      </c>
      <c r="Y252" s="186">
        <v>4</v>
      </c>
    </row>
    <row r="253" spans="2:25" s="8" customFormat="1" ht="15.95" customHeight="1" x14ac:dyDescent="0.25">
      <c r="B253" s="27">
        <f>'1.  SEPTEMBER'!B253</f>
        <v>9</v>
      </c>
      <c r="C253" s="44" t="str">
        <f>'1.  SEPTEMBER'!C253</f>
        <v>Oosthuizen C</v>
      </c>
      <c r="D253" s="45"/>
      <c r="E253" s="37"/>
      <c r="F253" s="46"/>
      <c r="G253" s="28"/>
      <c r="H253" s="29"/>
      <c r="I253" s="35"/>
      <c r="J253" s="45"/>
      <c r="K253" s="37"/>
      <c r="L253" s="46"/>
      <c r="M253" s="28"/>
      <c r="N253" s="37"/>
      <c r="O253" s="35"/>
      <c r="P253" s="45"/>
      <c r="Q253" s="29"/>
      <c r="R253" s="51"/>
      <c r="S253" s="28"/>
      <c r="T253" s="29"/>
      <c r="U253" s="35"/>
      <c r="V253" s="45">
        <f t="shared" si="54"/>
        <v>0</v>
      </c>
      <c r="W253" s="37">
        <f t="shared" si="55"/>
        <v>0</v>
      </c>
      <c r="X253" s="46">
        <f t="shared" si="56"/>
        <v>0</v>
      </c>
      <c r="Y253" s="186">
        <v>8</v>
      </c>
    </row>
    <row r="254" spans="2:25" s="8" customFormat="1" ht="15.95" customHeight="1" x14ac:dyDescent="0.25">
      <c r="B254" s="27">
        <f>'1.  SEPTEMBER'!B254</f>
        <v>10</v>
      </c>
      <c r="C254" s="44" t="str">
        <f>'1.  SEPTEMBER'!C254</f>
        <v>Opperman D (Jnr)</v>
      </c>
      <c r="D254" s="45"/>
      <c r="E254" s="37"/>
      <c r="F254" s="46"/>
      <c r="G254" s="28"/>
      <c r="H254" s="29"/>
      <c r="I254" s="35"/>
      <c r="J254" s="45"/>
      <c r="K254" s="37"/>
      <c r="L254" s="46"/>
      <c r="M254" s="28"/>
      <c r="N254" s="37"/>
      <c r="O254" s="35"/>
      <c r="P254" s="45"/>
      <c r="Q254" s="29"/>
      <c r="R254" s="51"/>
      <c r="S254" s="28"/>
      <c r="T254" s="29"/>
      <c r="U254" s="35"/>
      <c r="V254" s="45">
        <f t="shared" si="54"/>
        <v>0</v>
      </c>
      <c r="W254" s="37">
        <f t="shared" si="55"/>
        <v>0</v>
      </c>
      <c r="X254" s="46">
        <f t="shared" si="56"/>
        <v>0</v>
      </c>
      <c r="Y254" s="186">
        <v>8</v>
      </c>
    </row>
    <row r="255" spans="2:25" s="8" customFormat="1" ht="15.95" customHeight="1" x14ac:dyDescent="0.25">
      <c r="B255" s="27">
        <f>'1.  SEPTEMBER'!B255</f>
        <v>11</v>
      </c>
      <c r="C255" s="44" t="str">
        <f>'1.  SEPTEMBER'!C255</f>
        <v>Opperman R (Jnr)</v>
      </c>
      <c r="D255" s="45">
        <v>0</v>
      </c>
      <c r="E255" s="37"/>
      <c r="F255" s="46"/>
      <c r="G255" s="28">
        <v>0</v>
      </c>
      <c r="H255" s="29"/>
      <c r="I255" s="35"/>
      <c r="J255" s="45">
        <v>0</v>
      </c>
      <c r="K255" s="37"/>
      <c r="L255" s="46"/>
      <c r="M255" s="28">
        <v>0</v>
      </c>
      <c r="N255" s="37"/>
      <c r="O255" s="35"/>
      <c r="P255" s="45">
        <v>0</v>
      </c>
      <c r="Q255" s="29"/>
      <c r="R255" s="51"/>
      <c r="S255" s="28">
        <v>0</v>
      </c>
      <c r="T255" s="29"/>
      <c r="U255" s="35"/>
      <c r="V255" s="45">
        <f t="shared" ref="V255" si="57">D255+G255+J255+M255+P255+S255</f>
        <v>0</v>
      </c>
      <c r="W255" s="37">
        <f t="shared" ref="W255" si="58">E255+H255+K255+N255+Q255+T255</f>
        <v>0</v>
      </c>
      <c r="X255" s="46">
        <f t="shared" ref="X255" si="59">(V255+W255)*10</f>
        <v>0</v>
      </c>
      <c r="Y255" s="186">
        <v>5</v>
      </c>
    </row>
    <row r="256" spans="2:25" s="8" customFormat="1" ht="15.95" customHeight="1" x14ac:dyDescent="0.25">
      <c r="B256" s="27">
        <f>'1.  SEPTEMBER'!B256</f>
        <v>12</v>
      </c>
      <c r="C256" s="44" t="str">
        <f>'1.  SEPTEMBER'!C256</f>
        <v>Pieters V</v>
      </c>
      <c r="D256" s="45">
        <v>1</v>
      </c>
      <c r="E256" s="37">
        <v>0.25</v>
      </c>
      <c r="F256" s="46"/>
      <c r="G256" s="28"/>
      <c r="H256" s="29"/>
      <c r="I256" s="35"/>
      <c r="J256" s="45"/>
      <c r="K256" s="37"/>
      <c r="L256" s="46"/>
      <c r="M256" s="28"/>
      <c r="N256" s="37"/>
      <c r="O256" s="35"/>
      <c r="P256" s="45"/>
      <c r="Q256" s="29"/>
      <c r="R256" s="51"/>
      <c r="S256" s="28"/>
      <c r="T256" s="29"/>
      <c r="U256" s="35"/>
      <c r="V256" s="45">
        <f t="shared" si="54"/>
        <v>1</v>
      </c>
      <c r="W256" s="37">
        <f t="shared" si="55"/>
        <v>0.25</v>
      </c>
      <c r="X256" s="46">
        <f t="shared" si="56"/>
        <v>12.5</v>
      </c>
      <c r="Y256" s="186">
        <v>4</v>
      </c>
    </row>
    <row r="257" spans="2:25" s="8" customFormat="1" ht="15.95" customHeight="1" x14ac:dyDescent="0.25">
      <c r="B257" s="27">
        <f>'1.  SEPTEMBER'!B257</f>
        <v>13</v>
      </c>
      <c r="C257" s="44" t="str">
        <f>'1.  SEPTEMBER'!C257</f>
        <v>Roberts JP</v>
      </c>
      <c r="D257" s="45"/>
      <c r="E257" s="37"/>
      <c r="F257" s="46"/>
      <c r="G257" s="28"/>
      <c r="H257" s="29"/>
      <c r="I257" s="35"/>
      <c r="J257" s="45"/>
      <c r="K257" s="37"/>
      <c r="L257" s="46"/>
      <c r="M257" s="28"/>
      <c r="N257" s="37"/>
      <c r="O257" s="35"/>
      <c r="P257" s="45"/>
      <c r="Q257" s="29"/>
      <c r="R257" s="51"/>
      <c r="S257" s="28"/>
      <c r="T257" s="29"/>
      <c r="U257" s="35"/>
      <c r="V257" s="45">
        <f t="shared" si="54"/>
        <v>0</v>
      </c>
      <c r="W257" s="37">
        <f t="shared" si="55"/>
        <v>0</v>
      </c>
      <c r="X257" s="46">
        <f t="shared" si="56"/>
        <v>0</v>
      </c>
      <c r="Y257" s="186">
        <v>8</v>
      </c>
    </row>
    <row r="258" spans="2:25" s="8" customFormat="1" ht="15.95" customHeight="1" x14ac:dyDescent="0.25">
      <c r="B258" s="27">
        <f>'1.  SEPTEMBER'!B258</f>
        <v>14</v>
      </c>
      <c r="C258" s="44" t="str">
        <f>'1.  SEPTEMBER'!C258</f>
        <v>Smit R</v>
      </c>
      <c r="D258" s="45"/>
      <c r="E258" s="37"/>
      <c r="F258" s="46"/>
      <c r="G258" s="28"/>
      <c r="H258" s="29"/>
      <c r="I258" s="35"/>
      <c r="J258" s="45"/>
      <c r="K258" s="37"/>
      <c r="L258" s="46"/>
      <c r="M258" s="28"/>
      <c r="N258" s="37"/>
      <c r="O258" s="35"/>
      <c r="P258" s="45"/>
      <c r="Q258" s="29"/>
      <c r="R258" s="51"/>
      <c r="S258" s="28"/>
      <c r="T258" s="29"/>
      <c r="U258" s="35"/>
      <c r="V258" s="45">
        <f t="shared" si="54"/>
        <v>0</v>
      </c>
      <c r="W258" s="37">
        <f t="shared" si="55"/>
        <v>0</v>
      </c>
      <c r="X258" s="46">
        <f t="shared" si="56"/>
        <v>0</v>
      </c>
      <c r="Y258" s="186">
        <v>8</v>
      </c>
    </row>
    <row r="259" spans="2:25" s="8" customFormat="1" ht="15.95" customHeight="1" x14ac:dyDescent="0.25">
      <c r="B259" s="27">
        <f>'1.  SEPTEMBER'!B259</f>
        <v>15</v>
      </c>
      <c r="C259" s="44" t="str">
        <f>'1.  SEPTEMBER'!C259</f>
        <v>Steyn W (Jnr)</v>
      </c>
      <c r="D259" s="45">
        <v>2</v>
      </c>
      <c r="E259" s="37">
        <v>0.88</v>
      </c>
      <c r="F259" s="46"/>
      <c r="G259" s="28"/>
      <c r="H259" s="29"/>
      <c r="I259" s="35"/>
      <c r="J259" s="45">
        <v>1</v>
      </c>
      <c r="K259" s="37">
        <v>0.47</v>
      </c>
      <c r="L259" s="46"/>
      <c r="M259" s="28"/>
      <c r="N259" s="37"/>
      <c r="O259" s="35"/>
      <c r="P259" s="45"/>
      <c r="Q259" s="29"/>
      <c r="R259" s="51"/>
      <c r="S259" s="28"/>
      <c r="T259" s="29"/>
      <c r="U259" s="35"/>
      <c r="V259" s="45">
        <f t="shared" si="54"/>
        <v>3</v>
      </c>
      <c r="W259" s="37">
        <f t="shared" si="55"/>
        <v>1.35</v>
      </c>
      <c r="X259" s="46">
        <f t="shared" si="56"/>
        <v>43.5</v>
      </c>
      <c r="Y259" s="186">
        <v>4</v>
      </c>
    </row>
    <row r="260" spans="2:25" s="8" customFormat="1" ht="15.95" customHeight="1" x14ac:dyDescent="0.25">
      <c r="B260" s="27">
        <f>'1.  SEPTEMBER'!B260</f>
        <v>16</v>
      </c>
      <c r="C260" s="44">
        <f>'1.  SEPTEMBER'!C260</f>
        <v>0</v>
      </c>
      <c r="D260" s="45"/>
      <c r="E260" s="37"/>
      <c r="F260" s="46"/>
      <c r="G260" s="28"/>
      <c r="H260" s="29"/>
      <c r="I260" s="35"/>
      <c r="J260" s="45"/>
      <c r="K260" s="37"/>
      <c r="L260" s="46"/>
      <c r="M260" s="28"/>
      <c r="N260" s="37"/>
      <c r="O260" s="35"/>
      <c r="P260" s="45"/>
      <c r="Q260" s="29"/>
      <c r="R260" s="51"/>
      <c r="S260" s="28"/>
      <c r="T260" s="29"/>
      <c r="U260" s="35"/>
      <c r="V260" s="45">
        <f t="shared" si="54"/>
        <v>0</v>
      </c>
      <c r="W260" s="37">
        <f t="shared" si="55"/>
        <v>0</v>
      </c>
      <c r="X260" s="46">
        <f t="shared" si="56"/>
        <v>0</v>
      </c>
      <c r="Y260" s="186"/>
    </row>
    <row r="261" spans="2:25" s="8" customFormat="1" ht="15.95" customHeight="1" x14ac:dyDescent="0.25">
      <c r="B261" s="27">
        <f>'1.  SEPTEMBER'!B261</f>
        <v>17</v>
      </c>
      <c r="C261" s="44">
        <f>'1.  SEPTEMBER'!C261</f>
        <v>0</v>
      </c>
      <c r="D261" s="45"/>
      <c r="E261" s="37"/>
      <c r="F261" s="46"/>
      <c r="G261" s="28"/>
      <c r="H261" s="29"/>
      <c r="I261" s="35"/>
      <c r="J261" s="45"/>
      <c r="K261" s="37"/>
      <c r="L261" s="46"/>
      <c r="M261" s="28"/>
      <c r="N261" s="37"/>
      <c r="O261" s="35"/>
      <c r="P261" s="45"/>
      <c r="Q261" s="29"/>
      <c r="R261" s="51"/>
      <c r="S261" s="28"/>
      <c r="T261" s="29"/>
      <c r="U261" s="35"/>
      <c r="V261" s="45">
        <f t="shared" si="54"/>
        <v>0</v>
      </c>
      <c r="W261" s="37">
        <f t="shared" si="55"/>
        <v>0</v>
      </c>
      <c r="X261" s="46">
        <f t="shared" si="56"/>
        <v>0</v>
      </c>
      <c r="Y261" s="186"/>
    </row>
    <row r="262" spans="2:25" s="8" customFormat="1" ht="15.95" customHeight="1" x14ac:dyDescent="0.25">
      <c r="B262" s="27">
        <f>'1.  SEPTEMBER'!B262</f>
        <v>18</v>
      </c>
      <c r="C262" s="44">
        <f>'1.  SEPTEMBER'!C262</f>
        <v>0</v>
      </c>
      <c r="D262" s="45"/>
      <c r="E262" s="37"/>
      <c r="F262" s="46"/>
      <c r="G262" s="28"/>
      <c r="H262" s="29"/>
      <c r="I262" s="35"/>
      <c r="J262" s="45"/>
      <c r="K262" s="37"/>
      <c r="L262" s="46"/>
      <c r="M262" s="28"/>
      <c r="N262" s="37"/>
      <c r="O262" s="35"/>
      <c r="P262" s="45"/>
      <c r="Q262" s="29"/>
      <c r="R262" s="51"/>
      <c r="S262" s="28"/>
      <c r="T262" s="29"/>
      <c r="U262" s="35"/>
      <c r="V262" s="45">
        <f t="shared" si="54"/>
        <v>0</v>
      </c>
      <c r="W262" s="37">
        <f t="shared" si="55"/>
        <v>0</v>
      </c>
      <c r="X262" s="46">
        <f t="shared" si="56"/>
        <v>0</v>
      </c>
      <c r="Y262" s="186"/>
    </row>
    <row r="263" spans="2:25" s="8" customFormat="1" ht="15.95" customHeight="1" x14ac:dyDescent="0.25">
      <c r="B263" s="27">
        <f>'1.  SEPTEMBER'!B263</f>
        <v>19</v>
      </c>
      <c r="C263" s="44">
        <f>'1.  SEPTEMBER'!C263</f>
        <v>0</v>
      </c>
      <c r="D263" s="45"/>
      <c r="E263" s="37"/>
      <c r="F263" s="46"/>
      <c r="G263" s="28"/>
      <c r="H263" s="29"/>
      <c r="I263" s="35"/>
      <c r="J263" s="45"/>
      <c r="K263" s="37"/>
      <c r="L263" s="46"/>
      <c r="M263" s="28"/>
      <c r="N263" s="37"/>
      <c r="O263" s="35"/>
      <c r="P263" s="45"/>
      <c r="Q263" s="29"/>
      <c r="R263" s="51"/>
      <c r="S263" s="28"/>
      <c r="T263" s="29"/>
      <c r="U263" s="35"/>
      <c r="V263" s="45">
        <f t="shared" si="54"/>
        <v>0</v>
      </c>
      <c r="W263" s="37">
        <f t="shared" si="55"/>
        <v>0</v>
      </c>
      <c r="X263" s="46">
        <f t="shared" si="56"/>
        <v>0</v>
      </c>
      <c r="Y263" s="186"/>
    </row>
    <row r="264" spans="2:25" s="8" customFormat="1" ht="15.95" customHeight="1" x14ac:dyDescent="0.25">
      <c r="B264" s="27">
        <f>'1.  SEPTEMBER'!B264</f>
        <v>20</v>
      </c>
      <c r="C264" s="44">
        <f>'1.  SEPTEMBER'!C264</f>
        <v>0</v>
      </c>
      <c r="D264" s="45"/>
      <c r="E264" s="37"/>
      <c r="F264" s="46"/>
      <c r="G264" s="28"/>
      <c r="H264" s="29"/>
      <c r="I264" s="35"/>
      <c r="J264" s="45"/>
      <c r="K264" s="37"/>
      <c r="L264" s="46"/>
      <c r="M264" s="28"/>
      <c r="N264" s="37"/>
      <c r="O264" s="35"/>
      <c r="P264" s="45"/>
      <c r="Q264" s="29"/>
      <c r="R264" s="51"/>
      <c r="S264" s="28"/>
      <c r="T264" s="29"/>
      <c r="U264" s="35"/>
      <c r="V264" s="45">
        <f t="shared" si="54"/>
        <v>0</v>
      </c>
      <c r="W264" s="37">
        <f t="shared" si="55"/>
        <v>0</v>
      </c>
      <c r="X264" s="46">
        <f t="shared" si="56"/>
        <v>0</v>
      </c>
      <c r="Y264" s="186"/>
    </row>
  </sheetData>
  <mergeCells count="26">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 ref="C119:D119"/>
  </mergeCells>
  <hyperlinks>
    <hyperlink ref="B13:C14" location="'0.  MAIN INDEX'!A1" display="Click here for MAIN INDEX" xr:uid="{00000000-0004-0000-0200-000000000000}"/>
  </hyperlink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249977111117893"/>
  </sheetPr>
  <dimension ref="A1:Y278"/>
  <sheetViews>
    <sheetView showGridLines="0" showRowColHeaders="0" zoomScaleNormal="100" workbookViewId="0">
      <pane ySplit="10" topLeftCell="A11" activePane="bottomLeft" state="frozen"/>
      <selection pane="bottomLeft" activeCell="Y255" sqref="Y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7" t="str">
        <f>'0.  MAIN INDEX'!D25</f>
        <v>November 2018</v>
      </c>
      <c r="T6" s="7"/>
      <c r="U6" s="2"/>
      <c r="V6" s="5"/>
      <c r="W6" s="5" t="s">
        <v>1</v>
      </c>
      <c r="X6" s="172" t="str">
        <f>'0.  MAIN INDEX'!D26</f>
        <v>Parkentons</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391</v>
      </c>
      <c r="C8" s="45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D18+G18+J18+M18+P18+S18</f>
        <v>0</v>
      </c>
      <c r="W18" s="37">
        <f>E18+H18+K18+N18+Q18+T18</f>
        <v>0</v>
      </c>
      <c r="X18" s="46">
        <f>(V18+W18)*10</f>
        <v>0</v>
      </c>
      <c r="Y18" s="186">
        <v>18</v>
      </c>
    </row>
    <row r="19" spans="2:25" s="8" customFormat="1" ht="15.95" customHeight="1" x14ac:dyDescent="0.25">
      <c r="B19" s="27">
        <f>'1.  SEPTEMBER'!B19</f>
        <v>2</v>
      </c>
      <c r="C19" s="44" t="str">
        <f>'1.  SEPTEMBER'!C19</f>
        <v>Appelcryn PJ</v>
      </c>
      <c r="D19" s="45">
        <v>11</v>
      </c>
      <c r="E19" s="37">
        <v>5.0999999999999996</v>
      </c>
      <c r="F19" s="46"/>
      <c r="G19" s="28">
        <v>20</v>
      </c>
      <c r="H19" s="37">
        <v>7.9</v>
      </c>
      <c r="I19" s="35"/>
      <c r="J19" s="45">
        <v>3</v>
      </c>
      <c r="K19" s="37">
        <v>1.9</v>
      </c>
      <c r="L19" s="46"/>
      <c r="M19" s="28"/>
      <c r="N19" s="37"/>
      <c r="O19" s="35"/>
      <c r="P19" s="45"/>
      <c r="Q19" s="37"/>
      <c r="R19" s="51"/>
      <c r="S19" s="28"/>
      <c r="T19" s="37"/>
      <c r="U19" s="35"/>
      <c r="V19" s="45">
        <f t="shared" ref="V19:V52" si="0">D19+G19+J19+M19+P19+S19</f>
        <v>34</v>
      </c>
      <c r="W19" s="37">
        <f t="shared" ref="W19:W52" si="1">E19+H19+K19+N19+Q19+T19</f>
        <v>14.9</v>
      </c>
      <c r="X19" s="46">
        <f t="shared" ref="X19:X52" si="2">(V19+W19)*10</f>
        <v>489</v>
      </c>
      <c r="Y19" s="186">
        <v>1</v>
      </c>
    </row>
    <row r="20" spans="2:25" s="8" customFormat="1" ht="15.95" customHeight="1" x14ac:dyDescent="0.25">
      <c r="B20" s="27">
        <f>'1.  SEPTEMBER'!B20</f>
        <v>3</v>
      </c>
      <c r="C20" s="44" t="str">
        <f>'1.  SEPTEMBER'!C20</f>
        <v>Bloem D  (H-16)</v>
      </c>
      <c r="D20" s="45">
        <v>19</v>
      </c>
      <c r="E20" s="37">
        <v>10.15</v>
      </c>
      <c r="F20" s="46">
        <v>3.17</v>
      </c>
      <c r="G20" s="28">
        <v>2</v>
      </c>
      <c r="H20" s="37">
        <v>6.03</v>
      </c>
      <c r="I20" s="35">
        <v>5.81</v>
      </c>
      <c r="J20" s="45">
        <v>1</v>
      </c>
      <c r="K20" s="37">
        <v>0.34</v>
      </c>
      <c r="L20" s="46"/>
      <c r="M20" s="28">
        <v>3</v>
      </c>
      <c r="N20" s="37">
        <v>0.74</v>
      </c>
      <c r="O20" s="35"/>
      <c r="P20" s="45"/>
      <c r="Q20" s="37"/>
      <c r="R20" s="51"/>
      <c r="S20" s="28"/>
      <c r="T20" s="37"/>
      <c r="U20" s="35"/>
      <c r="V20" s="45">
        <f t="shared" si="0"/>
        <v>25</v>
      </c>
      <c r="W20" s="37">
        <f t="shared" si="1"/>
        <v>17.259999999999998</v>
      </c>
      <c r="X20" s="46">
        <f t="shared" si="2"/>
        <v>422.59999999999997</v>
      </c>
      <c r="Y20" s="186">
        <v>2</v>
      </c>
    </row>
    <row r="21" spans="2:25" s="8" customFormat="1" ht="15.95" customHeight="1" x14ac:dyDescent="0.25">
      <c r="B21" s="27">
        <f>'1.  SEPTEMBER'!B21</f>
        <v>4</v>
      </c>
      <c r="C21" s="319" t="str">
        <f>'1.  SEPTEMBER'!C21</f>
        <v>Booysen G</v>
      </c>
      <c r="D21" s="45"/>
      <c r="E21" s="37"/>
      <c r="F21" s="46"/>
      <c r="G21" s="28"/>
      <c r="H21" s="37"/>
      <c r="I21" s="35"/>
      <c r="J21" s="45"/>
      <c r="K21" s="37"/>
      <c r="L21" s="46"/>
      <c r="M21" s="28"/>
      <c r="N21" s="37"/>
      <c r="O21" s="35"/>
      <c r="P21" s="45"/>
      <c r="Q21" s="37"/>
      <c r="R21" s="51"/>
      <c r="S21" s="28"/>
      <c r="T21" s="37"/>
      <c r="U21" s="35"/>
      <c r="V21" s="45">
        <f t="shared" si="0"/>
        <v>0</v>
      </c>
      <c r="W21" s="37">
        <f t="shared" si="1"/>
        <v>0</v>
      </c>
      <c r="X21" s="46">
        <f t="shared" si="2"/>
        <v>0</v>
      </c>
      <c r="Y21" s="186">
        <v>18</v>
      </c>
    </row>
    <row r="22" spans="2:25" s="8" customFormat="1" ht="15.95" customHeight="1" x14ac:dyDescent="0.25">
      <c r="B22" s="27">
        <f>'1.  SEPTEMBER'!B22</f>
        <v>5</v>
      </c>
      <c r="C22" s="319" t="str">
        <f>'1.  SEPTEMBER'!C22</f>
        <v>Booysen J  (H-18)</v>
      </c>
      <c r="D22" s="45"/>
      <c r="E22" s="37"/>
      <c r="F22" s="46"/>
      <c r="G22" s="28"/>
      <c r="H22" s="37"/>
      <c r="I22" s="35"/>
      <c r="J22" s="45"/>
      <c r="K22" s="37"/>
      <c r="L22" s="46"/>
      <c r="M22" s="28"/>
      <c r="N22" s="37"/>
      <c r="O22" s="35"/>
      <c r="P22" s="45"/>
      <c r="Q22" s="37"/>
      <c r="R22" s="51"/>
      <c r="S22" s="28"/>
      <c r="T22" s="37"/>
      <c r="U22" s="35"/>
      <c r="V22" s="45">
        <f t="shared" si="0"/>
        <v>0</v>
      </c>
      <c r="W22" s="37">
        <f t="shared" si="1"/>
        <v>0</v>
      </c>
      <c r="X22" s="46">
        <f t="shared" si="2"/>
        <v>0</v>
      </c>
      <c r="Y22" s="186">
        <v>18</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0"/>
        <v>0</v>
      </c>
      <c r="W23" s="37">
        <f t="shared" si="1"/>
        <v>0</v>
      </c>
      <c r="X23" s="46">
        <f t="shared" si="2"/>
        <v>0</v>
      </c>
      <c r="Y23" s="186">
        <v>18</v>
      </c>
    </row>
    <row r="24" spans="2:25" s="8" customFormat="1" ht="15.95" customHeight="1" x14ac:dyDescent="0.25">
      <c r="B24" s="27">
        <f>'1.  SEPTEMBER'!B24</f>
        <v>7</v>
      </c>
      <c r="C24" s="44" t="str">
        <f>'1.  SEPTEMBER'!C24</f>
        <v>Booysen W</v>
      </c>
      <c r="D24" s="45">
        <v>7</v>
      </c>
      <c r="E24" s="37">
        <v>5.3</v>
      </c>
      <c r="F24" s="46">
        <v>3</v>
      </c>
      <c r="G24" s="28"/>
      <c r="H24" s="37"/>
      <c r="I24" s="35"/>
      <c r="J24" s="45">
        <v>4</v>
      </c>
      <c r="K24" s="37">
        <v>2.8</v>
      </c>
      <c r="L24" s="46">
        <v>1.1499999999999999</v>
      </c>
      <c r="M24" s="28"/>
      <c r="N24" s="37"/>
      <c r="O24" s="35"/>
      <c r="P24" s="45"/>
      <c r="Q24" s="37"/>
      <c r="R24" s="51"/>
      <c r="S24" s="28"/>
      <c r="T24" s="37"/>
      <c r="U24" s="35"/>
      <c r="V24" s="45">
        <f t="shared" si="0"/>
        <v>11</v>
      </c>
      <c r="W24" s="37">
        <f t="shared" si="1"/>
        <v>8.1</v>
      </c>
      <c r="X24" s="46">
        <f t="shared" si="2"/>
        <v>191</v>
      </c>
      <c r="Y24" s="186">
        <v>5</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0"/>
        <v>0</v>
      </c>
      <c r="W25" s="37">
        <f t="shared" si="1"/>
        <v>0</v>
      </c>
      <c r="X25" s="46">
        <f t="shared" si="2"/>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0"/>
        <v>0</v>
      </c>
      <c r="W26" s="37">
        <f t="shared" si="1"/>
        <v>0</v>
      </c>
      <c r="X26" s="46">
        <f t="shared" si="2"/>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0"/>
        <v>0</v>
      </c>
      <c r="W27" s="37">
        <f t="shared" si="1"/>
        <v>0</v>
      </c>
      <c r="X27" s="46">
        <f t="shared" si="2"/>
        <v>0</v>
      </c>
      <c r="Y27" s="186">
        <v>18</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0"/>
        <v>0</v>
      </c>
      <c r="W28" s="37">
        <f t="shared" si="1"/>
        <v>0</v>
      </c>
      <c r="X28" s="46">
        <f t="shared" si="2"/>
        <v>0</v>
      </c>
      <c r="Y28" s="186">
        <v>18</v>
      </c>
    </row>
    <row r="29" spans="2:25" s="8" customFormat="1" ht="15.95" customHeight="1" x14ac:dyDescent="0.25">
      <c r="B29" s="27">
        <f>'1.  SEPTEMBER'!B29</f>
        <v>12</v>
      </c>
      <c r="C29" s="44" t="str">
        <f>'1.  SEPTEMBER'!C29</f>
        <v>Engelbrecht A</v>
      </c>
      <c r="D29" s="45">
        <v>14</v>
      </c>
      <c r="E29" s="37">
        <v>4.1399999999999997</v>
      </c>
      <c r="F29" s="46"/>
      <c r="G29" s="28">
        <v>3</v>
      </c>
      <c r="H29" s="37">
        <v>1.1399999999999999</v>
      </c>
      <c r="I29" s="35"/>
      <c r="J29" s="45">
        <v>1</v>
      </c>
      <c r="K29" s="37">
        <v>1.24</v>
      </c>
      <c r="L29" s="46"/>
      <c r="M29" s="28"/>
      <c r="N29" s="37"/>
      <c r="O29" s="35"/>
      <c r="P29" s="45">
        <v>1</v>
      </c>
      <c r="Q29" s="37">
        <v>0.53</v>
      </c>
      <c r="R29" s="51">
        <v>0.53</v>
      </c>
      <c r="S29" s="28"/>
      <c r="T29" s="37"/>
      <c r="U29" s="35"/>
      <c r="V29" s="45">
        <f t="shared" si="0"/>
        <v>19</v>
      </c>
      <c r="W29" s="37">
        <f t="shared" si="1"/>
        <v>7.05</v>
      </c>
      <c r="X29" s="46">
        <f t="shared" si="2"/>
        <v>260.5</v>
      </c>
      <c r="Y29" s="186">
        <v>3</v>
      </c>
    </row>
    <row r="30" spans="2:25" s="8" customFormat="1" ht="15.95" customHeight="1" x14ac:dyDescent="0.25">
      <c r="B30" s="27">
        <f>'1.  SEPTEMBER'!B30</f>
        <v>13</v>
      </c>
      <c r="C30" s="44" t="str">
        <f>'1.  SEPTEMBER'!C30</f>
        <v>Fourie R  (H-29)</v>
      </c>
      <c r="D30" s="45">
        <v>2</v>
      </c>
      <c r="E30" s="37">
        <v>0.7</v>
      </c>
      <c r="F30" s="46"/>
      <c r="G30" s="28">
        <v>4</v>
      </c>
      <c r="H30" s="37">
        <v>1.8</v>
      </c>
      <c r="I30" s="35"/>
      <c r="J30" s="45">
        <v>2</v>
      </c>
      <c r="K30" s="37">
        <v>1.66</v>
      </c>
      <c r="L30" s="46">
        <v>1.28</v>
      </c>
      <c r="M30" s="28"/>
      <c r="N30" s="37"/>
      <c r="O30" s="35"/>
      <c r="P30" s="45"/>
      <c r="Q30" s="37"/>
      <c r="R30" s="51"/>
      <c r="S30" s="28"/>
      <c r="T30" s="37"/>
      <c r="U30" s="35"/>
      <c r="V30" s="45">
        <f t="shared" si="0"/>
        <v>8</v>
      </c>
      <c r="W30" s="37">
        <f t="shared" si="1"/>
        <v>4.16</v>
      </c>
      <c r="X30" s="46">
        <f t="shared" si="2"/>
        <v>121.6</v>
      </c>
      <c r="Y30" s="186">
        <v>7</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0"/>
        <v>0</v>
      </c>
      <c r="W31" s="37">
        <f t="shared" si="1"/>
        <v>0</v>
      </c>
      <c r="X31" s="46">
        <f t="shared" si="2"/>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0"/>
        <v>0</v>
      </c>
      <c r="W32" s="37">
        <f t="shared" si="1"/>
        <v>0</v>
      </c>
      <c r="X32" s="46">
        <f t="shared" si="2"/>
        <v>0</v>
      </c>
      <c r="Y32" s="186">
        <v>18</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0"/>
        <v>0</v>
      </c>
      <c r="W33" s="37">
        <f t="shared" si="1"/>
        <v>0</v>
      </c>
      <c r="X33" s="46">
        <f t="shared" si="2"/>
        <v>0</v>
      </c>
      <c r="Y33" s="186">
        <v>18</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0"/>
        <v>0</v>
      </c>
      <c r="W34" s="37">
        <f t="shared" si="1"/>
        <v>0</v>
      </c>
      <c r="X34" s="46">
        <f t="shared" si="2"/>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0"/>
        <v>0</v>
      </c>
      <c r="W35" s="37">
        <f t="shared" si="1"/>
        <v>0</v>
      </c>
      <c r="X35" s="46">
        <f t="shared" si="2"/>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0"/>
        <v>0</v>
      </c>
      <c r="W36" s="37">
        <f t="shared" si="1"/>
        <v>0</v>
      </c>
      <c r="X36" s="46">
        <f t="shared" si="2"/>
        <v>0</v>
      </c>
      <c r="Y36" s="186">
        <v>18</v>
      </c>
    </row>
    <row r="37" spans="2:25" s="8" customFormat="1" ht="15.95" customHeight="1" x14ac:dyDescent="0.25">
      <c r="B37" s="27">
        <f>'1.  SEPTEMBER'!B37</f>
        <v>20</v>
      </c>
      <c r="C37" s="44" t="str">
        <f>'1.  SEPTEMBER'!C37</f>
        <v>Smit AJ  (H-10)</v>
      </c>
      <c r="D37" s="45"/>
      <c r="E37" s="37"/>
      <c r="F37" s="46"/>
      <c r="G37" s="28"/>
      <c r="H37" s="37"/>
      <c r="I37" s="35"/>
      <c r="J37" s="45"/>
      <c r="K37" s="37"/>
      <c r="L37" s="46"/>
      <c r="M37" s="28"/>
      <c r="N37" s="37"/>
      <c r="O37" s="35"/>
      <c r="P37" s="45"/>
      <c r="Q37" s="37"/>
      <c r="R37" s="51"/>
      <c r="S37" s="28"/>
      <c r="T37" s="37"/>
      <c r="U37" s="35"/>
      <c r="V37" s="45">
        <f t="shared" si="0"/>
        <v>0</v>
      </c>
      <c r="W37" s="37">
        <f t="shared" si="1"/>
        <v>0</v>
      </c>
      <c r="X37" s="46">
        <f t="shared" si="2"/>
        <v>0</v>
      </c>
      <c r="Y37" s="186">
        <v>18</v>
      </c>
    </row>
    <row r="38" spans="2:25" s="8" customFormat="1" ht="15.95" customHeight="1" x14ac:dyDescent="0.25">
      <c r="B38" s="27">
        <f>'1.  SEPTEMBER'!B38</f>
        <v>21</v>
      </c>
      <c r="C38" s="44" t="str">
        <f>'1.  SEPTEMBER'!C38</f>
        <v>Steyn C  (H-3)</v>
      </c>
      <c r="D38" s="45">
        <v>1</v>
      </c>
      <c r="E38" s="37">
        <v>0.49</v>
      </c>
      <c r="F38" s="46"/>
      <c r="G38" s="28">
        <v>4</v>
      </c>
      <c r="H38" s="37">
        <v>1.7</v>
      </c>
      <c r="I38" s="35"/>
      <c r="J38" s="45">
        <v>2</v>
      </c>
      <c r="K38" s="37">
        <v>0.91</v>
      </c>
      <c r="L38" s="46"/>
      <c r="M38" s="28"/>
      <c r="N38" s="37"/>
      <c r="O38" s="35"/>
      <c r="P38" s="45">
        <v>3</v>
      </c>
      <c r="Q38" s="37">
        <v>1.03</v>
      </c>
      <c r="R38" s="51"/>
      <c r="S38" s="28"/>
      <c r="T38" s="37"/>
      <c r="U38" s="35"/>
      <c r="V38" s="45">
        <f t="shared" si="0"/>
        <v>10</v>
      </c>
      <c r="W38" s="37">
        <f t="shared" si="1"/>
        <v>4.13</v>
      </c>
      <c r="X38" s="46">
        <f t="shared" si="2"/>
        <v>141.29999999999998</v>
      </c>
      <c r="Y38" s="186">
        <v>6</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0"/>
        <v>0</v>
      </c>
      <c r="W39" s="37">
        <f t="shared" si="1"/>
        <v>0</v>
      </c>
      <c r="X39" s="46">
        <f t="shared" si="2"/>
        <v>0</v>
      </c>
      <c r="Y39" s="186">
        <v>18</v>
      </c>
    </row>
    <row r="40" spans="2:25" s="8" customFormat="1" ht="15.95" customHeight="1" x14ac:dyDescent="0.25">
      <c r="B40" s="27">
        <f>'1.  SEPTEMBER'!B40</f>
        <v>23</v>
      </c>
      <c r="C40" s="44" t="str">
        <f>'1.  SEPTEMBER'!C40</f>
        <v>Stoltz K</v>
      </c>
      <c r="D40" s="45"/>
      <c r="E40" s="37"/>
      <c r="F40" s="46"/>
      <c r="G40" s="28"/>
      <c r="H40" s="37"/>
      <c r="I40" s="35"/>
      <c r="J40" s="45"/>
      <c r="K40" s="37"/>
      <c r="L40" s="46"/>
      <c r="M40" s="28"/>
      <c r="N40" s="37"/>
      <c r="O40" s="35"/>
      <c r="P40" s="45"/>
      <c r="Q40" s="37"/>
      <c r="R40" s="51"/>
      <c r="S40" s="28"/>
      <c r="T40" s="37"/>
      <c r="U40" s="35"/>
      <c r="V40" s="45">
        <f t="shared" si="0"/>
        <v>0</v>
      </c>
      <c r="W40" s="37">
        <f t="shared" si="1"/>
        <v>0</v>
      </c>
      <c r="X40" s="46">
        <f t="shared" si="2"/>
        <v>0</v>
      </c>
      <c r="Y40" s="186">
        <v>18</v>
      </c>
    </row>
    <row r="41" spans="2:25" s="8" customFormat="1" ht="15.95" customHeight="1" x14ac:dyDescent="0.25">
      <c r="B41" s="27">
        <f>'1.  SEPTEMBER'!B41</f>
        <v>24</v>
      </c>
      <c r="C41" s="44" t="str">
        <f>'1.  SEPTEMBER'!C41</f>
        <v>van der Vyver W  (H-5)</v>
      </c>
      <c r="D41" s="45"/>
      <c r="E41" s="37"/>
      <c r="F41" s="46"/>
      <c r="G41" s="28">
        <v>2</v>
      </c>
      <c r="H41" s="37">
        <v>1.45</v>
      </c>
      <c r="I41" s="35"/>
      <c r="J41" s="45">
        <v>4</v>
      </c>
      <c r="K41" s="37">
        <v>1.78</v>
      </c>
      <c r="L41" s="46"/>
      <c r="M41" s="28">
        <v>2</v>
      </c>
      <c r="N41" s="37">
        <v>2.48</v>
      </c>
      <c r="O41" s="35">
        <v>1.94</v>
      </c>
      <c r="P41" s="45">
        <v>3</v>
      </c>
      <c r="Q41" s="37">
        <v>2.5099999999999998</v>
      </c>
      <c r="R41" s="51"/>
      <c r="S41" s="28"/>
      <c r="T41" s="37"/>
      <c r="U41" s="35"/>
      <c r="V41" s="45">
        <f t="shared" si="0"/>
        <v>11</v>
      </c>
      <c r="W41" s="37">
        <f t="shared" si="1"/>
        <v>8.2199999999999989</v>
      </c>
      <c r="X41" s="46">
        <f t="shared" si="2"/>
        <v>192.2</v>
      </c>
      <c r="Y41" s="186">
        <v>4</v>
      </c>
    </row>
    <row r="42" spans="2:25" s="8" customFormat="1" ht="15.95" customHeight="1" x14ac:dyDescent="0.25">
      <c r="B42" s="27">
        <f>'1.  SEPTEMBER'!B42</f>
        <v>25</v>
      </c>
      <c r="C42" s="319" t="str">
        <f>'1.  SEPTEMBER'!C42</f>
        <v>van Rensburg AM</v>
      </c>
      <c r="D42" s="45"/>
      <c r="E42" s="37"/>
      <c r="F42" s="46"/>
      <c r="G42" s="28"/>
      <c r="H42" s="37"/>
      <c r="I42" s="35"/>
      <c r="J42" s="45"/>
      <c r="K42" s="37"/>
      <c r="L42" s="46"/>
      <c r="M42" s="28"/>
      <c r="N42" s="37"/>
      <c r="O42" s="35"/>
      <c r="P42" s="45"/>
      <c r="Q42" s="37"/>
      <c r="R42" s="51"/>
      <c r="S42" s="28"/>
      <c r="T42" s="37"/>
      <c r="U42" s="35"/>
      <c r="V42" s="45">
        <f t="shared" si="0"/>
        <v>0</v>
      </c>
      <c r="W42" s="37">
        <f t="shared" si="1"/>
        <v>0</v>
      </c>
      <c r="X42" s="46">
        <f t="shared" si="2"/>
        <v>0</v>
      </c>
      <c r="Y42" s="186">
        <v>18</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0"/>
        <v>0</v>
      </c>
      <c r="W43" s="37">
        <f t="shared" si="1"/>
        <v>0</v>
      </c>
      <c r="X43" s="46">
        <f t="shared" si="2"/>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0"/>
        <v>0</v>
      </c>
      <c r="W44" s="37">
        <f t="shared" si="1"/>
        <v>0</v>
      </c>
      <c r="X44" s="46">
        <f t="shared" si="2"/>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0"/>
        <v>0</v>
      </c>
      <c r="W45" s="37">
        <f t="shared" si="1"/>
        <v>0</v>
      </c>
      <c r="X45" s="46">
        <f t="shared" si="2"/>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0"/>
        <v>0</v>
      </c>
      <c r="W46" s="37">
        <f t="shared" si="1"/>
        <v>0</v>
      </c>
      <c r="X46" s="46">
        <f t="shared" si="2"/>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0"/>
        <v>0</v>
      </c>
      <c r="W47" s="37">
        <f t="shared" si="1"/>
        <v>0</v>
      </c>
      <c r="X47" s="46">
        <f t="shared" si="2"/>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0"/>
        <v>0</v>
      </c>
      <c r="W48" s="37">
        <f t="shared" si="1"/>
        <v>0</v>
      </c>
      <c r="X48" s="46">
        <f t="shared" si="2"/>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0"/>
        <v>0</v>
      </c>
      <c r="W49" s="37">
        <f t="shared" si="1"/>
        <v>0</v>
      </c>
      <c r="X49" s="46">
        <f t="shared" si="2"/>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0"/>
        <v>0</v>
      </c>
      <c r="W50" s="37">
        <f t="shared" si="1"/>
        <v>0</v>
      </c>
      <c r="X50" s="46">
        <f t="shared" si="2"/>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0"/>
        <v>0</v>
      </c>
      <c r="W51" s="37">
        <f t="shared" si="1"/>
        <v>0</v>
      </c>
      <c r="X51" s="46">
        <f t="shared" si="2"/>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0"/>
        <v>0</v>
      </c>
      <c r="W52" s="37">
        <f t="shared" si="1"/>
        <v>0</v>
      </c>
      <c r="X52" s="46">
        <f t="shared" si="2"/>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6" t="s">
        <v>190</v>
      </c>
      <c r="C57" s="454"/>
      <c r="D57" s="454"/>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8</v>
      </c>
      <c r="E59" s="37">
        <v>2.8</v>
      </c>
      <c r="F59" s="51"/>
      <c r="G59" s="28">
        <v>5</v>
      </c>
      <c r="H59" s="37">
        <v>3.4</v>
      </c>
      <c r="I59" s="35"/>
      <c r="J59" s="45">
        <v>3</v>
      </c>
      <c r="K59" s="37">
        <v>1.4</v>
      </c>
      <c r="L59" s="51"/>
      <c r="M59" s="28"/>
      <c r="N59" s="37"/>
      <c r="O59" s="35"/>
      <c r="P59" s="45">
        <v>5</v>
      </c>
      <c r="Q59" s="37">
        <v>2.33</v>
      </c>
      <c r="R59" s="51"/>
      <c r="S59" s="28"/>
      <c r="T59" s="37"/>
      <c r="U59" s="35"/>
      <c r="V59" s="45">
        <f t="shared" ref="V59" si="3">D59+G59+J59+M59+P59+S59</f>
        <v>21</v>
      </c>
      <c r="W59" s="37">
        <f t="shared" ref="W59" si="4">E59+H59+K59+N59+Q59+T59</f>
        <v>9.93</v>
      </c>
      <c r="X59" s="46">
        <f t="shared" ref="X59" si="5">(V59+W59)*10</f>
        <v>309.3</v>
      </c>
      <c r="Y59" s="186">
        <v>4</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6">D60+G60+J60+M60+P60+S60</f>
        <v>0</v>
      </c>
      <c r="W60" s="37">
        <f t="shared" ref="W60:W118" si="7">E60+H60+K60+N60+Q60+T60</f>
        <v>0</v>
      </c>
      <c r="X60" s="46">
        <f t="shared" ref="X60:X118" si="8">(V60+W60)*10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6"/>
        <v>0</v>
      </c>
      <c r="W61" s="37">
        <f t="shared" si="7"/>
        <v>0</v>
      </c>
      <c r="X61" s="46">
        <f t="shared" si="8"/>
        <v>0</v>
      </c>
      <c r="Y61" s="186">
        <v>18</v>
      </c>
    </row>
    <row r="62" spans="2:25" s="8" customFormat="1" ht="15.95" customHeight="1" x14ac:dyDescent="0.25">
      <c r="B62" s="31">
        <f>'1.  SEPTEMBER'!B62</f>
        <v>4</v>
      </c>
      <c r="C62" s="32" t="str">
        <f>'1.  SEPTEMBER'!C62</f>
        <v>Black S</v>
      </c>
      <c r="D62" s="45"/>
      <c r="E62" s="37"/>
      <c r="F62" s="51"/>
      <c r="G62" s="28">
        <v>4</v>
      </c>
      <c r="H62" s="37">
        <v>1.62</v>
      </c>
      <c r="I62" s="35"/>
      <c r="J62" s="45"/>
      <c r="K62" s="37"/>
      <c r="L62" s="51"/>
      <c r="M62" s="28"/>
      <c r="N62" s="37"/>
      <c r="O62" s="35"/>
      <c r="P62" s="45">
        <v>5</v>
      </c>
      <c r="Q62" s="37">
        <v>1.68</v>
      </c>
      <c r="R62" s="51"/>
      <c r="S62" s="28"/>
      <c r="T62" s="37"/>
      <c r="U62" s="35"/>
      <c r="V62" s="45">
        <f t="shared" si="6"/>
        <v>9</v>
      </c>
      <c r="W62" s="37">
        <f t="shared" si="7"/>
        <v>3.3</v>
      </c>
      <c r="X62" s="46">
        <f t="shared" si="8"/>
        <v>123</v>
      </c>
      <c r="Y62" s="186">
        <v>7</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6"/>
        <v>0</v>
      </c>
      <c r="W63" s="37">
        <f t="shared" si="7"/>
        <v>0</v>
      </c>
      <c r="X63" s="46">
        <f t="shared" si="8"/>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6"/>
        <v>0</v>
      </c>
      <c r="W64" s="37">
        <f t="shared" si="7"/>
        <v>0</v>
      </c>
      <c r="X64" s="46">
        <f t="shared" si="8"/>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6"/>
        <v>0</v>
      </c>
      <c r="W65" s="37">
        <f t="shared" si="7"/>
        <v>0</v>
      </c>
      <c r="X65" s="46">
        <f t="shared" si="8"/>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6"/>
        <v>0</v>
      </c>
      <c r="W66" s="37">
        <f t="shared" si="7"/>
        <v>0</v>
      </c>
      <c r="X66" s="46">
        <f t="shared" si="8"/>
        <v>0</v>
      </c>
      <c r="Y66" s="186">
        <v>18</v>
      </c>
    </row>
    <row r="67" spans="2:25" s="8" customFormat="1" ht="15.95" customHeight="1" x14ac:dyDescent="0.25">
      <c r="B67" s="31">
        <f>'1.  SEPTEMBER'!B67</f>
        <v>9</v>
      </c>
      <c r="C67" s="32" t="str">
        <f>'1.  SEPTEMBER'!C67</f>
        <v>du Preez PA</v>
      </c>
      <c r="D67" s="45"/>
      <c r="E67" s="37"/>
      <c r="F67" s="51"/>
      <c r="G67" s="28">
        <v>2</v>
      </c>
      <c r="H67" s="37">
        <v>0.6</v>
      </c>
      <c r="I67" s="35"/>
      <c r="J67" s="45"/>
      <c r="K67" s="37"/>
      <c r="L67" s="51"/>
      <c r="M67" s="28"/>
      <c r="N67" s="37"/>
      <c r="O67" s="35"/>
      <c r="P67" s="45">
        <v>2</v>
      </c>
      <c r="Q67" s="37">
        <v>1.17</v>
      </c>
      <c r="R67" s="51">
        <v>0.84</v>
      </c>
      <c r="S67" s="28"/>
      <c r="T67" s="37"/>
      <c r="U67" s="35"/>
      <c r="V67" s="45">
        <f t="shared" si="6"/>
        <v>4</v>
      </c>
      <c r="W67" s="37">
        <f t="shared" si="7"/>
        <v>1.77</v>
      </c>
      <c r="X67" s="46">
        <f t="shared" si="8"/>
        <v>57.699999999999996</v>
      </c>
      <c r="Y67" s="186">
        <v>12</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6"/>
        <v>0</v>
      </c>
      <c r="W68" s="37">
        <f t="shared" si="7"/>
        <v>0</v>
      </c>
      <c r="X68" s="46">
        <f t="shared" si="8"/>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6"/>
        <v>0</v>
      </c>
      <c r="W69" s="37">
        <f t="shared" si="7"/>
        <v>0</v>
      </c>
      <c r="X69" s="46">
        <f t="shared" si="8"/>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6"/>
        <v>0</v>
      </c>
      <c r="W70" s="37">
        <f t="shared" si="7"/>
        <v>0</v>
      </c>
      <c r="X70" s="46">
        <f t="shared" si="8"/>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6"/>
        <v>0</v>
      </c>
      <c r="W71" s="37">
        <f t="shared" si="7"/>
        <v>0</v>
      </c>
      <c r="X71" s="46">
        <f t="shared" si="8"/>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6"/>
        <v>0</v>
      </c>
      <c r="W72" s="37">
        <f t="shared" si="7"/>
        <v>0</v>
      </c>
      <c r="X72" s="46">
        <f t="shared" si="8"/>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6"/>
        <v>0</v>
      </c>
      <c r="W73" s="37">
        <f t="shared" si="7"/>
        <v>0</v>
      </c>
      <c r="X73" s="46">
        <f t="shared" si="8"/>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6"/>
        <v>0</v>
      </c>
      <c r="W74" s="37">
        <f t="shared" si="7"/>
        <v>0</v>
      </c>
      <c r="X74" s="46">
        <f t="shared" si="8"/>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6"/>
        <v>0</v>
      </c>
      <c r="W75" s="37">
        <f t="shared" si="7"/>
        <v>0</v>
      </c>
      <c r="X75" s="46">
        <f t="shared" si="8"/>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9">D76+G76+J76+M76+P76+S76</f>
        <v>0</v>
      </c>
      <c r="W76" s="37">
        <f t="shared" ref="W76" si="10">E76+H76+K76+N76+Q76+T76</f>
        <v>0</v>
      </c>
      <c r="X76" s="46">
        <f t="shared" ref="X76" si="11">(V76+W76)*10</f>
        <v>0</v>
      </c>
      <c r="Y76" s="186">
        <v>18</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6"/>
        <v>0</v>
      </c>
      <c r="W77" s="37">
        <f t="shared" si="7"/>
        <v>0</v>
      </c>
      <c r="X77" s="46">
        <f t="shared" si="8"/>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6"/>
        <v>0</v>
      </c>
      <c r="W78" s="37">
        <f t="shared" si="7"/>
        <v>0</v>
      </c>
      <c r="X78" s="46">
        <f t="shared" si="8"/>
        <v>0</v>
      </c>
      <c r="Y78" s="186">
        <v>18</v>
      </c>
    </row>
    <row r="79" spans="2:25" s="8" customFormat="1" ht="15.95" customHeight="1" x14ac:dyDescent="0.25">
      <c r="B79" s="31">
        <f>'1.  SEPTEMBER'!B79</f>
        <v>21</v>
      </c>
      <c r="C79" s="32" t="str">
        <f>'1.  SEPTEMBER'!C79</f>
        <v>Kurger R</v>
      </c>
      <c r="D79" s="45">
        <v>2</v>
      </c>
      <c r="E79" s="37">
        <v>0.71</v>
      </c>
      <c r="F79" s="51"/>
      <c r="G79" s="28"/>
      <c r="H79" s="37"/>
      <c r="I79" s="35"/>
      <c r="J79" s="45">
        <v>1</v>
      </c>
      <c r="K79" s="37">
        <v>0.31</v>
      </c>
      <c r="L79" s="51"/>
      <c r="M79" s="28"/>
      <c r="N79" s="37"/>
      <c r="O79" s="35"/>
      <c r="P79" s="45">
        <v>2</v>
      </c>
      <c r="Q79" s="37">
        <v>0.84</v>
      </c>
      <c r="R79" s="51"/>
      <c r="S79" s="28"/>
      <c r="T79" s="37"/>
      <c r="U79" s="35"/>
      <c r="V79" s="45">
        <f t="shared" si="6"/>
        <v>5</v>
      </c>
      <c r="W79" s="37">
        <f t="shared" si="7"/>
        <v>1.8599999999999999</v>
      </c>
      <c r="X79" s="46">
        <f t="shared" si="8"/>
        <v>68.599999999999994</v>
      </c>
      <c r="Y79" s="186">
        <v>10</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2">D80+G80+J80+M80+P80+S80</f>
        <v>0</v>
      </c>
      <c r="W80" s="37">
        <f t="shared" ref="W80" si="13">E80+H80+K80+N80+Q80+T80</f>
        <v>0</v>
      </c>
      <c r="X80" s="46">
        <f t="shared" ref="X80" si="14">(V80+W80)*10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6"/>
        <v>0</v>
      </c>
      <c r="W81" s="37">
        <f t="shared" si="7"/>
        <v>0</v>
      </c>
      <c r="X81" s="46">
        <f t="shared" si="8"/>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6"/>
        <v>0</v>
      </c>
      <c r="W82" s="37">
        <f t="shared" si="7"/>
        <v>0</v>
      </c>
      <c r="X82" s="46">
        <f t="shared" si="8"/>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6"/>
        <v>0</v>
      </c>
      <c r="W83" s="37">
        <f t="shared" si="7"/>
        <v>0</v>
      </c>
      <c r="X83" s="46">
        <f t="shared" si="8"/>
        <v>0</v>
      </c>
      <c r="Y83" s="186">
        <v>18</v>
      </c>
    </row>
    <row r="84" spans="2:25" s="8" customFormat="1" ht="15.95" customHeight="1" x14ac:dyDescent="0.25">
      <c r="B84" s="31">
        <f>'1.  SEPTEMBER'!B84</f>
        <v>26</v>
      </c>
      <c r="C84" s="32" t="str">
        <f>'1.  SEPTEMBER'!C84</f>
        <v>Limper C</v>
      </c>
      <c r="D84" s="45">
        <v>1</v>
      </c>
      <c r="E84" s="37">
        <v>0.66</v>
      </c>
      <c r="F84" s="51"/>
      <c r="G84" s="28">
        <v>3</v>
      </c>
      <c r="H84" s="37">
        <v>1.1499999999999999</v>
      </c>
      <c r="I84" s="35"/>
      <c r="J84" s="45"/>
      <c r="K84" s="37"/>
      <c r="L84" s="51"/>
      <c r="M84" s="28"/>
      <c r="N84" s="37"/>
      <c r="O84" s="35"/>
      <c r="P84" s="45"/>
      <c r="Q84" s="37"/>
      <c r="R84" s="51"/>
      <c r="S84" s="28"/>
      <c r="T84" s="37"/>
      <c r="U84" s="35"/>
      <c r="V84" s="45">
        <f t="shared" si="6"/>
        <v>4</v>
      </c>
      <c r="W84" s="37">
        <f t="shared" si="7"/>
        <v>1.81</v>
      </c>
      <c r="X84" s="46">
        <f t="shared" si="8"/>
        <v>58.100000000000009</v>
      </c>
      <c r="Y84" s="186">
        <v>11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6"/>
        <v>0</v>
      </c>
      <c r="W85" s="37">
        <f t="shared" si="7"/>
        <v>0</v>
      </c>
      <c r="X85" s="46">
        <f t="shared" si="8"/>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6"/>
        <v>0</v>
      </c>
      <c r="W86" s="37">
        <f t="shared" si="7"/>
        <v>0</v>
      </c>
      <c r="X86" s="46">
        <f t="shared" si="8"/>
        <v>0</v>
      </c>
      <c r="Y86" s="186">
        <v>18</v>
      </c>
    </row>
    <row r="87" spans="2:25" s="8" customFormat="1" ht="15.95" customHeight="1" x14ac:dyDescent="0.25">
      <c r="B87" s="31">
        <f>'1.  SEPTEMBER'!B87</f>
        <v>29</v>
      </c>
      <c r="C87" s="32" t="str">
        <f>'1.  SEPTEMBER'!C87</f>
        <v>Meyer T</v>
      </c>
      <c r="D87" s="45">
        <v>3</v>
      </c>
      <c r="E87" s="37">
        <v>0.88</v>
      </c>
      <c r="F87" s="51"/>
      <c r="G87" s="28">
        <v>3</v>
      </c>
      <c r="H87" s="37">
        <v>1.04</v>
      </c>
      <c r="I87" s="35"/>
      <c r="J87" s="45"/>
      <c r="K87" s="37"/>
      <c r="L87" s="51"/>
      <c r="M87" s="28"/>
      <c r="N87" s="37"/>
      <c r="O87" s="35"/>
      <c r="P87" s="45">
        <v>1</v>
      </c>
      <c r="Q87" s="37">
        <v>0.59</v>
      </c>
      <c r="R87" s="51"/>
      <c r="S87" s="28"/>
      <c r="T87" s="37"/>
      <c r="U87" s="35"/>
      <c r="V87" s="45">
        <f t="shared" si="6"/>
        <v>7</v>
      </c>
      <c r="W87" s="37">
        <f t="shared" si="7"/>
        <v>2.5099999999999998</v>
      </c>
      <c r="X87" s="46">
        <f t="shared" si="8"/>
        <v>95.1</v>
      </c>
      <c r="Y87" s="186">
        <v>9</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6"/>
        <v>0</v>
      </c>
      <c r="W88" s="37">
        <f t="shared" si="7"/>
        <v>0</v>
      </c>
      <c r="X88" s="46">
        <f t="shared" si="8"/>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5">D89+G89+J89+M89+P89+S89</f>
        <v>0</v>
      </c>
      <c r="W89" s="37">
        <f t="shared" ref="W89" si="16">E89+H89+K89+N89+Q89+T89</f>
        <v>0</v>
      </c>
      <c r="X89" s="46">
        <f t="shared" ref="X89" si="17">(V89+W89)*10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6"/>
        <v>0</v>
      </c>
      <c r="W90" s="37">
        <f t="shared" si="7"/>
        <v>0</v>
      </c>
      <c r="X90" s="46">
        <f t="shared" si="8"/>
        <v>0</v>
      </c>
      <c r="Y90" s="186">
        <v>18</v>
      </c>
    </row>
    <row r="91" spans="2:25" s="8" customFormat="1" ht="15.95" customHeight="1" x14ac:dyDescent="0.25">
      <c r="B91" s="31">
        <f>'1.  SEPTEMBER'!B91</f>
        <v>33</v>
      </c>
      <c r="C91" s="32" t="str">
        <f>'1.  SEPTEMBER'!C91</f>
        <v>Olivier D</v>
      </c>
      <c r="D91" s="45">
        <v>4</v>
      </c>
      <c r="E91" s="37">
        <v>1.89</v>
      </c>
      <c r="F91" s="51"/>
      <c r="G91" s="28">
        <v>8</v>
      </c>
      <c r="H91" s="37">
        <v>3</v>
      </c>
      <c r="I91" s="35"/>
      <c r="J91" s="45">
        <v>3</v>
      </c>
      <c r="K91" s="37">
        <v>2.0099999999999998</v>
      </c>
      <c r="L91" s="51"/>
      <c r="M91" s="28">
        <v>1</v>
      </c>
      <c r="N91" s="37">
        <v>0.32</v>
      </c>
      <c r="O91" s="35"/>
      <c r="P91" s="45">
        <v>2</v>
      </c>
      <c r="Q91" s="37">
        <v>0.7</v>
      </c>
      <c r="R91" s="51"/>
      <c r="S91" s="28"/>
      <c r="T91" s="37"/>
      <c r="U91" s="35"/>
      <c r="V91" s="45">
        <f t="shared" si="6"/>
        <v>18</v>
      </c>
      <c r="W91" s="37">
        <f t="shared" si="7"/>
        <v>7.92</v>
      </c>
      <c r="X91" s="46">
        <f t="shared" si="8"/>
        <v>259.20000000000005</v>
      </c>
      <c r="Y91" s="186">
        <v>5</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6"/>
        <v>0</v>
      </c>
      <c r="W92" s="37">
        <f t="shared" si="7"/>
        <v>0</v>
      </c>
      <c r="X92" s="46">
        <f t="shared" si="8"/>
        <v>0</v>
      </c>
      <c r="Y92" s="186">
        <v>18</v>
      </c>
    </row>
    <row r="93" spans="2:25" s="8" customFormat="1" ht="15.95" customHeight="1" x14ac:dyDescent="0.25">
      <c r="B93" s="31">
        <f>'1.  SEPTEMBER'!B93</f>
        <v>35</v>
      </c>
      <c r="C93" s="32" t="str">
        <f>'1.  SEPTEMBER'!C93</f>
        <v>Pedrigal J</v>
      </c>
      <c r="D93" s="45">
        <v>5</v>
      </c>
      <c r="E93" s="37">
        <v>3.68</v>
      </c>
      <c r="F93" s="51"/>
      <c r="G93" s="28">
        <v>1</v>
      </c>
      <c r="H93" s="37">
        <v>0.36</v>
      </c>
      <c r="I93" s="35"/>
      <c r="J93" s="45"/>
      <c r="K93" s="37"/>
      <c r="L93" s="51"/>
      <c r="M93" s="28"/>
      <c r="N93" s="37"/>
      <c r="O93" s="35"/>
      <c r="P93" s="45"/>
      <c r="Q93" s="37"/>
      <c r="R93" s="51"/>
      <c r="S93" s="28"/>
      <c r="T93" s="37"/>
      <c r="U93" s="35"/>
      <c r="V93" s="45">
        <f t="shared" si="6"/>
        <v>6</v>
      </c>
      <c r="W93" s="37">
        <f t="shared" si="7"/>
        <v>4.04</v>
      </c>
      <c r="X93" s="46">
        <f t="shared" si="8"/>
        <v>100.39999999999999</v>
      </c>
      <c r="Y93" s="186">
        <v>8</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6"/>
        <v>0</v>
      </c>
      <c r="W94" s="37">
        <f t="shared" si="7"/>
        <v>0</v>
      </c>
      <c r="X94" s="46">
        <f t="shared" si="8"/>
        <v>0</v>
      </c>
      <c r="Y94" s="186">
        <v>18</v>
      </c>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6"/>
        <v>0</v>
      </c>
      <c r="W95" s="37">
        <f t="shared" si="7"/>
        <v>0</v>
      </c>
      <c r="X95" s="46">
        <f t="shared" si="8"/>
        <v>0</v>
      </c>
      <c r="Y95" s="186">
        <v>18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6"/>
        <v>0</v>
      </c>
      <c r="W96" s="37">
        <f t="shared" si="7"/>
        <v>0</v>
      </c>
      <c r="X96" s="46">
        <f t="shared" si="8"/>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6"/>
        <v>0</v>
      </c>
      <c r="W97" s="37">
        <f t="shared" si="7"/>
        <v>0</v>
      </c>
      <c r="X97" s="46">
        <f t="shared" si="8"/>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6"/>
        <v>0</v>
      </c>
      <c r="W98" s="37">
        <f t="shared" si="7"/>
        <v>0</v>
      </c>
      <c r="X98" s="46">
        <f t="shared" si="8"/>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6"/>
        <v>0</v>
      </c>
      <c r="W99" s="37">
        <f t="shared" si="7"/>
        <v>0</v>
      </c>
      <c r="X99" s="46">
        <f t="shared" si="8"/>
        <v>0</v>
      </c>
      <c r="Y99" s="186">
        <v>18</v>
      </c>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6"/>
        <v>0</v>
      </c>
      <c r="W100" s="37">
        <f t="shared" si="7"/>
        <v>0</v>
      </c>
      <c r="X100" s="46">
        <f t="shared" si="8"/>
        <v>0</v>
      </c>
      <c r="Y100" s="186">
        <v>18</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6"/>
        <v>0</v>
      </c>
      <c r="W101" s="37">
        <f t="shared" si="7"/>
        <v>0</v>
      </c>
      <c r="X101" s="46">
        <f t="shared" si="8"/>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6"/>
        <v>0</v>
      </c>
      <c r="W102" s="37">
        <f t="shared" si="7"/>
        <v>0</v>
      </c>
      <c r="X102" s="46">
        <f t="shared" si="8"/>
        <v>0</v>
      </c>
      <c r="Y102" s="186">
        <v>18</v>
      </c>
    </row>
    <row r="103" spans="2:25" s="8" customFormat="1" ht="15.95" customHeight="1" x14ac:dyDescent="0.25">
      <c r="B103" s="31">
        <f>'1.  SEPTEMBER'!B103</f>
        <v>45</v>
      </c>
      <c r="C103" s="32" t="str">
        <f>'1.  SEPTEMBER'!C103</f>
        <v>Smith G</v>
      </c>
      <c r="D103" s="45">
        <v>14</v>
      </c>
      <c r="E103" s="37">
        <v>5.6</v>
      </c>
      <c r="F103" s="51"/>
      <c r="G103" s="28">
        <v>3</v>
      </c>
      <c r="H103" s="37">
        <v>1.4</v>
      </c>
      <c r="I103" s="35"/>
      <c r="J103" s="45">
        <v>1</v>
      </c>
      <c r="K103" s="37">
        <v>1.01</v>
      </c>
      <c r="L103" s="51"/>
      <c r="M103" s="28"/>
      <c r="N103" s="37"/>
      <c r="O103" s="35"/>
      <c r="P103" s="45">
        <v>4</v>
      </c>
      <c r="Q103" s="37">
        <v>1.7</v>
      </c>
      <c r="R103" s="51">
        <v>0.71</v>
      </c>
      <c r="S103" s="28"/>
      <c r="T103" s="37"/>
      <c r="U103" s="35"/>
      <c r="V103" s="45">
        <f t="shared" si="6"/>
        <v>22</v>
      </c>
      <c r="W103" s="37">
        <f t="shared" si="7"/>
        <v>9.7099999999999991</v>
      </c>
      <c r="X103" s="46">
        <f t="shared" si="8"/>
        <v>317.10000000000002</v>
      </c>
      <c r="Y103" s="186">
        <v>3</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6"/>
        <v>0</v>
      </c>
      <c r="W104" s="37">
        <f t="shared" si="7"/>
        <v>0</v>
      </c>
      <c r="X104" s="46">
        <f t="shared" si="8"/>
        <v>0</v>
      </c>
      <c r="Y104" s="186">
        <v>18</v>
      </c>
    </row>
    <row r="105" spans="2:25" s="8" customFormat="1" ht="15.95" customHeight="1" x14ac:dyDescent="0.25">
      <c r="B105" s="31">
        <f>'1.  SEPTEMBER'!B105</f>
        <v>47</v>
      </c>
      <c r="C105" s="32" t="str">
        <f>'1.  SEPTEMBER'!C105</f>
        <v>Spyra SJ</v>
      </c>
      <c r="D105" s="45">
        <v>8</v>
      </c>
      <c r="E105" s="37">
        <v>3.6</v>
      </c>
      <c r="F105" s="51"/>
      <c r="G105" s="28">
        <v>4</v>
      </c>
      <c r="H105" s="37">
        <v>2.2799999999999998</v>
      </c>
      <c r="I105" s="35"/>
      <c r="J105" s="45">
        <v>1</v>
      </c>
      <c r="K105" s="37">
        <v>0.84</v>
      </c>
      <c r="L105" s="51"/>
      <c r="M105" s="28">
        <v>3</v>
      </c>
      <c r="N105" s="37">
        <v>1.07</v>
      </c>
      <c r="O105" s="35"/>
      <c r="P105" s="45">
        <v>7</v>
      </c>
      <c r="Q105" s="37">
        <v>2.81</v>
      </c>
      <c r="R105" s="51"/>
      <c r="S105" s="28"/>
      <c r="T105" s="37"/>
      <c r="U105" s="35"/>
      <c r="V105" s="45">
        <f t="shared" si="6"/>
        <v>23</v>
      </c>
      <c r="W105" s="37">
        <f t="shared" si="7"/>
        <v>10.6</v>
      </c>
      <c r="X105" s="46">
        <f t="shared" si="8"/>
        <v>336</v>
      </c>
      <c r="Y105" s="186">
        <v>2</v>
      </c>
    </row>
    <row r="106" spans="2:25" s="8" customFormat="1" ht="15.95" customHeight="1" x14ac:dyDescent="0.25">
      <c r="B106" s="31">
        <f>'1.  SEPTEMBER'!B106</f>
        <v>48</v>
      </c>
      <c r="C106" s="32" t="str">
        <f>'1.  SEPTEMBER'!C106</f>
        <v>Stander J</v>
      </c>
      <c r="D106" s="45">
        <v>14</v>
      </c>
      <c r="E106" s="37">
        <v>8.1999999999999993</v>
      </c>
      <c r="F106" s="51"/>
      <c r="G106" s="28">
        <v>10</v>
      </c>
      <c r="H106" s="37">
        <v>3.5</v>
      </c>
      <c r="I106" s="35"/>
      <c r="J106" s="45"/>
      <c r="K106" s="37"/>
      <c r="L106" s="51"/>
      <c r="M106" s="28"/>
      <c r="N106" s="37"/>
      <c r="O106" s="35"/>
      <c r="P106" s="45"/>
      <c r="Q106" s="37"/>
      <c r="R106" s="51"/>
      <c r="S106" s="28"/>
      <c r="T106" s="37"/>
      <c r="U106" s="35"/>
      <c r="V106" s="45">
        <f t="shared" si="6"/>
        <v>24</v>
      </c>
      <c r="W106" s="37">
        <f t="shared" si="7"/>
        <v>11.7</v>
      </c>
      <c r="X106" s="46">
        <f t="shared" si="8"/>
        <v>357</v>
      </c>
      <c r="Y106" s="186">
        <v>1</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6"/>
        <v>0</v>
      </c>
      <c r="W107" s="37">
        <f t="shared" si="7"/>
        <v>0</v>
      </c>
      <c r="X107" s="46">
        <f t="shared" si="8"/>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6"/>
        <v>0</v>
      </c>
      <c r="W108" s="37">
        <f t="shared" si="7"/>
        <v>0</v>
      </c>
      <c r="X108" s="46">
        <f t="shared" si="8"/>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6"/>
        <v>0</v>
      </c>
      <c r="W109" s="37">
        <f t="shared" si="7"/>
        <v>0</v>
      </c>
      <c r="X109" s="46">
        <f t="shared" si="8"/>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6"/>
        <v>0</v>
      </c>
      <c r="W110" s="37">
        <f t="shared" si="7"/>
        <v>0</v>
      </c>
      <c r="X110" s="46">
        <f t="shared" si="8"/>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6"/>
        <v>0</v>
      </c>
      <c r="W111" s="37">
        <f t="shared" si="7"/>
        <v>0</v>
      </c>
      <c r="X111" s="46">
        <f t="shared" si="8"/>
        <v>0</v>
      </c>
      <c r="Y111" s="186">
        <v>18</v>
      </c>
    </row>
    <row r="112" spans="2:25" s="8" customFormat="1" ht="15.95" customHeight="1" x14ac:dyDescent="0.25">
      <c r="B112" s="31">
        <f>'1.  SEPTEMBER'!B112</f>
        <v>54</v>
      </c>
      <c r="C112" s="32" t="str">
        <f>'1.  SEPTEMBER'!C112</f>
        <v>Webb D</v>
      </c>
      <c r="D112" s="45">
        <v>3</v>
      </c>
      <c r="E112" s="37">
        <v>0.66</v>
      </c>
      <c r="F112" s="51"/>
      <c r="G112" s="28">
        <v>2</v>
      </c>
      <c r="H112" s="37">
        <v>0.57999999999999996</v>
      </c>
      <c r="I112" s="35"/>
      <c r="J112" s="45"/>
      <c r="K112" s="37"/>
      <c r="L112" s="51"/>
      <c r="M112" s="28"/>
      <c r="N112" s="37"/>
      <c r="O112" s="35"/>
      <c r="P112" s="45">
        <v>6</v>
      </c>
      <c r="Q112" s="37">
        <v>1.88</v>
      </c>
      <c r="R112" s="51"/>
      <c r="S112" s="28"/>
      <c r="T112" s="37"/>
      <c r="U112" s="35"/>
      <c r="V112" s="45">
        <f t="shared" si="6"/>
        <v>11</v>
      </c>
      <c r="W112" s="37">
        <f t="shared" si="7"/>
        <v>3.12</v>
      </c>
      <c r="X112" s="46">
        <f t="shared" si="8"/>
        <v>141.20000000000002</v>
      </c>
      <c r="Y112" s="186">
        <v>6</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6"/>
        <v>0</v>
      </c>
      <c r="W113" s="37">
        <f t="shared" si="7"/>
        <v>0</v>
      </c>
      <c r="X113" s="46">
        <f t="shared" si="8"/>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6"/>
        <v>0</v>
      </c>
      <c r="W114" s="37">
        <f t="shared" si="7"/>
        <v>0</v>
      </c>
      <c r="X114" s="46">
        <f t="shared" si="8"/>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6"/>
        <v>0</v>
      </c>
      <c r="W115" s="37">
        <f t="shared" si="7"/>
        <v>0</v>
      </c>
      <c r="X115" s="46">
        <f t="shared" si="8"/>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18">D116+G116+J116+M116+P116+S116</f>
        <v>0</v>
      </c>
      <c r="W116" s="37">
        <f t="shared" ref="W116:W117" si="19">E116+H116+K116+N116+Q116+T116</f>
        <v>0</v>
      </c>
      <c r="X116" s="46">
        <f t="shared" ref="X116:X117" si="20">(V116+W116)*10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18"/>
        <v>0</v>
      </c>
      <c r="W117" s="37">
        <f t="shared" si="19"/>
        <v>0</v>
      </c>
      <c r="X117" s="46">
        <f t="shared" si="20"/>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6"/>
        <v>0</v>
      </c>
      <c r="W118" s="37">
        <f t="shared" si="7"/>
        <v>0</v>
      </c>
      <c r="X118" s="46">
        <f t="shared" si="8"/>
        <v>0</v>
      </c>
      <c r="Y118" s="186"/>
    </row>
    <row r="119" spans="2:25" s="8" customFormat="1" ht="15.95" customHeight="1" x14ac:dyDescent="0.25">
      <c r="B119" s="25"/>
      <c r="C119" s="26"/>
      <c r="D119" s="15"/>
      <c r="E119" s="15"/>
      <c r="F119" s="15"/>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v>4</v>
      </c>
      <c r="E125" s="29">
        <v>1.3</v>
      </c>
      <c r="F125" s="51"/>
      <c r="G125" s="28">
        <v>10</v>
      </c>
      <c r="H125" s="29">
        <v>3.92</v>
      </c>
      <c r="I125" s="35"/>
      <c r="J125" s="45">
        <v>1</v>
      </c>
      <c r="K125" s="29">
        <v>0.36</v>
      </c>
      <c r="L125" s="51"/>
      <c r="M125" s="28"/>
      <c r="N125" s="29"/>
      <c r="O125" s="35"/>
      <c r="P125" s="45">
        <v>5</v>
      </c>
      <c r="Q125" s="29">
        <v>1.93</v>
      </c>
      <c r="R125" s="51"/>
      <c r="S125" s="28"/>
      <c r="T125" s="29"/>
      <c r="U125" s="35"/>
      <c r="V125" s="45">
        <f t="shared" ref="V125:V126" si="21">D125+G125+J125+M125+P125+S125</f>
        <v>20</v>
      </c>
      <c r="W125" s="37">
        <f t="shared" ref="W125:W126" si="22">E125+H125+K125+N125+Q125+T125</f>
        <v>7.51</v>
      </c>
      <c r="X125" s="46">
        <f t="shared" ref="X125:X126" si="23">(V125+W125)*10</f>
        <v>275.09999999999997</v>
      </c>
      <c r="Y125" s="186">
        <v>2</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1"/>
        <v>0</v>
      </c>
      <c r="W126" s="37">
        <f t="shared" si="22"/>
        <v>0</v>
      </c>
      <c r="X126" s="46">
        <f t="shared" si="23"/>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4">D127+G127+J127+M127+P127+S127</f>
        <v>0</v>
      </c>
      <c r="W127" s="37">
        <f t="shared" ref="W127:W181" si="25">E127+H127+K127+N127+Q127+T127</f>
        <v>0</v>
      </c>
      <c r="X127" s="46">
        <f t="shared" ref="X127:X181" si="26">(V127+W127)*10</f>
        <v>0</v>
      </c>
      <c r="Y127" s="186">
        <v>18</v>
      </c>
    </row>
    <row r="128" spans="2:25" s="8" customFormat="1" ht="15.95" customHeight="1" x14ac:dyDescent="0.25">
      <c r="B128" s="31">
        <f>'1.  SEPTEMBER'!B128</f>
        <v>4</v>
      </c>
      <c r="C128" s="323" t="str">
        <f>'1.  SEPTEMBER'!C128</f>
        <v>Booysen K</v>
      </c>
      <c r="D128" s="45"/>
      <c r="E128" s="29"/>
      <c r="F128" s="51"/>
      <c r="G128" s="28"/>
      <c r="H128" s="29"/>
      <c r="I128" s="35"/>
      <c r="J128" s="45"/>
      <c r="K128" s="29"/>
      <c r="L128" s="51"/>
      <c r="M128" s="28"/>
      <c r="N128" s="29"/>
      <c r="O128" s="35"/>
      <c r="P128" s="45"/>
      <c r="Q128" s="29"/>
      <c r="R128" s="51"/>
      <c r="S128" s="28"/>
      <c r="T128" s="29"/>
      <c r="U128" s="35"/>
      <c r="V128" s="45">
        <f t="shared" si="24"/>
        <v>0</v>
      </c>
      <c r="W128" s="37">
        <f t="shared" si="25"/>
        <v>0</v>
      </c>
      <c r="X128" s="46">
        <f t="shared" si="26"/>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4"/>
        <v>0</v>
      </c>
      <c r="W129" s="37">
        <f t="shared" si="25"/>
        <v>0</v>
      </c>
      <c r="X129" s="46">
        <f t="shared" si="26"/>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4"/>
        <v>0</v>
      </c>
      <c r="W130" s="37">
        <f t="shared" si="25"/>
        <v>0</v>
      </c>
      <c r="X130" s="46">
        <f t="shared" si="26"/>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4"/>
        <v>0</v>
      </c>
      <c r="W131" s="37">
        <f t="shared" si="25"/>
        <v>0</v>
      </c>
      <c r="X131" s="46">
        <f t="shared" si="26"/>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4"/>
        <v>0</v>
      </c>
      <c r="W132" s="37">
        <f t="shared" si="25"/>
        <v>0</v>
      </c>
      <c r="X132" s="46">
        <f t="shared" si="26"/>
        <v>0</v>
      </c>
      <c r="Y132" s="186">
        <v>18</v>
      </c>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4"/>
        <v>0</v>
      </c>
      <c r="W133" s="37">
        <f t="shared" si="25"/>
        <v>0</v>
      </c>
      <c r="X133" s="46">
        <f t="shared" si="26"/>
        <v>0</v>
      </c>
      <c r="Y133" s="186">
        <v>18</v>
      </c>
    </row>
    <row r="134" spans="1:25" s="8" customFormat="1" ht="15.95" customHeight="1" x14ac:dyDescent="0.25">
      <c r="B134" s="31">
        <f>'1.  SEPTEMBER'!B134</f>
        <v>10</v>
      </c>
      <c r="C134" s="323" t="str">
        <f>'1.  SEPTEMBER'!C134</f>
        <v>Campher N</v>
      </c>
      <c r="D134" s="45"/>
      <c r="E134" s="29"/>
      <c r="F134" s="51"/>
      <c r="G134" s="28"/>
      <c r="H134" s="29"/>
      <c r="I134" s="35"/>
      <c r="J134" s="45"/>
      <c r="K134" s="29"/>
      <c r="L134" s="51"/>
      <c r="M134" s="28"/>
      <c r="N134" s="29"/>
      <c r="O134" s="35"/>
      <c r="P134" s="45"/>
      <c r="Q134" s="29"/>
      <c r="R134" s="51"/>
      <c r="S134" s="28"/>
      <c r="T134" s="29"/>
      <c r="U134" s="35"/>
      <c r="V134" s="45">
        <f t="shared" si="24"/>
        <v>0</v>
      </c>
      <c r="W134" s="37">
        <f t="shared" si="25"/>
        <v>0</v>
      </c>
      <c r="X134" s="46">
        <f t="shared" si="26"/>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4"/>
        <v>0</v>
      </c>
      <c r="W135" s="37">
        <f t="shared" si="25"/>
        <v>0</v>
      </c>
      <c r="X135" s="46">
        <f t="shared" si="26"/>
        <v>0</v>
      </c>
      <c r="Y135" s="186">
        <v>18</v>
      </c>
    </row>
    <row r="136" spans="1:25" s="8" customFormat="1" ht="15.95" customHeight="1" x14ac:dyDescent="0.25">
      <c r="B136" s="31">
        <f>'1.  SEPTEMBER'!B136</f>
        <v>12</v>
      </c>
      <c r="C136" s="32" t="str">
        <f>'1.  SEPTEMBER'!C136</f>
        <v>Clifford V</v>
      </c>
      <c r="D136" s="45">
        <v>8</v>
      </c>
      <c r="E136" s="29">
        <v>5.36</v>
      </c>
      <c r="F136" s="51"/>
      <c r="G136" s="28">
        <v>1</v>
      </c>
      <c r="H136" s="29">
        <v>0.19</v>
      </c>
      <c r="I136" s="35"/>
      <c r="J136" s="45">
        <v>2</v>
      </c>
      <c r="K136" s="29">
        <v>1.27</v>
      </c>
      <c r="L136" s="51"/>
      <c r="M136" s="28">
        <v>1</v>
      </c>
      <c r="N136" s="29">
        <v>0.28999999999999998</v>
      </c>
      <c r="O136" s="35"/>
      <c r="P136" s="45"/>
      <c r="Q136" s="29"/>
      <c r="R136" s="51"/>
      <c r="S136" s="28"/>
      <c r="T136" s="29"/>
      <c r="U136" s="35"/>
      <c r="V136" s="45">
        <f t="shared" si="24"/>
        <v>12</v>
      </c>
      <c r="W136" s="37">
        <f t="shared" si="25"/>
        <v>7.11</v>
      </c>
      <c r="X136" s="46">
        <f t="shared" si="26"/>
        <v>191.1</v>
      </c>
      <c r="Y136" s="186">
        <v>3</v>
      </c>
    </row>
    <row r="137" spans="1:25" s="8" customFormat="1" ht="15.95" customHeight="1" x14ac:dyDescent="0.25">
      <c r="B137" s="31">
        <v>13</v>
      </c>
      <c r="C137" s="228" t="s">
        <v>334</v>
      </c>
      <c r="D137" s="45"/>
      <c r="E137" s="29"/>
      <c r="F137" s="51"/>
      <c r="G137" s="28"/>
      <c r="H137" s="29"/>
      <c r="I137" s="35"/>
      <c r="J137" s="45"/>
      <c r="K137" s="29"/>
      <c r="L137" s="51"/>
      <c r="M137" s="28"/>
      <c r="N137" s="29"/>
      <c r="O137" s="35"/>
      <c r="P137" s="45"/>
      <c r="Q137" s="29"/>
      <c r="R137" s="51"/>
      <c r="S137" s="28"/>
      <c r="T137" s="29"/>
      <c r="U137" s="35"/>
      <c r="V137" s="45">
        <f t="shared" si="24"/>
        <v>0</v>
      </c>
      <c r="W137" s="37">
        <f t="shared" si="25"/>
        <v>0</v>
      </c>
      <c r="X137" s="46">
        <f t="shared" si="26"/>
        <v>0</v>
      </c>
      <c r="Y137" s="186">
        <v>18</v>
      </c>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24"/>
        <v>0</v>
      </c>
      <c r="W138" s="37">
        <f t="shared" si="25"/>
        <v>0</v>
      </c>
      <c r="X138" s="46">
        <f t="shared" si="26"/>
        <v>0</v>
      </c>
      <c r="Y138" s="186">
        <v>18</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v>3</v>
      </c>
      <c r="Q139" s="29">
        <v>1.08</v>
      </c>
      <c r="R139" s="51"/>
      <c r="S139" s="28"/>
      <c r="T139" s="29"/>
      <c r="U139" s="35"/>
      <c r="V139" s="45">
        <f t="shared" si="24"/>
        <v>3</v>
      </c>
      <c r="W139" s="37">
        <f t="shared" si="25"/>
        <v>1.08</v>
      </c>
      <c r="X139" s="46">
        <f t="shared" si="26"/>
        <v>40.799999999999997</v>
      </c>
      <c r="Y139" s="186">
        <v>6</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4"/>
        <v>0</v>
      </c>
      <c r="W140" s="37">
        <f t="shared" si="25"/>
        <v>0</v>
      </c>
      <c r="X140" s="46">
        <f t="shared" si="26"/>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4"/>
        <v>0</v>
      </c>
      <c r="W141" s="37">
        <f t="shared" si="25"/>
        <v>0</v>
      </c>
      <c r="X141" s="46">
        <f t="shared" si="26"/>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4"/>
        <v>0</v>
      </c>
      <c r="W142" s="37">
        <f t="shared" si="25"/>
        <v>0</v>
      </c>
      <c r="X142" s="46">
        <f t="shared" si="26"/>
        <v>0</v>
      </c>
      <c r="Y142" s="186">
        <v>18</v>
      </c>
    </row>
    <row r="143" spans="1:25" s="8" customFormat="1" ht="15.95" customHeight="1" x14ac:dyDescent="0.25">
      <c r="B143" s="31">
        <f>'1.  SEPTEMBER'!B143</f>
        <v>19</v>
      </c>
      <c r="C143" s="32" t="str">
        <f>'1.  SEPTEMBER'!C143</f>
        <v>du Preez PJ</v>
      </c>
      <c r="D143" s="45">
        <v>3</v>
      </c>
      <c r="E143" s="29">
        <v>1.42</v>
      </c>
      <c r="F143" s="51"/>
      <c r="G143" s="28">
        <v>1</v>
      </c>
      <c r="H143" s="29">
        <v>0.26</v>
      </c>
      <c r="I143" s="35"/>
      <c r="J143" s="45">
        <v>1</v>
      </c>
      <c r="K143" s="29">
        <v>1.21</v>
      </c>
      <c r="L143" s="51">
        <v>1.21</v>
      </c>
      <c r="M143" s="28">
        <v>5</v>
      </c>
      <c r="N143" s="29">
        <v>2.09</v>
      </c>
      <c r="O143" s="35"/>
      <c r="P143" s="45"/>
      <c r="Q143" s="29"/>
      <c r="R143" s="51"/>
      <c r="S143" s="28"/>
      <c r="T143" s="29"/>
      <c r="U143" s="35"/>
      <c r="V143" s="45">
        <f t="shared" si="24"/>
        <v>10</v>
      </c>
      <c r="W143" s="37">
        <f t="shared" si="25"/>
        <v>4.9799999999999995</v>
      </c>
      <c r="X143" s="46">
        <f t="shared" si="26"/>
        <v>149.80000000000001</v>
      </c>
      <c r="Y143" s="186">
        <v>4</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4"/>
        <v>0</v>
      </c>
      <c r="W144" s="37">
        <f t="shared" si="25"/>
        <v>0</v>
      </c>
      <c r="X144" s="46">
        <f t="shared" si="26"/>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4"/>
        <v>0</v>
      </c>
      <c r="W145" s="37">
        <f t="shared" si="25"/>
        <v>0</v>
      </c>
      <c r="X145" s="46">
        <f t="shared" si="26"/>
        <v>0</v>
      </c>
      <c r="Y145" s="186">
        <v>18</v>
      </c>
    </row>
    <row r="146" spans="2:25" s="8" customFormat="1" ht="15.95" customHeight="1" x14ac:dyDescent="0.25">
      <c r="B146" s="31">
        <v>22</v>
      </c>
      <c r="C146" s="228" t="s">
        <v>333</v>
      </c>
      <c r="D146" s="45"/>
      <c r="E146" s="37"/>
      <c r="F146" s="46"/>
      <c r="G146" s="28"/>
      <c r="H146" s="29"/>
      <c r="I146" s="35"/>
      <c r="J146" s="45"/>
      <c r="K146" s="37"/>
      <c r="L146" s="46"/>
      <c r="M146" s="28"/>
      <c r="N146" s="37"/>
      <c r="O146" s="35"/>
      <c r="P146" s="45"/>
      <c r="Q146" s="29"/>
      <c r="R146" s="51"/>
      <c r="S146" s="28"/>
      <c r="T146" s="29"/>
      <c r="U146" s="35"/>
      <c r="V146" s="45">
        <f t="shared" si="24"/>
        <v>0</v>
      </c>
      <c r="W146" s="37">
        <f t="shared" si="25"/>
        <v>0</v>
      </c>
      <c r="X146" s="46">
        <f t="shared" si="26"/>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4"/>
        <v>0</v>
      </c>
      <c r="W147" s="37">
        <f t="shared" si="25"/>
        <v>0</v>
      </c>
      <c r="X147" s="46">
        <f t="shared" si="26"/>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4"/>
        <v>0</v>
      </c>
      <c r="W148" s="37">
        <f t="shared" si="25"/>
        <v>0</v>
      </c>
      <c r="X148" s="46">
        <f t="shared" si="26"/>
        <v>0</v>
      </c>
      <c r="Y148" s="186">
        <v>18</v>
      </c>
    </row>
    <row r="149" spans="2:25" s="8" customFormat="1" ht="15.95" customHeight="1" x14ac:dyDescent="0.25">
      <c r="B149" s="31">
        <f>'1.  SEPTEMBER'!B149</f>
        <v>25</v>
      </c>
      <c r="C149" s="323" t="str">
        <f>'1.  SEPTEMBER'!C149</f>
        <v>Fourie C</v>
      </c>
      <c r="D149" s="45"/>
      <c r="E149" s="29"/>
      <c r="F149" s="51"/>
      <c r="G149" s="28"/>
      <c r="H149" s="29"/>
      <c r="I149" s="35"/>
      <c r="J149" s="45"/>
      <c r="K149" s="29"/>
      <c r="L149" s="51"/>
      <c r="M149" s="28"/>
      <c r="N149" s="29"/>
      <c r="O149" s="35"/>
      <c r="P149" s="45"/>
      <c r="Q149" s="29"/>
      <c r="R149" s="51"/>
      <c r="S149" s="28"/>
      <c r="T149" s="29"/>
      <c r="U149" s="35"/>
      <c r="V149" s="45">
        <f t="shared" si="24"/>
        <v>0</v>
      </c>
      <c r="W149" s="37">
        <f t="shared" si="25"/>
        <v>0</v>
      </c>
      <c r="X149" s="46">
        <f t="shared" si="26"/>
        <v>0</v>
      </c>
      <c r="Y149" s="186">
        <v>18</v>
      </c>
    </row>
    <row r="150" spans="2:25" s="8" customFormat="1" ht="15.95" customHeight="1" x14ac:dyDescent="0.25">
      <c r="B150" s="31">
        <f>'1.  SEPTEMBER'!B150</f>
        <v>26</v>
      </c>
      <c r="C150" s="323" t="str">
        <f>'1.  SEPTEMBER'!C150</f>
        <v>Hammond C</v>
      </c>
      <c r="D150" s="45"/>
      <c r="E150" s="29"/>
      <c r="F150" s="51"/>
      <c r="G150" s="28"/>
      <c r="H150" s="29"/>
      <c r="I150" s="35"/>
      <c r="J150" s="45"/>
      <c r="K150" s="29"/>
      <c r="L150" s="51"/>
      <c r="M150" s="28"/>
      <c r="N150" s="29"/>
      <c r="O150" s="35"/>
      <c r="P150" s="45"/>
      <c r="Q150" s="29"/>
      <c r="R150" s="51"/>
      <c r="S150" s="28"/>
      <c r="T150" s="29"/>
      <c r="U150" s="35"/>
      <c r="V150" s="45">
        <f t="shared" si="24"/>
        <v>0</v>
      </c>
      <c r="W150" s="37">
        <f t="shared" si="25"/>
        <v>0</v>
      </c>
      <c r="X150" s="46">
        <f t="shared" si="26"/>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4"/>
        <v>0</v>
      </c>
      <c r="W151" s="37">
        <f t="shared" si="25"/>
        <v>0</v>
      </c>
      <c r="X151" s="46">
        <f t="shared" si="26"/>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4"/>
        <v>0</v>
      </c>
      <c r="W152" s="37">
        <f t="shared" si="25"/>
        <v>0</v>
      </c>
      <c r="X152" s="46">
        <f t="shared" si="26"/>
        <v>0</v>
      </c>
      <c r="Y152" s="186">
        <v>18</v>
      </c>
    </row>
    <row r="153" spans="2:25" s="8" customFormat="1" ht="15.95" customHeight="1" x14ac:dyDescent="0.25">
      <c r="B153" s="31">
        <f>'1.  SEPTEMBER'!B153</f>
        <v>29</v>
      </c>
      <c r="C153" s="32" t="str">
        <f>'1.  SEPTEMBER'!C153</f>
        <v>Koneczny N  (H-37)</v>
      </c>
      <c r="D153" s="45">
        <v>2</v>
      </c>
      <c r="E153" s="29">
        <v>0.85</v>
      </c>
      <c r="F153" s="51"/>
      <c r="G153" s="28"/>
      <c r="H153" s="29"/>
      <c r="I153" s="35"/>
      <c r="J153" s="45">
        <v>2</v>
      </c>
      <c r="K153" s="29">
        <v>1.27</v>
      </c>
      <c r="L153" s="51"/>
      <c r="M153" s="28"/>
      <c r="N153" s="29"/>
      <c r="O153" s="35"/>
      <c r="P153" s="45">
        <v>4</v>
      </c>
      <c r="Q153" s="29">
        <v>1.71</v>
      </c>
      <c r="R153" s="51"/>
      <c r="S153" s="28"/>
      <c r="T153" s="29"/>
      <c r="U153" s="35"/>
      <c r="V153" s="45">
        <f t="shared" si="24"/>
        <v>8</v>
      </c>
      <c r="W153" s="37">
        <f t="shared" si="25"/>
        <v>3.83</v>
      </c>
      <c r="X153" s="46">
        <f t="shared" si="26"/>
        <v>118.3</v>
      </c>
      <c r="Y153" s="186">
        <v>5</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4"/>
        <v>0</v>
      </c>
      <c r="W154" s="37">
        <f t="shared" si="25"/>
        <v>0</v>
      </c>
      <c r="X154" s="46">
        <f t="shared" si="26"/>
        <v>0</v>
      </c>
      <c r="Y154" s="186">
        <v>18</v>
      </c>
    </row>
    <row r="155" spans="2:25" s="8" customFormat="1" ht="15.95" customHeight="1" x14ac:dyDescent="0.25">
      <c r="B155" s="31">
        <f>'1.  SEPTEMBER'!B155</f>
        <v>31</v>
      </c>
      <c r="C155" s="323"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4"/>
        <v>0</v>
      </c>
      <c r="W155" s="37">
        <f t="shared" si="25"/>
        <v>0</v>
      </c>
      <c r="X155" s="46">
        <f t="shared" si="26"/>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2" si="27">D156+G156+J156+M156+P156+S156</f>
        <v>0</v>
      </c>
      <c r="W156" s="37">
        <f t="shared" ref="W156:W162" si="28">E156+H156+K156+N156+Q156+T156</f>
        <v>0</v>
      </c>
      <c r="X156" s="46">
        <f t="shared" ref="X156:X162" si="29">(V156+W156)*10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27"/>
        <v>0</v>
      </c>
      <c r="W157" s="37">
        <f t="shared" si="28"/>
        <v>0</v>
      </c>
      <c r="X157" s="46">
        <f t="shared" si="29"/>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27"/>
        <v>0</v>
      </c>
      <c r="W158" s="37">
        <f t="shared" si="28"/>
        <v>0</v>
      </c>
      <c r="X158" s="46">
        <f t="shared" si="29"/>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27"/>
        <v>0</v>
      </c>
      <c r="W159" s="37">
        <f t="shared" si="28"/>
        <v>0</v>
      </c>
      <c r="X159" s="46">
        <f t="shared" si="29"/>
        <v>0</v>
      </c>
      <c r="Y159" s="186">
        <v>18</v>
      </c>
    </row>
    <row r="160" spans="2:25" s="8" customFormat="1" ht="15.95" customHeight="1" x14ac:dyDescent="0.25">
      <c r="B160" s="31">
        <f>'1.  SEPTEMBER'!B160</f>
        <v>36</v>
      </c>
      <c r="C160" s="32" t="str">
        <f>'1.  SEPTEMBER'!C160</f>
        <v>Pieters K  (H-36)</v>
      </c>
      <c r="D160" s="45"/>
      <c r="E160" s="29"/>
      <c r="F160" s="51"/>
      <c r="G160" s="28"/>
      <c r="H160" s="29"/>
      <c r="I160" s="35"/>
      <c r="J160" s="45"/>
      <c r="K160" s="29"/>
      <c r="L160" s="51"/>
      <c r="M160" s="28"/>
      <c r="N160" s="29"/>
      <c r="O160" s="35"/>
      <c r="P160" s="45"/>
      <c r="Q160" s="29"/>
      <c r="R160" s="51"/>
      <c r="S160" s="28"/>
      <c r="T160" s="29"/>
      <c r="U160" s="35"/>
      <c r="V160" s="45">
        <f t="shared" si="27"/>
        <v>0</v>
      </c>
      <c r="W160" s="37">
        <f t="shared" si="28"/>
        <v>0</v>
      </c>
      <c r="X160" s="46">
        <f t="shared" si="29"/>
        <v>0</v>
      </c>
      <c r="Y160" s="186">
        <v>18</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4"/>
        <v>0</v>
      </c>
      <c r="W163" s="37">
        <f t="shared" si="25"/>
        <v>0</v>
      </c>
      <c r="X163" s="46">
        <f t="shared" si="26"/>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4"/>
        <v>0</v>
      </c>
      <c r="W164" s="37">
        <f t="shared" si="25"/>
        <v>0</v>
      </c>
      <c r="X164" s="46">
        <f t="shared" si="26"/>
        <v>0</v>
      </c>
      <c r="Y164" s="186">
        <v>18</v>
      </c>
    </row>
    <row r="165" spans="2:25" s="8" customFormat="1" ht="15.95" customHeight="1" x14ac:dyDescent="0.25">
      <c r="B165" s="31">
        <f>'1.  SEPTEMBER'!B165</f>
        <v>41</v>
      </c>
      <c r="C165" s="32" t="str">
        <f>'1.  SEPTEMBER'!C165</f>
        <v>Spyra SA  (H-12)</v>
      </c>
      <c r="D165" s="45">
        <v>12</v>
      </c>
      <c r="E165" s="29">
        <v>3.94</v>
      </c>
      <c r="F165" s="51"/>
      <c r="G165" s="28"/>
      <c r="H165" s="29"/>
      <c r="I165" s="35"/>
      <c r="J165" s="45">
        <v>7</v>
      </c>
      <c r="K165" s="29">
        <v>3.16</v>
      </c>
      <c r="L165" s="51">
        <v>1.01</v>
      </c>
      <c r="M165" s="28"/>
      <c r="N165" s="29"/>
      <c r="O165" s="35"/>
      <c r="P165" s="45">
        <v>4</v>
      </c>
      <c r="Q165" s="29">
        <v>1.48</v>
      </c>
      <c r="R165" s="51"/>
      <c r="S165" s="28"/>
      <c r="T165" s="29"/>
      <c r="U165" s="35"/>
      <c r="V165" s="45">
        <f t="shared" si="24"/>
        <v>23</v>
      </c>
      <c r="W165" s="37">
        <f t="shared" si="25"/>
        <v>8.58</v>
      </c>
      <c r="X165" s="46">
        <f t="shared" si="26"/>
        <v>315.79999999999995</v>
      </c>
      <c r="Y165" s="186">
        <v>1</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4"/>
        <v>0</v>
      </c>
      <c r="W166" s="37">
        <f t="shared" si="25"/>
        <v>0</v>
      </c>
      <c r="X166" s="46">
        <f t="shared" si="26"/>
        <v>0</v>
      </c>
      <c r="Y166" s="186">
        <v>18</v>
      </c>
    </row>
    <row r="167" spans="2:25" s="8" customFormat="1" ht="15.95" customHeight="1" x14ac:dyDescent="0.25">
      <c r="B167" s="31">
        <f>'1.  SEPTEMBER'!B167</f>
        <v>43</v>
      </c>
      <c r="C167" s="323" t="str">
        <f>'1.  SEPTEMBER'!C167</f>
        <v>Stols P</v>
      </c>
      <c r="D167" s="45"/>
      <c r="E167" s="29"/>
      <c r="F167" s="51"/>
      <c r="G167" s="28"/>
      <c r="H167" s="29"/>
      <c r="I167" s="35"/>
      <c r="J167" s="45"/>
      <c r="K167" s="29"/>
      <c r="L167" s="51"/>
      <c r="M167" s="28"/>
      <c r="N167" s="29"/>
      <c r="O167" s="35"/>
      <c r="P167" s="45"/>
      <c r="Q167" s="29"/>
      <c r="R167" s="51"/>
      <c r="S167" s="28"/>
      <c r="T167" s="29"/>
      <c r="U167" s="35"/>
      <c r="V167" s="45">
        <f t="shared" si="24"/>
        <v>0</v>
      </c>
      <c r="W167" s="37">
        <f t="shared" si="25"/>
        <v>0</v>
      </c>
      <c r="X167" s="46">
        <f t="shared" si="26"/>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4"/>
        <v>0</v>
      </c>
      <c r="W168" s="37">
        <f t="shared" si="25"/>
        <v>0</v>
      </c>
      <c r="X168" s="46">
        <f t="shared" si="26"/>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D169+G169+J169+M169+P169+S169</f>
        <v>0</v>
      </c>
      <c r="W169" s="37">
        <f>E169+H169+K169+N169+Q169+T169</f>
        <v>0</v>
      </c>
      <c r="X169" s="46">
        <f>(V169+W169)*10</f>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D170+G170+J170+M170+P170+S170</f>
        <v>0</v>
      </c>
      <c r="W170" s="37">
        <f>E170+H170+K170+N170+Q170+T170</f>
        <v>0</v>
      </c>
      <c r="X170" s="46">
        <f>(V170+W170)*10</f>
        <v>0</v>
      </c>
      <c r="Y170" s="186">
        <v>18</v>
      </c>
    </row>
    <row r="171" spans="2:25" s="8" customFormat="1" ht="15.95" customHeight="1" x14ac:dyDescent="0.25">
      <c r="B171" s="31">
        <v>46</v>
      </c>
      <c r="C171" s="228" t="s">
        <v>339</v>
      </c>
      <c r="D171" s="45"/>
      <c r="E171" s="37"/>
      <c r="F171" s="46"/>
      <c r="G171" s="28"/>
      <c r="H171" s="29"/>
      <c r="I171" s="35"/>
      <c r="J171" s="45"/>
      <c r="K171" s="37"/>
      <c r="L171" s="46"/>
      <c r="M171" s="28"/>
      <c r="N171" s="37"/>
      <c r="O171" s="35"/>
      <c r="P171" s="45"/>
      <c r="Q171" s="29"/>
      <c r="R171" s="51"/>
      <c r="S171" s="28"/>
      <c r="T171" s="29"/>
      <c r="U171" s="35"/>
      <c r="V171" s="45">
        <f t="shared" ref="V171:W171" si="30">D171+G171+J171+M171+P171+S171</f>
        <v>0</v>
      </c>
      <c r="W171" s="37">
        <f t="shared" si="30"/>
        <v>0</v>
      </c>
      <c r="X171" s="46">
        <f t="shared" ref="X171" si="31">(V171+W171)*10</f>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4"/>
        <v>0</v>
      </c>
      <c r="W172" s="37">
        <f t="shared" si="25"/>
        <v>0</v>
      </c>
      <c r="X172" s="46">
        <f t="shared" si="26"/>
        <v>0</v>
      </c>
      <c r="Y172" s="186">
        <v>18</v>
      </c>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24"/>
        <v>0</v>
      </c>
      <c r="W173" s="37">
        <f t="shared" si="25"/>
        <v>0</v>
      </c>
      <c r="X173" s="46">
        <f t="shared" si="26"/>
        <v>0</v>
      </c>
      <c r="Y173" s="186">
        <v>18</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4"/>
        <v>0</v>
      </c>
      <c r="W174" s="37">
        <f t="shared" si="25"/>
        <v>0</v>
      </c>
      <c r="X174" s="46">
        <f t="shared" si="26"/>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4"/>
        <v>0</v>
      </c>
      <c r="W175" s="37">
        <f t="shared" si="25"/>
        <v>0</v>
      </c>
      <c r="X175" s="46">
        <f t="shared" si="26"/>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4"/>
        <v>0</v>
      </c>
      <c r="W176" s="37">
        <f t="shared" si="25"/>
        <v>0</v>
      </c>
      <c r="X176" s="46">
        <f t="shared" si="26"/>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4"/>
        <v>0</v>
      </c>
      <c r="W177" s="37">
        <f t="shared" si="25"/>
        <v>0</v>
      </c>
      <c r="X177" s="46">
        <f t="shared" si="26"/>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4"/>
        <v>0</v>
      </c>
      <c r="W178" s="37">
        <f t="shared" si="25"/>
        <v>0</v>
      </c>
      <c r="X178" s="46">
        <f t="shared" si="26"/>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4"/>
        <v>0</v>
      </c>
      <c r="W179" s="37">
        <f t="shared" si="25"/>
        <v>0</v>
      </c>
      <c r="X179" s="46">
        <f t="shared" si="26"/>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4"/>
        <v>0</v>
      </c>
      <c r="W180" s="37">
        <f t="shared" si="25"/>
        <v>0</v>
      </c>
      <c r="X180" s="46">
        <f t="shared" si="26"/>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4"/>
        <v>0</v>
      </c>
      <c r="W181" s="37">
        <f t="shared" si="25"/>
        <v>0</v>
      </c>
      <c r="X181" s="46">
        <f t="shared" si="26"/>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27"/>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1"/>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2">D188+G188+J188+M188+P188+S188</f>
        <v>0</v>
      </c>
      <c r="W188" s="37">
        <f t="shared" ref="W188" si="33">E188+H188+K188+N188+Q188+T188</f>
        <v>0</v>
      </c>
      <c r="X188" s="46">
        <f t="shared" ref="X188" si="34">(V188+W188)*10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5">D189+G189+J189+M189+P189+S189</f>
        <v>0</v>
      </c>
      <c r="W189" s="37">
        <f t="shared" ref="W189:W216" si="36">E189+H189+K189+N189+Q189+T189</f>
        <v>0</v>
      </c>
      <c r="X189" s="46">
        <f t="shared" ref="X189:X216" si="37">(V189+W189)*10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5"/>
        <v>0</v>
      </c>
      <c r="W190" s="37">
        <f t="shared" si="36"/>
        <v>0</v>
      </c>
      <c r="X190" s="46">
        <f t="shared" si="37"/>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5"/>
        <v>0</v>
      </c>
      <c r="W191" s="37">
        <f t="shared" si="36"/>
        <v>0</v>
      </c>
      <c r="X191" s="46">
        <f t="shared" si="37"/>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5"/>
        <v>0</v>
      </c>
      <c r="W192" s="37">
        <f t="shared" si="36"/>
        <v>0</v>
      </c>
      <c r="X192" s="46">
        <f t="shared" si="37"/>
        <v>0</v>
      </c>
      <c r="Y192" s="186">
        <v>12</v>
      </c>
    </row>
    <row r="193" spans="2:25" s="8" customFormat="1" ht="15.95" customHeight="1" x14ac:dyDescent="0.25">
      <c r="B193" s="27">
        <f>'1.  SEPTEMBER'!B193</f>
        <v>6</v>
      </c>
      <c r="C193" s="319" t="str">
        <f>'1.  SEPTEMBER'!C193</f>
        <v>Booysen A</v>
      </c>
      <c r="D193" s="45"/>
      <c r="E193" s="29"/>
      <c r="F193" s="51"/>
      <c r="G193" s="28"/>
      <c r="H193" s="29"/>
      <c r="I193" s="35"/>
      <c r="J193" s="45"/>
      <c r="K193" s="29"/>
      <c r="L193" s="51"/>
      <c r="M193" s="28"/>
      <c r="N193" s="29"/>
      <c r="O193" s="35"/>
      <c r="P193" s="45"/>
      <c r="Q193" s="29"/>
      <c r="R193" s="51"/>
      <c r="S193" s="28"/>
      <c r="T193" s="29"/>
      <c r="U193" s="35"/>
      <c r="V193" s="45">
        <f t="shared" si="35"/>
        <v>0</v>
      </c>
      <c r="W193" s="37">
        <f t="shared" si="36"/>
        <v>0</v>
      </c>
      <c r="X193" s="46">
        <f t="shared" si="37"/>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38">D194+G194+J194+M194+P194+S194</f>
        <v>0</v>
      </c>
      <c r="W194" s="37">
        <f t="shared" ref="W194" si="39">E194+H194+K194+N194+Q194+T194</f>
        <v>0</v>
      </c>
      <c r="X194" s="46">
        <f t="shared" ref="X194" si="40">(V194+W194)*10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5"/>
        <v>0</v>
      </c>
      <c r="W195" s="37">
        <f t="shared" si="36"/>
        <v>0</v>
      </c>
      <c r="X195" s="46">
        <f t="shared" si="37"/>
        <v>0</v>
      </c>
      <c r="Y195" s="186">
        <v>12</v>
      </c>
    </row>
    <row r="196" spans="2:25" s="8" customFormat="1" ht="15.95" customHeight="1" x14ac:dyDescent="0.25">
      <c r="B196" s="27">
        <f>'1.  SEPTEMBER'!B196</f>
        <v>9</v>
      </c>
      <c r="C196" s="44" t="str">
        <f>'1.  SEPTEMBER'!C196</f>
        <v>Clifford GH</v>
      </c>
      <c r="D196" s="45">
        <v>3</v>
      </c>
      <c r="E196" s="29">
        <v>1.46</v>
      </c>
      <c r="F196" s="51"/>
      <c r="G196" s="28">
        <v>4</v>
      </c>
      <c r="H196" s="29">
        <v>1.62</v>
      </c>
      <c r="I196" s="35"/>
      <c r="J196" s="45">
        <v>2</v>
      </c>
      <c r="K196" s="29">
        <v>2.0299999999999998</v>
      </c>
      <c r="L196" s="51">
        <v>1.02</v>
      </c>
      <c r="M196" s="28"/>
      <c r="N196" s="29"/>
      <c r="O196" s="35"/>
      <c r="P196" s="45">
        <v>6</v>
      </c>
      <c r="Q196" s="29">
        <v>2.94</v>
      </c>
      <c r="R196" s="51">
        <v>0.84</v>
      </c>
      <c r="S196" s="28"/>
      <c r="T196" s="29"/>
      <c r="U196" s="35"/>
      <c r="V196" s="45">
        <f t="shared" si="35"/>
        <v>15</v>
      </c>
      <c r="W196" s="37">
        <f t="shared" si="36"/>
        <v>8.0499999999999989</v>
      </c>
      <c r="X196" s="46">
        <f t="shared" si="37"/>
        <v>230.49999999999997</v>
      </c>
      <c r="Y196" s="186">
        <v>1</v>
      </c>
    </row>
    <row r="197" spans="2:25" s="8" customFormat="1" ht="15.95" customHeight="1" x14ac:dyDescent="0.25">
      <c r="B197" s="27">
        <f>'1.  SEPTEMBER'!B197</f>
        <v>10</v>
      </c>
      <c r="C197" s="319"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5"/>
        <v>0</v>
      </c>
      <c r="W197" s="37">
        <f t="shared" si="36"/>
        <v>0</v>
      </c>
      <c r="X197" s="46">
        <f t="shared" si="37"/>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5"/>
        <v>0</v>
      </c>
      <c r="W198" s="37">
        <f t="shared" si="36"/>
        <v>0</v>
      </c>
      <c r="X198" s="46">
        <f t="shared" si="37"/>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1">D199+G199+J199+M199+P199+S199</f>
        <v>0</v>
      </c>
      <c r="W199" s="37">
        <f t="shared" ref="W199" si="42">E199+H199+K199+N199+Q199+T199</f>
        <v>0</v>
      </c>
      <c r="X199" s="46">
        <f t="shared" ref="X199" si="43">(V199+W199)*10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5"/>
        <v>0</v>
      </c>
      <c r="W200" s="37">
        <f t="shared" si="36"/>
        <v>0</v>
      </c>
      <c r="X200" s="46">
        <f t="shared" si="37"/>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5"/>
        <v>0</v>
      </c>
      <c r="W201" s="37">
        <f t="shared" si="36"/>
        <v>0</v>
      </c>
      <c r="X201" s="46">
        <f t="shared" si="37"/>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5"/>
        <v>0</v>
      </c>
      <c r="W202" s="37">
        <f t="shared" si="36"/>
        <v>0</v>
      </c>
      <c r="X202" s="46">
        <f t="shared" si="37"/>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5"/>
        <v>0</v>
      </c>
      <c r="W203" s="37">
        <f t="shared" si="36"/>
        <v>0</v>
      </c>
      <c r="X203" s="46">
        <f t="shared" si="37"/>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ref="V204:V207" si="44">D204+G204+J204+M204+P204+S204</f>
        <v>0</v>
      </c>
      <c r="W204" s="37">
        <f t="shared" ref="W204:W207" si="45">E204+H204+K204+N204+Q204+T204</f>
        <v>0</v>
      </c>
      <c r="X204" s="46">
        <f t="shared" ref="X204:X207" si="46">(V204+W204)*10</f>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44"/>
        <v>0</v>
      </c>
      <c r="W205" s="37">
        <f t="shared" si="45"/>
        <v>0</v>
      </c>
      <c r="X205" s="46">
        <f t="shared" si="46"/>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si="44"/>
        <v>0</v>
      </c>
      <c r="W206" s="37">
        <f t="shared" si="45"/>
        <v>0</v>
      </c>
      <c r="X206" s="46">
        <f t="shared" si="46"/>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4"/>
        <v>0</v>
      </c>
      <c r="W207" s="37">
        <f t="shared" si="45"/>
        <v>0</v>
      </c>
      <c r="X207" s="46">
        <f t="shared" si="46"/>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35"/>
        <v>0</v>
      </c>
      <c r="W208" s="37">
        <f t="shared" si="36"/>
        <v>0</v>
      </c>
      <c r="X208" s="46">
        <f t="shared" si="37"/>
        <v>0</v>
      </c>
      <c r="Y208" s="186">
        <v>12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5"/>
        <v>0</v>
      </c>
      <c r="W209" s="37">
        <f t="shared" si="36"/>
        <v>0</v>
      </c>
      <c r="X209" s="46">
        <f t="shared" si="37"/>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5"/>
        <v>0</v>
      </c>
      <c r="W210" s="37">
        <f t="shared" si="36"/>
        <v>0</v>
      </c>
      <c r="X210" s="46">
        <f t="shared" si="37"/>
        <v>0</v>
      </c>
      <c r="Y210" s="186">
        <v>12</v>
      </c>
    </row>
    <row r="211" spans="2:25" s="8" customFormat="1" ht="15.95" customHeight="1" x14ac:dyDescent="0.25">
      <c r="B211" s="27">
        <f>'1.  SEPTEMBER'!B211</f>
        <v>24</v>
      </c>
      <c r="C211" s="44" t="str">
        <f>'1.  SEPTEMBER'!C211</f>
        <v>Webb C</v>
      </c>
      <c r="D211" s="45"/>
      <c r="E211" s="29"/>
      <c r="F211" s="51"/>
      <c r="G211" s="28">
        <v>4</v>
      </c>
      <c r="H211" s="29">
        <v>0.88</v>
      </c>
      <c r="I211" s="35"/>
      <c r="J211" s="45">
        <v>3</v>
      </c>
      <c r="K211" s="29">
        <v>2.68</v>
      </c>
      <c r="L211" s="51">
        <v>0.69</v>
      </c>
      <c r="M211" s="28"/>
      <c r="N211" s="29"/>
      <c r="O211" s="35"/>
      <c r="P211" s="45">
        <v>4</v>
      </c>
      <c r="Q211" s="29">
        <v>1.68</v>
      </c>
      <c r="R211" s="51"/>
      <c r="S211" s="28"/>
      <c r="T211" s="29"/>
      <c r="U211" s="35"/>
      <c r="V211" s="45">
        <f t="shared" si="35"/>
        <v>11</v>
      </c>
      <c r="W211" s="37">
        <f t="shared" si="36"/>
        <v>5.24</v>
      </c>
      <c r="X211" s="46">
        <f t="shared" si="37"/>
        <v>162.40000000000003</v>
      </c>
      <c r="Y211" s="186">
        <v>2</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5"/>
        <v>0</v>
      </c>
      <c r="W212" s="37">
        <f t="shared" si="36"/>
        <v>0</v>
      </c>
      <c r="X212" s="46">
        <f t="shared" si="37"/>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5"/>
        <v>0</v>
      </c>
      <c r="W213" s="37">
        <f t="shared" si="36"/>
        <v>0</v>
      </c>
      <c r="X213" s="46">
        <f t="shared" si="37"/>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5"/>
        <v>0</v>
      </c>
      <c r="W214" s="37">
        <f t="shared" si="36"/>
        <v>0</v>
      </c>
      <c r="X214" s="46">
        <f t="shared" si="37"/>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5"/>
        <v>0</v>
      </c>
      <c r="W215" s="37">
        <f t="shared" si="36"/>
        <v>0</v>
      </c>
      <c r="X215" s="46">
        <f t="shared" si="37"/>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5"/>
        <v>0</v>
      </c>
      <c r="W216" s="37">
        <f t="shared" si="36"/>
        <v>0</v>
      </c>
      <c r="X216" s="46">
        <f t="shared" si="37"/>
        <v>0</v>
      </c>
      <c r="Y216" s="186"/>
    </row>
    <row r="217" spans="2:25" s="8" customFormat="1" ht="15.95" customHeight="1" x14ac:dyDescent="0.25">
      <c r="B217" s="25"/>
      <c r="C217" s="26"/>
      <c r="D217" s="15"/>
      <c r="E217" s="15"/>
      <c r="F217" s="15"/>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27"/>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3</v>
      </c>
      <c r="E224" s="29">
        <v>1.34</v>
      </c>
      <c r="F224" s="51"/>
      <c r="G224" s="28">
        <v>2</v>
      </c>
      <c r="H224" s="29">
        <v>0.62</v>
      </c>
      <c r="I224" s="35"/>
      <c r="J224" s="45">
        <v>4</v>
      </c>
      <c r="K224" s="29">
        <v>3.24</v>
      </c>
      <c r="L224" s="51">
        <v>1.1299999999999999</v>
      </c>
      <c r="M224" s="28">
        <v>1</v>
      </c>
      <c r="N224" s="29">
        <v>0.26</v>
      </c>
      <c r="O224" s="35"/>
      <c r="P224" s="45">
        <v>3</v>
      </c>
      <c r="Q224" s="29">
        <v>1.05</v>
      </c>
      <c r="R224" s="51"/>
      <c r="S224" s="28"/>
      <c r="T224" s="29"/>
      <c r="U224" s="35"/>
      <c r="V224" s="45">
        <f t="shared" ref="V224" si="47">D224+G224+J224+M224+P224+S224</f>
        <v>13</v>
      </c>
      <c r="W224" s="37">
        <f t="shared" ref="W224" si="48">E224+H224+K224+N224+Q224+T224</f>
        <v>6.51</v>
      </c>
      <c r="X224" s="46">
        <f t="shared" ref="X224" si="49">(V224+W224)*10</f>
        <v>195.09999999999997</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0">D225+G225+J225+M225+P225+S225</f>
        <v>0</v>
      </c>
      <c r="W225" s="37">
        <f t="shared" ref="W225:W238" si="51">E225+H225+K225+N225+Q225+T225</f>
        <v>0</v>
      </c>
      <c r="X225" s="46">
        <f t="shared" ref="X225:X238" si="52">(V225+W225)*10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0"/>
        <v>0</v>
      </c>
      <c r="W226" s="37">
        <f t="shared" si="51"/>
        <v>0</v>
      </c>
      <c r="X226" s="46">
        <f t="shared" si="52"/>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0"/>
        <v>0</v>
      </c>
      <c r="W227" s="37">
        <f t="shared" si="51"/>
        <v>0</v>
      </c>
      <c r="X227" s="46">
        <f t="shared" si="52"/>
        <v>0</v>
      </c>
      <c r="Y227" s="186">
        <v>8</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0"/>
        <v>0</v>
      </c>
      <c r="W228" s="37">
        <f t="shared" si="51"/>
        <v>0</v>
      </c>
      <c r="X228" s="46">
        <f t="shared" si="52"/>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0"/>
        <v>0</v>
      </c>
      <c r="W229" s="37">
        <f t="shared" si="51"/>
        <v>0</v>
      </c>
      <c r="X229" s="46">
        <f t="shared" si="52"/>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0"/>
        <v>0</v>
      </c>
      <c r="W230" s="37">
        <f t="shared" si="51"/>
        <v>0</v>
      </c>
      <c r="X230" s="46">
        <f t="shared" si="52"/>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0"/>
        <v>0</v>
      </c>
      <c r="W231" s="37">
        <f t="shared" si="51"/>
        <v>0</v>
      </c>
      <c r="X231" s="46">
        <f t="shared" si="52"/>
        <v>0</v>
      </c>
      <c r="Y231" s="186">
        <v>8</v>
      </c>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0"/>
        <v>0</v>
      </c>
      <c r="W232" s="37">
        <f t="shared" si="51"/>
        <v>0</v>
      </c>
      <c r="X232" s="46">
        <f t="shared" si="52"/>
        <v>0</v>
      </c>
      <c r="Y232" s="186">
        <v>8</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0"/>
        <v>0</v>
      </c>
      <c r="W233" s="37">
        <f t="shared" si="51"/>
        <v>0</v>
      </c>
      <c r="X233" s="46">
        <f t="shared" si="52"/>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0"/>
        <v>0</v>
      </c>
      <c r="W234" s="37">
        <f t="shared" si="51"/>
        <v>0</v>
      </c>
      <c r="X234" s="46">
        <f t="shared" si="52"/>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0"/>
        <v>0</v>
      </c>
      <c r="W235" s="37">
        <f t="shared" si="51"/>
        <v>0</v>
      </c>
      <c r="X235" s="46">
        <f t="shared" si="52"/>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0"/>
        <v>0</v>
      </c>
      <c r="W236" s="37">
        <f t="shared" si="51"/>
        <v>0</v>
      </c>
      <c r="X236" s="46">
        <f t="shared" si="52"/>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0"/>
        <v>0</v>
      </c>
      <c r="W237" s="37">
        <f t="shared" si="51"/>
        <v>0</v>
      </c>
      <c r="X237" s="46">
        <f t="shared" si="52"/>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0"/>
        <v>0</v>
      </c>
      <c r="W238" s="37">
        <f t="shared" si="51"/>
        <v>0</v>
      </c>
      <c r="X238" s="46">
        <f t="shared" si="52"/>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37"/>
      <c r="F245" s="46"/>
      <c r="G245" s="28">
        <v>2</v>
      </c>
      <c r="H245" s="29">
        <v>1.1200000000000001</v>
      </c>
      <c r="I245" s="35"/>
      <c r="J245" s="45">
        <v>2</v>
      </c>
      <c r="K245" s="37">
        <v>1.08</v>
      </c>
      <c r="L245" s="46"/>
      <c r="M245" s="28"/>
      <c r="N245" s="37"/>
      <c r="O245" s="35"/>
      <c r="P245" s="45">
        <v>6</v>
      </c>
      <c r="Q245" s="29">
        <v>2.5499999999999998</v>
      </c>
      <c r="R245" s="51">
        <v>0.67</v>
      </c>
      <c r="S245" s="28"/>
      <c r="T245" s="29"/>
      <c r="U245" s="35"/>
      <c r="V245" s="45">
        <f t="shared" ref="V245:V264" si="53">D245+G245+J245+M245+P245+S245</f>
        <v>10</v>
      </c>
      <c r="W245" s="37">
        <f t="shared" ref="W245:W264" si="54">E245+H245+K245+N245+Q245+T245</f>
        <v>4.75</v>
      </c>
      <c r="X245" s="46">
        <f t="shared" ref="X245:X264" si="55">(V245+W245)*10</f>
        <v>147.5</v>
      </c>
      <c r="Y245" s="186">
        <v>1</v>
      </c>
    </row>
    <row r="246" spans="2:25" s="8" customFormat="1" ht="15.95" customHeight="1" x14ac:dyDescent="0.25">
      <c r="B246" s="27">
        <f>'1.  SEPTEMBER'!B246</f>
        <v>2</v>
      </c>
      <c r="C246" s="44" t="str">
        <f>'1.  SEPTEMBER'!C246</f>
        <v>Barnard K</v>
      </c>
      <c r="D246" s="45"/>
      <c r="E246" s="37"/>
      <c r="F246" s="46"/>
      <c r="G246" s="28"/>
      <c r="H246" s="29"/>
      <c r="I246" s="35"/>
      <c r="J246" s="45"/>
      <c r="K246" s="37"/>
      <c r="L246" s="46"/>
      <c r="M246" s="28"/>
      <c r="N246" s="37"/>
      <c r="O246" s="35"/>
      <c r="P246" s="45"/>
      <c r="Q246" s="29"/>
      <c r="R246" s="51"/>
      <c r="S246" s="28"/>
      <c r="T246" s="29"/>
      <c r="U246" s="35"/>
      <c r="V246" s="45">
        <f t="shared" si="53"/>
        <v>0</v>
      </c>
      <c r="W246" s="37">
        <f t="shared" si="54"/>
        <v>0</v>
      </c>
      <c r="X246" s="46">
        <f t="shared" si="55"/>
        <v>0</v>
      </c>
      <c r="Y246" s="186">
        <v>8</v>
      </c>
    </row>
    <row r="247" spans="2:25" s="8" customFormat="1" ht="15.95" customHeight="1" x14ac:dyDescent="0.25">
      <c r="B247" s="27">
        <f>'1.  SEPTEMBER'!B247</f>
        <v>3</v>
      </c>
      <c r="C247" s="44" t="str">
        <f>'1.  SEPTEMBER'!C247</f>
        <v>Castlemain</v>
      </c>
      <c r="D247" s="45"/>
      <c r="E247" s="37"/>
      <c r="F247" s="46"/>
      <c r="G247" s="28">
        <v>1</v>
      </c>
      <c r="H247" s="29">
        <v>0.38</v>
      </c>
      <c r="I247" s="35"/>
      <c r="J247" s="45">
        <v>2</v>
      </c>
      <c r="K247" s="37">
        <v>1.42</v>
      </c>
      <c r="L247" s="46">
        <v>0.84</v>
      </c>
      <c r="M247" s="28"/>
      <c r="N247" s="37"/>
      <c r="O247" s="35"/>
      <c r="P247" s="45"/>
      <c r="Q247" s="29"/>
      <c r="R247" s="51"/>
      <c r="S247" s="28"/>
      <c r="T247" s="29"/>
      <c r="U247" s="35"/>
      <c r="V247" s="45">
        <f t="shared" si="53"/>
        <v>3</v>
      </c>
      <c r="W247" s="37">
        <f t="shared" si="54"/>
        <v>1.7999999999999998</v>
      </c>
      <c r="X247" s="46">
        <f t="shared" si="55"/>
        <v>48</v>
      </c>
      <c r="Y247" s="186">
        <v>2</v>
      </c>
    </row>
    <row r="248" spans="2:25" s="8" customFormat="1" ht="15.95" customHeight="1" x14ac:dyDescent="0.25">
      <c r="B248" s="27">
        <f>'1.  SEPTEMBER'!B248</f>
        <v>4</v>
      </c>
      <c r="C248" s="44" t="str">
        <f>'1.  SEPTEMBER'!C248</f>
        <v>du Preez M</v>
      </c>
      <c r="D248" s="45"/>
      <c r="E248" s="37"/>
      <c r="F248" s="46"/>
      <c r="G248" s="28"/>
      <c r="H248" s="29"/>
      <c r="I248" s="35"/>
      <c r="J248" s="45"/>
      <c r="K248" s="37"/>
      <c r="L248" s="46"/>
      <c r="M248" s="28"/>
      <c r="N248" s="37"/>
      <c r="O248" s="35"/>
      <c r="P248" s="45"/>
      <c r="Q248" s="29"/>
      <c r="R248" s="51"/>
      <c r="S248" s="28"/>
      <c r="T248" s="29"/>
      <c r="U248" s="35"/>
      <c r="V248" s="45">
        <f t="shared" si="53"/>
        <v>0</v>
      </c>
      <c r="W248" s="37">
        <f t="shared" si="54"/>
        <v>0</v>
      </c>
      <c r="X248" s="46">
        <f t="shared" si="55"/>
        <v>0</v>
      </c>
      <c r="Y248" s="186">
        <v>8</v>
      </c>
    </row>
    <row r="249" spans="2:25" s="8" customFormat="1" ht="15.95" customHeight="1" x14ac:dyDescent="0.25">
      <c r="B249" s="27">
        <f>'1.  SEPTEMBER'!B249</f>
        <v>5</v>
      </c>
      <c r="C249" s="44" t="str">
        <f>'1.  SEPTEMBER'!C249</f>
        <v>Fourie I (Ian)</v>
      </c>
      <c r="D249" s="45"/>
      <c r="E249" s="37"/>
      <c r="F249" s="46"/>
      <c r="G249" s="28"/>
      <c r="H249" s="29"/>
      <c r="I249" s="35"/>
      <c r="J249" s="45"/>
      <c r="K249" s="37"/>
      <c r="L249" s="46"/>
      <c r="M249" s="28"/>
      <c r="N249" s="37"/>
      <c r="O249" s="35"/>
      <c r="P249" s="45"/>
      <c r="Q249" s="29"/>
      <c r="R249" s="51"/>
      <c r="S249" s="28"/>
      <c r="T249" s="29"/>
      <c r="U249" s="35"/>
      <c r="V249" s="45">
        <f t="shared" si="53"/>
        <v>0</v>
      </c>
      <c r="W249" s="37">
        <f t="shared" si="54"/>
        <v>0</v>
      </c>
      <c r="X249" s="46">
        <f t="shared" si="55"/>
        <v>0</v>
      </c>
      <c r="Y249" s="186">
        <v>8</v>
      </c>
    </row>
    <row r="250" spans="2:25" s="8" customFormat="1" ht="15.95" customHeight="1" x14ac:dyDescent="0.25">
      <c r="B250" s="27">
        <f>'1.  SEPTEMBER'!B250</f>
        <v>6</v>
      </c>
      <c r="C250" s="44" t="str">
        <f>'1.  SEPTEMBER'!C250</f>
        <v>Fourie L (Liam)</v>
      </c>
      <c r="D250" s="45"/>
      <c r="E250" s="37"/>
      <c r="F250" s="46"/>
      <c r="G250" s="28"/>
      <c r="H250" s="29"/>
      <c r="I250" s="35"/>
      <c r="J250" s="45"/>
      <c r="K250" s="37"/>
      <c r="L250" s="46"/>
      <c r="M250" s="28"/>
      <c r="N250" s="37"/>
      <c r="O250" s="35"/>
      <c r="P250" s="45"/>
      <c r="Q250" s="29"/>
      <c r="R250" s="51"/>
      <c r="S250" s="28"/>
      <c r="T250" s="29"/>
      <c r="U250" s="35"/>
      <c r="V250" s="45">
        <f t="shared" si="53"/>
        <v>0</v>
      </c>
      <c r="W250" s="37">
        <f t="shared" si="54"/>
        <v>0</v>
      </c>
      <c r="X250" s="46">
        <f t="shared" si="55"/>
        <v>0</v>
      </c>
      <c r="Y250" s="186">
        <v>8</v>
      </c>
    </row>
    <row r="251" spans="2:25" s="8" customFormat="1" ht="15.95" customHeight="1" x14ac:dyDescent="0.25">
      <c r="B251" s="27">
        <f>'1.  SEPTEMBER'!B251</f>
        <v>7</v>
      </c>
      <c r="C251" s="44" t="str">
        <f>'1.  SEPTEMBER'!C251</f>
        <v>le Roux K</v>
      </c>
      <c r="D251" s="45"/>
      <c r="E251" s="37"/>
      <c r="F251" s="46"/>
      <c r="G251" s="28"/>
      <c r="H251" s="29"/>
      <c r="I251" s="35"/>
      <c r="J251" s="45"/>
      <c r="K251" s="37"/>
      <c r="L251" s="46"/>
      <c r="M251" s="28"/>
      <c r="N251" s="37"/>
      <c r="O251" s="35"/>
      <c r="P251" s="45"/>
      <c r="Q251" s="29"/>
      <c r="R251" s="51"/>
      <c r="S251" s="28"/>
      <c r="T251" s="29"/>
      <c r="U251" s="35"/>
      <c r="V251" s="45">
        <f t="shared" si="53"/>
        <v>0</v>
      </c>
      <c r="W251" s="37">
        <f t="shared" si="54"/>
        <v>0</v>
      </c>
      <c r="X251" s="46">
        <f t="shared" si="55"/>
        <v>0</v>
      </c>
      <c r="Y251" s="186">
        <v>8</v>
      </c>
    </row>
    <row r="252" spans="2:25" s="8" customFormat="1" ht="15.95" customHeight="1" x14ac:dyDescent="0.25">
      <c r="B252" s="27">
        <f>'1.  SEPTEMBER'!B252</f>
        <v>8</v>
      </c>
      <c r="C252" s="44" t="str">
        <f>'1.  SEPTEMBER'!C252</f>
        <v>Naude K</v>
      </c>
      <c r="D252" s="45"/>
      <c r="E252" s="37"/>
      <c r="F252" s="46"/>
      <c r="G252" s="28"/>
      <c r="H252" s="29"/>
      <c r="I252" s="35"/>
      <c r="J252" s="45"/>
      <c r="K252" s="37"/>
      <c r="L252" s="46"/>
      <c r="M252" s="28"/>
      <c r="N252" s="37"/>
      <c r="O252" s="35"/>
      <c r="P252" s="45"/>
      <c r="Q252" s="29"/>
      <c r="R252" s="51"/>
      <c r="S252" s="28"/>
      <c r="T252" s="29"/>
      <c r="U252" s="35"/>
      <c r="V252" s="45">
        <f t="shared" si="53"/>
        <v>0</v>
      </c>
      <c r="W252" s="37">
        <f t="shared" si="54"/>
        <v>0</v>
      </c>
      <c r="X252" s="46">
        <f t="shared" si="55"/>
        <v>0</v>
      </c>
      <c r="Y252" s="186">
        <v>8</v>
      </c>
    </row>
    <row r="253" spans="2:25" s="8" customFormat="1" ht="15.95" customHeight="1" x14ac:dyDescent="0.25">
      <c r="B253" s="27">
        <f>'1.  SEPTEMBER'!B253</f>
        <v>9</v>
      </c>
      <c r="C253" s="44" t="str">
        <f>'1.  SEPTEMBER'!C253</f>
        <v>Oosthuizen C</v>
      </c>
      <c r="D253" s="45"/>
      <c r="E253" s="37"/>
      <c r="F253" s="46"/>
      <c r="G253" s="28"/>
      <c r="H253" s="29"/>
      <c r="I253" s="35"/>
      <c r="J253" s="45">
        <v>1</v>
      </c>
      <c r="K253" s="37">
        <v>0.16</v>
      </c>
      <c r="L253" s="46"/>
      <c r="M253" s="28"/>
      <c r="N253" s="37"/>
      <c r="O253" s="35"/>
      <c r="P253" s="45"/>
      <c r="Q253" s="29"/>
      <c r="R253" s="51"/>
      <c r="S253" s="28"/>
      <c r="T253" s="29"/>
      <c r="U253" s="35"/>
      <c r="V253" s="45">
        <f t="shared" si="53"/>
        <v>1</v>
      </c>
      <c r="W253" s="37">
        <f t="shared" si="54"/>
        <v>0.16</v>
      </c>
      <c r="X253" s="46">
        <f t="shared" si="55"/>
        <v>11.6</v>
      </c>
      <c r="Y253" s="186">
        <v>3</v>
      </c>
    </row>
    <row r="254" spans="2:25" s="8" customFormat="1" ht="15.95" customHeight="1" x14ac:dyDescent="0.25">
      <c r="B254" s="27">
        <f>'1.  SEPTEMBER'!B254</f>
        <v>10</v>
      </c>
      <c r="C254" s="44" t="str">
        <f>'1.  SEPTEMBER'!C254</f>
        <v>Opperman D (Jnr)</v>
      </c>
      <c r="D254" s="45"/>
      <c r="E254" s="37"/>
      <c r="F254" s="46"/>
      <c r="G254" s="28"/>
      <c r="H254" s="29"/>
      <c r="I254" s="35"/>
      <c r="J254" s="45"/>
      <c r="K254" s="37"/>
      <c r="L254" s="46"/>
      <c r="M254" s="28"/>
      <c r="N254" s="37"/>
      <c r="O254" s="35"/>
      <c r="P254" s="45"/>
      <c r="Q254" s="29"/>
      <c r="R254" s="51"/>
      <c r="S254" s="28"/>
      <c r="T254" s="29"/>
      <c r="U254" s="35"/>
      <c r="V254" s="45">
        <f t="shared" si="53"/>
        <v>0</v>
      </c>
      <c r="W254" s="37">
        <f t="shared" si="54"/>
        <v>0</v>
      </c>
      <c r="X254" s="46">
        <f t="shared" si="55"/>
        <v>0</v>
      </c>
      <c r="Y254" s="186">
        <v>8</v>
      </c>
    </row>
    <row r="255" spans="2:25" s="8" customFormat="1" ht="15.95" customHeight="1" x14ac:dyDescent="0.25">
      <c r="B255" s="27">
        <f>'1.  SEPTEMBER'!B255</f>
        <v>11</v>
      </c>
      <c r="C255" s="44" t="str">
        <f>'1.  SEPTEMBER'!C255</f>
        <v>Opperman R (Jnr)</v>
      </c>
      <c r="D255" s="45"/>
      <c r="E255" s="37"/>
      <c r="F255" s="46"/>
      <c r="G255" s="28"/>
      <c r="H255" s="29"/>
      <c r="I255" s="35"/>
      <c r="J255" s="45"/>
      <c r="K255" s="37"/>
      <c r="L255" s="46"/>
      <c r="M255" s="28"/>
      <c r="N255" s="37"/>
      <c r="O255" s="35"/>
      <c r="P255" s="45"/>
      <c r="Q255" s="29"/>
      <c r="R255" s="51"/>
      <c r="S255" s="28"/>
      <c r="T255" s="29"/>
      <c r="U255" s="35"/>
      <c r="V255" s="45">
        <f t="shared" ref="V255" si="56">D255+G255+J255+M255+P255+S255</f>
        <v>0</v>
      </c>
      <c r="W255" s="37">
        <f t="shared" ref="W255" si="57">E255+H255+K255+N255+Q255+T255</f>
        <v>0</v>
      </c>
      <c r="X255" s="46">
        <f t="shared" ref="X255" si="58">(V255+W255)*10</f>
        <v>0</v>
      </c>
      <c r="Y255" s="186">
        <v>8</v>
      </c>
    </row>
    <row r="256" spans="2:25" s="8" customFormat="1" ht="15.95" customHeight="1" x14ac:dyDescent="0.25">
      <c r="B256" s="27">
        <f>'1.  SEPTEMBER'!B256</f>
        <v>12</v>
      </c>
      <c r="C256" s="44" t="str">
        <f>'1.  SEPTEMBER'!C256</f>
        <v>Pieters V</v>
      </c>
      <c r="D256" s="45"/>
      <c r="E256" s="37"/>
      <c r="F256" s="46"/>
      <c r="G256" s="28"/>
      <c r="H256" s="29"/>
      <c r="I256" s="35"/>
      <c r="J256" s="45"/>
      <c r="K256" s="37"/>
      <c r="L256" s="46"/>
      <c r="M256" s="28"/>
      <c r="N256" s="37"/>
      <c r="O256" s="35"/>
      <c r="P256" s="45"/>
      <c r="Q256" s="29"/>
      <c r="R256" s="51"/>
      <c r="S256" s="28"/>
      <c r="T256" s="29"/>
      <c r="U256" s="35"/>
      <c r="V256" s="45">
        <f t="shared" si="53"/>
        <v>0</v>
      </c>
      <c r="W256" s="37">
        <f t="shared" si="54"/>
        <v>0</v>
      </c>
      <c r="X256" s="46">
        <f t="shared" si="55"/>
        <v>0</v>
      </c>
      <c r="Y256" s="186">
        <v>8</v>
      </c>
    </row>
    <row r="257" spans="2:25" s="8" customFormat="1" ht="15.95" customHeight="1" x14ac:dyDescent="0.25">
      <c r="B257" s="27">
        <f>'1.  SEPTEMBER'!B257</f>
        <v>13</v>
      </c>
      <c r="C257" s="44" t="str">
        <f>'1.  SEPTEMBER'!C257</f>
        <v>Roberts JP</v>
      </c>
      <c r="D257" s="45"/>
      <c r="E257" s="37"/>
      <c r="F257" s="46"/>
      <c r="G257" s="28"/>
      <c r="H257" s="29"/>
      <c r="I257" s="35"/>
      <c r="J257" s="45"/>
      <c r="K257" s="37"/>
      <c r="L257" s="46"/>
      <c r="M257" s="28"/>
      <c r="N257" s="37"/>
      <c r="O257" s="35"/>
      <c r="P257" s="45"/>
      <c r="Q257" s="29"/>
      <c r="R257" s="51"/>
      <c r="S257" s="28"/>
      <c r="T257" s="29"/>
      <c r="U257" s="35"/>
      <c r="V257" s="45">
        <f t="shared" si="53"/>
        <v>0</v>
      </c>
      <c r="W257" s="37">
        <f t="shared" si="54"/>
        <v>0</v>
      </c>
      <c r="X257" s="46">
        <f t="shared" si="55"/>
        <v>0</v>
      </c>
      <c r="Y257" s="186">
        <v>8</v>
      </c>
    </row>
    <row r="258" spans="2:25" s="8" customFormat="1" ht="15.95" customHeight="1" x14ac:dyDescent="0.25">
      <c r="B258" s="27">
        <f>'1.  SEPTEMBER'!B258</f>
        <v>14</v>
      </c>
      <c r="C258" s="44" t="str">
        <f>'1.  SEPTEMBER'!C258</f>
        <v>Smit R</v>
      </c>
      <c r="D258" s="45"/>
      <c r="E258" s="37"/>
      <c r="F258" s="46"/>
      <c r="G258" s="28"/>
      <c r="H258" s="29"/>
      <c r="I258" s="35"/>
      <c r="J258" s="45"/>
      <c r="K258" s="37"/>
      <c r="L258" s="46"/>
      <c r="M258" s="28"/>
      <c r="N258" s="37"/>
      <c r="O258" s="35"/>
      <c r="P258" s="45"/>
      <c r="Q258" s="29"/>
      <c r="R258" s="51"/>
      <c r="S258" s="28"/>
      <c r="T258" s="29"/>
      <c r="U258" s="35"/>
      <c r="V258" s="45">
        <f t="shared" si="53"/>
        <v>0</v>
      </c>
      <c r="W258" s="37">
        <f t="shared" si="54"/>
        <v>0</v>
      </c>
      <c r="X258" s="46">
        <f t="shared" si="55"/>
        <v>0</v>
      </c>
      <c r="Y258" s="186">
        <v>8</v>
      </c>
    </row>
    <row r="259" spans="2:25" s="8" customFormat="1" ht="15.95" customHeight="1" x14ac:dyDescent="0.25">
      <c r="B259" s="27">
        <f>'1.  SEPTEMBER'!B259</f>
        <v>15</v>
      </c>
      <c r="C259" s="44" t="str">
        <f>'1.  SEPTEMBER'!C259</f>
        <v>Steyn W (Jnr)</v>
      </c>
      <c r="D259" s="45"/>
      <c r="E259" s="37"/>
      <c r="F259" s="46"/>
      <c r="G259" s="28"/>
      <c r="H259" s="29"/>
      <c r="I259" s="35"/>
      <c r="J259" s="45"/>
      <c r="K259" s="37"/>
      <c r="L259" s="46"/>
      <c r="M259" s="28"/>
      <c r="N259" s="37"/>
      <c r="O259" s="35"/>
      <c r="P259" s="45"/>
      <c r="Q259" s="29"/>
      <c r="R259" s="51"/>
      <c r="S259" s="28"/>
      <c r="T259" s="29"/>
      <c r="U259" s="35"/>
      <c r="V259" s="45">
        <f t="shared" si="53"/>
        <v>0</v>
      </c>
      <c r="W259" s="37">
        <f t="shared" si="54"/>
        <v>0</v>
      </c>
      <c r="X259" s="46">
        <f t="shared" si="55"/>
        <v>0</v>
      </c>
      <c r="Y259" s="186">
        <v>8</v>
      </c>
    </row>
    <row r="260" spans="2:25" s="8" customFormat="1" ht="15.95" customHeight="1" x14ac:dyDescent="0.25">
      <c r="B260" s="27">
        <f>'1.  SEPTEMBER'!B260</f>
        <v>16</v>
      </c>
      <c r="C260" s="44">
        <f>'1.  SEPTEMBER'!C260</f>
        <v>0</v>
      </c>
      <c r="D260" s="45"/>
      <c r="E260" s="37"/>
      <c r="F260" s="46"/>
      <c r="G260" s="28"/>
      <c r="H260" s="29"/>
      <c r="I260" s="35"/>
      <c r="J260" s="45"/>
      <c r="K260" s="37"/>
      <c r="L260" s="46"/>
      <c r="M260" s="28"/>
      <c r="N260" s="37"/>
      <c r="O260" s="35"/>
      <c r="P260" s="45"/>
      <c r="Q260" s="29"/>
      <c r="R260" s="51"/>
      <c r="S260" s="28"/>
      <c r="T260" s="29"/>
      <c r="U260" s="35"/>
      <c r="V260" s="45">
        <f t="shared" si="53"/>
        <v>0</v>
      </c>
      <c r="W260" s="37">
        <f t="shared" si="54"/>
        <v>0</v>
      </c>
      <c r="X260" s="46">
        <f t="shared" si="55"/>
        <v>0</v>
      </c>
      <c r="Y260" s="186"/>
    </row>
    <row r="261" spans="2:25" s="8" customFormat="1" ht="15.95" customHeight="1" x14ac:dyDescent="0.25">
      <c r="B261" s="27">
        <f>'1.  SEPTEMBER'!B261</f>
        <v>17</v>
      </c>
      <c r="C261" s="44">
        <f>'1.  SEPTEMBER'!C261</f>
        <v>0</v>
      </c>
      <c r="D261" s="45"/>
      <c r="E261" s="37"/>
      <c r="F261" s="46"/>
      <c r="G261" s="28"/>
      <c r="H261" s="29"/>
      <c r="I261" s="35"/>
      <c r="J261" s="45"/>
      <c r="K261" s="37"/>
      <c r="L261" s="46"/>
      <c r="M261" s="28"/>
      <c r="N261" s="37"/>
      <c r="O261" s="35"/>
      <c r="P261" s="45"/>
      <c r="Q261" s="29"/>
      <c r="R261" s="51"/>
      <c r="S261" s="28"/>
      <c r="T261" s="29"/>
      <c r="U261" s="35"/>
      <c r="V261" s="45">
        <f t="shared" si="53"/>
        <v>0</v>
      </c>
      <c r="W261" s="37">
        <f t="shared" si="54"/>
        <v>0</v>
      </c>
      <c r="X261" s="46">
        <f t="shared" si="55"/>
        <v>0</v>
      </c>
      <c r="Y261" s="186"/>
    </row>
    <row r="262" spans="2:25" s="8" customFormat="1" ht="15.95" customHeight="1" x14ac:dyDescent="0.25">
      <c r="B262" s="27">
        <f>'1.  SEPTEMBER'!B262</f>
        <v>18</v>
      </c>
      <c r="C262" s="44">
        <f>'1.  SEPTEMBER'!C262</f>
        <v>0</v>
      </c>
      <c r="D262" s="45"/>
      <c r="E262" s="37"/>
      <c r="F262" s="46"/>
      <c r="G262" s="28"/>
      <c r="H262" s="29"/>
      <c r="I262" s="35"/>
      <c r="J262" s="45"/>
      <c r="K262" s="37"/>
      <c r="L262" s="46"/>
      <c r="M262" s="28"/>
      <c r="N262" s="37"/>
      <c r="O262" s="35"/>
      <c r="P262" s="45"/>
      <c r="Q262" s="29"/>
      <c r="R262" s="51"/>
      <c r="S262" s="28"/>
      <c r="T262" s="29"/>
      <c r="U262" s="35"/>
      <c r="V262" s="45">
        <f t="shared" si="53"/>
        <v>0</v>
      </c>
      <c r="W262" s="37">
        <f t="shared" si="54"/>
        <v>0</v>
      </c>
      <c r="X262" s="46">
        <f t="shared" si="55"/>
        <v>0</v>
      </c>
      <c r="Y262" s="186"/>
    </row>
    <row r="263" spans="2:25" s="8" customFormat="1" ht="15.95" customHeight="1" x14ac:dyDescent="0.25">
      <c r="B263" s="27">
        <f>'1.  SEPTEMBER'!B263</f>
        <v>19</v>
      </c>
      <c r="C263" s="44">
        <f>'1.  SEPTEMBER'!C263</f>
        <v>0</v>
      </c>
      <c r="D263" s="45"/>
      <c r="E263" s="37"/>
      <c r="F263" s="46"/>
      <c r="G263" s="28"/>
      <c r="H263" s="29"/>
      <c r="I263" s="35"/>
      <c r="J263" s="45"/>
      <c r="K263" s="37"/>
      <c r="L263" s="46"/>
      <c r="M263" s="28"/>
      <c r="N263" s="37"/>
      <c r="O263" s="35"/>
      <c r="P263" s="45"/>
      <c r="Q263" s="29"/>
      <c r="R263" s="51"/>
      <c r="S263" s="28"/>
      <c r="T263" s="29"/>
      <c r="U263" s="35"/>
      <c r="V263" s="45">
        <f t="shared" si="53"/>
        <v>0</v>
      </c>
      <c r="W263" s="37">
        <f t="shared" si="54"/>
        <v>0</v>
      </c>
      <c r="X263" s="46">
        <f t="shared" si="55"/>
        <v>0</v>
      </c>
      <c r="Y263" s="186"/>
    </row>
    <row r="264" spans="2:25" s="8" customFormat="1" ht="15.95" customHeight="1" x14ac:dyDescent="0.25">
      <c r="B264" s="27">
        <f>'1.  SEPTEMBER'!B264</f>
        <v>20</v>
      </c>
      <c r="C264" s="44">
        <f>'1.  SEPTEMBER'!C264</f>
        <v>0</v>
      </c>
      <c r="D264" s="45"/>
      <c r="E264" s="37"/>
      <c r="F264" s="46"/>
      <c r="G264" s="28"/>
      <c r="H264" s="29"/>
      <c r="I264" s="35"/>
      <c r="J264" s="45"/>
      <c r="K264" s="37"/>
      <c r="L264" s="46"/>
      <c r="M264" s="28"/>
      <c r="N264" s="37"/>
      <c r="O264" s="35"/>
      <c r="P264" s="45"/>
      <c r="Q264" s="29"/>
      <c r="R264" s="51"/>
      <c r="S264" s="28"/>
      <c r="T264" s="29"/>
      <c r="U264" s="35"/>
      <c r="V264" s="45">
        <f t="shared" si="53"/>
        <v>0</v>
      </c>
      <c r="W264" s="37">
        <f t="shared" si="54"/>
        <v>0</v>
      </c>
      <c r="X264" s="46">
        <f t="shared" si="55"/>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23:C123"/>
    <mergeCell ref="B186:C186"/>
    <mergeCell ref="B13:C14"/>
    <mergeCell ref="B17:Y17"/>
    <mergeCell ref="B58:Y58"/>
    <mergeCell ref="B124:Y124"/>
    <mergeCell ref="B187:Y187"/>
    <mergeCell ref="B222:Y222"/>
  </mergeCells>
  <hyperlinks>
    <hyperlink ref="B13:C14" location="'0.  MAIN INDEX'!A1" display="Click here for MAIN INDEX" xr:uid="{00000000-0004-0000-0300-000000000000}"/>
  </hyperlink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Y276"/>
  <sheetViews>
    <sheetView showGridLines="0" showRowColHeaders="0" workbookViewId="0">
      <pane ySplit="10" topLeftCell="A11" activePane="bottomLeft" state="frozen"/>
      <selection pane="bottomLeft" activeCell="Y255" sqref="Y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7" t="str">
        <f>'0.  MAIN INDEX'!D28</f>
        <v>December 2018</v>
      </c>
      <c r="T6" s="7"/>
      <c r="U6" s="2"/>
      <c r="V6" s="5"/>
      <c r="W6" s="5" t="s">
        <v>1</v>
      </c>
      <c r="X6" s="172" t="str">
        <f>'0.  MAIN INDEX'!D29</f>
        <v>Kees</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392</v>
      </c>
      <c r="C8" s="45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55"/>
      <c r="C10" s="456"/>
      <c r="D10" s="457"/>
      <c r="E10" s="457"/>
      <c r="F10" s="457"/>
      <c r="G10" s="457"/>
      <c r="H10" s="457"/>
      <c r="I10" s="457"/>
      <c r="J10" s="457"/>
      <c r="K10" s="457"/>
      <c r="L10" s="457"/>
      <c r="M10" s="17"/>
      <c r="N10" s="17"/>
      <c r="O10" s="17"/>
      <c r="P10" s="17"/>
      <c r="Q10" s="17"/>
      <c r="R10" s="17"/>
      <c r="S10" s="17"/>
      <c r="T10" s="17"/>
      <c r="U10" s="17"/>
      <c r="V10" s="17"/>
      <c r="W10" s="17"/>
      <c r="X10" s="17"/>
      <c r="Y10" s="18"/>
    </row>
    <row r="11" spans="1:25" ht="12.7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 t="shared" ref="X18" si="2">(V18+W18)*10</f>
        <v>0</v>
      </c>
      <c r="Y18" s="186">
        <v>18</v>
      </c>
    </row>
    <row r="19" spans="2:25" s="8" customFormat="1" ht="15.95" customHeight="1" x14ac:dyDescent="0.25">
      <c r="B19" s="27">
        <f>'1.  SEPTEMBER'!B19</f>
        <v>2</v>
      </c>
      <c r="C19" s="44" t="str">
        <f>'1.  SEPTEMBER'!C19</f>
        <v>Appelcryn PJ</v>
      </c>
      <c r="D19" s="45">
        <v>15</v>
      </c>
      <c r="E19" s="37">
        <v>7.1</v>
      </c>
      <c r="F19" s="46"/>
      <c r="G19" s="28"/>
      <c r="H19" s="37"/>
      <c r="I19" s="35"/>
      <c r="J19" s="45">
        <v>32</v>
      </c>
      <c r="K19" s="37">
        <v>12.1</v>
      </c>
      <c r="L19" s="46"/>
      <c r="M19" s="28">
        <v>1</v>
      </c>
      <c r="N19" s="37">
        <v>0.2</v>
      </c>
      <c r="O19" s="35"/>
      <c r="P19" s="45"/>
      <c r="Q19" s="37"/>
      <c r="R19" s="51"/>
      <c r="S19" s="28"/>
      <c r="T19" s="37"/>
      <c r="U19" s="35"/>
      <c r="V19" s="45">
        <f t="shared" ref="V19:V52" si="3">D19+G19+J19+M19+P19+S19</f>
        <v>48</v>
      </c>
      <c r="W19" s="37">
        <f t="shared" ref="W19:W52" si="4">E19+H19+K19+N19+Q19+T19</f>
        <v>19.399999999999999</v>
      </c>
      <c r="X19" s="46">
        <f t="shared" ref="X19:X52" si="5">(V19+W19)*10</f>
        <v>674</v>
      </c>
      <c r="Y19" s="186">
        <v>5</v>
      </c>
    </row>
    <row r="20" spans="2:25" s="8" customFormat="1" ht="15.95" customHeight="1" x14ac:dyDescent="0.25">
      <c r="B20" s="27">
        <f>'1.  SEPTEMBER'!B20</f>
        <v>3</v>
      </c>
      <c r="C20" s="44" t="str">
        <f>'1.  SEPTEMBER'!C20</f>
        <v>Bloem D  (H-16)</v>
      </c>
      <c r="D20" s="45">
        <v>8</v>
      </c>
      <c r="E20" s="37">
        <v>4</v>
      </c>
      <c r="F20" s="46"/>
      <c r="G20" s="28">
        <v>6</v>
      </c>
      <c r="H20" s="37">
        <v>1.91</v>
      </c>
      <c r="I20" s="35"/>
      <c r="J20" s="45">
        <v>56</v>
      </c>
      <c r="K20" s="37">
        <v>25.8</v>
      </c>
      <c r="L20" s="46"/>
      <c r="M20" s="28">
        <v>1</v>
      </c>
      <c r="N20" s="37">
        <v>0.59</v>
      </c>
      <c r="O20" s="35"/>
      <c r="P20" s="45"/>
      <c r="Q20" s="37"/>
      <c r="R20" s="51"/>
      <c r="S20" s="28"/>
      <c r="T20" s="37"/>
      <c r="U20" s="35"/>
      <c r="V20" s="45">
        <f t="shared" si="3"/>
        <v>71</v>
      </c>
      <c r="W20" s="37">
        <f t="shared" si="4"/>
        <v>32.300000000000004</v>
      </c>
      <c r="X20" s="46">
        <f t="shared" si="5"/>
        <v>1033</v>
      </c>
      <c r="Y20" s="186">
        <v>1</v>
      </c>
    </row>
    <row r="21" spans="2:25" s="8" customFormat="1" ht="15.95" customHeight="1" x14ac:dyDescent="0.25">
      <c r="B21" s="27">
        <f>'1.  SEPTEMBER'!B21</f>
        <v>4</v>
      </c>
      <c r="C21" s="44" t="str">
        <f>'1.  SEPTEMBER'!C21</f>
        <v>Booysen G</v>
      </c>
      <c r="D21" s="45"/>
      <c r="E21" s="37"/>
      <c r="F21" s="46"/>
      <c r="G21" s="28"/>
      <c r="H21" s="37"/>
      <c r="I21" s="35"/>
      <c r="J21" s="45"/>
      <c r="K21" s="37"/>
      <c r="L21" s="46"/>
      <c r="M21" s="28"/>
      <c r="N21" s="37"/>
      <c r="O21" s="35"/>
      <c r="P21" s="45"/>
      <c r="Q21" s="37"/>
      <c r="R21" s="51"/>
      <c r="S21" s="28"/>
      <c r="T21" s="37"/>
      <c r="U21" s="35"/>
      <c r="V21" s="45">
        <f t="shared" si="3"/>
        <v>0</v>
      </c>
      <c r="W21" s="37">
        <f t="shared" si="4"/>
        <v>0</v>
      </c>
      <c r="X21" s="46">
        <f t="shared" si="5"/>
        <v>0</v>
      </c>
      <c r="Y21" s="186">
        <v>18</v>
      </c>
    </row>
    <row r="22" spans="2:25" s="8" customFormat="1" ht="15.95" customHeight="1" x14ac:dyDescent="0.25">
      <c r="B22" s="27">
        <f>'1.  SEPTEMBER'!B22</f>
        <v>5</v>
      </c>
      <c r="C22" s="44" t="str">
        <f>'1.  SEPTEMBER'!C22</f>
        <v>Booysen J  (H-18)</v>
      </c>
      <c r="D22" s="45">
        <v>20</v>
      </c>
      <c r="E22" s="37">
        <v>10.199999999999999</v>
      </c>
      <c r="F22" s="46"/>
      <c r="G22" s="28">
        <v>10</v>
      </c>
      <c r="H22" s="37">
        <v>3.5</v>
      </c>
      <c r="I22" s="35"/>
      <c r="J22" s="45">
        <v>13</v>
      </c>
      <c r="K22" s="37">
        <v>5.3</v>
      </c>
      <c r="L22" s="46"/>
      <c r="M22" s="28">
        <v>2</v>
      </c>
      <c r="N22" s="37">
        <v>0.2</v>
      </c>
      <c r="O22" s="35"/>
      <c r="P22" s="45"/>
      <c r="Q22" s="37"/>
      <c r="R22" s="51"/>
      <c r="S22" s="28"/>
      <c r="T22" s="37"/>
      <c r="U22" s="35"/>
      <c r="V22" s="45">
        <f t="shared" si="3"/>
        <v>45</v>
      </c>
      <c r="W22" s="37">
        <f t="shared" si="4"/>
        <v>19.2</v>
      </c>
      <c r="X22" s="46">
        <f t="shared" si="5"/>
        <v>642</v>
      </c>
      <c r="Y22" s="186">
        <v>6</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3"/>
        <v>0</v>
      </c>
      <c r="W23" s="37">
        <f t="shared" si="4"/>
        <v>0</v>
      </c>
      <c r="X23" s="46">
        <f t="shared" si="5"/>
        <v>0</v>
      </c>
      <c r="Y23" s="186">
        <v>18</v>
      </c>
    </row>
    <row r="24" spans="2:25" s="8" customFormat="1" ht="15.95" customHeight="1" x14ac:dyDescent="0.25">
      <c r="B24" s="27">
        <f>'1.  SEPTEMBER'!B24</f>
        <v>7</v>
      </c>
      <c r="C24" s="44" t="str">
        <f>'1.  SEPTEMBER'!C24</f>
        <v>Booysen W</v>
      </c>
      <c r="D24" s="45">
        <v>10</v>
      </c>
      <c r="E24" s="37">
        <v>4.5999999999999996</v>
      </c>
      <c r="F24" s="46"/>
      <c r="G24" s="28">
        <v>2</v>
      </c>
      <c r="H24" s="37">
        <v>0.8</v>
      </c>
      <c r="I24" s="35"/>
      <c r="J24" s="45">
        <v>1</v>
      </c>
      <c r="K24" s="37">
        <v>0.5</v>
      </c>
      <c r="L24" s="46"/>
      <c r="M24" s="28">
        <v>1</v>
      </c>
      <c r="N24" s="37">
        <v>0.2</v>
      </c>
      <c r="O24" s="35"/>
      <c r="P24" s="45"/>
      <c r="Q24" s="37"/>
      <c r="R24" s="51"/>
      <c r="S24" s="28"/>
      <c r="T24" s="37"/>
      <c r="U24" s="35"/>
      <c r="V24" s="45">
        <f t="shared" si="3"/>
        <v>14</v>
      </c>
      <c r="W24" s="37">
        <f t="shared" si="4"/>
        <v>6.1</v>
      </c>
      <c r="X24" s="46">
        <f t="shared" si="5"/>
        <v>201</v>
      </c>
      <c r="Y24" s="186">
        <v>9</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3"/>
        <v>0</v>
      </c>
      <c r="W25" s="37">
        <f t="shared" si="4"/>
        <v>0</v>
      </c>
      <c r="X25" s="46">
        <f t="shared" si="5"/>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3"/>
        <v>0</v>
      </c>
      <c r="W26" s="37">
        <f t="shared" si="4"/>
        <v>0</v>
      </c>
      <c r="X26" s="46">
        <f t="shared" si="5"/>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3"/>
        <v>0</v>
      </c>
      <c r="W27" s="37">
        <f t="shared" si="4"/>
        <v>0</v>
      </c>
      <c r="X27" s="46">
        <f t="shared" si="5"/>
        <v>0</v>
      </c>
      <c r="Y27" s="186">
        <v>18</v>
      </c>
    </row>
    <row r="28" spans="2:25" s="8" customFormat="1" ht="15.95" customHeight="1" x14ac:dyDescent="0.25">
      <c r="B28" s="27">
        <f>'1.  SEPTEMBER'!B28</f>
        <v>11</v>
      </c>
      <c r="C28" s="44" t="str">
        <f>'1.  SEPTEMBER'!C28</f>
        <v>du Toit J</v>
      </c>
      <c r="D28" s="45">
        <v>4</v>
      </c>
      <c r="E28" s="37">
        <v>3.78</v>
      </c>
      <c r="F28" s="46">
        <v>1.72</v>
      </c>
      <c r="G28" s="28">
        <v>3</v>
      </c>
      <c r="H28" s="37">
        <v>0.6</v>
      </c>
      <c r="I28" s="35"/>
      <c r="J28" s="45">
        <v>9</v>
      </c>
      <c r="K28" s="37">
        <v>3.5</v>
      </c>
      <c r="L28" s="46"/>
      <c r="M28" s="28">
        <v>1</v>
      </c>
      <c r="N28" s="37">
        <v>0.2</v>
      </c>
      <c r="O28" s="35"/>
      <c r="P28" s="45">
        <v>2</v>
      </c>
      <c r="Q28" s="37">
        <v>0.8</v>
      </c>
      <c r="R28" s="51"/>
      <c r="S28" s="28"/>
      <c r="T28" s="37"/>
      <c r="U28" s="35"/>
      <c r="V28" s="45">
        <f t="shared" si="3"/>
        <v>19</v>
      </c>
      <c r="W28" s="37">
        <f t="shared" si="4"/>
        <v>8.8800000000000008</v>
      </c>
      <c r="X28" s="46">
        <f t="shared" si="5"/>
        <v>278.8</v>
      </c>
      <c r="Y28" s="186">
        <v>8</v>
      </c>
    </row>
    <row r="29" spans="2:25" s="8" customFormat="1" ht="15.95" customHeight="1" x14ac:dyDescent="0.25">
      <c r="B29" s="27">
        <f>'1.  SEPTEMBER'!B29</f>
        <v>12</v>
      </c>
      <c r="C29" s="44" t="str">
        <f>'1.  SEPTEMBER'!C29</f>
        <v>Engelbrecht A</v>
      </c>
      <c r="D29" s="45">
        <v>24</v>
      </c>
      <c r="E29" s="37">
        <v>12.1</v>
      </c>
      <c r="F29" s="46"/>
      <c r="G29" s="28">
        <v>18</v>
      </c>
      <c r="H29" s="37">
        <v>6.1</v>
      </c>
      <c r="I29" s="35"/>
      <c r="J29" s="45">
        <v>7</v>
      </c>
      <c r="K29" s="37">
        <v>2.6</v>
      </c>
      <c r="L29" s="46"/>
      <c r="M29" s="28"/>
      <c r="N29" s="37"/>
      <c r="O29" s="35"/>
      <c r="P29" s="45">
        <v>1</v>
      </c>
      <c r="Q29" s="37">
        <v>0.4</v>
      </c>
      <c r="R29" s="51"/>
      <c r="S29" s="28"/>
      <c r="T29" s="37"/>
      <c r="U29" s="35"/>
      <c r="V29" s="45">
        <f t="shared" si="3"/>
        <v>50</v>
      </c>
      <c r="W29" s="37">
        <f t="shared" si="4"/>
        <v>21.2</v>
      </c>
      <c r="X29" s="46">
        <f t="shared" si="5"/>
        <v>712</v>
      </c>
      <c r="Y29" s="186">
        <v>3</v>
      </c>
    </row>
    <row r="30" spans="2:25" s="8" customFormat="1" ht="15.95" customHeight="1" x14ac:dyDescent="0.25">
      <c r="B30" s="27">
        <f>'1.  SEPTEMBER'!B30</f>
        <v>13</v>
      </c>
      <c r="C30" s="44" t="str">
        <f>'1.  SEPTEMBER'!C30</f>
        <v>Fourie R  (H-29)</v>
      </c>
      <c r="D30" s="45"/>
      <c r="E30" s="37"/>
      <c r="F30" s="46"/>
      <c r="G30" s="28"/>
      <c r="H30" s="37"/>
      <c r="I30" s="35"/>
      <c r="J30" s="45"/>
      <c r="K30" s="37"/>
      <c r="L30" s="46"/>
      <c r="M30" s="28"/>
      <c r="N30" s="37"/>
      <c r="O30" s="35"/>
      <c r="P30" s="45"/>
      <c r="Q30" s="37"/>
      <c r="R30" s="51"/>
      <c r="S30" s="28"/>
      <c r="T30" s="37"/>
      <c r="U30" s="35"/>
      <c r="V30" s="45">
        <f t="shared" si="3"/>
        <v>0</v>
      </c>
      <c r="W30" s="37">
        <f t="shared" si="4"/>
        <v>0</v>
      </c>
      <c r="X30" s="46">
        <f t="shared" si="5"/>
        <v>0</v>
      </c>
      <c r="Y30" s="186">
        <v>18</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3"/>
        <v>0</v>
      </c>
      <c r="W31" s="37">
        <f t="shared" si="4"/>
        <v>0</v>
      </c>
      <c r="X31" s="46">
        <f t="shared" si="5"/>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3"/>
        <v>0</v>
      </c>
      <c r="W32" s="37">
        <f t="shared" si="4"/>
        <v>0</v>
      </c>
      <c r="X32" s="46">
        <f t="shared" si="5"/>
        <v>0</v>
      </c>
      <c r="Y32" s="186">
        <v>18</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3"/>
        <v>0</v>
      </c>
      <c r="W33" s="37">
        <f t="shared" si="4"/>
        <v>0</v>
      </c>
      <c r="X33" s="46">
        <f t="shared" si="5"/>
        <v>0</v>
      </c>
      <c r="Y33" s="186">
        <v>18</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3"/>
        <v>0</v>
      </c>
      <c r="W34" s="37">
        <f t="shared" si="4"/>
        <v>0</v>
      </c>
      <c r="X34" s="46">
        <f t="shared" si="5"/>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3"/>
        <v>0</v>
      </c>
      <c r="W35" s="37">
        <f t="shared" si="4"/>
        <v>0</v>
      </c>
      <c r="X35" s="46">
        <f t="shared" si="5"/>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3"/>
        <v>0</v>
      </c>
      <c r="W36" s="37">
        <f t="shared" si="4"/>
        <v>0</v>
      </c>
      <c r="X36" s="46">
        <f t="shared" si="5"/>
        <v>0</v>
      </c>
      <c r="Y36" s="186">
        <v>18</v>
      </c>
    </row>
    <row r="37" spans="2:25" s="8" customFormat="1" ht="15.95" customHeight="1" x14ac:dyDescent="0.25">
      <c r="B37" s="27">
        <f>'1.  SEPTEMBER'!B37</f>
        <v>20</v>
      </c>
      <c r="C37" s="44" t="str">
        <f>'1.  SEPTEMBER'!C37</f>
        <v>Smit AJ  (H-10)</v>
      </c>
      <c r="D37" s="45"/>
      <c r="E37" s="37"/>
      <c r="F37" s="46"/>
      <c r="G37" s="28"/>
      <c r="H37" s="37"/>
      <c r="I37" s="35"/>
      <c r="J37" s="45"/>
      <c r="K37" s="37"/>
      <c r="L37" s="46"/>
      <c r="M37" s="28"/>
      <c r="N37" s="37"/>
      <c r="O37" s="35"/>
      <c r="P37" s="45"/>
      <c r="Q37" s="37"/>
      <c r="R37" s="51"/>
      <c r="S37" s="28"/>
      <c r="T37" s="37"/>
      <c r="U37" s="35"/>
      <c r="V37" s="45">
        <f t="shared" si="3"/>
        <v>0</v>
      </c>
      <c r="W37" s="37">
        <f t="shared" si="4"/>
        <v>0</v>
      </c>
      <c r="X37" s="46">
        <f t="shared" si="5"/>
        <v>0</v>
      </c>
      <c r="Y37" s="186">
        <v>18</v>
      </c>
    </row>
    <row r="38" spans="2:25" s="8" customFormat="1" ht="15.95" customHeight="1" x14ac:dyDescent="0.25">
      <c r="B38" s="27">
        <f>'1.  SEPTEMBER'!B38</f>
        <v>21</v>
      </c>
      <c r="C38" s="44" t="str">
        <f>'1.  SEPTEMBER'!C38</f>
        <v>Steyn C  (H-3)</v>
      </c>
      <c r="D38" s="45">
        <v>3</v>
      </c>
      <c r="E38" s="37">
        <v>1.49</v>
      </c>
      <c r="F38" s="46"/>
      <c r="G38" s="28"/>
      <c r="H38" s="37"/>
      <c r="I38" s="35"/>
      <c r="J38" s="45">
        <v>33</v>
      </c>
      <c r="K38" s="37">
        <v>17.350000000000001</v>
      </c>
      <c r="L38" s="46"/>
      <c r="M38" s="28"/>
      <c r="N38" s="37"/>
      <c r="O38" s="35"/>
      <c r="P38" s="45"/>
      <c r="Q38" s="37"/>
      <c r="R38" s="51"/>
      <c r="S38" s="28"/>
      <c r="T38" s="37"/>
      <c r="U38" s="35"/>
      <c r="V38" s="45">
        <f t="shared" si="3"/>
        <v>36</v>
      </c>
      <c r="W38" s="37">
        <f t="shared" si="4"/>
        <v>18.84</v>
      </c>
      <c r="X38" s="46">
        <f t="shared" si="5"/>
        <v>548.40000000000009</v>
      </c>
      <c r="Y38" s="186">
        <v>7</v>
      </c>
    </row>
    <row r="39" spans="2:25" s="8" customFormat="1" ht="15.95" customHeight="1" x14ac:dyDescent="0.25">
      <c r="B39" s="27">
        <f>'1.  SEPTEMBER'!B39</f>
        <v>22</v>
      </c>
      <c r="C39" s="44" t="str">
        <f>'1.  SEPTEMBER'!C39</f>
        <v>Stols C</v>
      </c>
      <c r="D39" s="45"/>
      <c r="E39" s="37"/>
      <c r="F39" s="46"/>
      <c r="G39" s="28">
        <v>1</v>
      </c>
      <c r="H39" s="37">
        <v>0.18</v>
      </c>
      <c r="I39" s="35"/>
      <c r="J39" s="45">
        <v>60</v>
      </c>
      <c r="K39" s="37">
        <v>26.4</v>
      </c>
      <c r="L39" s="46"/>
      <c r="M39" s="28"/>
      <c r="N39" s="37"/>
      <c r="O39" s="35"/>
      <c r="P39" s="45"/>
      <c r="Q39" s="37"/>
      <c r="R39" s="51"/>
      <c r="S39" s="28"/>
      <c r="T39" s="37"/>
      <c r="U39" s="35"/>
      <c r="V39" s="45">
        <f t="shared" si="3"/>
        <v>61</v>
      </c>
      <c r="W39" s="37">
        <f t="shared" si="4"/>
        <v>26.58</v>
      </c>
      <c r="X39" s="46">
        <f t="shared" si="5"/>
        <v>875.8</v>
      </c>
      <c r="Y39" s="186">
        <v>2</v>
      </c>
    </row>
    <row r="40" spans="2:25" s="8" customFormat="1" ht="15.95" customHeight="1" x14ac:dyDescent="0.25">
      <c r="B40" s="27">
        <f>'1.  SEPTEMBER'!B40</f>
        <v>23</v>
      </c>
      <c r="C40" s="44" t="str">
        <f>'1.  SEPTEMBER'!C40</f>
        <v>Stoltz K</v>
      </c>
      <c r="D40" s="45"/>
      <c r="E40" s="37"/>
      <c r="F40" s="46"/>
      <c r="G40" s="28"/>
      <c r="H40" s="37"/>
      <c r="I40" s="35"/>
      <c r="J40" s="45"/>
      <c r="K40" s="37"/>
      <c r="L40" s="46"/>
      <c r="M40" s="28"/>
      <c r="N40" s="37"/>
      <c r="O40" s="35"/>
      <c r="P40" s="45"/>
      <c r="Q40" s="37"/>
      <c r="R40" s="51"/>
      <c r="S40" s="28"/>
      <c r="T40" s="37"/>
      <c r="U40" s="35"/>
      <c r="V40" s="45">
        <f t="shared" si="3"/>
        <v>0</v>
      </c>
      <c r="W40" s="37">
        <f t="shared" si="4"/>
        <v>0</v>
      </c>
      <c r="X40" s="46">
        <f t="shared" si="5"/>
        <v>0</v>
      </c>
      <c r="Y40" s="186">
        <v>18</v>
      </c>
    </row>
    <row r="41" spans="2:25" s="8" customFormat="1" ht="15.95" customHeight="1" x14ac:dyDescent="0.25">
      <c r="B41" s="27">
        <f>'1.  SEPTEMBER'!B41</f>
        <v>24</v>
      </c>
      <c r="C41" s="44" t="str">
        <f>'1.  SEPTEMBER'!C41</f>
        <v>van der Vyver W  (H-5)</v>
      </c>
      <c r="D41" s="45">
        <v>10</v>
      </c>
      <c r="E41" s="37">
        <v>5.67</v>
      </c>
      <c r="F41" s="46"/>
      <c r="G41" s="28">
        <v>3</v>
      </c>
      <c r="H41" s="37">
        <v>1.9</v>
      </c>
      <c r="I41" s="35"/>
      <c r="J41" s="45">
        <v>29</v>
      </c>
      <c r="K41" s="37">
        <v>10.82</v>
      </c>
      <c r="L41" s="46"/>
      <c r="M41" s="28">
        <v>7</v>
      </c>
      <c r="N41" s="37">
        <v>1.86</v>
      </c>
      <c r="O41" s="35"/>
      <c r="P41" s="45">
        <v>1</v>
      </c>
      <c r="Q41" s="37">
        <v>0.49</v>
      </c>
      <c r="R41" s="51"/>
      <c r="S41" s="28"/>
      <c r="T41" s="37"/>
      <c r="U41" s="35"/>
      <c r="V41" s="45">
        <f t="shared" si="3"/>
        <v>50</v>
      </c>
      <c r="W41" s="37">
        <f t="shared" si="4"/>
        <v>20.74</v>
      </c>
      <c r="X41" s="46">
        <f t="shared" si="5"/>
        <v>707.4</v>
      </c>
      <c r="Y41" s="186">
        <v>4</v>
      </c>
    </row>
    <row r="42" spans="2:25" s="8" customFormat="1" ht="15.95" customHeight="1" x14ac:dyDescent="0.25">
      <c r="B42" s="27">
        <f>'1.  SEPTEMBER'!B42</f>
        <v>25</v>
      </c>
      <c r="C42" s="44" t="str">
        <f>'1.  SEPTEMBER'!C42</f>
        <v>van Rensburg AM</v>
      </c>
      <c r="D42" s="45"/>
      <c r="E42" s="37"/>
      <c r="F42" s="46"/>
      <c r="G42" s="28"/>
      <c r="H42" s="37"/>
      <c r="I42" s="35"/>
      <c r="J42" s="45"/>
      <c r="K42" s="37"/>
      <c r="L42" s="46"/>
      <c r="M42" s="28"/>
      <c r="N42" s="37"/>
      <c r="O42" s="35"/>
      <c r="P42" s="45"/>
      <c r="Q42" s="37"/>
      <c r="R42" s="51"/>
      <c r="S42" s="28"/>
      <c r="T42" s="37"/>
      <c r="U42" s="35"/>
      <c r="V42" s="45">
        <f t="shared" si="3"/>
        <v>0</v>
      </c>
      <c r="W42" s="37">
        <f t="shared" si="4"/>
        <v>0</v>
      </c>
      <c r="X42" s="46">
        <f t="shared" si="5"/>
        <v>0</v>
      </c>
      <c r="Y42" s="186">
        <v>18</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3"/>
        <v>0</v>
      </c>
      <c r="W43" s="37">
        <f t="shared" si="4"/>
        <v>0</v>
      </c>
      <c r="X43" s="46">
        <f t="shared" si="5"/>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3"/>
        <v>0</v>
      </c>
      <c r="W44" s="37">
        <f t="shared" si="4"/>
        <v>0</v>
      </c>
      <c r="X44" s="46">
        <f t="shared" si="5"/>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3"/>
        <v>0</v>
      </c>
      <c r="W45" s="37">
        <f t="shared" si="4"/>
        <v>0</v>
      </c>
      <c r="X45" s="46">
        <f t="shared" si="5"/>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3"/>
        <v>0</v>
      </c>
      <c r="W46" s="37">
        <f t="shared" si="4"/>
        <v>0</v>
      </c>
      <c r="X46" s="46">
        <f t="shared" si="5"/>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3"/>
        <v>0</v>
      </c>
      <c r="W47" s="37">
        <f t="shared" si="4"/>
        <v>0</v>
      </c>
      <c r="X47" s="46">
        <f t="shared" si="5"/>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3"/>
        <v>0</v>
      </c>
      <c r="W48" s="37">
        <f t="shared" si="4"/>
        <v>0</v>
      </c>
      <c r="X48" s="46">
        <f t="shared" si="5"/>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3"/>
        <v>0</v>
      </c>
      <c r="W49" s="37">
        <f t="shared" si="4"/>
        <v>0</v>
      </c>
      <c r="X49" s="46">
        <f t="shared" si="5"/>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3"/>
        <v>0</v>
      </c>
      <c r="W50" s="37">
        <f t="shared" si="4"/>
        <v>0</v>
      </c>
      <c r="X50" s="46">
        <f t="shared" si="5"/>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3"/>
        <v>0</v>
      </c>
      <c r="W51" s="37">
        <f t="shared" si="4"/>
        <v>0</v>
      </c>
      <c r="X51" s="46">
        <f t="shared" si="5"/>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3"/>
        <v>0</v>
      </c>
      <c r="W52" s="37">
        <f t="shared" si="4"/>
        <v>0</v>
      </c>
      <c r="X52" s="46">
        <f t="shared" si="5"/>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4" t="s">
        <v>190</v>
      </c>
      <c r="C57" s="437"/>
      <c r="D57" s="438"/>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2</v>
      </c>
      <c r="E59" s="37">
        <v>1.0900000000000001</v>
      </c>
      <c r="F59" s="51"/>
      <c r="G59" s="28">
        <v>1</v>
      </c>
      <c r="H59" s="37">
        <v>0.2</v>
      </c>
      <c r="I59" s="35"/>
      <c r="J59" s="45">
        <v>43</v>
      </c>
      <c r="K59" s="37">
        <v>17.350000000000001</v>
      </c>
      <c r="L59" s="51"/>
      <c r="M59" s="28"/>
      <c r="N59" s="37"/>
      <c r="O59" s="35"/>
      <c r="P59" s="45"/>
      <c r="Q59" s="37"/>
      <c r="R59" s="51"/>
      <c r="S59" s="28"/>
      <c r="T59" s="37"/>
      <c r="U59" s="35"/>
      <c r="V59" s="45">
        <f t="shared" ref="V59" si="6">D59+G59+J59+M59+P59+S59</f>
        <v>46</v>
      </c>
      <c r="W59" s="37">
        <f t="shared" ref="W59" si="7">E59+H59+K59+N59+Q59+T59</f>
        <v>18.64</v>
      </c>
      <c r="X59" s="46">
        <f t="shared" ref="X59" si="8">(V59+W59)*10</f>
        <v>646.4</v>
      </c>
      <c r="Y59" s="186">
        <v>6</v>
      </c>
    </row>
    <row r="60" spans="2:25" s="8" customFormat="1" ht="15.95" customHeight="1" x14ac:dyDescent="0.25">
      <c r="B60" s="31">
        <f>'1.  SEPTEMBER'!B60</f>
        <v>2</v>
      </c>
      <c r="C60" s="32" t="str">
        <f>'1.  SEPTEMBER'!C60</f>
        <v>Barnard L  (H-33)</v>
      </c>
      <c r="D60" s="45">
        <v>3</v>
      </c>
      <c r="E60" s="37">
        <v>1.6</v>
      </c>
      <c r="F60" s="51"/>
      <c r="G60" s="28">
        <v>3</v>
      </c>
      <c r="H60" s="37">
        <v>0.74</v>
      </c>
      <c r="I60" s="35"/>
      <c r="J60" s="45">
        <v>23</v>
      </c>
      <c r="K60" s="37">
        <v>9.0399999999999991</v>
      </c>
      <c r="L60" s="51"/>
      <c r="M60" s="28"/>
      <c r="N60" s="37"/>
      <c r="O60" s="35"/>
      <c r="P60" s="45">
        <v>1</v>
      </c>
      <c r="Q60" s="37">
        <v>0.39</v>
      </c>
      <c r="R60" s="51"/>
      <c r="S60" s="28"/>
      <c r="T60" s="37"/>
      <c r="U60" s="35"/>
      <c r="V60" s="45">
        <f t="shared" ref="V60:V118" si="9">D60+G60+J60+M60+P60+S60</f>
        <v>30</v>
      </c>
      <c r="W60" s="37">
        <f t="shared" ref="W60:W118" si="10">E60+H60+K60+N60+Q60+T60</f>
        <v>11.77</v>
      </c>
      <c r="X60" s="46">
        <f t="shared" ref="X60:X118" si="11">(V60+W60)*10</f>
        <v>417.69999999999993</v>
      </c>
      <c r="Y60" s="186">
        <v>11</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9"/>
        <v>0</v>
      </c>
      <c r="W61" s="37">
        <f t="shared" si="10"/>
        <v>0</v>
      </c>
      <c r="X61" s="46">
        <f t="shared" si="11"/>
        <v>0</v>
      </c>
      <c r="Y61" s="186">
        <v>18</v>
      </c>
    </row>
    <row r="62" spans="2:25" s="8" customFormat="1" ht="15.95" customHeight="1" x14ac:dyDescent="0.25">
      <c r="B62" s="31">
        <f>'1.  SEPTEMBER'!B62</f>
        <v>4</v>
      </c>
      <c r="C62" s="32" t="str">
        <f>'1.  SEPTEMBER'!C62</f>
        <v>Black S</v>
      </c>
      <c r="D62" s="45">
        <v>3</v>
      </c>
      <c r="E62" s="37">
        <v>0.47</v>
      </c>
      <c r="F62" s="51"/>
      <c r="G62" s="28">
        <v>3</v>
      </c>
      <c r="H62" s="37">
        <v>0.75</v>
      </c>
      <c r="I62" s="35"/>
      <c r="J62" s="45">
        <v>28</v>
      </c>
      <c r="K62" s="37">
        <v>9.8800000000000008</v>
      </c>
      <c r="L62" s="51"/>
      <c r="M62" s="28">
        <v>1</v>
      </c>
      <c r="N62" s="37">
        <v>0.23</v>
      </c>
      <c r="O62" s="35"/>
      <c r="P62" s="45"/>
      <c r="Q62" s="37"/>
      <c r="R62" s="51"/>
      <c r="S62" s="28"/>
      <c r="T62" s="37"/>
      <c r="U62" s="35"/>
      <c r="V62" s="45">
        <f t="shared" si="9"/>
        <v>35</v>
      </c>
      <c r="W62" s="37">
        <f t="shared" si="10"/>
        <v>11.330000000000002</v>
      </c>
      <c r="X62" s="46">
        <f t="shared" si="11"/>
        <v>463.29999999999995</v>
      </c>
      <c r="Y62" s="186">
        <v>10</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9"/>
        <v>0</v>
      </c>
      <c r="W63" s="37">
        <f t="shared" si="10"/>
        <v>0</v>
      </c>
      <c r="X63" s="46">
        <f t="shared" si="11"/>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9"/>
        <v>0</v>
      </c>
      <c r="W64" s="37">
        <f t="shared" si="10"/>
        <v>0</v>
      </c>
      <c r="X64" s="46">
        <f t="shared" si="11"/>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9"/>
        <v>0</v>
      </c>
      <c r="W65" s="37">
        <f t="shared" si="10"/>
        <v>0</v>
      </c>
      <c r="X65" s="46">
        <f t="shared" si="11"/>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9"/>
        <v>0</v>
      </c>
      <c r="W66" s="37">
        <f t="shared" si="10"/>
        <v>0</v>
      </c>
      <c r="X66" s="46">
        <f t="shared" si="11"/>
        <v>0</v>
      </c>
      <c r="Y66" s="186">
        <v>18</v>
      </c>
    </row>
    <row r="67" spans="2:25" s="8" customFormat="1" ht="15.95" customHeight="1" x14ac:dyDescent="0.25">
      <c r="B67" s="31">
        <f>'1.  SEPTEMBER'!B67</f>
        <v>9</v>
      </c>
      <c r="C67" s="32" t="str">
        <f>'1.  SEPTEMBER'!C67</f>
        <v>du Preez PA</v>
      </c>
      <c r="D67" s="45">
        <v>2</v>
      </c>
      <c r="E67" s="37">
        <v>0.8</v>
      </c>
      <c r="F67" s="51"/>
      <c r="G67" s="28"/>
      <c r="H67" s="37"/>
      <c r="I67" s="35"/>
      <c r="J67" s="45">
        <v>9</v>
      </c>
      <c r="K67" s="37">
        <v>3.1</v>
      </c>
      <c r="L67" s="51"/>
      <c r="M67" s="28"/>
      <c r="N67" s="37"/>
      <c r="O67" s="35"/>
      <c r="P67" s="45">
        <v>1</v>
      </c>
      <c r="Q67" s="37">
        <v>0.34</v>
      </c>
      <c r="R67" s="51"/>
      <c r="S67" s="28"/>
      <c r="T67" s="37"/>
      <c r="U67" s="35"/>
      <c r="V67" s="45">
        <f t="shared" si="9"/>
        <v>12</v>
      </c>
      <c r="W67" s="37">
        <f t="shared" si="10"/>
        <v>4.24</v>
      </c>
      <c r="X67" s="46">
        <f t="shared" si="11"/>
        <v>162.40000000000003</v>
      </c>
      <c r="Y67" s="186">
        <v>14</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9"/>
        <v>0</v>
      </c>
      <c r="W68" s="37">
        <f t="shared" si="10"/>
        <v>0</v>
      </c>
      <c r="X68" s="46">
        <f t="shared" si="11"/>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9"/>
        <v>0</v>
      </c>
      <c r="W69" s="37">
        <f t="shared" si="10"/>
        <v>0</v>
      </c>
      <c r="X69" s="46">
        <f t="shared" si="11"/>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9"/>
        <v>0</v>
      </c>
      <c r="W70" s="37">
        <f t="shared" si="10"/>
        <v>0</v>
      </c>
      <c r="X70" s="46">
        <f t="shared" si="11"/>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9"/>
        <v>0</v>
      </c>
      <c r="W71" s="37">
        <f t="shared" si="10"/>
        <v>0</v>
      </c>
      <c r="X71" s="46">
        <f t="shared" si="11"/>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9"/>
        <v>0</v>
      </c>
      <c r="W72" s="37">
        <f t="shared" si="10"/>
        <v>0</v>
      </c>
      <c r="X72" s="46">
        <f t="shared" si="11"/>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9"/>
        <v>0</v>
      </c>
      <c r="W73" s="37">
        <f t="shared" si="10"/>
        <v>0</v>
      </c>
      <c r="X73" s="46">
        <f t="shared" si="11"/>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9"/>
        <v>0</v>
      </c>
      <c r="W74" s="37">
        <f t="shared" si="10"/>
        <v>0</v>
      </c>
      <c r="X74" s="46">
        <f t="shared" si="11"/>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9"/>
        <v>0</v>
      </c>
      <c r="W75" s="37">
        <f t="shared" si="10"/>
        <v>0</v>
      </c>
      <c r="X75" s="46">
        <f t="shared" si="11"/>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2">D76+G76+J76+M76+P76+S76</f>
        <v>0</v>
      </c>
      <c r="W76" s="37">
        <f t="shared" ref="W76" si="13">E76+H76+K76+N76+Q76+T76</f>
        <v>0</v>
      </c>
      <c r="X76" s="46">
        <f t="shared" ref="X76" si="14">(V76+W76)*10</f>
        <v>0</v>
      </c>
      <c r="Y76" s="186">
        <v>18</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9"/>
        <v>0</v>
      </c>
      <c r="W77" s="37">
        <f t="shared" si="10"/>
        <v>0</v>
      </c>
      <c r="X77" s="46">
        <f t="shared" si="11"/>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9"/>
        <v>0</v>
      </c>
      <c r="W78" s="37">
        <f t="shared" si="10"/>
        <v>0</v>
      </c>
      <c r="X78" s="46">
        <f t="shared" si="11"/>
        <v>0</v>
      </c>
      <c r="Y78" s="186">
        <v>18</v>
      </c>
    </row>
    <row r="79" spans="2:25" s="8" customFormat="1" ht="15.95" customHeight="1" x14ac:dyDescent="0.25">
      <c r="B79" s="31">
        <f>'1.  SEPTEMBER'!B79</f>
        <v>21</v>
      </c>
      <c r="C79" s="32" t="str">
        <f>'1.  SEPTEMBER'!C79</f>
        <v>Kurger R</v>
      </c>
      <c r="D79" s="45">
        <v>4</v>
      </c>
      <c r="E79" s="37">
        <v>2.56</v>
      </c>
      <c r="F79" s="51"/>
      <c r="G79" s="28">
        <v>2</v>
      </c>
      <c r="H79" s="37">
        <v>4.97</v>
      </c>
      <c r="I79" s="35">
        <v>4.76</v>
      </c>
      <c r="J79" s="45">
        <v>18</v>
      </c>
      <c r="K79" s="37">
        <v>7.55</v>
      </c>
      <c r="L79" s="51"/>
      <c r="M79" s="28">
        <v>7</v>
      </c>
      <c r="N79" s="37">
        <v>5.27</v>
      </c>
      <c r="O79" s="35"/>
      <c r="P79" s="45"/>
      <c r="Q79" s="37"/>
      <c r="R79" s="51"/>
      <c r="S79" s="28"/>
      <c r="T79" s="37"/>
      <c r="U79" s="35"/>
      <c r="V79" s="45">
        <f t="shared" si="9"/>
        <v>31</v>
      </c>
      <c r="W79" s="37">
        <f t="shared" si="10"/>
        <v>20.349999999999998</v>
      </c>
      <c r="X79" s="46">
        <f t="shared" si="11"/>
        <v>513.5</v>
      </c>
      <c r="Y79" s="186">
        <v>8</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5">D80+G80+J80+M80+P80+S80</f>
        <v>0</v>
      </c>
      <c r="W80" s="37">
        <f t="shared" ref="W80" si="16">E80+H80+K80+N80+Q80+T80</f>
        <v>0</v>
      </c>
      <c r="X80" s="46">
        <f t="shared" ref="X80" si="17">(V80+W80)*10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9"/>
        <v>0</v>
      </c>
      <c r="W81" s="37">
        <f t="shared" si="10"/>
        <v>0</v>
      </c>
      <c r="X81" s="46">
        <f t="shared" si="11"/>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9"/>
        <v>0</v>
      </c>
      <c r="W82" s="37">
        <f t="shared" si="10"/>
        <v>0</v>
      </c>
      <c r="X82" s="46">
        <f t="shared" si="11"/>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9"/>
        <v>0</v>
      </c>
      <c r="W83" s="37">
        <f t="shared" si="10"/>
        <v>0</v>
      </c>
      <c r="X83" s="46">
        <f t="shared" si="11"/>
        <v>0</v>
      </c>
      <c r="Y83" s="186">
        <v>18</v>
      </c>
    </row>
    <row r="84" spans="2:25" s="8" customFormat="1" ht="15.95" customHeight="1" x14ac:dyDescent="0.25">
      <c r="B84" s="31">
        <f>'1.  SEPTEMBER'!B84</f>
        <v>26</v>
      </c>
      <c r="C84" s="32" t="str">
        <f>'1.  SEPTEMBER'!C84</f>
        <v>Limper C</v>
      </c>
      <c r="D84" s="45"/>
      <c r="E84" s="37"/>
      <c r="F84" s="51"/>
      <c r="G84" s="28">
        <v>3</v>
      </c>
      <c r="H84" s="37">
        <v>0.7</v>
      </c>
      <c r="I84" s="35"/>
      <c r="J84" s="45">
        <v>64</v>
      </c>
      <c r="K84" s="37">
        <v>24.2</v>
      </c>
      <c r="L84" s="51"/>
      <c r="M84" s="28"/>
      <c r="N84" s="37"/>
      <c r="O84" s="35"/>
      <c r="P84" s="45"/>
      <c r="Q84" s="37"/>
      <c r="R84" s="51"/>
      <c r="S84" s="28"/>
      <c r="T84" s="37"/>
      <c r="U84" s="35"/>
      <c r="V84" s="45">
        <f t="shared" si="9"/>
        <v>67</v>
      </c>
      <c r="W84" s="37">
        <f t="shared" si="10"/>
        <v>24.9</v>
      </c>
      <c r="X84" s="46">
        <f t="shared" si="11"/>
        <v>919</v>
      </c>
      <c r="Y84" s="186">
        <v>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9"/>
        <v>0</v>
      </c>
      <c r="W85" s="37">
        <f t="shared" si="10"/>
        <v>0</v>
      </c>
      <c r="X85" s="46">
        <f t="shared" si="11"/>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9"/>
        <v>0</v>
      </c>
      <c r="W86" s="37">
        <f t="shared" si="10"/>
        <v>0</v>
      </c>
      <c r="X86" s="46">
        <f t="shared" si="11"/>
        <v>0</v>
      </c>
      <c r="Y86" s="186">
        <v>18</v>
      </c>
    </row>
    <row r="87" spans="2:25" s="8" customFormat="1" ht="15.95" customHeight="1" x14ac:dyDescent="0.25">
      <c r="B87" s="31">
        <f>'1.  SEPTEMBER'!B87</f>
        <v>29</v>
      </c>
      <c r="C87" s="32" t="str">
        <f>'1.  SEPTEMBER'!C87</f>
        <v>Meyer T</v>
      </c>
      <c r="D87" s="45">
        <v>2</v>
      </c>
      <c r="E87" s="37">
        <v>1.25</v>
      </c>
      <c r="F87" s="51"/>
      <c r="G87" s="28">
        <v>2</v>
      </c>
      <c r="H87" s="37">
        <v>0.56000000000000005</v>
      </c>
      <c r="I87" s="35"/>
      <c r="J87" s="45">
        <v>58</v>
      </c>
      <c r="K87" s="37">
        <v>22.61</v>
      </c>
      <c r="L87" s="51"/>
      <c r="M87" s="28"/>
      <c r="N87" s="37"/>
      <c r="O87" s="35"/>
      <c r="P87" s="45">
        <v>1</v>
      </c>
      <c r="Q87" s="37">
        <v>0.38</v>
      </c>
      <c r="R87" s="51"/>
      <c r="S87" s="28"/>
      <c r="T87" s="37"/>
      <c r="U87" s="35"/>
      <c r="V87" s="45">
        <f t="shared" si="9"/>
        <v>63</v>
      </c>
      <c r="W87" s="37">
        <f t="shared" si="10"/>
        <v>24.799999999999997</v>
      </c>
      <c r="X87" s="46">
        <f t="shared" si="11"/>
        <v>878</v>
      </c>
      <c r="Y87" s="186">
        <v>2</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9"/>
        <v>0</v>
      </c>
      <c r="W88" s="37">
        <f t="shared" si="10"/>
        <v>0</v>
      </c>
      <c r="X88" s="46">
        <f t="shared" si="11"/>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8">D89+G89+J89+M89+P89+S89</f>
        <v>0</v>
      </c>
      <c r="W89" s="37">
        <f t="shared" ref="W89" si="19">E89+H89+K89+N89+Q89+T89</f>
        <v>0</v>
      </c>
      <c r="X89" s="46">
        <f t="shared" ref="X89" si="20">(V89+W89)*10</f>
        <v>0</v>
      </c>
      <c r="Y89" s="186">
        <v>18</v>
      </c>
    </row>
    <row r="90" spans="2:25" s="8" customFormat="1" ht="15.95" customHeight="1" x14ac:dyDescent="0.25">
      <c r="B90" s="31">
        <f>'1.  SEPTEMBER'!B90</f>
        <v>32</v>
      </c>
      <c r="C90" s="32" t="str">
        <f>'1.  SEPTEMBER'!C90</f>
        <v>Nelson JG</v>
      </c>
      <c r="D90" s="45">
        <v>3</v>
      </c>
      <c r="E90" s="37">
        <v>1.57</v>
      </c>
      <c r="F90" s="51"/>
      <c r="G90" s="28">
        <v>2</v>
      </c>
      <c r="H90" s="37">
        <v>0.45</v>
      </c>
      <c r="I90" s="35"/>
      <c r="J90" s="45">
        <v>32</v>
      </c>
      <c r="K90" s="37">
        <v>13.37</v>
      </c>
      <c r="L90" s="51"/>
      <c r="M90" s="28">
        <v>1</v>
      </c>
      <c r="N90" s="37">
        <v>0.53</v>
      </c>
      <c r="O90" s="35"/>
      <c r="P90" s="45"/>
      <c r="Q90" s="37"/>
      <c r="R90" s="51"/>
      <c r="S90" s="28"/>
      <c r="T90" s="37"/>
      <c r="U90" s="35"/>
      <c r="V90" s="45">
        <f t="shared" si="9"/>
        <v>38</v>
      </c>
      <c r="W90" s="37">
        <f t="shared" si="10"/>
        <v>15.919999999999998</v>
      </c>
      <c r="X90" s="46">
        <f t="shared" si="11"/>
        <v>539.20000000000005</v>
      </c>
      <c r="Y90" s="186">
        <v>7</v>
      </c>
    </row>
    <row r="91" spans="2:25" s="8" customFormat="1" ht="15.95" customHeight="1" x14ac:dyDescent="0.25">
      <c r="B91" s="31">
        <f>'1.  SEPTEMBER'!B91</f>
        <v>33</v>
      </c>
      <c r="C91" s="32" t="str">
        <f>'1.  SEPTEMBER'!C91</f>
        <v>Olivier D</v>
      </c>
      <c r="D91" s="45">
        <v>2</v>
      </c>
      <c r="E91" s="37">
        <v>1.1000000000000001</v>
      </c>
      <c r="F91" s="51"/>
      <c r="G91" s="28">
        <v>9</v>
      </c>
      <c r="H91" s="37">
        <v>1.7</v>
      </c>
      <c r="I91" s="35"/>
      <c r="J91" s="45">
        <v>40</v>
      </c>
      <c r="K91" s="37">
        <v>14.4</v>
      </c>
      <c r="L91" s="51"/>
      <c r="M91" s="28"/>
      <c r="N91" s="37"/>
      <c r="O91" s="35"/>
      <c r="P91" s="45">
        <v>3</v>
      </c>
      <c r="Q91" s="37">
        <v>1.5</v>
      </c>
      <c r="R91" s="51"/>
      <c r="S91" s="28"/>
      <c r="T91" s="37"/>
      <c r="U91" s="35"/>
      <c r="V91" s="45">
        <f t="shared" si="9"/>
        <v>54</v>
      </c>
      <c r="W91" s="37">
        <f t="shared" si="10"/>
        <v>18.7</v>
      </c>
      <c r="X91" s="46">
        <f t="shared" si="11"/>
        <v>727</v>
      </c>
      <c r="Y91" s="186">
        <v>5</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9"/>
        <v>0</v>
      </c>
      <c r="W92" s="37">
        <f t="shared" si="10"/>
        <v>0</v>
      </c>
      <c r="X92" s="46">
        <f t="shared" si="11"/>
        <v>0</v>
      </c>
      <c r="Y92" s="186">
        <v>18</v>
      </c>
    </row>
    <row r="93" spans="2:25" s="8" customFormat="1" ht="15.95" customHeight="1" x14ac:dyDescent="0.25">
      <c r="B93" s="31">
        <f>'1.  SEPTEMBER'!B93</f>
        <v>35</v>
      </c>
      <c r="C93" s="32" t="str">
        <f>'1.  SEPTEMBER'!C93</f>
        <v>Pedrigal J</v>
      </c>
      <c r="D93" s="45">
        <v>1</v>
      </c>
      <c r="E93" s="37">
        <v>0.45</v>
      </c>
      <c r="F93" s="51"/>
      <c r="G93" s="28">
        <v>7</v>
      </c>
      <c r="H93" s="37">
        <v>2.2000000000000002</v>
      </c>
      <c r="I93" s="35"/>
      <c r="J93" s="45">
        <v>53</v>
      </c>
      <c r="K93" s="37">
        <v>20.5</v>
      </c>
      <c r="L93" s="51"/>
      <c r="M93" s="28"/>
      <c r="N93" s="37"/>
      <c r="O93" s="35"/>
      <c r="P93" s="45">
        <v>1</v>
      </c>
      <c r="Q93" s="37">
        <v>0.38</v>
      </c>
      <c r="R93" s="51"/>
      <c r="S93" s="28"/>
      <c r="T93" s="37"/>
      <c r="U93" s="35"/>
      <c r="V93" s="45">
        <f t="shared" si="9"/>
        <v>62</v>
      </c>
      <c r="W93" s="37">
        <f t="shared" si="10"/>
        <v>23.529999999999998</v>
      </c>
      <c r="X93" s="46">
        <f t="shared" si="11"/>
        <v>855.3</v>
      </c>
      <c r="Y93" s="186">
        <v>3</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9"/>
        <v>0</v>
      </c>
      <c r="W94" s="37">
        <f t="shared" si="10"/>
        <v>0</v>
      </c>
      <c r="X94" s="46">
        <f t="shared" si="11"/>
        <v>0</v>
      </c>
      <c r="Y94" s="186">
        <v>18</v>
      </c>
    </row>
    <row r="95" spans="2:25" s="8" customFormat="1" ht="15.95" customHeight="1" x14ac:dyDescent="0.25">
      <c r="B95" s="31">
        <f>'1.  SEPTEMBER'!B95</f>
        <v>37</v>
      </c>
      <c r="C95" s="32" t="str">
        <f>'1.  SEPTEMBER'!C95</f>
        <v>Pieters C (Corne)</v>
      </c>
      <c r="D95" s="45"/>
      <c r="E95" s="37"/>
      <c r="F95" s="51"/>
      <c r="G95" s="28"/>
      <c r="H95" s="37"/>
      <c r="I95" s="35"/>
      <c r="J95" s="45"/>
      <c r="K95" s="37"/>
      <c r="L95" s="51"/>
      <c r="M95" s="28"/>
      <c r="N95" s="37"/>
      <c r="O95" s="35"/>
      <c r="P95" s="45"/>
      <c r="Q95" s="37"/>
      <c r="R95" s="51"/>
      <c r="S95" s="28"/>
      <c r="T95" s="37"/>
      <c r="U95" s="35"/>
      <c r="V95" s="45">
        <f t="shared" si="9"/>
        <v>0</v>
      </c>
      <c r="W95" s="37">
        <f t="shared" si="10"/>
        <v>0</v>
      </c>
      <c r="X95" s="46">
        <f t="shared" si="11"/>
        <v>0</v>
      </c>
      <c r="Y95" s="186">
        <v>18</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9"/>
        <v>0</v>
      </c>
      <c r="W96" s="37">
        <f t="shared" si="10"/>
        <v>0</v>
      </c>
      <c r="X96" s="46">
        <f t="shared" si="11"/>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9"/>
        <v>0</v>
      </c>
      <c r="W97" s="37">
        <f t="shared" si="10"/>
        <v>0</v>
      </c>
      <c r="X97" s="46">
        <f t="shared" si="11"/>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9"/>
        <v>0</v>
      </c>
      <c r="W98" s="37">
        <f t="shared" si="10"/>
        <v>0</v>
      </c>
      <c r="X98" s="46">
        <f t="shared" si="11"/>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9"/>
        <v>0</v>
      </c>
      <c r="W99" s="37">
        <f t="shared" si="10"/>
        <v>0</v>
      </c>
      <c r="X99" s="46">
        <f t="shared" si="11"/>
        <v>0</v>
      </c>
      <c r="Y99" s="186">
        <v>18</v>
      </c>
    </row>
    <row r="100" spans="2:25" s="8" customFormat="1" ht="15.95" customHeight="1" x14ac:dyDescent="0.25">
      <c r="B100" s="31">
        <f>'1.  SEPTEMBER'!B100</f>
        <v>42</v>
      </c>
      <c r="C100" s="32" t="str">
        <f>'1.  SEPTEMBER'!C100</f>
        <v>Slabbert N</v>
      </c>
      <c r="D100" s="45"/>
      <c r="E100" s="37"/>
      <c r="F100" s="51"/>
      <c r="G100" s="28"/>
      <c r="H100" s="37"/>
      <c r="I100" s="35"/>
      <c r="J100" s="45"/>
      <c r="K100" s="37"/>
      <c r="L100" s="51"/>
      <c r="M100" s="28"/>
      <c r="N100" s="37"/>
      <c r="O100" s="35"/>
      <c r="P100" s="45"/>
      <c r="Q100" s="37"/>
      <c r="R100" s="51"/>
      <c r="S100" s="28"/>
      <c r="T100" s="37"/>
      <c r="U100" s="35"/>
      <c r="V100" s="45">
        <f t="shared" si="9"/>
        <v>0</v>
      </c>
      <c r="W100" s="37">
        <f t="shared" si="10"/>
        <v>0</v>
      </c>
      <c r="X100" s="46">
        <f t="shared" si="11"/>
        <v>0</v>
      </c>
      <c r="Y100" s="186">
        <v>18</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9"/>
        <v>0</v>
      </c>
      <c r="W101" s="37">
        <f t="shared" si="10"/>
        <v>0</v>
      </c>
      <c r="X101" s="46">
        <f t="shared" si="11"/>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9"/>
        <v>0</v>
      </c>
      <c r="W102" s="37">
        <f t="shared" si="10"/>
        <v>0</v>
      </c>
      <c r="X102" s="46">
        <f t="shared" si="11"/>
        <v>0</v>
      </c>
      <c r="Y102" s="186">
        <v>18</v>
      </c>
    </row>
    <row r="103" spans="2:25" s="8" customFormat="1" ht="15.95" customHeight="1" x14ac:dyDescent="0.25">
      <c r="B103" s="31">
        <f>'1.  SEPTEMBER'!B103</f>
        <v>45</v>
      </c>
      <c r="C103" s="32" t="str">
        <f>'1.  SEPTEMBER'!C103</f>
        <v>Smith G</v>
      </c>
      <c r="D103" s="45">
        <v>7</v>
      </c>
      <c r="E103" s="37">
        <v>6.04</v>
      </c>
      <c r="F103" s="51"/>
      <c r="G103" s="28">
        <v>2</v>
      </c>
      <c r="H103" s="37">
        <v>0.6</v>
      </c>
      <c r="I103" s="35"/>
      <c r="J103" s="45">
        <v>11</v>
      </c>
      <c r="K103" s="37">
        <v>4.4000000000000004</v>
      </c>
      <c r="L103" s="51"/>
      <c r="M103" s="28"/>
      <c r="N103" s="37"/>
      <c r="O103" s="35"/>
      <c r="P103" s="45"/>
      <c r="Q103" s="37"/>
      <c r="R103" s="51"/>
      <c r="S103" s="28"/>
      <c r="T103" s="37"/>
      <c r="U103" s="35"/>
      <c r="V103" s="45">
        <f t="shared" si="9"/>
        <v>20</v>
      </c>
      <c r="W103" s="37">
        <f t="shared" si="10"/>
        <v>11.04</v>
      </c>
      <c r="X103" s="46">
        <f t="shared" si="11"/>
        <v>310.39999999999998</v>
      </c>
      <c r="Y103" s="186">
        <v>13</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9"/>
        <v>0</v>
      </c>
      <c r="W104" s="37">
        <f t="shared" si="10"/>
        <v>0</v>
      </c>
      <c r="X104" s="46">
        <f t="shared" si="11"/>
        <v>0</v>
      </c>
      <c r="Y104" s="186">
        <v>18</v>
      </c>
    </row>
    <row r="105" spans="2:25" s="8" customFormat="1" ht="15.95" customHeight="1" x14ac:dyDescent="0.25">
      <c r="B105" s="31">
        <f>'1.  SEPTEMBER'!B105</f>
        <v>47</v>
      </c>
      <c r="C105" s="32" t="str">
        <f>'1.  SEPTEMBER'!C105</f>
        <v>Spyra SJ</v>
      </c>
      <c r="D105" s="45">
        <v>14</v>
      </c>
      <c r="E105" s="37">
        <v>7.73</v>
      </c>
      <c r="F105" s="51"/>
      <c r="G105" s="28">
        <v>2</v>
      </c>
      <c r="H105" s="37">
        <v>0.38</v>
      </c>
      <c r="I105" s="35"/>
      <c r="J105" s="45">
        <v>34</v>
      </c>
      <c r="K105" s="37">
        <v>13.59</v>
      </c>
      <c r="L105" s="51"/>
      <c r="M105" s="28">
        <v>1</v>
      </c>
      <c r="N105" s="37">
        <v>0.39</v>
      </c>
      <c r="O105" s="35"/>
      <c r="P105" s="45">
        <v>2</v>
      </c>
      <c r="Q105" s="37">
        <v>0.73</v>
      </c>
      <c r="R105" s="51"/>
      <c r="S105" s="28"/>
      <c r="T105" s="37"/>
      <c r="U105" s="35"/>
      <c r="V105" s="45">
        <f t="shared" si="9"/>
        <v>53</v>
      </c>
      <c r="W105" s="37">
        <f t="shared" si="10"/>
        <v>22.820000000000004</v>
      </c>
      <c r="X105" s="46">
        <f t="shared" si="11"/>
        <v>758.2</v>
      </c>
      <c r="Y105" s="186">
        <v>4</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9"/>
        <v>0</v>
      </c>
      <c r="W106" s="37">
        <f t="shared" si="10"/>
        <v>0</v>
      </c>
      <c r="X106" s="46">
        <f t="shared" si="11"/>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9"/>
        <v>0</v>
      </c>
      <c r="W107" s="37">
        <f t="shared" si="10"/>
        <v>0</v>
      </c>
      <c r="X107" s="46">
        <f t="shared" si="11"/>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9"/>
        <v>0</v>
      </c>
      <c r="W108" s="37">
        <f t="shared" si="10"/>
        <v>0</v>
      </c>
      <c r="X108" s="46">
        <f t="shared" si="11"/>
        <v>0</v>
      </c>
      <c r="Y108" s="186">
        <v>18</v>
      </c>
    </row>
    <row r="109" spans="2:25" s="8" customFormat="1" ht="15.95" customHeight="1" x14ac:dyDescent="0.25">
      <c r="B109" s="31">
        <f>'1.  SEPTEMBER'!B109</f>
        <v>51</v>
      </c>
      <c r="C109" s="32" t="str">
        <f>'1.  SEPTEMBER'!C109</f>
        <v>van der Westhuizen R</v>
      </c>
      <c r="D109" s="45">
        <v>3</v>
      </c>
      <c r="E109" s="37">
        <v>2.02</v>
      </c>
      <c r="F109" s="51"/>
      <c r="G109" s="28"/>
      <c r="H109" s="37"/>
      <c r="I109" s="35"/>
      <c r="J109" s="45">
        <v>32</v>
      </c>
      <c r="K109" s="37">
        <v>13.8</v>
      </c>
      <c r="L109" s="51"/>
      <c r="M109" s="28"/>
      <c r="N109" s="37"/>
      <c r="O109" s="35"/>
      <c r="P109" s="45"/>
      <c r="Q109" s="37"/>
      <c r="R109" s="51"/>
      <c r="S109" s="28"/>
      <c r="T109" s="37"/>
      <c r="U109" s="35"/>
      <c r="V109" s="45">
        <f t="shared" si="9"/>
        <v>35</v>
      </c>
      <c r="W109" s="37">
        <f t="shared" si="10"/>
        <v>15.82</v>
      </c>
      <c r="X109" s="46">
        <f t="shared" si="11"/>
        <v>508.2</v>
      </c>
      <c r="Y109" s="186">
        <v>9</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9"/>
        <v>0</v>
      </c>
      <c r="W110" s="37">
        <f t="shared" si="10"/>
        <v>0</v>
      </c>
      <c r="X110" s="46">
        <f t="shared" si="11"/>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9"/>
        <v>0</v>
      </c>
      <c r="W111" s="37">
        <f t="shared" si="10"/>
        <v>0</v>
      </c>
      <c r="X111" s="46">
        <f t="shared" si="11"/>
        <v>0</v>
      </c>
      <c r="Y111" s="186">
        <v>18</v>
      </c>
    </row>
    <row r="112" spans="2:25" s="8" customFormat="1" ht="15.95" customHeight="1" x14ac:dyDescent="0.25">
      <c r="B112" s="31">
        <f>'1.  SEPTEMBER'!B112</f>
        <v>54</v>
      </c>
      <c r="C112" s="32" t="str">
        <f>'1.  SEPTEMBER'!C112</f>
        <v>Webb D</v>
      </c>
      <c r="D112" s="45">
        <v>2</v>
      </c>
      <c r="E112" s="37">
        <v>1.37</v>
      </c>
      <c r="F112" s="51"/>
      <c r="G112" s="28">
        <v>5</v>
      </c>
      <c r="H112" s="37">
        <v>1.56</v>
      </c>
      <c r="I112" s="35"/>
      <c r="J112" s="45">
        <v>17</v>
      </c>
      <c r="K112" s="37">
        <v>6.84</v>
      </c>
      <c r="L112" s="51"/>
      <c r="M112" s="28"/>
      <c r="N112" s="37"/>
      <c r="O112" s="35"/>
      <c r="P112" s="45"/>
      <c r="Q112" s="37"/>
      <c r="R112" s="51"/>
      <c r="S112" s="28"/>
      <c r="T112" s="37"/>
      <c r="U112" s="35"/>
      <c r="V112" s="45">
        <f t="shared" si="9"/>
        <v>24</v>
      </c>
      <c r="W112" s="37">
        <f t="shared" si="10"/>
        <v>9.77</v>
      </c>
      <c r="X112" s="46">
        <f t="shared" si="11"/>
        <v>337.69999999999993</v>
      </c>
      <c r="Y112" s="186">
        <v>12</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9"/>
        <v>0</v>
      </c>
      <c r="W113" s="37">
        <f t="shared" si="10"/>
        <v>0</v>
      </c>
      <c r="X113" s="46">
        <f t="shared" si="11"/>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9"/>
        <v>0</v>
      </c>
      <c r="W114" s="37">
        <f t="shared" si="10"/>
        <v>0</v>
      </c>
      <c r="X114" s="46">
        <f t="shared" si="11"/>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9"/>
        <v>0</v>
      </c>
      <c r="W115" s="37">
        <f t="shared" si="10"/>
        <v>0</v>
      </c>
      <c r="X115" s="46">
        <f t="shared" si="11"/>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1">D116+G116+J116+M116+P116+S116</f>
        <v>0</v>
      </c>
      <c r="W116" s="37">
        <f t="shared" ref="W116:W117" si="22">E116+H116+K116+N116+Q116+T116</f>
        <v>0</v>
      </c>
      <c r="X116" s="46">
        <f t="shared" ref="X116:X117" si="23">(V116+W116)*10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1"/>
        <v>0</v>
      </c>
      <c r="W117" s="37">
        <f t="shared" si="22"/>
        <v>0</v>
      </c>
      <c r="X117" s="46">
        <f t="shared" si="23"/>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9"/>
        <v>0</v>
      </c>
      <c r="W118" s="37">
        <f t="shared" si="10"/>
        <v>0</v>
      </c>
      <c r="X118" s="46">
        <f t="shared" si="11"/>
        <v>0</v>
      </c>
      <c r="Y118" s="186"/>
    </row>
    <row r="119" spans="2:25" s="8" customFormat="1" ht="15.95" customHeight="1" x14ac:dyDescent="0.25">
      <c r="B119" s="25"/>
      <c r="C119" s="26" t="s">
        <v>346</v>
      </c>
      <c r="D119" s="247" t="s">
        <v>350</v>
      </c>
      <c r="E119" s="247" t="s">
        <v>351</v>
      </c>
      <c r="F119" s="246" t="s">
        <v>357</v>
      </c>
      <c r="G119" s="15"/>
      <c r="H119" s="15"/>
      <c r="I119" s="15"/>
      <c r="J119" s="15"/>
      <c r="K119" s="15"/>
      <c r="L119" s="15" t="s">
        <v>361</v>
      </c>
      <c r="M119" s="15"/>
      <c r="N119" s="15"/>
      <c r="O119" s="15"/>
      <c r="P119" s="189" t="s">
        <v>363</v>
      </c>
      <c r="Q119" s="189" t="s">
        <v>364</v>
      </c>
      <c r="R119" s="246" t="s">
        <v>365</v>
      </c>
      <c r="S119" s="15"/>
      <c r="T119" s="15"/>
      <c r="U119" s="15"/>
      <c r="V119" s="15"/>
      <c r="W119" s="15"/>
      <c r="X119" s="15"/>
      <c r="Y119" s="198"/>
    </row>
    <row r="120" spans="2:25" s="8" customFormat="1" ht="15.95" customHeight="1" x14ac:dyDescent="0.25">
      <c r="B120" s="25"/>
      <c r="C120" s="26" t="s">
        <v>349</v>
      </c>
      <c r="D120" s="189" t="s">
        <v>352</v>
      </c>
      <c r="E120" s="189" t="s">
        <v>354</v>
      </c>
      <c r="F120" s="246" t="s">
        <v>358</v>
      </c>
      <c r="G120" s="15"/>
      <c r="H120" s="15"/>
      <c r="I120" s="15"/>
      <c r="J120" s="15"/>
      <c r="K120" s="15"/>
      <c r="L120" s="15" t="s">
        <v>362</v>
      </c>
      <c r="M120" s="15"/>
      <c r="N120" s="15"/>
      <c r="O120" s="15"/>
      <c r="P120" s="189" t="s">
        <v>352</v>
      </c>
      <c r="Q120" s="189" t="s">
        <v>366</v>
      </c>
      <c r="R120" s="246" t="s">
        <v>367</v>
      </c>
      <c r="S120" s="15"/>
      <c r="T120" s="15"/>
      <c r="U120" s="15"/>
      <c r="V120" s="15"/>
      <c r="W120" s="15"/>
      <c r="X120" s="15"/>
      <c r="Y120" s="198"/>
    </row>
    <row r="121" spans="2:25" s="8" customFormat="1" ht="15.95" customHeight="1" x14ac:dyDescent="0.25">
      <c r="B121" s="25"/>
      <c r="C121" s="26" t="s">
        <v>347</v>
      </c>
      <c r="D121" s="189" t="s">
        <v>353</v>
      </c>
      <c r="E121" s="189" t="s">
        <v>355</v>
      </c>
      <c r="F121" s="246" t="s">
        <v>359</v>
      </c>
      <c r="G121" s="15"/>
      <c r="H121" s="15"/>
      <c r="I121" s="15"/>
      <c r="J121" s="15"/>
      <c r="K121" s="15"/>
      <c r="L121" s="15"/>
      <c r="M121" s="15"/>
      <c r="N121" s="15"/>
      <c r="O121" s="15"/>
      <c r="P121" s="189"/>
      <c r="Q121" s="189"/>
      <c r="R121" s="246"/>
      <c r="S121" s="15"/>
      <c r="T121" s="15"/>
      <c r="U121" s="15"/>
      <c r="V121" s="15"/>
      <c r="W121" s="15"/>
      <c r="X121" s="15"/>
      <c r="Y121" s="198"/>
    </row>
    <row r="122" spans="2:25" s="8" customFormat="1" ht="15.95" customHeight="1" thickBot="1" x14ac:dyDescent="0.3">
      <c r="B122" s="25"/>
      <c r="C122" s="26" t="s">
        <v>348</v>
      </c>
      <c r="D122" s="189" t="s">
        <v>352</v>
      </c>
      <c r="E122" s="189" t="s">
        <v>356</v>
      </c>
      <c r="F122" s="246" t="s">
        <v>360</v>
      </c>
      <c r="G122" s="15"/>
      <c r="H122" s="15"/>
      <c r="I122" s="15"/>
      <c r="J122" s="15"/>
      <c r="K122" s="15"/>
      <c r="L122" s="15"/>
      <c r="M122" s="15"/>
      <c r="N122" s="15"/>
      <c r="O122" s="15"/>
      <c r="P122" s="189"/>
      <c r="Q122" s="189"/>
      <c r="R122" s="246"/>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v>10</v>
      </c>
      <c r="H125" s="29">
        <v>2.0699999999999998</v>
      </c>
      <c r="I125" s="35"/>
      <c r="J125" s="45">
        <v>35</v>
      </c>
      <c r="K125" s="29">
        <v>13.78</v>
      </c>
      <c r="L125" s="51"/>
      <c r="M125" s="28"/>
      <c r="N125" s="29"/>
      <c r="O125" s="35"/>
      <c r="P125" s="45"/>
      <c r="Q125" s="29"/>
      <c r="R125" s="51"/>
      <c r="S125" s="28"/>
      <c r="T125" s="29"/>
      <c r="U125" s="35"/>
      <c r="V125" s="45">
        <f t="shared" ref="V125:V126" si="24">D125+G125+J125+M125+P125+S125</f>
        <v>45</v>
      </c>
      <c r="W125" s="37">
        <f t="shared" ref="W125:W126" si="25">E125+H125+K125+N125+Q125+T125</f>
        <v>15.85</v>
      </c>
      <c r="X125" s="46">
        <f t="shared" ref="X125:X126" si="26">(V125+W125)*10</f>
        <v>608.5</v>
      </c>
      <c r="Y125" s="186">
        <v>2</v>
      </c>
    </row>
    <row r="126" spans="2:25" s="8" customFormat="1" ht="15.95" customHeight="1" x14ac:dyDescent="0.25">
      <c r="B126" s="31">
        <f>'1.  SEPTEMBER'!B126</f>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4"/>
        <v>0</v>
      </c>
      <c r="W126" s="37">
        <f t="shared" si="25"/>
        <v>0</v>
      </c>
      <c r="X126" s="46">
        <f t="shared" si="26"/>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7">D127+G127+J127+M127+P127+S127</f>
        <v>0</v>
      </c>
      <c r="W127" s="37">
        <f t="shared" ref="W127:W181" si="28">E127+H127+K127+N127+Q127+T127</f>
        <v>0</v>
      </c>
      <c r="X127" s="46">
        <f t="shared" ref="X127:X181" si="29">(V127+W127)*10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7"/>
        <v>0</v>
      </c>
      <c r="W128" s="37">
        <f t="shared" si="28"/>
        <v>0</v>
      </c>
      <c r="X128" s="46">
        <f t="shared" si="29"/>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7"/>
        <v>0</v>
      </c>
      <c r="W129" s="37">
        <f t="shared" si="28"/>
        <v>0</v>
      </c>
      <c r="X129" s="46">
        <f t="shared" si="29"/>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7"/>
        <v>0</v>
      </c>
      <c r="W130" s="37">
        <f t="shared" si="28"/>
        <v>0</v>
      </c>
      <c r="X130" s="46">
        <f t="shared" si="29"/>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7"/>
        <v>0</v>
      </c>
      <c r="W131" s="37">
        <f t="shared" si="28"/>
        <v>0</v>
      </c>
      <c r="X131" s="46">
        <f t="shared" si="29"/>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7"/>
        <v>0</v>
      </c>
      <c r="W132" s="37">
        <f t="shared" si="28"/>
        <v>0</v>
      </c>
      <c r="X132" s="46">
        <f t="shared" si="29"/>
        <v>0</v>
      </c>
      <c r="Y132" s="186">
        <v>18</v>
      </c>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7"/>
        <v>0</v>
      </c>
      <c r="W133" s="37">
        <f t="shared" si="28"/>
        <v>0</v>
      </c>
      <c r="X133" s="46">
        <f t="shared" si="29"/>
        <v>0</v>
      </c>
      <c r="Y133" s="186">
        <v>18</v>
      </c>
    </row>
    <row r="134" spans="1:25" s="8" customFormat="1" ht="15.95" customHeight="1" x14ac:dyDescent="0.25">
      <c r="B134" s="31">
        <f>'1.  SEPTEMBER'!B134</f>
        <v>10</v>
      </c>
      <c r="C134" s="32" t="str">
        <f>'1.  SEPTEMBER'!C134</f>
        <v>Campher N</v>
      </c>
      <c r="D134" s="45">
        <v>0</v>
      </c>
      <c r="E134" s="29"/>
      <c r="F134" s="51"/>
      <c r="G134" s="28">
        <v>0</v>
      </c>
      <c r="H134" s="29"/>
      <c r="I134" s="35"/>
      <c r="J134" s="45">
        <v>0</v>
      </c>
      <c r="K134" s="29"/>
      <c r="L134" s="51"/>
      <c r="M134" s="28">
        <v>0</v>
      </c>
      <c r="N134" s="29"/>
      <c r="O134" s="35"/>
      <c r="P134" s="45">
        <v>0</v>
      </c>
      <c r="Q134" s="29"/>
      <c r="R134" s="51"/>
      <c r="S134" s="28">
        <v>0</v>
      </c>
      <c r="T134" s="29"/>
      <c r="U134" s="35"/>
      <c r="V134" s="45">
        <f t="shared" si="27"/>
        <v>0</v>
      </c>
      <c r="W134" s="37">
        <f t="shared" si="28"/>
        <v>0</v>
      </c>
      <c r="X134" s="46">
        <f t="shared" si="29"/>
        <v>0</v>
      </c>
      <c r="Y134" s="186">
        <v>15</v>
      </c>
    </row>
    <row r="135" spans="1:25" s="8" customFormat="1" ht="15.95" customHeight="1" x14ac:dyDescent="0.25">
      <c r="B135" s="31">
        <f>'1.  SEPTEMBER'!B135</f>
        <v>11</v>
      </c>
      <c r="C135" s="32" t="str">
        <f>'1.  SEPTEMBER'!C135</f>
        <v>Churh C</v>
      </c>
      <c r="D135" s="45">
        <v>1</v>
      </c>
      <c r="E135" s="29">
        <v>0.57999999999999996</v>
      </c>
      <c r="F135" s="51"/>
      <c r="G135" s="28">
        <v>1</v>
      </c>
      <c r="H135" s="29">
        <v>0.19</v>
      </c>
      <c r="I135" s="35"/>
      <c r="J135" s="45">
        <v>13</v>
      </c>
      <c r="K135" s="29">
        <v>5.93</v>
      </c>
      <c r="L135" s="51"/>
      <c r="M135" s="28"/>
      <c r="N135" s="29"/>
      <c r="O135" s="35"/>
      <c r="P135" s="45">
        <v>3</v>
      </c>
      <c r="Q135" s="29">
        <v>1.1200000000000001</v>
      </c>
      <c r="R135" s="51"/>
      <c r="S135" s="28"/>
      <c r="T135" s="29"/>
      <c r="U135" s="35"/>
      <c r="V135" s="45">
        <f t="shared" si="27"/>
        <v>18</v>
      </c>
      <c r="W135" s="37">
        <f t="shared" si="28"/>
        <v>7.8199999999999994</v>
      </c>
      <c r="X135" s="46">
        <f t="shared" si="29"/>
        <v>258.2</v>
      </c>
      <c r="Y135" s="186">
        <v>7</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7"/>
        <v>0</v>
      </c>
      <c r="W136" s="37">
        <f t="shared" si="28"/>
        <v>0</v>
      </c>
      <c r="X136" s="46">
        <f t="shared" si="29"/>
        <v>0</v>
      </c>
      <c r="Y136" s="186">
        <v>18</v>
      </c>
    </row>
    <row r="137" spans="1:25" s="8" customFormat="1" ht="15.95" customHeight="1" x14ac:dyDescent="0.25">
      <c r="B137" s="31">
        <v>13</v>
      </c>
      <c r="C137" s="32" t="str">
        <f>'1.  SEPTEMBER'!C137</f>
        <v>de Bruin HJC - (Jaco) (H-7)</v>
      </c>
      <c r="D137" s="45"/>
      <c r="E137" s="37"/>
      <c r="F137" s="51"/>
      <c r="G137" s="28"/>
      <c r="H137" s="37"/>
      <c r="I137" s="35"/>
      <c r="J137" s="45"/>
      <c r="K137" s="29"/>
      <c r="L137" s="51"/>
      <c r="M137" s="28"/>
      <c r="N137" s="29"/>
      <c r="O137" s="35"/>
      <c r="P137" s="45"/>
      <c r="Q137" s="29"/>
      <c r="R137" s="51"/>
      <c r="S137" s="28"/>
      <c r="T137" s="29"/>
      <c r="U137" s="35"/>
      <c r="V137" s="45">
        <f t="shared" si="27"/>
        <v>0</v>
      </c>
      <c r="W137" s="37">
        <f t="shared" si="28"/>
        <v>0</v>
      </c>
      <c r="X137" s="46">
        <f t="shared" si="29"/>
        <v>0</v>
      </c>
      <c r="Y137" s="186">
        <v>18</v>
      </c>
    </row>
    <row r="138" spans="1:25" s="8" customFormat="1" ht="15.95" customHeight="1" x14ac:dyDescent="0.25">
      <c r="B138" s="31">
        <f>'1.  SEPTEMBER'!B138</f>
        <v>14</v>
      </c>
      <c r="C138" s="32" t="str">
        <f>'1.  SEPTEMBER'!C138</f>
        <v>de Bruin J  (H-9)</v>
      </c>
      <c r="D138" s="45">
        <v>2</v>
      </c>
      <c r="E138" s="37">
        <v>1.7</v>
      </c>
      <c r="F138" s="51"/>
      <c r="G138" s="28">
        <v>2</v>
      </c>
      <c r="H138" s="37">
        <v>0.4</v>
      </c>
      <c r="I138" s="35"/>
      <c r="J138" s="45">
        <v>48</v>
      </c>
      <c r="K138" s="29">
        <v>20.82</v>
      </c>
      <c r="L138" s="51"/>
      <c r="M138" s="28"/>
      <c r="N138" s="29"/>
      <c r="O138" s="35"/>
      <c r="P138" s="45"/>
      <c r="Q138" s="29"/>
      <c r="R138" s="51"/>
      <c r="S138" s="28"/>
      <c r="T138" s="29"/>
      <c r="U138" s="35"/>
      <c r="V138" s="45">
        <f t="shared" si="27"/>
        <v>52</v>
      </c>
      <c r="W138" s="37">
        <f t="shared" si="28"/>
        <v>22.92</v>
      </c>
      <c r="X138" s="46">
        <f t="shared" si="29"/>
        <v>749.2</v>
      </c>
      <c r="Y138" s="186">
        <v>1</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7"/>
        <v>0</v>
      </c>
      <c r="W139" s="37">
        <f t="shared" si="28"/>
        <v>0</v>
      </c>
      <c r="X139" s="46">
        <f t="shared" si="29"/>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7"/>
        <v>0</v>
      </c>
      <c r="W140" s="37">
        <f t="shared" si="28"/>
        <v>0</v>
      </c>
      <c r="X140" s="46">
        <f t="shared" si="29"/>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7"/>
        <v>0</v>
      </c>
      <c r="W141" s="37">
        <f t="shared" si="28"/>
        <v>0</v>
      </c>
      <c r="X141" s="46">
        <f t="shared" si="29"/>
        <v>0</v>
      </c>
      <c r="Y141" s="186">
        <v>18</v>
      </c>
    </row>
    <row r="142" spans="1:25" s="8" customFormat="1" ht="15.95" customHeight="1" x14ac:dyDescent="0.25">
      <c r="B142" s="31">
        <f>'1.  SEPTEMBER'!B142</f>
        <v>18</v>
      </c>
      <c r="C142" s="32" t="str">
        <f>'1.  SEPTEMBER'!C142</f>
        <v>du Bruin M</v>
      </c>
      <c r="D142" s="45">
        <v>5</v>
      </c>
      <c r="E142" s="29">
        <v>2.42</v>
      </c>
      <c r="F142" s="51"/>
      <c r="G142" s="28"/>
      <c r="H142" s="29"/>
      <c r="I142" s="35"/>
      <c r="J142" s="45">
        <v>20</v>
      </c>
      <c r="K142" s="29">
        <v>8.17</v>
      </c>
      <c r="L142" s="51"/>
      <c r="M142" s="28"/>
      <c r="N142" s="29"/>
      <c r="O142" s="35"/>
      <c r="P142" s="45">
        <v>1</v>
      </c>
      <c r="Q142" s="29">
        <v>0.38</v>
      </c>
      <c r="R142" s="51"/>
      <c r="S142" s="28"/>
      <c r="T142" s="29"/>
      <c r="U142" s="35"/>
      <c r="V142" s="45">
        <f t="shared" si="27"/>
        <v>26</v>
      </c>
      <c r="W142" s="37">
        <f t="shared" si="28"/>
        <v>10.97</v>
      </c>
      <c r="X142" s="46">
        <f t="shared" si="29"/>
        <v>369.7</v>
      </c>
      <c r="Y142" s="186">
        <v>6</v>
      </c>
    </row>
    <row r="143" spans="1:25" s="8" customFormat="1" ht="15.95" customHeight="1" x14ac:dyDescent="0.25">
      <c r="B143" s="31">
        <f>'1.  SEPTEMBER'!B143</f>
        <v>19</v>
      </c>
      <c r="C143" s="32" t="str">
        <f>'1.  SEPTEMBER'!C143</f>
        <v>du Preez PJ</v>
      </c>
      <c r="D143" s="45"/>
      <c r="E143" s="29"/>
      <c r="F143" s="51"/>
      <c r="G143" s="28">
        <v>1</v>
      </c>
      <c r="H143" s="29">
        <v>0.28000000000000003</v>
      </c>
      <c r="I143" s="35"/>
      <c r="J143" s="45">
        <v>15</v>
      </c>
      <c r="K143" s="29">
        <v>5.66</v>
      </c>
      <c r="L143" s="51"/>
      <c r="M143" s="28"/>
      <c r="N143" s="29"/>
      <c r="O143" s="35"/>
      <c r="P143" s="45">
        <v>2</v>
      </c>
      <c r="Q143" s="37">
        <v>0.7</v>
      </c>
      <c r="R143" s="51"/>
      <c r="S143" s="28"/>
      <c r="T143" s="29"/>
      <c r="U143" s="35"/>
      <c r="V143" s="45">
        <f t="shared" si="27"/>
        <v>18</v>
      </c>
      <c r="W143" s="37">
        <f t="shared" si="28"/>
        <v>6.6400000000000006</v>
      </c>
      <c r="X143" s="46">
        <f t="shared" si="29"/>
        <v>246.4</v>
      </c>
      <c r="Y143" s="186">
        <v>8</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7"/>
        <v>0</v>
      </c>
      <c r="W144" s="37">
        <f t="shared" si="28"/>
        <v>0</v>
      </c>
      <c r="X144" s="46">
        <f t="shared" si="29"/>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7"/>
        <v>0</v>
      </c>
      <c r="W145" s="37">
        <f t="shared" si="28"/>
        <v>0</v>
      </c>
      <c r="X145" s="46">
        <f t="shared" si="29"/>
        <v>0</v>
      </c>
      <c r="Y145" s="186">
        <v>18</v>
      </c>
    </row>
    <row r="146" spans="2:25" s="8" customFormat="1" ht="15.95" customHeight="1" x14ac:dyDescent="0.25">
      <c r="B146" s="31">
        <v>22</v>
      </c>
      <c r="C146" s="228" t="s">
        <v>333</v>
      </c>
      <c r="D146" s="45"/>
      <c r="E146" s="37"/>
      <c r="F146" s="46"/>
      <c r="G146" s="28"/>
      <c r="H146" s="29"/>
      <c r="I146" s="35"/>
      <c r="J146" s="45"/>
      <c r="K146" s="37"/>
      <c r="L146" s="46"/>
      <c r="M146" s="28"/>
      <c r="N146" s="37"/>
      <c r="O146" s="35"/>
      <c r="P146" s="45"/>
      <c r="Q146" s="29"/>
      <c r="R146" s="51"/>
      <c r="S146" s="28"/>
      <c r="T146" s="29"/>
      <c r="U146" s="35"/>
      <c r="V146" s="45">
        <f t="shared" si="27"/>
        <v>0</v>
      </c>
      <c r="W146" s="37">
        <f t="shared" si="28"/>
        <v>0</v>
      </c>
      <c r="X146" s="46">
        <f t="shared" si="29"/>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7"/>
        <v>0</v>
      </c>
      <c r="W147" s="37">
        <f t="shared" si="28"/>
        <v>0</v>
      </c>
      <c r="X147" s="46">
        <f t="shared" si="29"/>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7"/>
        <v>0</v>
      </c>
      <c r="W148" s="37">
        <f t="shared" si="28"/>
        <v>0</v>
      </c>
      <c r="X148" s="46">
        <f t="shared" si="29"/>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7"/>
        <v>0</v>
      </c>
      <c r="W149" s="37">
        <f t="shared" si="28"/>
        <v>0</v>
      </c>
      <c r="X149" s="46">
        <f t="shared" si="29"/>
        <v>0</v>
      </c>
      <c r="Y149" s="186">
        <v>18</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7"/>
        <v>0</v>
      </c>
      <c r="W150" s="37">
        <f t="shared" si="28"/>
        <v>0</v>
      </c>
      <c r="X150" s="46">
        <f t="shared" si="29"/>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7"/>
        <v>0</v>
      </c>
      <c r="W151" s="37">
        <f t="shared" si="28"/>
        <v>0</v>
      </c>
      <c r="X151" s="46">
        <f t="shared" si="29"/>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7"/>
        <v>0</v>
      </c>
      <c r="W152" s="37">
        <f t="shared" si="28"/>
        <v>0</v>
      </c>
      <c r="X152" s="46">
        <f t="shared" si="29"/>
        <v>0</v>
      </c>
      <c r="Y152" s="186">
        <v>18</v>
      </c>
    </row>
    <row r="153" spans="2:25" s="8" customFormat="1" ht="15.95" customHeight="1" x14ac:dyDescent="0.25">
      <c r="B153" s="31">
        <f>'1.  SEPTEMBER'!B153</f>
        <v>29</v>
      </c>
      <c r="C153" s="32" t="str">
        <f>'1.  SEPTEMBER'!C153</f>
        <v>Koneczny N  (H-37)</v>
      </c>
      <c r="D153" s="45"/>
      <c r="E153" s="29"/>
      <c r="F153" s="51"/>
      <c r="G153" s="28">
        <v>2</v>
      </c>
      <c r="H153" s="29">
        <v>0.47</v>
      </c>
      <c r="I153" s="35"/>
      <c r="J153" s="45">
        <v>27</v>
      </c>
      <c r="K153" s="37">
        <v>12.5</v>
      </c>
      <c r="L153" s="51"/>
      <c r="M153" s="28">
        <v>1</v>
      </c>
      <c r="N153" s="29">
        <v>0.41</v>
      </c>
      <c r="O153" s="35"/>
      <c r="P153" s="45"/>
      <c r="Q153" s="29"/>
      <c r="R153" s="51"/>
      <c r="S153" s="28"/>
      <c r="T153" s="29"/>
      <c r="U153" s="35"/>
      <c r="V153" s="45">
        <f t="shared" si="27"/>
        <v>30</v>
      </c>
      <c r="W153" s="37">
        <f t="shared" si="28"/>
        <v>13.38</v>
      </c>
      <c r="X153" s="46">
        <f t="shared" si="29"/>
        <v>433.8</v>
      </c>
      <c r="Y153" s="186">
        <v>3</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7"/>
        <v>0</v>
      </c>
      <c r="W154" s="37">
        <f t="shared" si="28"/>
        <v>0</v>
      </c>
      <c r="X154" s="46">
        <f t="shared" si="29"/>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7"/>
        <v>0</v>
      </c>
      <c r="W155" s="37">
        <f t="shared" si="28"/>
        <v>0</v>
      </c>
      <c r="X155" s="46">
        <f t="shared" si="29"/>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30">D156+G156+J156+M156+P156+S156</f>
        <v>0</v>
      </c>
      <c r="W156" s="37">
        <f t="shared" ref="W156:W159" si="31">E156+H156+K156+N156+Q156+T156</f>
        <v>0</v>
      </c>
      <c r="X156" s="46">
        <f t="shared" ref="X156:X159" si="32">(V156+W156)*10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0"/>
        <v>0</v>
      </c>
      <c r="W157" s="37">
        <f t="shared" si="31"/>
        <v>0</v>
      </c>
      <c r="X157" s="46">
        <f t="shared" si="32"/>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30"/>
        <v>0</v>
      </c>
      <c r="W158" s="37">
        <f t="shared" si="31"/>
        <v>0</v>
      </c>
      <c r="X158" s="46">
        <f t="shared" si="32"/>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30"/>
        <v>0</v>
      </c>
      <c r="W159" s="37">
        <f t="shared" si="31"/>
        <v>0</v>
      </c>
      <c r="X159" s="46">
        <f t="shared" si="32"/>
        <v>0</v>
      </c>
      <c r="Y159" s="186">
        <v>18</v>
      </c>
    </row>
    <row r="160" spans="2:25" s="8" customFormat="1" ht="15.95" customHeight="1" x14ac:dyDescent="0.25">
      <c r="B160" s="31">
        <f>'1.  SEPTEMBER'!B160</f>
        <v>36</v>
      </c>
      <c r="C160" s="32" t="str">
        <f>'1.  SEPTEMBER'!C160</f>
        <v>Pieters K  (H-36)</v>
      </c>
      <c r="D160" s="45">
        <v>3</v>
      </c>
      <c r="E160" s="29">
        <v>2.02</v>
      </c>
      <c r="F160" s="51"/>
      <c r="G160" s="28"/>
      <c r="H160" s="29"/>
      <c r="I160" s="35"/>
      <c r="J160" s="45">
        <v>23</v>
      </c>
      <c r="K160" s="29">
        <v>10.02</v>
      </c>
      <c r="L160" s="51">
        <v>1.05</v>
      </c>
      <c r="M160" s="28"/>
      <c r="N160" s="29"/>
      <c r="O160" s="35"/>
      <c r="P160" s="45"/>
      <c r="Q160" s="29"/>
      <c r="R160" s="51"/>
      <c r="S160" s="28"/>
      <c r="T160" s="29"/>
      <c r="U160" s="35"/>
      <c r="V160" s="45">
        <f t="shared" si="27"/>
        <v>26</v>
      </c>
      <c r="W160" s="37">
        <f t="shared" si="28"/>
        <v>12.04</v>
      </c>
      <c r="X160" s="46">
        <f t="shared" si="29"/>
        <v>380.4</v>
      </c>
      <c r="Y160" s="186">
        <v>4</v>
      </c>
    </row>
    <row r="161" spans="2:25" s="8" customFormat="1" ht="15.95" customHeight="1" x14ac:dyDescent="0.25">
      <c r="B161" s="31">
        <f>'1.  SEPTEMBER'!B161</f>
        <v>37</v>
      </c>
      <c r="C161" s="32" t="str">
        <f>'1.  SEPTEMBER'!C161</f>
        <v>Scheepers A  (H-30)</v>
      </c>
      <c r="D161" s="45"/>
      <c r="E161" s="37"/>
      <c r="F161" s="46"/>
      <c r="G161" s="28"/>
      <c r="H161" s="29"/>
      <c r="I161" s="35"/>
      <c r="J161" s="45"/>
      <c r="K161" s="37"/>
      <c r="L161" s="46"/>
      <c r="M161" s="28"/>
      <c r="N161" s="37"/>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7"/>
        <v>0</v>
      </c>
      <c r="W164" s="37">
        <f t="shared" si="28"/>
        <v>0</v>
      </c>
      <c r="X164" s="46">
        <f t="shared" si="29"/>
        <v>0</v>
      </c>
      <c r="Y164" s="186">
        <v>18</v>
      </c>
    </row>
    <row r="165" spans="2:25" s="8" customFormat="1" ht="15.95" customHeight="1" x14ac:dyDescent="0.25">
      <c r="B165" s="31">
        <f>'1.  SEPTEMBER'!B165</f>
        <v>41</v>
      </c>
      <c r="C165" s="32" t="str">
        <f>'1.  SEPTEMBER'!C165</f>
        <v>Spyra SA  (H-12)</v>
      </c>
      <c r="D165" s="45">
        <v>3</v>
      </c>
      <c r="E165" s="29">
        <v>1.69</v>
      </c>
      <c r="F165" s="51"/>
      <c r="G165" s="28">
        <v>2</v>
      </c>
      <c r="H165" s="29">
        <v>0.45</v>
      </c>
      <c r="I165" s="35"/>
      <c r="J165" s="45">
        <v>21</v>
      </c>
      <c r="K165" s="29">
        <v>7.96</v>
      </c>
      <c r="L165" s="51"/>
      <c r="M165" s="28"/>
      <c r="N165" s="29"/>
      <c r="O165" s="35"/>
      <c r="P165" s="45">
        <v>1</v>
      </c>
      <c r="Q165" s="29">
        <v>0.42</v>
      </c>
      <c r="R165" s="51"/>
      <c r="S165" s="28"/>
      <c r="T165" s="29"/>
      <c r="U165" s="35"/>
      <c r="V165" s="45">
        <f t="shared" si="27"/>
        <v>27</v>
      </c>
      <c r="W165" s="37">
        <f t="shared" si="28"/>
        <v>10.52</v>
      </c>
      <c r="X165" s="46">
        <f t="shared" si="29"/>
        <v>375.19999999999993</v>
      </c>
      <c r="Y165" s="186">
        <v>5</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7"/>
        <v>0</v>
      </c>
      <c r="W166" s="37">
        <f t="shared" si="28"/>
        <v>0</v>
      </c>
      <c r="X166" s="46">
        <f t="shared" si="29"/>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7"/>
        <v>0</v>
      </c>
      <c r="W167" s="37">
        <f t="shared" si="28"/>
        <v>0</v>
      </c>
      <c r="X167" s="46">
        <f t="shared" si="29"/>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7"/>
        <v>0</v>
      </c>
      <c r="W168" s="37">
        <f t="shared" si="28"/>
        <v>0</v>
      </c>
      <c r="X168" s="46">
        <f t="shared" si="29"/>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7"/>
        <v>0</v>
      </c>
      <c r="W169" s="37">
        <f t="shared" si="28"/>
        <v>0</v>
      </c>
      <c r="X169" s="46">
        <f t="shared" si="29"/>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3">D170+G170+J170+M170+P170+S170</f>
        <v>0</v>
      </c>
      <c r="W170" s="37">
        <f t="shared" ref="W170" si="34">E170+H170+K170+N170+Q170+T170</f>
        <v>0</v>
      </c>
      <c r="X170" s="46">
        <f t="shared" ref="X170:X171" si="35">(V170+W170)*10</f>
        <v>0</v>
      </c>
      <c r="Y170" s="186">
        <v>18</v>
      </c>
    </row>
    <row r="171" spans="2:25" s="8" customFormat="1" ht="15.95" customHeight="1" x14ac:dyDescent="0.25">
      <c r="B171" s="31">
        <v>46</v>
      </c>
      <c r="C171" s="228" t="s">
        <v>339</v>
      </c>
      <c r="D171" s="45"/>
      <c r="E171" s="37"/>
      <c r="F171" s="46"/>
      <c r="G171" s="28"/>
      <c r="H171" s="29"/>
      <c r="I171" s="35"/>
      <c r="J171" s="45"/>
      <c r="K171" s="37"/>
      <c r="L171" s="46"/>
      <c r="M171" s="28"/>
      <c r="N171" s="37"/>
      <c r="O171" s="35"/>
      <c r="P171" s="45"/>
      <c r="Q171" s="29"/>
      <c r="R171" s="51"/>
      <c r="S171" s="28"/>
      <c r="T171" s="29"/>
      <c r="U171" s="35"/>
      <c r="V171" s="45">
        <f t="shared" si="33"/>
        <v>0</v>
      </c>
      <c r="W171" s="37">
        <f t="shared" si="33"/>
        <v>0</v>
      </c>
      <c r="X171" s="46">
        <f t="shared" si="35"/>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7"/>
        <v>0</v>
      </c>
      <c r="W172" s="37">
        <f t="shared" si="28"/>
        <v>0</v>
      </c>
      <c r="X172" s="46">
        <f t="shared" si="29"/>
        <v>0</v>
      </c>
      <c r="Y172" s="186">
        <v>18</v>
      </c>
    </row>
    <row r="173" spans="2:25" s="8" customFormat="1" ht="15.95" customHeight="1" x14ac:dyDescent="0.25">
      <c r="B173" s="31">
        <f>'1.  SEPTEMBER'!B173</f>
        <v>49</v>
      </c>
      <c r="C173" s="32" t="str">
        <f>'1.  SEPTEMBER'!C173</f>
        <v>van Seventer H</v>
      </c>
      <c r="D173" s="45"/>
      <c r="E173" s="29"/>
      <c r="F173" s="51"/>
      <c r="G173" s="28">
        <v>1</v>
      </c>
      <c r="H173" s="29">
        <v>0.6</v>
      </c>
      <c r="I173" s="35"/>
      <c r="J173" s="45">
        <v>5</v>
      </c>
      <c r="K173" s="29">
        <v>2.08</v>
      </c>
      <c r="L173" s="51"/>
      <c r="M173" s="28"/>
      <c r="N173" s="29"/>
      <c r="O173" s="35"/>
      <c r="P173" s="45"/>
      <c r="Q173" s="29"/>
      <c r="R173" s="51"/>
      <c r="S173" s="28"/>
      <c r="T173" s="29"/>
      <c r="U173" s="35"/>
      <c r="V173" s="45">
        <f t="shared" si="27"/>
        <v>6</v>
      </c>
      <c r="W173" s="37">
        <f t="shared" si="28"/>
        <v>2.68</v>
      </c>
      <c r="X173" s="46">
        <f t="shared" si="29"/>
        <v>86.8</v>
      </c>
      <c r="Y173" s="186">
        <v>9</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7"/>
        <v>0</v>
      </c>
      <c r="W174" s="37">
        <f t="shared" si="28"/>
        <v>0</v>
      </c>
      <c r="X174" s="46">
        <f t="shared" si="29"/>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7"/>
        <v>0</v>
      </c>
      <c r="W175" s="37">
        <f t="shared" si="28"/>
        <v>0</v>
      </c>
      <c r="X175" s="46">
        <f t="shared" si="29"/>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7"/>
        <v>0</v>
      </c>
      <c r="W176" s="37">
        <f t="shared" si="28"/>
        <v>0</v>
      </c>
      <c r="X176" s="46">
        <f t="shared" si="29"/>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7"/>
        <v>0</v>
      </c>
      <c r="W177" s="37">
        <f t="shared" si="28"/>
        <v>0</v>
      </c>
      <c r="X177" s="46">
        <f t="shared" si="29"/>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7"/>
        <v>0</v>
      </c>
      <c r="W178" s="37">
        <f t="shared" si="28"/>
        <v>0</v>
      </c>
      <c r="X178" s="46">
        <f t="shared" si="29"/>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7"/>
        <v>0</v>
      </c>
      <c r="W179" s="37">
        <f t="shared" si="28"/>
        <v>0</v>
      </c>
      <c r="X179" s="46">
        <f t="shared" si="29"/>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7"/>
        <v>0</v>
      </c>
      <c r="W180" s="37">
        <f t="shared" si="28"/>
        <v>0</v>
      </c>
      <c r="X180" s="46">
        <f t="shared" si="29"/>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7"/>
        <v>0</v>
      </c>
      <c r="W181" s="37">
        <f t="shared" si="28"/>
        <v>0</v>
      </c>
      <c r="X181" s="46">
        <f t="shared" si="29"/>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54"/>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58"/>
      <c r="C187" s="459"/>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60"/>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9"/>
        <v>0</v>
      </c>
      <c r="W190" s="37">
        <f t="shared" si="40"/>
        <v>0</v>
      </c>
      <c r="X190" s="46">
        <f t="shared" si="41"/>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9"/>
        <v>0</v>
      </c>
      <c r="W191" s="37">
        <f t="shared" si="40"/>
        <v>0</v>
      </c>
      <c r="X191" s="46">
        <f t="shared" si="41"/>
        <v>0</v>
      </c>
      <c r="Y191" s="186">
        <v>12</v>
      </c>
    </row>
    <row r="192" spans="2:25" s="8" customFormat="1" ht="15.95" customHeight="1" x14ac:dyDescent="0.25">
      <c r="B192" s="27">
        <f>'1.  SEPTEMBER'!B192</f>
        <v>5</v>
      </c>
      <c r="C192" s="44" t="str">
        <f>'1.  SEPTEMBER'!C192</f>
        <v>Appelcryn C</v>
      </c>
      <c r="D192" s="45"/>
      <c r="E192" s="29"/>
      <c r="F192" s="51"/>
      <c r="G192" s="28">
        <v>1</v>
      </c>
      <c r="H192" s="29">
        <v>0.18</v>
      </c>
      <c r="I192" s="35"/>
      <c r="J192" s="45">
        <v>14</v>
      </c>
      <c r="K192" s="29">
        <v>5.98</v>
      </c>
      <c r="L192" s="51"/>
      <c r="M192" s="28"/>
      <c r="N192" s="29"/>
      <c r="O192" s="35"/>
      <c r="P192" s="45"/>
      <c r="Q192" s="29"/>
      <c r="R192" s="51"/>
      <c r="S192" s="28"/>
      <c r="T192" s="29"/>
      <c r="U192" s="35"/>
      <c r="V192" s="45">
        <f t="shared" si="39"/>
        <v>15</v>
      </c>
      <c r="W192" s="37">
        <f t="shared" si="40"/>
        <v>6.16</v>
      </c>
      <c r="X192" s="46">
        <f t="shared" si="41"/>
        <v>211.6</v>
      </c>
      <c r="Y192" s="186">
        <v>3</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39"/>
        <v>0</v>
      </c>
      <c r="W193" s="37">
        <f t="shared" si="40"/>
        <v>0</v>
      </c>
      <c r="X193" s="46">
        <f t="shared" si="41"/>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9"/>
        <v>0</v>
      </c>
      <c r="W195" s="37">
        <f t="shared" si="40"/>
        <v>0</v>
      </c>
      <c r="X195" s="46">
        <f t="shared" si="41"/>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9"/>
        <v>0</v>
      </c>
      <c r="W196" s="37">
        <f t="shared" si="40"/>
        <v>0</v>
      </c>
      <c r="X196" s="46">
        <f t="shared" si="41"/>
        <v>0</v>
      </c>
      <c r="Y196" s="186">
        <v>12</v>
      </c>
    </row>
    <row r="197" spans="2:25" s="8" customFormat="1" ht="15.95" customHeight="1" x14ac:dyDescent="0.25">
      <c r="B197" s="27">
        <f>'1.  SEPTEMBER'!B197</f>
        <v>10</v>
      </c>
      <c r="C197" s="44" t="str">
        <f>'1.  SEPTEMBER'!C197</f>
        <v>du Bruyn JA</v>
      </c>
      <c r="D197" s="45">
        <v>4</v>
      </c>
      <c r="E197" s="29">
        <v>1.98</v>
      </c>
      <c r="F197" s="51"/>
      <c r="G197" s="28">
        <v>1</v>
      </c>
      <c r="H197" s="29">
        <v>0.26</v>
      </c>
      <c r="I197" s="35"/>
      <c r="J197" s="45">
        <v>32</v>
      </c>
      <c r="K197" s="29">
        <v>14.98</v>
      </c>
      <c r="L197" s="51"/>
      <c r="M197" s="28"/>
      <c r="N197" s="29"/>
      <c r="O197" s="35"/>
      <c r="P197" s="45"/>
      <c r="Q197" s="29"/>
      <c r="R197" s="51"/>
      <c r="S197" s="28"/>
      <c r="T197" s="29"/>
      <c r="U197" s="35"/>
      <c r="V197" s="45">
        <f t="shared" si="39"/>
        <v>37</v>
      </c>
      <c r="W197" s="37">
        <f t="shared" si="40"/>
        <v>17.22</v>
      </c>
      <c r="X197" s="46">
        <f t="shared" si="41"/>
        <v>542.20000000000005</v>
      </c>
      <c r="Y197" s="186">
        <v>1</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9"/>
        <v>0</v>
      </c>
      <c r="W198" s="37">
        <f t="shared" si="40"/>
        <v>0</v>
      </c>
      <c r="X198" s="46">
        <f t="shared" si="41"/>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5">D199+G199+J199+M199+P199+S199</f>
        <v>0</v>
      </c>
      <c r="W199" s="37">
        <f t="shared" ref="W199" si="46">E199+H199+K199+N199+Q199+T199</f>
        <v>0</v>
      </c>
      <c r="X199" s="46">
        <f t="shared" ref="X199" si="47">(V199+W199)*10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9"/>
        <v>0</v>
      </c>
      <c r="W202" s="37">
        <f t="shared" si="40"/>
        <v>0</v>
      </c>
      <c r="X202" s="46">
        <f t="shared" si="41"/>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9"/>
        <v>0</v>
      </c>
      <c r="W204" s="37">
        <f t="shared" si="40"/>
        <v>0</v>
      </c>
      <c r="X204" s="46">
        <f t="shared" si="41"/>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9"/>
        <v>0</v>
      </c>
      <c r="W205" s="37">
        <f t="shared" si="40"/>
        <v>0</v>
      </c>
      <c r="X205" s="46">
        <f t="shared" si="41"/>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48">D206+G206+J206+M206+P206+S206</f>
        <v>0</v>
      </c>
      <c r="W206" s="37">
        <f t="shared" ref="W206:W208" si="49">E206+H206+K206+N206+Q206+T206</f>
        <v>0</v>
      </c>
      <c r="X206" s="46">
        <f t="shared" ref="X206:X208" si="50">(V206+W206)*10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8"/>
        <v>0</v>
      </c>
      <c r="W207" s="37">
        <f t="shared" si="49"/>
        <v>0</v>
      </c>
      <c r="X207" s="46">
        <f t="shared" si="50"/>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c r="Q208" s="29"/>
      <c r="R208" s="51"/>
      <c r="S208" s="28"/>
      <c r="T208" s="29"/>
      <c r="U208" s="35"/>
      <c r="V208" s="45">
        <f t="shared" si="48"/>
        <v>0</v>
      </c>
      <c r="W208" s="37">
        <f t="shared" si="49"/>
        <v>0</v>
      </c>
      <c r="X208" s="46">
        <f t="shared" si="50"/>
        <v>0</v>
      </c>
      <c r="Y208" s="186">
        <v>12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9"/>
        <v>0</v>
      </c>
      <c r="W209" s="37">
        <f t="shared" si="40"/>
        <v>0</v>
      </c>
      <c r="X209" s="46">
        <f t="shared" si="41"/>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c r="E211" s="29"/>
      <c r="F211" s="51"/>
      <c r="G211" s="28">
        <v>3</v>
      </c>
      <c r="H211" s="29">
        <v>0.97</v>
      </c>
      <c r="I211" s="35"/>
      <c r="J211" s="45">
        <v>13</v>
      </c>
      <c r="K211" s="29">
        <v>4.57</v>
      </c>
      <c r="L211" s="51"/>
      <c r="M211" s="28"/>
      <c r="N211" s="29"/>
      <c r="O211" s="35"/>
      <c r="P211" s="45"/>
      <c r="Q211" s="29"/>
      <c r="R211" s="51"/>
      <c r="S211" s="28"/>
      <c r="T211" s="29"/>
      <c r="U211" s="35"/>
      <c r="V211" s="45">
        <f t="shared" si="39"/>
        <v>16</v>
      </c>
      <c r="W211" s="37">
        <f t="shared" si="40"/>
        <v>5.54</v>
      </c>
      <c r="X211" s="46">
        <f t="shared" si="41"/>
        <v>215.39999999999998</v>
      </c>
      <c r="Y211" s="186">
        <v>2</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t="s">
        <v>368</v>
      </c>
      <c r="D217" s="189" t="s">
        <v>369</v>
      </c>
      <c r="E217" s="189" t="s">
        <v>370</v>
      </c>
      <c r="F217" s="246" t="s">
        <v>371</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54"/>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58"/>
      <c r="C222" s="459"/>
      <c r="D222" s="459"/>
      <c r="E222" s="459"/>
      <c r="F222" s="459"/>
      <c r="G222" s="459"/>
      <c r="H222" s="459"/>
      <c r="I222" s="459"/>
      <c r="J222" s="459"/>
      <c r="K222" s="459"/>
      <c r="L222" s="459"/>
      <c r="M222" s="459"/>
      <c r="N222" s="459"/>
      <c r="O222" s="459"/>
      <c r="P222" s="459"/>
      <c r="Q222" s="459"/>
      <c r="R222" s="459"/>
      <c r="S222" s="459"/>
      <c r="T222" s="459"/>
      <c r="U222" s="459"/>
      <c r="V222" s="459"/>
      <c r="W222" s="459"/>
      <c r="X222" s="459"/>
      <c r="Y222" s="460"/>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1</v>
      </c>
      <c r="E224" s="29">
        <v>0.25</v>
      </c>
      <c r="F224" s="51"/>
      <c r="G224" s="28">
        <v>5</v>
      </c>
      <c r="H224" s="37">
        <v>1.1000000000000001</v>
      </c>
      <c r="I224" s="35"/>
      <c r="J224" s="45">
        <v>33</v>
      </c>
      <c r="K224" s="29">
        <v>14.86</v>
      </c>
      <c r="L224" s="51"/>
      <c r="M224" s="28"/>
      <c r="N224" s="29"/>
      <c r="O224" s="35"/>
      <c r="P224" s="45">
        <v>1</v>
      </c>
      <c r="Q224" s="29">
        <v>0.52</v>
      </c>
      <c r="R224" s="51"/>
      <c r="S224" s="28"/>
      <c r="T224" s="29"/>
      <c r="U224" s="35"/>
      <c r="V224" s="45">
        <f t="shared" ref="V224" si="51">D224+G224+J224+M224+P224+S224</f>
        <v>40</v>
      </c>
      <c r="W224" s="37">
        <f t="shared" ref="W224" si="52">E224+H224+K224+N224+Q224+T224</f>
        <v>16.73</v>
      </c>
      <c r="X224" s="46">
        <f t="shared" ref="X224" si="53">(V224+W224)*10</f>
        <v>567.30000000000007</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c r="N227" s="29"/>
      <c r="O227" s="35"/>
      <c r="P227" s="45"/>
      <c r="Q227" s="29"/>
      <c r="R227" s="51"/>
      <c r="S227" s="28"/>
      <c r="T227" s="29"/>
      <c r="U227" s="35"/>
      <c r="V227" s="45">
        <f t="shared" si="54"/>
        <v>0</v>
      </c>
      <c r="W227" s="37">
        <f t="shared" si="55"/>
        <v>0</v>
      </c>
      <c r="X227" s="46">
        <f t="shared" si="56"/>
        <v>0</v>
      </c>
      <c r="Y227" s="186">
        <v>8</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c r="E232" s="29"/>
      <c r="F232" s="51"/>
      <c r="G232" s="28"/>
      <c r="H232" s="29"/>
      <c r="I232" s="35"/>
      <c r="J232" s="45"/>
      <c r="K232" s="29"/>
      <c r="L232" s="51"/>
      <c r="M232" s="28"/>
      <c r="N232" s="29"/>
      <c r="O232" s="35"/>
      <c r="P232" s="45"/>
      <c r="Q232" s="29"/>
      <c r="R232" s="51"/>
      <c r="S232" s="28"/>
      <c r="T232" s="29"/>
      <c r="U232" s="35"/>
      <c r="V232" s="45">
        <f t="shared" si="54"/>
        <v>0</v>
      </c>
      <c r="W232" s="37">
        <f t="shared" si="55"/>
        <v>0</v>
      </c>
      <c r="X232" s="46">
        <f t="shared" si="56"/>
        <v>0</v>
      </c>
      <c r="Y232" s="186">
        <v>8</v>
      </c>
    </row>
    <row r="233" spans="2:25" s="8" customFormat="1" ht="15.95" customHeight="1" x14ac:dyDescent="0.25">
      <c r="B233" s="27">
        <f>'1.  SEPTEMBER'!B233</f>
        <v>11</v>
      </c>
      <c r="C233" s="44" t="str">
        <f>'1.  SEPTEMBER'!C233</f>
        <v>van der Westhuizen A</v>
      </c>
      <c r="D233" s="45">
        <v>0</v>
      </c>
      <c r="E233" s="29"/>
      <c r="F233" s="51"/>
      <c r="G233" s="28">
        <v>0</v>
      </c>
      <c r="H233" s="29"/>
      <c r="I233" s="35"/>
      <c r="J233" s="45">
        <v>0</v>
      </c>
      <c r="K233" s="29"/>
      <c r="L233" s="51"/>
      <c r="M233" s="28">
        <v>0</v>
      </c>
      <c r="N233" s="29"/>
      <c r="O233" s="35"/>
      <c r="P233" s="45">
        <v>0</v>
      </c>
      <c r="Q233" s="29"/>
      <c r="R233" s="51"/>
      <c r="S233" s="28">
        <v>0</v>
      </c>
      <c r="T233" s="29"/>
      <c r="U233" s="35"/>
      <c r="V233" s="45">
        <f t="shared" si="54"/>
        <v>0</v>
      </c>
      <c r="W233" s="37">
        <f t="shared" si="55"/>
        <v>0</v>
      </c>
      <c r="X233" s="46">
        <f t="shared" si="56"/>
        <v>0</v>
      </c>
      <c r="Y233" s="186">
        <v>5</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v>4</v>
      </c>
      <c r="E245" s="37">
        <v>2.09</v>
      </c>
      <c r="F245" s="46"/>
      <c r="G245" s="28">
        <v>1</v>
      </c>
      <c r="H245" s="29">
        <v>0.4</v>
      </c>
      <c r="I245" s="35"/>
      <c r="J245" s="45">
        <v>25</v>
      </c>
      <c r="K245" s="37">
        <v>10.28</v>
      </c>
      <c r="L245" s="46"/>
      <c r="M245" s="28"/>
      <c r="N245" s="37"/>
      <c r="O245" s="35"/>
      <c r="P245" s="45"/>
      <c r="Q245" s="29"/>
      <c r="R245" s="51"/>
      <c r="S245" s="28"/>
      <c r="T245" s="29"/>
      <c r="U245" s="35"/>
      <c r="V245" s="45">
        <f t="shared" ref="V245:V264" si="57">D245+G245+J245+M245+P245+S245</f>
        <v>30</v>
      </c>
      <c r="W245" s="37">
        <f t="shared" ref="W245:W264" si="58">E245+H245+K245+N245+Q245+T245</f>
        <v>12.77</v>
      </c>
      <c r="X245" s="46">
        <f t="shared" ref="X245:X264" si="59">(V245+W245)*10</f>
        <v>427.69999999999993</v>
      </c>
      <c r="Y245" s="186">
        <v>1</v>
      </c>
    </row>
    <row r="246" spans="2:25" s="8" customFormat="1" ht="15.95" customHeight="1" x14ac:dyDescent="0.25">
      <c r="B246" s="27">
        <f>'1.  SEPTEMBER'!B246</f>
        <v>2</v>
      </c>
      <c r="C246" s="44" t="str">
        <f>'1.  SEPTEMBER'!C246</f>
        <v>Barnard K</v>
      </c>
      <c r="D246" s="45">
        <v>1</v>
      </c>
      <c r="E246" s="37">
        <v>0.46</v>
      </c>
      <c r="F246" s="46"/>
      <c r="G246" s="28"/>
      <c r="H246" s="29"/>
      <c r="I246" s="35"/>
      <c r="J246" s="45">
        <v>11</v>
      </c>
      <c r="K246" s="37">
        <v>5.27</v>
      </c>
      <c r="L246" s="46"/>
      <c r="M246" s="28"/>
      <c r="N246" s="37"/>
      <c r="O246" s="35"/>
      <c r="P246" s="45"/>
      <c r="Q246" s="29"/>
      <c r="R246" s="51"/>
      <c r="S246" s="28"/>
      <c r="T246" s="29"/>
      <c r="U246" s="35"/>
      <c r="V246" s="45">
        <f t="shared" si="57"/>
        <v>12</v>
      </c>
      <c r="W246" s="37">
        <f t="shared" si="58"/>
        <v>5.7299999999999995</v>
      </c>
      <c r="X246" s="46">
        <f t="shared" si="59"/>
        <v>177.3</v>
      </c>
      <c r="Y246" s="186">
        <v>2</v>
      </c>
    </row>
    <row r="247" spans="2:25" s="8" customFormat="1" ht="15.95" customHeight="1" x14ac:dyDescent="0.25">
      <c r="B247" s="27">
        <f>'1.  SEPTEMBER'!B247</f>
        <v>3</v>
      </c>
      <c r="C247" s="44" t="str">
        <f>'1.  SEPTEMBER'!C247</f>
        <v>Castlemain</v>
      </c>
      <c r="D247" s="45"/>
      <c r="E247" s="37"/>
      <c r="F247" s="46"/>
      <c r="G247" s="28"/>
      <c r="H247" s="29"/>
      <c r="I247" s="35"/>
      <c r="J247" s="45"/>
      <c r="K247" s="37"/>
      <c r="L247" s="46"/>
      <c r="M247" s="28"/>
      <c r="N247" s="37"/>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37"/>
      <c r="F248" s="46"/>
      <c r="G248" s="28">
        <v>2</v>
      </c>
      <c r="H248" s="29">
        <v>0.79</v>
      </c>
      <c r="I248" s="35"/>
      <c r="J248" s="45">
        <v>6</v>
      </c>
      <c r="K248" s="37">
        <v>2.14</v>
      </c>
      <c r="L248" s="46"/>
      <c r="M248" s="28"/>
      <c r="N248" s="37"/>
      <c r="O248" s="35"/>
      <c r="P248" s="45">
        <v>1</v>
      </c>
      <c r="Q248" s="29">
        <v>0.32</v>
      </c>
      <c r="R248" s="51"/>
      <c r="S248" s="28"/>
      <c r="T248" s="29"/>
      <c r="U248" s="35"/>
      <c r="V248" s="45">
        <f t="shared" si="57"/>
        <v>9</v>
      </c>
      <c r="W248" s="37">
        <f t="shared" si="58"/>
        <v>3.25</v>
      </c>
      <c r="X248" s="46">
        <f t="shared" si="59"/>
        <v>122.5</v>
      </c>
      <c r="Y248" s="186">
        <v>3</v>
      </c>
    </row>
    <row r="249" spans="2:25" s="8" customFormat="1" ht="15.95" customHeight="1" x14ac:dyDescent="0.25">
      <c r="B249" s="27">
        <f>'1.  SEPTEMBER'!B249</f>
        <v>5</v>
      </c>
      <c r="C249" s="44" t="str">
        <f>'1.  SEPTEMBER'!C249</f>
        <v>Fourie I (Ian)</v>
      </c>
      <c r="D249" s="45"/>
      <c r="E249" s="37"/>
      <c r="F249" s="46"/>
      <c r="G249" s="28"/>
      <c r="H249" s="29"/>
      <c r="I249" s="35"/>
      <c r="J249" s="45"/>
      <c r="K249" s="37"/>
      <c r="L249" s="46"/>
      <c r="M249" s="28"/>
      <c r="N249" s="37"/>
      <c r="O249" s="35"/>
      <c r="P249" s="45"/>
      <c r="Q249" s="29"/>
      <c r="R249" s="51"/>
      <c r="S249" s="28"/>
      <c r="T249" s="29"/>
      <c r="U249" s="35"/>
      <c r="V249" s="45">
        <f t="shared" si="57"/>
        <v>0</v>
      </c>
      <c r="W249" s="37">
        <f t="shared" si="58"/>
        <v>0</v>
      </c>
      <c r="X249" s="46">
        <f t="shared" si="59"/>
        <v>0</v>
      </c>
      <c r="Y249" s="186">
        <v>8</v>
      </c>
    </row>
    <row r="250" spans="2:25" s="8" customFormat="1" ht="15.95" customHeight="1" x14ac:dyDescent="0.25">
      <c r="B250" s="27">
        <f>'1.  SEPTEMBER'!B250</f>
        <v>6</v>
      </c>
      <c r="C250" s="44" t="str">
        <f>'1.  SEPTEMBER'!C250</f>
        <v>Fourie L (Liam)</v>
      </c>
      <c r="D250" s="45"/>
      <c r="E250" s="37"/>
      <c r="F250" s="46"/>
      <c r="G250" s="28"/>
      <c r="H250" s="29"/>
      <c r="I250" s="35"/>
      <c r="J250" s="45"/>
      <c r="K250" s="37"/>
      <c r="L250" s="46"/>
      <c r="M250" s="28"/>
      <c r="N250" s="37"/>
      <c r="O250" s="35"/>
      <c r="P250" s="45"/>
      <c r="Q250" s="29"/>
      <c r="R250" s="51"/>
      <c r="S250" s="28"/>
      <c r="T250" s="29"/>
      <c r="U250" s="35"/>
      <c r="V250" s="45">
        <f t="shared" si="57"/>
        <v>0</v>
      </c>
      <c r="W250" s="37">
        <f t="shared" si="58"/>
        <v>0</v>
      </c>
      <c r="X250" s="46">
        <f t="shared" si="59"/>
        <v>0</v>
      </c>
      <c r="Y250" s="186">
        <v>8</v>
      </c>
    </row>
    <row r="251" spans="2:25" s="8" customFormat="1" ht="15.95" customHeight="1" x14ac:dyDescent="0.25">
      <c r="B251" s="27">
        <f>'1.  SEPTEMBER'!B251</f>
        <v>7</v>
      </c>
      <c r="C251" s="44" t="str">
        <f>'1.  SEPTEMBER'!C251</f>
        <v>le Roux K</v>
      </c>
      <c r="D251" s="45"/>
      <c r="E251" s="37"/>
      <c r="F251" s="46"/>
      <c r="G251" s="28"/>
      <c r="H251" s="29"/>
      <c r="I251" s="35"/>
      <c r="J251" s="45"/>
      <c r="K251" s="37"/>
      <c r="L251" s="46"/>
      <c r="M251" s="28"/>
      <c r="N251" s="37"/>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37"/>
      <c r="F252" s="46"/>
      <c r="G252" s="28"/>
      <c r="H252" s="29"/>
      <c r="I252" s="35"/>
      <c r="J252" s="45"/>
      <c r="K252" s="37"/>
      <c r="L252" s="46"/>
      <c r="M252" s="28"/>
      <c r="N252" s="37"/>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37"/>
      <c r="F253" s="46"/>
      <c r="G253" s="28"/>
      <c r="H253" s="29"/>
      <c r="I253" s="35"/>
      <c r="J253" s="45"/>
      <c r="K253" s="37"/>
      <c r="L253" s="46"/>
      <c r="M253" s="28"/>
      <c r="N253" s="37"/>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37"/>
      <c r="F254" s="46"/>
      <c r="G254" s="28"/>
      <c r="H254" s="29"/>
      <c r="I254" s="35"/>
      <c r="J254" s="45"/>
      <c r="K254" s="37"/>
      <c r="L254" s="46"/>
      <c r="M254" s="28"/>
      <c r="N254" s="37"/>
      <c r="O254" s="35"/>
      <c r="P254" s="45"/>
      <c r="Q254" s="29"/>
      <c r="R254" s="51"/>
      <c r="S254" s="28"/>
      <c r="T254" s="29"/>
      <c r="U254" s="35"/>
      <c r="V254" s="45">
        <f t="shared" si="57"/>
        <v>0</v>
      </c>
      <c r="W254" s="37">
        <f t="shared" si="58"/>
        <v>0</v>
      </c>
      <c r="X254" s="46">
        <f t="shared" si="59"/>
        <v>0</v>
      </c>
      <c r="Y254" s="186">
        <v>8</v>
      </c>
    </row>
    <row r="255" spans="2:25" s="8" customFormat="1" ht="15.95" customHeight="1" x14ac:dyDescent="0.25">
      <c r="B255" s="27">
        <f>'1.  SEPTEMBER'!B255</f>
        <v>11</v>
      </c>
      <c r="C255" s="44" t="str">
        <f>'1.  SEPTEMBER'!C255</f>
        <v>Opperman R (Jnr)</v>
      </c>
      <c r="D255" s="45"/>
      <c r="E255" s="37"/>
      <c r="F255" s="46"/>
      <c r="G255" s="28"/>
      <c r="H255" s="29"/>
      <c r="I255" s="35"/>
      <c r="J255" s="45"/>
      <c r="K255" s="37"/>
      <c r="L255" s="46"/>
      <c r="M255" s="28"/>
      <c r="N255" s="37"/>
      <c r="O255" s="35"/>
      <c r="P255" s="45"/>
      <c r="Q255" s="29"/>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c r="E256" s="37"/>
      <c r="F256" s="46"/>
      <c r="G256" s="28"/>
      <c r="H256" s="29"/>
      <c r="I256" s="35"/>
      <c r="J256" s="45"/>
      <c r="K256" s="37"/>
      <c r="L256" s="46"/>
      <c r="M256" s="28"/>
      <c r="N256" s="37"/>
      <c r="O256" s="35"/>
      <c r="P256" s="45"/>
      <c r="Q256" s="29"/>
      <c r="R256" s="51"/>
      <c r="S256" s="28"/>
      <c r="T256" s="29"/>
      <c r="U256" s="35"/>
      <c r="V256" s="45">
        <f t="shared" si="57"/>
        <v>0</v>
      </c>
      <c r="W256" s="37">
        <f t="shared" si="58"/>
        <v>0</v>
      </c>
      <c r="X256" s="46">
        <f t="shared" si="59"/>
        <v>0</v>
      </c>
      <c r="Y256" s="186">
        <v>8</v>
      </c>
    </row>
    <row r="257" spans="2:25" s="8" customFormat="1" ht="15.95" customHeight="1" x14ac:dyDescent="0.25">
      <c r="B257" s="27">
        <f>'1.  SEPTEMBER'!B257</f>
        <v>13</v>
      </c>
      <c r="C257" s="44" t="str">
        <f>'1.  SEPTEMBER'!C257</f>
        <v>Roberts JP</v>
      </c>
      <c r="D257" s="45"/>
      <c r="E257" s="37"/>
      <c r="F257" s="46"/>
      <c r="G257" s="28"/>
      <c r="H257" s="29"/>
      <c r="I257" s="35"/>
      <c r="J257" s="45"/>
      <c r="K257" s="37"/>
      <c r="L257" s="46"/>
      <c r="M257" s="28"/>
      <c r="N257" s="37"/>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37"/>
      <c r="F258" s="46"/>
      <c r="G258" s="28"/>
      <c r="H258" s="29"/>
      <c r="I258" s="35"/>
      <c r="J258" s="45"/>
      <c r="K258" s="37"/>
      <c r="L258" s="46"/>
      <c r="M258" s="28"/>
      <c r="N258" s="37"/>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c r="E259" s="37"/>
      <c r="F259" s="46"/>
      <c r="G259" s="28"/>
      <c r="H259" s="29"/>
      <c r="I259" s="35"/>
      <c r="J259" s="45"/>
      <c r="K259" s="37"/>
      <c r="L259" s="46"/>
      <c r="M259" s="28"/>
      <c r="N259" s="37"/>
      <c r="O259" s="35"/>
      <c r="P259" s="45"/>
      <c r="Q259" s="29"/>
      <c r="R259" s="51"/>
      <c r="S259" s="28"/>
      <c r="T259" s="29"/>
      <c r="U259" s="35"/>
      <c r="V259" s="45">
        <f t="shared" si="57"/>
        <v>0</v>
      </c>
      <c r="W259" s="37">
        <f t="shared" si="58"/>
        <v>0</v>
      </c>
      <c r="X259" s="46">
        <f t="shared" si="59"/>
        <v>0</v>
      </c>
      <c r="Y259" s="186">
        <v>8</v>
      </c>
    </row>
    <row r="260" spans="2:25" s="8" customFormat="1" ht="15.95" customHeight="1" x14ac:dyDescent="0.25">
      <c r="B260" s="27">
        <f>'1.  SEPTEMBER'!B260</f>
        <v>16</v>
      </c>
      <c r="C260" s="44">
        <f>'1.  SEPTEMBER'!C260</f>
        <v>0</v>
      </c>
      <c r="D260" s="45"/>
      <c r="E260" s="37"/>
      <c r="F260" s="46"/>
      <c r="G260" s="28"/>
      <c r="H260" s="29"/>
      <c r="I260" s="35"/>
      <c r="J260" s="45"/>
      <c r="K260" s="37"/>
      <c r="L260" s="46"/>
      <c r="M260" s="28"/>
      <c r="N260" s="37"/>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37"/>
      <c r="F261" s="46"/>
      <c r="G261" s="28"/>
      <c r="H261" s="29"/>
      <c r="I261" s="35"/>
      <c r="J261" s="45"/>
      <c r="K261" s="37"/>
      <c r="L261" s="46"/>
      <c r="M261" s="28"/>
      <c r="N261" s="37"/>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37"/>
      <c r="F262" s="46"/>
      <c r="G262" s="28"/>
      <c r="H262" s="29"/>
      <c r="I262" s="35"/>
      <c r="J262" s="45"/>
      <c r="K262" s="37"/>
      <c r="L262" s="46"/>
      <c r="M262" s="28"/>
      <c r="N262" s="37"/>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x14ac:dyDescent="0.25">
      <c r="C265" s="26" t="s">
        <v>372</v>
      </c>
      <c r="D265" s="247" t="s">
        <v>374</v>
      </c>
      <c r="E265" s="247" t="s">
        <v>377</v>
      </c>
      <c r="F265" s="246" t="s">
        <v>378</v>
      </c>
      <c r="G265" s="15"/>
    </row>
    <row r="266" spans="2:25" x14ac:dyDescent="0.25">
      <c r="C266" s="26" t="s">
        <v>373</v>
      </c>
      <c r="D266" s="189" t="s">
        <v>375</v>
      </c>
      <c r="E266" s="189" t="s">
        <v>376</v>
      </c>
      <c r="F266" s="246" t="s">
        <v>379</v>
      </c>
      <c r="G266" s="15"/>
    </row>
    <row r="272" spans="2:25" s="8" customFormat="1" x14ac:dyDescent="0.25"/>
    <row r="273" s="8" customFormat="1" x14ac:dyDescent="0.25"/>
    <row r="274" s="8" customFormat="1" x14ac:dyDescent="0.25"/>
    <row r="275" s="8" customFormat="1" x14ac:dyDescent="0.25"/>
    <row r="276" s="8" customFormat="1" x14ac:dyDescent="0.25"/>
  </sheetData>
  <mergeCells count="25">
    <mergeCell ref="B4:Y4"/>
    <mergeCell ref="B5:Y5"/>
    <mergeCell ref="B7:L7"/>
    <mergeCell ref="B8:C9"/>
    <mergeCell ref="D8:F8"/>
    <mergeCell ref="G8:I8"/>
    <mergeCell ref="J8:L8"/>
    <mergeCell ref="M8:O8"/>
    <mergeCell ref="P8:R8"/>
    <mergeCell ref="S8:U8"/>
    <mergeCell ref="B244:Y244"/>
    <mergeCell ref="B221:C221"/>
    <mergeCell ref="B243:C243"/>
    <mergeCell ref="V8:X8"/>
    <mergeCell ref="B10:L10"/>
    <mergeCell ref="B16:C16"/>
    <mergeCell ref="B57:D57"/>
    <mergeCell ref="B186:C186"/>
    <mergeCell ref="B13:C14"/>
    <mergeCell ref="B17:Y17"/>
    <mergeCell ref="B58:Y58"/>
    <mergeCell ref="B187:Y187"/>
    <mergeCell ref="B222:Y222"/>
    <mergeCell ref="B123:C123"/>
    <mergeCell ref="B124:Y124"/>
  </mergeCells>
  <hyperlinks>
    <hyperlink ref="B13:C14" location="'0.  MAIN INDEX'!A1" display="Click here for MAIN INDEX"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pageSetUpPr fitToPage="1"/>
  </sheetPr>
  <dimension ref="A1:Y278"/>
  <sheetViews>
    <sheetView showGridLines="0" showRowColHeaders="0" zoomScaleNormal="100" workbookViewId="0">
      <pane ySplit="10" topLeftCell="A11" activePane="bottomLeft" state="frozen"/>
      <selection pane="bottomLeft" activeCell="D254" sqref="D254"/>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7" t="str">
        <f>'0.  MAIN INDEX'!D31</f>
        <v>January 2019</v>
      </c>
      <c r="T6" s="7"/>
      <c r="U6" s="2"/>
      <c r="V6" s="5"/>
      <c r="W6" s="5" t="s">
        <v>1</v>
      </c>
      <c r="X6" s="172" t="str">
        <f>'0.  MAIN INDEX'!D32</f>
        <v>Tago</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393</v>
      </c>
      <c r="C8" s="45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9"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 t="shared" ref="X18" si="2">(V18+W18)*10</f>
        <v>0</v>
      </c>
      <c r="Y18" s="186">
        <v>18</v>
      </c>
    </row>
    <row r="19" spans="2:25" s="8" customFormat="1" ht="15.95" customHeight="1" x14ac:dyDescent="0.25">
      <c r="B19" s="27">
        <f>'1.  SEPTEMBER'!B19</f>
        <v>2</v>
      </c>
      <c r="C19" s="44" t="str">
        <f>'1.  SEPTEMBER'!C19</f>
        <v>Appelcryn PJ</v>
      </c>
      <c r="D19" s="45">
        <v>3</v>
      </c>
      <c r="E19" s="37">
        <v>1.6</v>
      </c>
      <c r="F19" s="46"/>
      <c r="G19" s="28">
        <v>1</v>
      </c>
      <c r="H19" s="37">
        <v>0.5</v>
      </c>
      <c r="I19" s="35"/>
      <c r="J19" s="45"/>
      <c r="K19" s="37"/>
      <c r="L19" s="46"/>
      <c r="M19" s="28">
        <v>7</v>
      </c>
      <c r="N19" s="37">
        <v>2.0499999999999998</v>
      </c>
      <c r="O19" s="35"/>
      <c r="P19" s="45"/>
      <c r="Q19" s="37"/>
      <c r="R19" s="51"/>
      <c r="S19" s="28"/>
      <c r="T19" s="37"/>
      <c r="U19" s="35"/>
      <c r="V19" s="45">
        <f t="shared" ref="V19:V52" si="3">D19+G19+J19+M19+P19+S19</f>
        <v>11</v>
      </c>
      <c r="W19" s="37">
        <f t="shared" ref="W19:W52" si="4">E19+H19+K19+N19+Q19+T19</f>
        <v>4.1500000000000004</v>
      </c>
      <c r="X19" s="46">
        <f t="shared" ref="X19:X52" si="5">(V19+W19)*10</f>
        <v>151.5</v>
      </c>
      <c r="Y19" s="186">
        <v>6</v>
      </c>
    </row>
    <row r="20" spans="2:25" s="8" customFormat="1" ht="15.95" customHeight="1" x14ac:dyDescent="0.25">
      <c r="B20" s="27">
        <f>'1.  SEPTEMBER'!B20</f>
        <v>3</v>
      </c>
      <c r="C20" s="44" t="str">
        <f>'1.  SEPTEMBER'!C20</f>
        <v>Bloem D  (H-16)</v>
      </c>
      <c r="D20" s="45">
        <v>10</v>
      </c>
      <c r="E20" s="37">
        <v>7.3</v>
      </c>
      <c r="F20" s="46">
        <v>2.68</v>
      </c>
      <c r="G20" s="28">
        <v>5</v>
      </c>
      <c r="H20" s="37">
        <v>1.36</v>
      </c>
      <c r="I20" s="35"/>
      <c r="J20" s="45">
        <v>2</v>
      </c>
      <c r="K20" s="37">
        <v>1.08</v>
      </c>
      <c r="L20" s="46"/>
      <c r="M20" s="28">
        <v>2</v>
      </c>
      <c r="N20" s="37">
        <v>0.7</v>
      </c>
      <c r="O20" s="35"/>
      <c r="P20" s="45">
        <v>1</v>
      </c>
      <c r="Q20" s="37">
        <v>0.84</v>
      </c>
      <c r="R20" s="51">
        <v>0.84</v>
      </c>
      <c r="S20" s="28"/>
      <c r="T20" s="37"/>
      <c r="U20" s="35"/>
      <c r="V20" s="45">
        <f t="shared" si="3"/>
        <v>20</v>
      </c>
      <c r="W20" s="37">
        <f t="shared" si="4"/>
        <v>11.28</v>
      </c>
      <c r="X20" s="46">
        <f t="shared" si="5"/>
        <v>312.8</v>
      </c>
      <c r="Y20" s="186">
        <v>2</v>
      </c>
    </row>
    <row r="21" spans="2:25" s="8" customFormat="1" ht="15.95" customHeight="1" x14ac:dyDescent="0.25">
      <c r="B21" s="27">
        <f>'1.  SEPTEMBER'!B21</f>
        <v>4</v>
      </c>
      <c r="C21" s="44" t="str">
        <f>'1.  SEPTEMBER'!C21</f>
        <v>Booysen G</v>
      </c>
      <c r="D21" s="45"/>
      <c r="E21" s="37"/>
      <c r="F21" s="46"/>
      <c r="G21" s="28"/>
      <c r="H21" s="37"/>
      <c r="I21" s="35"/>
      <c r="J21" s="45"/>
      <c r="K21" s="37"/>
      <c r="L21" s="46"/>
      <c r="M21" s="28"/>
      <c r="N21" s="37"/>
      <c r="O21" s="35"/>
      <c r="P21" s="45"/>
      <c r="Q21" s="37"/>
      <c r="R21" s="51"/>
      <c r="S21" s="28"/>
      <c r="T21" s="37"/>
      <c r="U21" s="35"/>
      <c r="V21" s="45">
        <f t="shared" si="3"/>
        <v>0</v>
      </c>
      <c r="W21" s="37">
        <f t="shared" si="4"/>
        <v>0</v>
      </c>
      <c r="X21" s="46">
        <f t="shared" si="5"/>
        <v>0</v>
      </c>
      <c r="Y21" s="186">
        <v>18</v>
      </c>
    </row>
    <row r="22" spans="2:25" s="8" customFormat="1" ht="15.95" customHeight="1" x14ac:dyDescent="0.25">
      <c r="B22" s="27">
        <f>'1.  SEPTEMBER'!B22</f>
        <v>5</v>
      </c>
      <c r="C22" s="44" t="str">
        <f>'1.  SEPTEMBER'!C22</f>
        <v>Booysen J  (H-18)</v>
      </c>
      <c r="D22" s="45">
        <v>2</v>
      </c>
      <c r="E22" s="37">
        <v>0.6</v>
      </c>
      <c r="F22" s="46"/>
      <c r="G22" s="28">
        <v>1</v>
      </c>
      <c r="H22" s="37">
        <v>0.4</v>
      </c>
      <c r="I22" s="35"/>
      <c r="J22" s="45">
        <v>1</v>
      </c>
      <c r="K22" s="37">
        <v>0.85</v>
      </c>
      <c r="L22" s="46">
        <v>0.85</v>
      </c>
      <c r="M22" s="28">
        <v>3</v>
      </c>
      <c r="N22" s="37">
        <v>1.1000000000000001</v>
      </c>
      <c r="O22" s="35"/>
      <c r="P22" s="45"/>
      <c r="Q22" s="37"/>
      <c r="R22" s="51"/>
      <c r="S22" s="28"/>
      <c r="T22" s="37"/>
      <c r="U22" s="35"/>
      <c r="V22" s="45">
        <f t="shared" si="3"/>
        <v>7</v>
      </c>
      <c r="W22" s="37">
        <f t="shared" si="4"/>
        <v>2.95</v>
      </c>
      <c r="X22" s="46">
        <f t="shared" si="5"/>
        <v>99.5</v>
      </c>
      <c r="Y22" s="186">
        <v>8</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3"/>
        <v>0</v>
      </c>
      <c r="W23" s="37">
        <f t="shared" si="4"/>
        <v>0</v>
      </c>
      <c r="X23" s="46">
        <f t="shared" si="5"/>
        <v>0</v>
      </c>
      <c r="Y23" s="186">
        <v>18</v>
      </c>
    </row>
    <row r="24" spans="2:25" s="8" customFormat="1" ht="15.95" customHeight="1" x14ac:dyDescent="0.25">
      <c r="B24" s="27">
        <f>'1.  SEPTEMBER'!B24</f>
        <v>7</v>
      </c>
      <c r="C24" s="44" t="str">
        <f>'1.  SEPTEMBER'!C24</f>
        <v>Booysen W</v>
      </c>
      <c r="D24" s="45"/>
      <c r="E24" s="37"/>
      <c r="F24" s="46"/>
      <c r="G24" s="28"/>
      <c r="H24" s="37"/>
      <c r="I24" s="35"/>
      <c r="J24" s="45"/>
      <c r="K24" s="37"/>
      <c r="L24" s="46"/>
      <c r="M24" s="28"/>
      <c r="N24" s="37"/>
      <c r="O24" s="35"/>
      <c r="P24" s="45"/>
      <c r="Q24" s="37"/>
      <c r="R24" s="51"/>
      <c r="S24" s="28"/>
      <c r="T24" s="37"/>
      <c r="U24" s="35"/>
      <c r="V24" s="45">
        <f t="shared" si="3"/>
        <v>0</v>
      </c>
      <c r="W24" s="37">
        <f t="shared" si="4"/>
        <v>0</v>
      </c>
      <c r="X24" s="46">
        <f t="shared" si="5"/>
        <v>0</v>
      </c>
      <c r="Y24" s="186">
        <v>18</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3"/>
        <v>0</v>
      </c>
      <c r="W25" s="37">
        <f t="shared" si="4"/>
        <v>0</v>
      </c>
      <c r="X25" s="46">
        <f t="shared" si="5"/>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3"/>
        <v>0</v>
      </c>
      <c r="W26" s="37">
        <f t="shared" si="4"/>
        <v>0</v>
      </c>
      <c r="X26" s="46">
        <f t="shared" si="5"/>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3"/>
        <v>0</v>
      </c>
      <c r="W27" s="37">
        <f t="shared" si="4"/>
        <v>0</v>
      </c>
      <c r="X27" s="46">
        <f t="shared" si="5"/>
        <v>0</v>
      </c>
      <c r="Y27" s="186">
        <v>18</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3"/>
        <v>0</v>
      </c>
      <c r="W28" s="37">
        <f t="shared" si="4"/>
        <v>0</v>
      </c>
      <c r="X28" s="46">
        <f t="shared" si="5"/>
        <v>0</v>
      </c>
      <c r="Y28" s="186">
        <v>18</v>
      </c>
    </row>
    <row r="29" spans="2:25" s="8" customFormat="1" ht="15.95" customHeight="1" x14ac:dyDescent="0.25">
      <c r="B29" s="27">
        <f>'1.  SEPTEMBER'!B29</f>
        <v>12</v>
      </c>
      <c r="C29" s="44" t="str">
        <f>'1.  SEPTEMBER'!C29</f>
        <v>Engelbrecht A</v>
      </c>
      <c r="D29" s="45">
        <v>12</v>
      </c>
      <c r="E29" s="37">
        <v>8.1999999999999993</v>
      </c>
      <c r="F29" s="46"/>
      <c r="G29" s="28"/>
      <c r="H29" s="37"/>
      <c r="I29" s="35"/>
      <c r="J29" s="45">
        <v>3</v>
      </c>
      <c r="K29" s="37">
        <v>2.9</v>
      </c>
      <c r="L29" s="46">
        <v>1.1499999999999999</v>
      </c>
      <c r="M29" s="28">
        <v>2</v>
      </c>
      <c r="N29" s="37">
        <v>0.4</v>
      </c>
      <c r="O29" s="35"/>
      <c r="P29" s="45">
        <v>1</v>
      </c>
      <c r="Q29" s="37">
        <v>0.4</v>
      </c>
      <c r="R29" s="51"/>
      <c r="S29" s="28"/>
      <c r="T29" s="37"/>
      <c r="U29" s="35"/>
      <c r="V29" s="45">
        <f t="shared" si="3"/>
        <v>18</v>
      </c>
      <c r="W29" s="37">
        <f t="shared" si="4"/>
        <v>11.9</v>
      </c>
      <c r="X29" s="46">
        <f t="shared" si="5"/>
        <v>299</v>
      </c>
      <c r="Y29" s="186">
        <v>3</v>
      </c>
    </row>
    <row r="30" spans="2:25" s="8" customFormat="1" ht="15.95" customHeight="1" x14ac:dyDescent="0.25">
      <c r="B30" s="27">
        <f>'1.  SEPTEMBER'!B30</f>
        <v>13</v>
      </c>
      <c r="C30" s="44" t="str">
        <f>'1.  SEPTEMBER'!C30</f>
        <v>Fourie R  (H-29)</v>
      </c>
      <c r="D30" s="45">
        <v>4</v>
      </c>
      <c r="E30" s="37">
        <v>2.1</v>
      </c>
      <c r="F30" s="46"/>
      <c r="G30" s="28">
        <v>11</v>
      </c>
      <c r="H30" s="37">
        <v>2.6</v>
      </c>
      <c r="I30" s="35"/>
      <c r="J30" s="45"/>
      <c r="K30" s="37"/>
      <c r="L30" s="46"/>
      <c r="M30" s="28">
        <v>2</v>
      </c>
      <c r="N30" s="37">
        <v>0.5</v>
      </c>
      <c r="O30" s="35"/>
      <c r="P30" s="45"/>
      <c r="Q30" s="37"/>
      <c r="R30" s="51"/>
      <c r="S30" s="28"/>
      <c r="T30" s="37"/>
      <c r="U30" s="35"/>
      <c r="V30" s="45">
        <f t="shared" si="3"/>
        <v>17</v>
      </c>
      <c r="W30" s="37">
        <f t="shared" si="4"/>
        <v>5.2</v>
      </c>
      <c r="X30" s="46">
        <f t="shared" si="5"/>
        <v>222</v>
      </c>
      <c r="Y30" s="186">
        <v>5</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3"/>
        <v>0</v>
      </c>
      <c r="W31" s="37">
        <f t="shared" si="4"/>
        <v>0</v>
      </c>
      <c r="X31" s="46">
        <f t="shared" si="5"/>
        <v>0</v>
      </c>
      <c r="Y31" s="186">
        <v>18</v>
      </c>
    </row>
    <row r="32" spans="2:25" s="8" customFormat="1" ht="15.95" customHeight="1" x14ac:dyDescent="0.25">
      <c r="B32" s="27">
        <f>'1.  SEPTEMBER'!B32</f>
        <v>15</v>
      </c>
      <c r="C32" s="44" t="str">
        <f>'1.  SEPTEMBER'!C32</f>
        <v>Koekemoer G</v>
      </c>
      <c r="D32" s="45"/>
      <c r="E32" s="37"/>
      <c r="F32" s="46"/>
      <c r="G32" s="28"/>
      <c r="H32" s="37"/>
      <c r="I32" s="35"/>
      <c r="J32" s="45"/>
      <c r="K32" s="37"/>
      <c r="L32" s="46"/>
      <c r="M32" s="28"/>
      <c r="N32" s="37"/>
      <c r="O32" s="35"/>
      <c r="P32" s="45"/>
      <c r="Q32" s="37"/>
      <c r="R32" s="51"/>
      <c r="S32" s="28"/>
      <c r="T32" s="37"/>
      <c r="U32" s="35"/>
      <c r="V32" s="45">
        <f t="shared" si="3"/>
        <v>0</v>
      </c>
      <c r="W32" s="37">
        <f t="shared" si="4"/>
        <v>0</v>
      </c>
      <c r="X32" s="46">
        <f t="shared" si="5"/>
        <v>0</v>
      </c>
      <c r="Y32" s="186">
        <v>18</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3"/>
        <v>0</v>
      </c>
      <c r="W33" s="37">
        <f t="shared" si="4"/>
        <v>0</v>
      </c>
      <c r="X33" s="46">
        <f t="shared" si="5"/>
        <v>0</v>
      </c>
      <c r="Y33" s="186">
        <v>18</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3"/>
        <v>0</v>
      </c>
      <c r="W34" s="37">
        <f t="shared" si="4"/>
        <v>0</v>
      </c>
      <c r="X34" s="46">
        <f t="shared" si="5"/>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3"/>
        <v>0</v>
      </c>
      <c r="W35" s="37">
        <f t="shared" si="4"/>
        <v>0</v>
      </c>
      <c r="X35" s="46">
        <f t="shared" si="5"/>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3"/>
        <v>0</v>
      </c>
      <c r="W36" s="37">
        <f t="shared" si="4"/>
        <v>0</v>
      </c>
      <c r="X36" s="46">
        <f t="shared" si="5"/>
        <v>0</v>
      </c>
      <c r="Y36" s="186">
        <v>18</v>
      </c>
    </row>
    <row r="37" spans="2:25" s="8" customFormat="1" ht="15.95" customHeight="1" x14ac:dyDescent="0.25">
      <c r="B37" s="27">
        <f>'1.  SEPTEMBER'!B37</f>
        <v>20</v>
      </c>
      <c r="C37" s="44" t="str">
        <f>'1.  SEPTEMBER'!C37</f>
        <v>Smit AJ  (H-10)</v>
      </c>
      <c r="D37" s="45"/>
      <c r="E37" s="37"/>
      <c r="F37" s="46"/>
      <c r="G37" s="28"/>
      <c r="H37" s="37"/>
      <c r="I37" s="35"/>
      <c r="J37" s="45"/>
      <c r="K37" s="37"/>
      <c r="L37" s="46"/>
      <c r="M37" s="28"/>
      <c r="N37" s="37"/>
      <c r="O37" s="35"/>
      <c r="P37" s="45"/>
      <c r="Q37" s="37"/>
      <c r="R37" s="51"/>
      <c r="S37" s="28"/>
      <c r="T37" s="37"/>
      <c r="U37" s="35"/>
      <c r="V37" s="45">
        <f t="shared" si="3"/>
        <v>0</v>
      </c>
      <c r="W37" s="37">
        <f t="shared" si="4"/>
        <v>0</v>
      </c>
      <c r="X37" s="46">
        <f t="shared" si="5"/>
        <v>0</v>
      </c>
      <c r="Y37" s="186">
        <v>18</v>
      </c>
    </row>
    <row r="38" spans="2:25" s="8" customFormat="1" ht="15.95" customHeight="1" x14ac:dyDescent="0.25">
      <c r="B38" s="27">
        <f>'1.  SEPTEMBER'!B38</f>
        <v>21</v>
      </c>
      <c r="C38" s="44" t="str">
        <f>'1.  SEPTEMBER'!C38</f>
        <v>Steyn C  (H-3)</v>
      </c>
      <c r="D38" s="45">
        <v>12</v>
      </c>
      <c r="E38" s="37">
        <v>6.14</v>
      </c>
      <c r="F38" s="46"/>
      <c r="G38" s="28">
        <v>6</v>
      </c>
      <c r="H38" s="37">
        <v>1.74</v>
      </c>
      <c r="I38" s="35"/>
      <c r="J38" s="45"/>
      <c r="K38" s="37"/>
      <c r="L38" s="46"/>
      <c r="M38" s="28">
        <v>2</v>
      </c>
      <c r="N38" s="37">
        <v>0.73</v>
      </c>
      <c r="O38" s="35"/>
      <c r="P38" s="45"/>
      <c r="Q38" s="37"/>
      <c r="R38" s="51"/>
      <c r="S38" s="28"/>
      <c r="T38" s="37"/>
      <c r="U38" s="35"/>
      <c r="V38" s="45">
        <f t="shared" si="3"/>
        <v>20</v>
      </c>
      <c r="W38" s="37">
        <f t="shared" si="4"/>
        <v>8.61</v>
      </c>
      <c r="X38" s="46">
        <f t="shared" si="5"/>
        <v>286.10000000000002</v>
      </c>
      <c r="Y38" s="186">
        <v>4</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3"/>
        <v>0</v>
      </c>
      <c r="W39" s="37">
        <f t="shared" si="4"/>
        <v>0</v>
      </c>
      <c r="X39" s="46">
        <f t="shared" si="5"/>
        <v>0</v>
      </c>
      <c r="Y39" s="186">
        <v>18</v>
      </c>
    </row>
    <row r="40" spans="2:25" s="8" customFormat="1" ht="15.95" customHeight="1" x14ac:dyDescent="0.25">
      <c r="B40" s="27">
        <f>'1.  SEPTEMBER'!B40</f>
        <v>23</v>
      </c>
      <c r="C40" s="44" t="str">
        <f>'1.  SEPTEMBER'!C40</f>
        <v>Stoltz K</v>
      </c>
      <c r="D40" s="45">
        <v>8</v>
      </c>
      <c r="E40" s="37">
        <v>5.17</v>
      </c>
      <c r="F40" s="46"/>
      <c r="G40" s="28">
        <v>9</v>
      </c>
      <c r="H40" s="37">
        <v>2.9</v>
      </c>
      <c r="I40" s="35"/>
      <c r="J40" s="45"/>
      <c r="K40" s="37"/>
      <c r="L40" s="46"/>
      <c r="M40" s="28">
        <v>10</v>
      </c>
      <c r="N40" s="37">
        <v>3.7</v>
      </c>
      <c r="O40" s="35"/>
      <c r="P40" s="45">
        <v>2</v>
      </c>
      <c r="Q40" s="37">
        <v>0.65</v>
      </c>
      <c r="R40" s="51"/>
      <c r="S40" s="28"/>
      <c r="T40" s="37"/>
      <c r="U40" s="35"/>
      <c r="V40" s="45">
        <f t="shared" si="3"/>
        <v>29</v>
      </c>
      <c r="W40" s="37">
        <f t="shared" si="4"/>
        <v>12.42</v>
      </c>
      <c r="X40" s="46">
        <f t="shared" si="5"/>
        <v>414.20000000000005</v>
      </c>
      <c r="Y40" s="186">
        <v>1</v>
      </c>
    </row>
    <row r="41" spans="2:25" s="8" customFormat="1" ht="15.95" customHeight="1" x14ac:dyDescent="0.25">
      <c r="B41" s="27">
        <f>'1.  SEPTEMBER'!B41</f>
        <v>24</v>
      </c>
      <c r="C41" s="44" t="str">
        <f>'1.  SEPTEMBER'!C41</f>
        <v>van der Vyver W  (H-5)</v>
      </c>
      <c r="D41" s="45"/>
      <c r="E41" s="37"/>
      <c r="F41" s="46"/>
      <c r="G41" s="28"/>
      <c r="H41" s="37"/>
      <c r="I41" s="35"/>
      <c r="J41" s="45"/>
      <c r="K41" s="37"/>
      <c r="L41" s="46"/>
      <c r="M41" s="28">
        <v>7</v>
      </c>
      <c r="N41" s="37">
        <v>4.0999999999999996</v>
      </c>
      <c r="O41" s="35"/>
      <c r="P41" s="45"/>
      <c r="Q41" s="37"/>
      <c r="R41" s="51"/>
      <c r="S41" s="28"/>
      <c r="T41" s="37"/>
      <c r="U41" s="35"/>
      <c r="V41" s="45">
        <f t="shared" si="3"/>
        <v>7</v>
      </c>
      <c r="W41" s="37">
        <f t="shared" si="4"/>
        <v>4.0999999999999996</v>
      </c>
      <c r="X41" s="46">
        <f t="shared" si="5"/>
        <v>111</v>
      </c>
      <c r="Y41" s="186">
        <v>7</v>
      </c>
    </row>
    <row r="42" spans="2:25" s="8" customFormat="1" ht="15.95" customHeight="1" x14ac:dyDescent="0.25">
      <c r="B42" s="27">
        <f>'1.  SEPTEMBER'!B42</f>
        <v>25</v>
      </c>
      <c r="C42" s="44" t="str">
        <f>'1.  SEPTEMBER'!C42</f>
        <v>van Rensburg AM</v>
      </c>
      <c r="D42" s="45"/>
      <c r="E42" s="37"/>
      <c r="F42" s="46"/>
      <c r="G42" s="28"/>
      <c r="H42" s="37"/>
      <c r="I42" s="35"/>
      <c r="J42" s="45"/>
      <c r="K42" s="37"/>
      <c r="L42" s="46"/>
      <c r="M42" s="28"/>
      <c r="N42" s="37"/>
      <c r="O42" s="35"/>
      <c r="P42" s="45"/>
      <c r="Q42" s="37"/>
      <c r="R42" s="51"/>
      <c r="S42" s="28"/>
      <c r="T42" s="37"/>
      <c r="U42" s="35"/>
      <c r="V42" s="45">
        <f t="shared" si="3"/>
        <v>0</v>
      </c>
      <c r="W42" s="37">
        <f t="shared" si="4"/>
        <v>0</v>
      </c>
      <c r="X42" s="46">
        <f t="shared" si="5"/>
        <v>0</v>
      </c>
      <c r="Y42" s="186">
        <v>18</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3"/>
        <v>0</v>
      </c>
      <c r="W43" s="37">
        <f t="shared" si="4"/>
        <v>0</v>
      </c>
      <c r="X43" s="46">
        <f t="shared" si="5"/>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3"/>
        <v>0</v>
      </c>
      <c r="W44" s="37">
        <f t="shared" si="4"/>
        <v>0</v>
      </c>
      <c r="X44" s="46">
        <f t="shared" si="5"/>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3"/>
        <v>0</v>
      </c>
      <c r="W45" s="37">
        <f t="shared" si="4"/>
        <v>0</v>
      </c>
      <c r="X45" s="46">
        <f t="shared" si="5"/>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3"/>
        <v>0</v>
      </c>
      <c r="W46" s="37">
        <f t="shared" si="4"/>
        <v>0</v>
      </c>
      <c r="X46" s="46">
        <f t="shared" si="5"/>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3"/>
        <v>0</v>
      </c>
      <c r="W47" s="37">
        <f t="shared" si="4"/>
        <v>0</v>
      </c>
      <c r="X47" s="46">
        <f t="shared" si="5"/>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3"/>
        <v>0</v>
      </c>
      <c r="W48" s="37">
        <f t="shared" si="4"/>
        <v>0</v>
      </c>
      <c r="X48" s="46">
        <f t="shared" si="5"/>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3"/>
        <v>0</v>
      </c>
      <c r="W49" s="37">
        <f t="shared" si="4"/>
        <v>0</v>
      </c>
      <c r="X49" s="46">
        <f t="shared" si="5"/>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3"/>
        <v>0</v>
      </c>
      <c r="W50" s="37">
        <f t="shared" si="4"/>
        <v>0</v>
      </c>
      <c r="X50" s="46">
        <f t="shared" si="5"/>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3"/>
        <v>0</v>
      </c>
      <c r="W51" s="37">
        <f t="shared" si="4"/>
        <v>0</v>
      </c>
      <c r="X51" s="46">
        <f t="shared" si="5"/>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3"/>
        <v>0</v>
      </c>
      <c r="W52" s="37">
        <f t="shared" si="4"/>
        <v>0</v>
      </c>
      <c r="X52" s="46">
        <f t="shared" si="5"/>
        <v>0</v>
      </c>
      <c r="Y52" s="186"/>
    </row>
    <row r="53" spans="2:25" s="8" customFormat="1" ht="15.95" customHeight="1" x14ac:dyDescent="0.25">
      <c r="B53" s="25"/>
      <c r="C53" s="26" t="s">
        <v>471</v>
      </c>
      <c r="D53" s="247" t="s">
        <v>470</v>
      </c>
      <c r="E53" s="247" t="s">
        <v>472</v>
      </c>
      <c r="F53" s="246" t="s">
        <v>473</v>
      </c>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4" t="s">
        <v>190</v>
      </c>
      <c r="C57" s="437"/>
      <c r="D57" s="438"/>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9</v>
      </c>
      <c r="E59" s="37">
        <v>5.8</v>
      </c>
      <c r="F59" s="51"/>
      <c r="G59" s="28">
        <v>1</v>
      </c>
      <c r="H59" s="37">
        <v>0.17</v>
      </c>
      <c r="I59" s="35"/>
      <c r="J59" s="45">
        <v>2</v>
      </c>
      <c r="K59" s="37">
        <v>0.89</v>
      </c>
      <c r="L59" s="51"/>
      <c r="M59" s="28">
        <v>6</v>
      </c>
      <c r="N59" s="37">
        <v>1.69</v>
      </c>
      <c r="O59" s="35"/>
      <c r="P59" s="45">
        <v>1</v>
      </c>
      <c r="Q59" s="37">
        <v>0.3</v>
      </c>
      <c r="R59" s="51"/>
      <c r="S59" s="28"/>
      <c r="T59" s="37"/>
      <c r="U59" s="35"/>
      <c r="V59" s="45">
        <f t="shared" ref="V59" si="6">D59+G59+J59+M59+P59+S59</f>
        <v>19</v>
      </c>
      <c r="W59" s="37">
        <f t="shared" ref="W59" si="7">E59+H59+K59+N59+Q59+T59</f>
        <v>8.85</v>
      </c>
      <c r="X59" s="46">
        <f t="shared" ref="X59" si="8">(V59+W59)*10</f>
        <v>278.5</v>
      </c>
      <c r="Y59" s="186">
        <v>6</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9">D60+G60+J60+M60+P60+S60</f>
        <v>0</v>
      </c>
      <c r="W60" s="37">
        <f t="shared" ref="W60:W118" si="10">E60+H60+K60+N60+Q60+T60</f>
        <v>0</v>
      </c>
      <c r="X60" s="46">
        <f t="shared" ref="X60:X118" si="11">(V60+W60)*10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9"/>
        <v>0</v>
      </c>
      <c r="W61" s="37">
        <f t="shared" si="10"/>
        <v>0</v>
      </c>
      <c r="X61" s="46">
        <f t="shared" si="11"/>
        <v>0</v>
      </c>
      <c r="Y61" s="186">
        <v>18</v>
      </c>
    </row>
    <row r="62" spans="2:25" s="8" customFormat="1" ht="15.95" customHeight="1" x14ac:dyDescent="0.25">
      <c r="B62" s="31">
        <f>'1.  SEPTEMBER'!B62</f>
        <v>4</v>
      </c>
      <c r="C62" s="32" t="str">
        <f>'1.  SEPTEMBER'!C62</f>
        <v>Black S</v>
      </c>
      <c r="D62" s="45">
        <v>3</v>
      </c>
      <c r="E62" s="37">
        <v>2.1</v>
      </c>
      <c r="F62" s="51"/>
      <c r="G62" s="28">
        <v>2</v>
      </c>
      <c r="H62" s="37">
        <v>0.97</v>
      </c>
      <c r="I62" s="35"/>
      <c r="J62" s="45"/>
      <c r="K62" s="37"/>
      <c r="L62" s="51"/>
      <c r="M62" s="28">
        <v>4</v>
      </c>
      <c r="N62" s="37">
        <v>1.1499999999999999</v>
      </c>
      <c r="O62" s="35"/>
      <c r="P62" s="45"/>
      <c r="Q62" s="37"/>
      <c r="R62" s="51"/>
      <c r="S62" s="28"/>
      <c r="T62" s="37"/>
      <c r="U62" s="35"/>
      <c r="V62" s="45">
        <f t="shared" si="9"/>
        <v>9</v>
      </c>
      <c r="W62" s="37">
        <f t="shared" si="10"/>
        <v>4.2200000000000006</v>
      </c>
      <c r="X62" s="46">
        <f t="shared" si="11"/>
        <v>132.20000000000002</v>
      </c>
      <c r="Y62" s="186">
        <v>12</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9"/>
        <v>0</v>
      </c>
      <c r="W63" s="37">
        <f t="shared" si="10"/>
        <v>0</v>
      </c>
      <c r="X63" s="46">
        <f t="shared" si="11"/>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9"/>
        <v>0</v>
      </c>
      <c r="W64" s="37">
        <f t="shared" si="10"/>
        <v>0</v>
      </c>
      <c r="X64" s="46">
        <f t="shared" si="11"/>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9"/>
        <v>0</v>
      </c>
      <c r="W65" s="37">
        <f t="shared" si="10"/>
        <v>0</v>
      </c>
      <c r="X65" s="46">
        <f t="shared" si="11"/>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9"/>
        <v>0</v>
      </c>
      <c r="W66" s="37">
        <f t="shared" si="10"/>
        <v>0</v>
      </c>
      <c r="X66" s="46">
        <f t="shared" si="11"/>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c r="Q67" s="37"/>
      <c r="R67" s="51"/>
      <c r="S67" s="28"/>
      <c r="T67" s="37"/>
      <c r="U67" s="35"/>
      <c r="V67" s="45">
        <f t="shared" si="9"/>
        <v>0</v>
      </c>
      <c r="W67" s="37">
        <f t="shared" si="10"/>
        <v>0</v>
      </c>
      <c r="X67" s="46">
        <f t="shared" si="11"/>
        <v>0</v>
      </c>
      <c r="Y67" s="186">
        <v>18</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9"/>
        <v>0</v>
      </c>
      <c r="W68" s="37">
        <f t="shared" si="10"/>
        <v>0</v>
      </c>
      <c r="X68" s="46">
        <f t="shared" si="11"/>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9"/>
        <v>0</v>
      </c>
      <c r="W69" s="37">
        <f t="shared" si="10"/>
        <v>0</v>
      </c>
      <c r="X69" s="46">
        <f t="shared" si="11"/>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9"/>
        <v>0</v>
      </c>
      <c r="W70" s="37">
        <f t="shared" si="10"/>
        <v>0</v>
      </c>
      <c r="X70" s="46">
        <f t="shared" si="11"/>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9"/>
        <v>0</v>
      </c>
      <c r="W71" s="37">
        <f t="shared" si="10"/>
        <v>0</v>
      </c>
      <c r="X71" s="46">
        <f t="shared" si="11"/>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9"/>
        <v>0</v>
      </c>
      <c r="W72" s="37">
        <f t="shared" si="10"/>
        <v>0</v>
      </c>
      <c r="X72" s="46">
        <f t="shared" si="11"/>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9"/>
        <v>0</v>
      </c>
      <c r="W73" s="37">
        <f t="shared" si="10"/>
        <v>0</v>
      </c>
      <c r="X73" s="46">
        <f t="shared" si="11"/>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9"/>
        <v>0</v>
      </c>
      <c r="W74" s="37">
        <f t="shared" si="10"/>
        <v>0</v>
      </c>
      <c r="X74" s="46">
        <f t="shared" si="11"/>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9"/>
        <v>0</v>
      </c>
      <c r="W75" s="37">
        <f t="shared" si="10"/>
        <v>0</v>
      </c>
      <c r="X75" s="46">
        <f t="shared" si="11"/>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2">D76+G76+J76+M76+P76+S76</f>
        <v>0</v>
      </c>
      <c r="W76" s="37">
        <f t="shared" ref="W76" si="13">E76+H76+K76+N76+Q76+T76</f>
        <v>0</v>
      </c>
      <c r="X76" s="46">
        <f t="shared" ref="X76" si="14">(V76+W76)*10</f>
        <v>0</v>
      </c>
      <c r="Y76" s="186">
        <v>18</v>
      </c>
    </row>
    <row r="77" spans="2:25" s="8" customFormat="1" ht="15.95" customHeight="1" x14ac:dyDescent="0.25">
      <c r="B77" s="31">
        <f>'1.  SEPTEMBER'!B77</f>
        <v>19</v>
      </c>
      <c r="C77" s="32" t="str">
        <f>'1.  SEPTEMBER'!C77</f>
        <v>Herridge B  (H-42)</v>
      </c>
      <c r="D77" s="45">
        <v>1</v>
      </c>
      <c r="E77" s="37">
        <v>0.7</v>
      </c>
      <c r="F77" s="51"/>
      <c r="G77" s="28">
        <v>6</v>
      </c>
      <c r="H77" s="37">
        <v>1.68</v>
      </c>
      <c r="I77" s="35"/>
      <c r="J77" s="45"/>
      <c r="K77" s="37"/>
      <c r="L77" s="51"/>
      <c r="M77" s="28"/>
      <c r="N77" s="37"/>
      <c r="O77" s="35"/>
      <c r="P77" s="45">
        <v>1</v>
      </c>
      <c r="Q77" s="37">
        <v>0.46</v>
      </c>
      <c r="R77" s="51"/>
      <c r="S77" s="28"/>
      <c r="T77" s="37"/>
      <c r="U77" s="35"/>
      <c r="V77" s="45">
        <f t="shared" si="9"/>
        <v>8</v>
      </c>
      <c r="W77" s="37">
        <f t="shared" si="10"/>
        <v>2.84</v>
      </c>
      <c r="X77" s="46">
        <f t="shared" si="11"/>
        <v>108.4</v>
      </c>
      <c r="Y77" s="186">
        <v>14</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9"/>
        <v>0</v>
      </c>
      <c r="W78" s="37">
        <f t="shared" si="10"/>
        <v>0</v>
      </c>
      <c r="X78" s="46">
        <f t="shared" si="11"/>
        <v>0</v>
      </c>
      <c r="Y78" s="186">
        <v>18</v>
      </c>
    </row>
    <row r="79" spans="2:25" s="8" customFormat="1" ht="15.95" customHeight="1" x14ac:dyDescent="0.25">
      <c r="B79" s="31">
        <f>'1.  SEPTEMBER'!B79</f>
        <v>21</v>
      </c>
      <c r="C79" s="32" t="str">
        <f>'1.  SEPTEMBER'!C79</f>
        <v>Kurger R</v>
      </c>
      <c r="D79" s="45">
        <v>4</v>
      </c>
      <c r="E79" s="37">
        <v>1.88</v>
      </c>
      <c r="F79" s="51"/>
      <c r="G79" s="28">
        <v>5</v>
      </c>
      <c r="H79" s="37">
        <v>1.5</v>
      </c>
      <c r="I79" s="35"/>
      <c r="J79" s="45">
        <v>1</v>
      </c>
      <c r="K79" s="37">
        <v>0.42</v>
      </c>
      <c r="L79" s="51"/>
      <c r="M79" s="28"/>
      <c r="N79" s="37"/>
      <c r="O79" s="35"/>
      <c r="P79" s="45">
        <v>2</v>
      </c>
      <c r="Q79" s="37">
        <v>0.7</v>
      </c>
      <c r="R79" s="51"/>
      <c r="S79" s="28"/>
      <c r="T79" s="37"/>
      <c r="U79" s="35"/>
      <c r="V79" s="45">
        <f t="shared" si="9"/>
        <v>12</v>
      </c>
      <c r="W79" s="37">
        <f t="shared" si="10"/>
        <v>4.5</v>
      </c>
      <c r="X79" s="46">
        <f t="shared" si="11"/>
        <v>165</v>
      </c>
      <c r="Y79" s="186">
        <v>10</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5">D80+G80+J80+M80+P80+S80</f>
        <v>0</v>
      </c>
      <c r="W80" s="37">
        <f t="shared" ref="W80" si="16">E80+H80+K80+N80+Q80+T80</f>
        <v>0</v>
      </c>
      <c r="X80" s="46">
        <f t="shared" ref="X80" si="17">(V80+W80)*10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9"/>
        <v>0</v>
      </c>
      <c r="W81" s="37">
        <f t="shared" si="10"/>
        <v>0</v>
      </c>
      <c r="X81" s="46">
        <f t="shared" si="11"/>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9"/>
        <v>0</v>
      </c>
      <c r="W82" s="37">
        <f t="shared" si="10"/>
        <v>0</v>
      </c>
      <c r="X82" s="46">
        <f t="shared" si="11"/>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9"/>
        <v>0</v>
      </c>
      <c r="W83" s="37">
        <f t="shared" si="10"/>
        <v>0</v>
      </c>
      <c r="X83" s="46">
        <f t="shared" si="11"/>
        <v>0</v>
      </c>
      <c r="Y83" s="186">
        <v>18</v>
      </c>
    </row>
    <row r="84" spans="2:25" s="8" customFormat="1" ht="15.95" customHeight="1" x14ac:dyDescent="0.25">
      <c r="B84" s="31">
        <f>'1.  SEPTEMBER'!B84</f>
        <v>26</v>
      </c>
      <c r="C84" s="32" t="str">
        <f>'1.  SEPTEMBER'!C84</f>
        <v>Limper C</v>
      </c>
      <c r="D84" s="45">
        <v>2</v>
      </c>
      <c r="E84" s="37">
        <v>0.59</v>
      </c>
      <c r="F84" s="51"/>
      <c r="G84" s="28">
        <v>30</v>
      </c>
      <c r="H84" s="37">
        <v>9.66</v>
      </c>
      <c r="I84" s="35"/>
      <c r="J84" s="45"/>
      <c r="K84" s="37"/>
      <c r="L84" s="51"/>
      <c r="M84" s="28">
        <v>1</v>
      </c>
      <c r="N84" s="37">
        <v>0.3</v>
      </c>
      <c r="O84" s="35"/>
      <c r="P84" s="45"/>
      <c r="Q84" s="37"/>
      <c r="R84" s="51"/>
      <c r="S84" s="28"/>
      <c r="T84" s="37"/>
      <c r="U84" s="35"/>
      <c r="V84" s="45">
        <f t="shared" si="9"/>
        <v>33</v>
      </c>
      <c r="W84" s="37">
        <f t="shared" si="10"/>
        <v>10.55</v>
      </c>
      <c r="X84" s="46">
        <f t="shared" si="11"/>
        <v>435.5</v>
      </c>
      <c r="Y84" s="186">
        <v>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9"/>
        <v>0</v>
      </c>
      <c r="W85" s="37">
        <f t="shared" si="10"/>
        <v>0</v>
      </c>
      <c r="X85" s="46">
        <f t="shared" si="11"/>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9"/>
        <v>0</v>
      </c>
      <c r="W86" s="37">
        <f t="shared" si="10"/>
        <v>0</v>
      </c>
      <c r="X86" s="46">
        <f t="shared" si="11"/>
        <v>0</v>
      </c>
      <c r="Y86" s="186">
        <v>18</v>
      </c>
    </row>
    <row r="87" spans="2:25" s="8" customFormat="1" ht="15.95" customHeight="1" x14ac:dyDescent="0.25">
      <c r="B87" s="31">
        <f>'1.  SEPTEMBER'!B87</f>
        <v>29</v>
      </c>
      <c r="C87" s="32" t="str">
        <f>'1.  SEPTEMBER'!C87</f>
        <v>Meyer T</v>
      </c>
      <c r="D87" s="45">
        <v>10</v>
      </c>
      <c r="E87" s="37">
        <v>4.75</v>
      </c>
      <c r="F87" s="51"/>
      <c r="G87" s="28">
        <v>7</v>
      </c>
      <c r="H87" s="37">
        <v>2.2999999999999998</v>
      </c>
      <c r="I87" s="35"/>
      <c r="J87" s="45">
        <v>1</v>
      </c>
      <c r="K87" s="37">
        <v>1.02</v>
      </c>
      <c r="L87" s="51">
        <v>1.02</v>
      </c>
      <c r="M87" s="28">
        <v>7</v>
      </c>
      <c r="N87" s="37">
        <v>1.85</v>
      </c>
      <c r="O87" s="35"/>
      <c r="P87" s="45"/>
      <c r="Q87" s="37"/>
      <c r="R87" s="51"/>
      <c r="S87" s="28"/>
      <c r="T87" s="37"/>
      <c r="U87" s="35"/>
      <c r="V87" s="45">
        <f t="shared" si="9"/>
        <v>25</v>
      </c>
      <c r="W87" s="37">
        <f t="shared" si="10"/>
        <v>9.92</v>
      </c>
      <c r="X87" s="46">
        <f t="shared" si="11"/>
        <v>349.20000000000005</v>
      </c>
      <c r="Y87" s="186">
        <v>3</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9"/>
        <v>0</v>
      </c>
      <c r="W88" s="37">
        <f t="shared" si="10"/>
        <v>0</v>
      </c>
      <c r="X88" s="46">
        <f t="shared" si="11"/>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8">D89+G89+J89+M89+P89+S89</f>
        <v>0</v>
      </c>
      <c r="W89" s="37">
        <f t="shared" ref="W89" si="19">E89+H89+K89+N89+Q89+T89</f>
        <v>0</v>
      </c>
      <c r="X89" s="46">
        <f t="shared" ref="X89" si="20">(V89+W89)*10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9"/>
        <v>0</v>
      </c>
      <c r="W90" s="37">
        <f t="shared" si="10"/>
        <v>0</v>
      </c>
      <c r="X90" s="46">
        <f t="shared" si="11"/>
        <v>0</v>
      </c>
      <c r="Y90" s="186">
        <v>18</v>
      </c>
    </row>
    <row r="91" spans="2:25" s="8" customFormat="1" ht="15.95" customHeight="1" x14ac:dyDescent="0.25">
      <c r="B91" s="31">
        <f>'1.  SEPTEMBER'!B91</f>
        <v>33</v>
      </c>
      <c r="C91" s="32" t="str">
        <f>'1.  SEPTEMBER'!C91</f>
        <v>Olivier D</v>
      </c>
      <c r="D91" s="45">
        <v>5</v>
      </c>
      <c r="E91" s="37">
        <v>2</v>
      </c>
      <c r="F91" s="51"/>
      <c r="G91" s="28">
        <v>6</v>
      </c>
      <c r="H91" s="37">
        <v>1.7</v>
      </c>
      <c r="I91" s="35"/>
      <c r="J91" s="45">
        <v>1</v>
      </c>
      <c r="K91" s="37">
        <v>0.85</v>
      </c>
      <c r="L91" s="51"/>
      <c r="M91" s="28">
        <v>0</v>
      </c>
      <c r="N91" s="37">
        <v>0.13</v>
      </c>
      <c r="O91" s="35"/>
      <c r="P91" s="45"/>
      <c r="Q91" s="37"/>
      <c r="R91" s="51"/>
      <c r="S91" s="28"/>
      <c r="T91" s="37"/>
      <c r="U91" s="35"/>
      <c r="V91" s="45">
        <f t="shared" si="9"/>
        <v>12</v>
      </c>
      <c r="W91" s="37">
        <f t="shared" si="10"/>
        <v>4.68</v>
      </c>
      <c r="X91" s="46">
        <f t="shared" si="11"/>
        <v>166.8</v>
      </c>
      <c r="Y91" s="186">
        <v>9</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9"/>
        <v>0</v>
      </c>
      <c r="W92" s="37">
        <f t="shared" si="10"/>
        <v>0</v>
      </c>
      <c r="X92" s="46">
        <f t="shared" si="11"/>
        <v>0</v>
      </c>
      <c r="Y92" s="186">
        <v>18</v>
      </c>
    </row>
    <row r="93" spans="2:25" s="8" customFormat="1" ht="15.95" customHeight="1" x14ac:dyDescent="0.25">
      <c r="B93" s="31">
        <f>'1.  SEPTEMBER'!B93</f>
        <v>35</v>
      </c>
      <c r="C93" s="32" t="str">
        <f>'1.  SEPTEMBER'!C93</f>
        <v>Pedrigal J</v>
      </c>
      <c r="D93" s="45">
        <v>5</v>
      </c>
      <c r="E93" s="37">
        <v>2.5</v>
      </c>
      <c r="F93" s="51"/>
      <c r="G93" s="28">
        <v>8</v>
      </c>
      <c r="H93" s="37">
        <v>2.2000000000000002</v>
      </c>
      <c r="I93" s="35"/>
      <c r="J93" s="45"/>
      <c r="K93" s="37"/>
      <c r="L93" s="51"/>
      <c r="M93" s="28">
        <v>2</v>
      </c>
      <c r="N93" s="37">
        <v>0.6</v>
      </c>
      <c r="O93" s="35"/>
      <c r="P93" s="45"/>
      <c r="Q93" s="37"/>
      <c r="R93" s="51"/>
      <c r="S93" s="28"/>
      <c r="T93" s="37"/>
      <c r="U93" s="35"/>
      <c r="V93" s="45">
        <f t="shared" si="9"/>
        <v>15</v>
      </c>
      <c r="W93" s="37">
        <f t="shared" si="10"/>
        <v>5.3</v>
      </c>
      <c r="X93" s="46">
        <f t="shared" si="11"/>
        <v>203</v>
      </c>
      <c r="Y93" s="186">
        <v>8</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9"/>
        <v>0</v>
      </c>
      <c r="W94" s="37">
        <f t="shared" si="10"/>
        <v>0</v>
      </c>
      <c r="X94" s="46">
        <f t="shared" si="11"/>
        <v>0</v>
      </c>
      <c r="Y94" s="186">
        <v>18</v>
      </c>
    </row>
    <row r="95" spans="2:25" s="8" customFormat="1" ht="15.95" customHeight="1" x14ac:dyDescent="0.25">
      <c r="B95" s="31">
        <f>'1.  SEPTEMBER'!B95</f>
        <v>37</v>
      </c>
      <c r="C95" s="32" t="str">
        <f>'1.  SEPTEMBER'!C95</f>
        <v>Pieters C (Corne)</v>
      </c>
      <c r="D95" s="45">
        <v>9</v>
      </c>
      <c r="E95" s="37">
        <v>3.9</v>
      </c>
      <c r="F95" s="51"/>
      <c r="G95" s="28">
        <v>6</v>
      </c>
      <c r="H95" s="37">
        <v>2.6</v>
      </c>
      <c r="I95" s="35"/>
      <c r="J95" s="45"/>
      <c r="K95" s="37"/>
      <c r="L95" s="51"/>
      <c r="M95" s="28">
        <v>2</v>
      </c>
      <c r="N95" s="37">
        <v>0.67</v>
      </c>
      <c r="O95" s="35"/>
      <c r="P95" s="45"/>
      <c r="Q95" s="37"/>
      <c r="R95" s="51"/>
      <c r="S95" s="28"/>
      <c r="T95" s="37"/>
      <c r="U95" s="35"/>
      <c r="V95" s="45">
        <f t="shared" si="9"/>
        <v>17</v>
      </c>
      <c r="W95" s="37">
        <f t="shared" si="10"/>
        <v>7.17</v>
      </c>
      <c r="X95" s="46">
        <f t="shared" si="11"/>
        <v>241.70000000000002</v>
      </c>
      <c r="Y95" s="186">
        <v>7</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9"/>
        <v>0</v>
      </c>
      <c r="W96" s="37">
        <f t="shared" si="10"/>
        <v>0</v>
      </c>
      <c r="X96" s="46">
        <f t="shared" si="11"/>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9"/>
        <v>0</v>
      </c>
      <c r="W97" s="37">
        <f t="shared" si="10"/>
        <v>0</v>
      </c>
      <c r="X97" s="46">
        <f t="shared" si="11"/>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9"/>
        <v>0</v>
      </c>
      <c r="W98" s="37">
        <f t="shared" si="10"/>
        <v>0</v>
      </c>
      <c r="X98" s="46">
        <f t="shared" si="11"/>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9"/>
        <v>0</v>
      </c>
      <c r="W99" s="37">
        <f t="shared" si="10"/>
        <v>0</v>
      </c>
      <c r="X99" s="46">
        <f t="shared" si="11"/>
        <v>0</v>
      </c>
      <c r="Y99" s="186">
        <v>18</v>
      </c>
    </row>
    <row r="100" spans="2:25" s="8" customFormat="1" ht="15.95" customHeight="1" x14ac:dyDescent="0.25">
      <c r="B100" s="31">
        <f>'1.  SEPTEMBER'!B100</f>
        <v>42</v>
      </c>
      <c r="C100" s="32" t="str">
        <f>'1.  SEPTEMBER'!C100</f>
        <v>Slabbert N</v>
      </c>
      <c r="D100" s="45">
        <v>2</v>
      </c>
      <c r="E100" s="37">
        <v>0.96</v>
      </c>
      <c r="F100" s="51"/>
      <c r="G100" s="28">
        <v>5</v>
      </c>
      <c r="H100" s="37">
        <v>1.1499999999999999</v>
      </c>
      <c r="I100" s="35"/>
      <c r="J100" s="45"/>
      <c r="K100" s="37"/>
      <c r="L100" s="51"/>
      <c r="M100" s="28"/>
      <c r="N100" s="37"/>
      <c r="O100" s="35"/>
      <c r="P100" s="45">
        <v>3</v>
      </c>
      <c r="Q100" s="37">
        <v>1.1299999999999999</v>
      </c>
      <c r="R100" s="51"/>
      <c r="S100" s="28"/>
      <c r="T100" s="37"/>
      <c r="U100" s="35"/>
      <c r="V100" s="45">
        <f t="shared" si="9"/>
        <v>10</v>
      </c>
      <c r="W100" s="37">
        <f t="shared" si="10"/>
        <v>3.2399999999999998</v>
      </c>
      <c r="X100" s="46">
        <f t="shared" si="11"/>
        <v>132.4</v>
      </c>
      <c r="Y100" s="186">
        <v>11</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9"/>
        <v>0</v>
      </c>
      <c r="W101" s="37">
        <f t="shared" si="10"/>
        <v>0</v>
      </c>
      <c r="X101" s="46">
        <f t="shared" si="11"/>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9"/>
        <v>0</v>
      </c>
      <c r="W102" s="37">
        <f t="shared" si="10"/>
        <v>0</v>
      </c>
      <c r="X102" s="46">
        <f t="shared" si="11"/>
        <v>0</v>
      </c>
      <c r="Y102" s="186">
        <v>18</v>
      </c>
    </row>
    <row r="103" spans="2:25" s="8" customFormat="1" ht="15.95" customHeight="1" x14ac:dyDescent="0.25">
      <c r="B103" s="31">
        <f>'1.  SEPTEMBER'!B103</f>
        <v>45</v>
      </c>
      <c r="C103" s="32" t="str">
        <f>'1.  SEPTEMBER'!C103</f>
        <v>Smith G</v>
      </c>
      <c r="D103" s="45">
        <v>5</v>
      </c>
      <c r="E103" s="37">
        <v>5.34</v>
      </c>
      <c r="F103" s="51">
        <v>1.92</v>
      </c>
      <c r="G103" s="28"/>
      <c r="H103" s="37"/>
      <c r="I103" s="35"/>
      <c r="J103" s="45"/>
      <c r="K103" s="37"/>
      <c r="L103" s="51"/>
      <c r="M103" s="28">
        <v>2</v>
      </c>
      <c r="N103" s="37">
        <v>0.5</v>
      </c>
      <c r="O103" s="35"/>
      <c r="P103" s="45"/>
      <c r="Q103" s="37"/>
      <c r="R103" s="51"/>
      <c r="S103" s="28"/>
      <c r="T103" s="37"/>
      <c r="U103" s="35"/>
      <c r="V103" s="45">
        <f t="shared" si="9"/>
        <v>7</v>
      </c>
      <c r="W103" s="37">
        <f t="shared" si="10"/>
        <v>5.84</v>
      </c>
      <c r="X103" s="46">
        <f t="shared" si="11"/>
        <v>128.4</v>
      </c>
      <c r="Y103" s="186">
        <v>13</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9"/>
        <v>0</v>
      </c>
      <c r="W104" s="37">
        <f t="shared" si="10"/>
        <v>0</v>
      </c>
      <c r="X104" s="46">
        <f t="shared" si="11"/>
        <v>0</v>
      </c>
      <c r="Y104" s="186">
        <v>18</v>
      </c>
    </row>
    <row r="105" spans="2:25" s="8" customFormat="1" ht="15.95" customHeight="1" x14ac:dyDescent="0.25">
      <c r="B105" s="31">
        <f>'1.  SEPTEMBER'!B105</f>
        <v>47</v>
      </c>
      <c r="C105" s="32" t="str">
        <f>'1.  SEPTEMBER'!C105</f>
        <v>Spyra SJ</v>
      </c>
      <c r="D105" s="45">
        <v>6</v>
      </c>
      <c r="E105" s="37">
        <v>3.4</v>
      </c>
      <c r="F105" s="51"/>
      <c r="G105" s="28">
        <v>3</v>
      </c>
      <c r="H105" s="37">
        <v>1.04</v>
      </c>
      <c r="I105" s="35"/>
      <c r="J105" s="45">
        <v>1</v>
      </c>
      <c r="K105" s="37">
        <v>0.3</v>
      </c>
      <c r="L105" s="51"/>
      <c r="M105" s="28">
        <v>10</v>
      </c>
      <c r="N105" s="37">
        <v>3.6</v>
      </c>
      <c r="O105" s="35"/>
      <c r="P105" s="45">
        <v>2</v>
      </c>
      <c r="Q105" s="37">
        <v>0.8</v>
      </c>
      <c r="R105" s="51"/>
      <c r="S105" s="28"/>
      <c r="T105" s="37"/>
      <c r="U105" s="35"/>
      <c r="V105" s="45">
        <f t="shared" si="9"/>
        <v>22</v>
      </c>
      <c r="W105" s="37">
        <f t="shared" si="10"/>
        <v>9.14</v>
      </c>
      <c r="X105" s="46">
        <f t="shared" si="11"/>
        <v>311.39999999999998</v>
      </c>
      <c r="Y105" s="186">
        <v>5</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v>0</v>
      </c>
      <c r="N106" s="37">
        <v>0.14000000000000001</v>
      </c>
      <c r="O106" s="35"/>
      <c r="P106" s="45"/>
      <c r="Q106" s="37"/>
      <c r="R106" s="51"/>
      <c r="S106" s="28"/>
      <c r="T106" s="37"/>
      <c r="U106" s="35"/>
      <c r="V106" s="45">
        <f t="shared" si="9"/>
        <v>0</v>
      </c>
      <c r="W106" s="37">
        <f t="shared" si="10"/>
        <v>0.14000000000000001</v>
      </c>
      <c r="X106" s="46">
        <f t="shared" si="11"/>
        <v>1.4000000000000001</v>
      </c>
      <c r="Y106" s="186">
        <v>14</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9"/>
        <v>0</v>
      </c>
      <c r="W107" s="37">
        <f t="shared" si="10"/>
        <v>0</v>
      </c>
      <c r="X107" s="46">
        <f t="shared" si="11"/>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9"/>
        <v>0</v>
      </c>
      <c r="W108" s="37">
        <f t="shared" si="10"/>
        <v>0</v>
      </c>
      <c r="X108" s="46">
        <f t="shared" si="11"/>
        <v>0</v>
      </c>
      <c r="Y108" s="186">
        <v>18</v>
      </c>
    </row>
    <row r="109" spans="2:25" s="8" customFormat="1" ht="15.95" customHeight="1" x14ac:dyDescent="0.25">
      <c r="B109" s="31">
        <f>'1.  SEPTEMBER'!B109</f>
        <v>51</v>
      </c>
      <c r="C109" s="32" t="str">
        <f>'1.  SEPTEMBER'!C109</f>
        <v>van der Westhuizen R</v>
      </c>
      <c r="D109" s="45">
        <v>2</v>
      </c>
      <c r="E109" s="37">
        <v>0.9</v>
      </c>
      <c r="F109" s="51"/>
      <c r="G109" s="28">
        <v>25</v>
      </c>
      <c r="H109" s="37">
        <v>7.2</v>
      </c>
      <c r="I109" s="35"/>
      <c r="J109" s="45"/>
      <c r="K109" s="37"/>
      <c r="L109" s="51"/>
      <c r="M109" s="28"/>
      <c r="N109" s="37"/>
      <c r="O109" s="35"/>
      <c r="P109" s="45">
        <v>4</v>
      </c>
      <c r="Q109" s="37">
        <v>1.71</v>
      </c>
      <c r="R109" s="51"/>
      <c r="S109" s="28"/>
      <c r="T109" s="37"/>
      <c r="U109" s="35"/>
      <c r="V109" s="45">
        <f t="shared" si="9"/>
        <v>31</v>
      </c>
      <c r="W109" s="37">
        <f t="shared" si="10"/>
        <v>9.8099999999999987</v>
      </c>
      <c r="X109" s="46">
        <f t="shared" si="11"/>
        <v>408.1</v>
      </c>
      <c r="Y109" s="186">
        <v>2</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9"/>
        <v>0</v>
      </c>
      <c r="W110" s="37">
        <f t="shared" si="10"/>
        <v>0</v>
      </c>
      <c r="X110" s="46">
        <f t="shared" si="11"/>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9"/>
        <v>0</v>
      </c>
      <c r="W111" s="37">
        <f t="shared" si="10"/>
        <v>0</v>
      </c>
      <c r="X111" s="46">
        <f t="shared" si="11"/>
        <v>0</v>
      </c>
      <c r="Y111" s="186">
        <v>18</v>
      </c>
    </row>
    <row r="112" spans="2:25" s="8" customFormat="1" ht="15.95" customHeight="1" x14ac:dyDescent="0.25">
      <c r="B112" s="31">
        <f>'1.  SEPTEMBER'!B112</f>
        <v>54</v>
      </c>
      <c r="C112" s="32" t="str">
        <f>'1.  SEPTEMBER'!C112</f>
        <v>Webb D</v>
      </c>
      <c r="D112" s="45">
        <v>15</v>
      </c>
      <c r="E112" s="37">
        <v>9.8000000000000007</v>
      </c>
      <c r="F112" s="51">
        <v>1.64</v>
      </c>
      <c r="G112" s="28"/>
      <c r="H112" s="37"/>
      <c r="I112" s="35"/>
      <c r="J112" s="45">
        <v>1</v>
      </c>
      <c r="K112" s="37">
        <v>0.54</v>
      </c>
      <c r="L112" s="51"/>
      <c r="M112" s="28">
        <v>2</v>
      </c>
      <c r="N112" s="37">
        <v>0.4</v>
      </c>
      <c r="O112" s="35"/>
      <c r="P112" s="45">
        <v>2</v>
      </c>
      <c r="Q112" s="37">
        <v>1.2</v>
      </c>
      <c r="R112" s="51"/>
      <c r="S112" s="28"/>
      <c r="T112" s="37"/>
      <c r="U112" s="35"/>
      <c r="V112" s="45">
        <f t="shared" si="9"/>
        <v>20</v>
      </c>
      <c r="W112" s="37">
        <f t="shared" si="10"/>
        <v>11.94</v>
      </c>
      <c r="X112" s="46">
        <f t="shared" si="11"/>
        <v>319.39999999999998</v>
      </c>
      <c r="Y112" s="186">
        <v>4</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9"/>
        <v>0</v>
      </c>
      <c r="W113" s="37">
        <f t="shared" si="10"/>
        <v>0</v>
      </c>
      <c r="X113" s="46">
        <f t="shared" si="11"/>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9"/>
        <v>0</v>
      </c>
      <c r="W114" s="37">
        <f t="shared" si="10"/>
        <v>0</v>
      </c>
      <c r="X114" s="46">
        <f t="shared" si="11"/>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9"/>
        <v>0</v>
      </c>
      <c r="W115" s="37">
        <f t="shared" si="10"/>
        <v>0</v>
      </c>
      <c r="X115" s="46">
        <f t="shared" si="11"/>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1">D116+G116+J116+M116+P116+S116</f>
        <v>0</v>
      </c>
      <c r="W116" s="37">
        <f t="shared" ref="W116:W117" si="22">E116+H116+K116+N116+Q116+T116</f>
        <v>0</v>
      </c>
      <c r="X116" s="46">
        <f t="shared" ref="X116:X117" si="23">(V116+W116)*10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1"/>
        <v>0</v>
      </c>
      <c r="W117" s="37">
        <f t="shared" si="22"/>
        <v>0</v>
      </c>
      <c r="X117" s="46">
        <f t="shared" si="23"/>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9"/>
        <v>0</v>
      </c>
      <c r="W118" s="37">
        <f t="shared" si="10"/>
        <v>0</v>
      </c>
      <c r="X118" s="46">
        <f t="shared" si="11"/>
        <v>0</v>
      </c>
      <c r="Y118" s="186"/>
    </row>
    <row r="119" spans="2:25" s="8" customFormat="1" ht="15.95" customHeight="1" x14ac:dyDescent="0.25">
      <c r="B119" s="25"/>
      <c r="C119" s="26" t="s">
        <v>361</v>
      </c>
      <c r="D119" s="247" t="s">
        <v>352</v>
      </c>
      <c r="E119" s="247" t="s">
        <v>462</v>
      </c>
      <c r="F119" s="246" t="s">
        <v>465</v>
      </c>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t="s">
        <v>457</v>
      </c>
      <c r="D120" s="189" t="s">
        <v>460</v>
      </c>
      <c r="E120" s="189" t="s">
        <v>463</v>
      </c>
      <c r="F120" s="246" t="s">
        <v>466</v>
      </c>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t="s">
        <v>458</v>
      </c>
      <c r="D121" s="189" t="s">
        <v>461</v>
      </c>
      <c r="E121" s="189" t="s">
        <v>464</v>
      </c>
      <c r="F121" s="246" t="s">
        <v>467</v>
      </c>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t="s">
        <v>459</v>
      </c>
      <c r="D122" s="189" t="s">
        <v>369</v>
      </c>
      <c r="E122" s="189" t="s">
        <v>356</v>
      </c>
      <c r="F122" s="246" t="s">
        <v>468</v>
      </c>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v>9</v>
      </c>
      <c r="E125" s="29">
        <v>5.19</v>
      </c>
      <c r="F125" s="51"/>
      <c r="G125" s="28">
        <v>1</v>
      </c>
      <c r="H125" s="29">
        <v>0.28999999999999998</v>
      </c>
      <c r="I125" s="35"/>
      <c r="J125" s="45">
        <v>1</v>
      </c>
      <c r="K125" s="29">
        <v>0.63</v>
      </c>
      <c r="L125" s="51"/>
      <c r="M125" s="28">
        <v>12</v>
      </c>
      <c r="N125" s="29">
        <v>3.67</v>
      </c>
      <c r="O125" s="35"/>
      <c r="P125" s="45">
        <v>2</v>
      </c>
      <c r="Q125" s="29">
        <v>1.01</v>
      </c>
      <c r="R125" s="51">
        <v>0.57999999999999996</v>
      </c>
      <c r="S125" s="28"/>
      <c r="T125" s="29"/>
      <c r="U125" s="35"/>
      <c r="V125" s="45">
        <f t="shared" ref="V125:V126" si="24">D125+G125+J125+M125+P125+S125</f>
        <v>25</v>
      </c>
      <c r="W125" s="37">
        <f t="shared" ref="W125:W126" si="25">E125+H125+K125+N125+Q125+T125</f>
        <v>10.790000000000001</v>
      </c>
      <c r="X125" s="46">
        <f t="shared" ref="X125:X126" si="26">(V125+W125)*10</f>
        <v>357.9</v>
      </c>
      <c r="Y125" s="186">
        <v>1</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4"/>
        <v>0</v>
      </c>
      <c r="W126" s="37">
        <f t="shared" si="25"/>
        <v>0</v>
      </c>
      <c r="X126" s="46">
        <f t="shared" si="26"/>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7">D127+G127+J127+M127+P127+S127</f>
        <v>0</v>
      </c>
      <c r="W127" s="37">
        <f t="shared" ref="W127:W181" si="28">E127+H127+K127+N127+Q127+T127</f>
        <v>0</v>
      </c>
      <c r="X127" s="46">
        <f t="shared" ref="X127:X181" si="29">(V127+W127)*10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7"/>
        <v>0</v>
      </c>
      <c r="W128" s="37">
        <f t="shared" si="28"/>
        <v>0</v>
      </c>
      <c r="X128" s="46">
        <f t="shared" si="29"/>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7"/>
        <v>0</v>
      </c>
      <c r="W129" s="37">
        <f t="shared" si="28"/>
        <v>0</v>
      </c>
      <c r="X129" s="46">
        <f t="shared" si="29"/>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7"/>
        <v>0</v>
      </c>
      <c r="W130" s="37">
        <f t="shared" si="28"/>
        <v>0</v>
      </c>
      <c r="X130" s="46">
        <f t="shared" si="29"/>
        <v>0</v>
      </c>
      <c r="Y130" s="186">
        <v>18</v>
      </c>
    </row>
    <row r="131" spans="1:25" s="8" customFormat="1" ht="15.95" customHeight="1" x14ac:dyDescent="0.25">
      <c r="B131" s="31">
        <v>7</v>
      </c>
      <c r="C131" s="228" t="s">
        <v>336</v>
      </c>
      <c r="D131" s="45"/>
      <c r="E131" s="37"/>
      <c r="F131" s="46"/>
      <c r="G131" s="28"/>
      <c r="H131" s="29"/>
      <c r="I131" s="35"/>
      <c r="J131" s="45"/>
      <c r="K131" s="37"/>
      <c r="L131" s="46"/>
      <c r="M131" s="28"/>
      <c r="N131" s="37"/>
      <c r="O131" s="35"/>
      <c r="P131" s="45"/>
      <c r="Q131" s="29"/>
      <c r="R131" s="51"/>
      <c r="S131" s="28"/>
      <c r="T131" s="29"/>
      <c r="U131" s="35"/>
      <c r="V131" s="45">
        <f t="shared" si="27"/>
        <v>0</v>
      </c>
      <c r="W131" s="37">
        <f t="shared" si="28"/>
        <v>0</v>
      </c>
      <c r="X131" s="46">
        <f t="shared" si="29"/>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7"/>
        <v>0</v>
      </c>
      <c r="W132" s="37">
        <f t="shared" si="28"/>
        <v>0</v>
      </c>
      <c r="X132" s="46">
        <f t="shared" si="29"/>
        <v>0</v>
      </c>
      <c r="Y132" s="186">
        <v>18</v>
      </c>
    </row>
    <row r="133" spans="1:25" s="8" customFormat="1" ht="15.95" customHeight="1" x14ac:dyDescent="0.25">
      <c r="B133" s="31">
        <f>'1.  SEPTEMBER'!B133</f>
        <v>9</v>
      </c>
      <c r="C133" s="32" t="str">
        <f>'1.  SEPTEMBER'!C133</f>
        <v>Burr Dixon H</v>
      </c>
      <c r="D133" s="45">
        <v>2</v>
      </c>
      <c r="E133" s="29">
        <v>1.6</v>
      </c>
      <c r="F133" s="51"/>
      <c r="G133" s="28">
        <v>7</v>
      </c>
      <c r="H133" s="29">
        <v>2.1</v>
      </c>
      <c r="I133" s="35"/>
      <c r="J133" s="45"/>
      <c r="K133" s="29"/>
      <c r="L133" s="51"/>
      <c r="M133" s="28">
        <v>1</v>
      </c>
      <c r="N133" s="37">
        <v>0.5</v>
      </c>
      <c r="O133" s="35"/>
      <c r="P133" s="45">
        <v>3</v>
      </c>
      <c r="Q133" s="29">
        <v>1.5</v>
      </c>
      <c r="R133" s="51"/>
      <c r="S133" s="28"/>
      <c r="T133" s="29"/>
      <c r="U133" s="35"/>
      <c r="V133" s="45">
        <f t="shared" si="27"/>
        <v>13</v>
      </c>
      <c r="W133" s="37">
        <f t="shared" si="28"/>
        <v>5.7</v>
      </c>
      <c r="X133" s="46">
        <f t="shared" si="29"/>
        <v>187</v>
      </c>
      <c r="Y133" s="186">
        <v>7</v>
      </c>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7"/>
        <v>0</v>
      </c>
      <c r="W134" s="37">
        <f t="shared" si="28"/>
        <v>0</v>
      </c>
      <c r="X134" s="46">
        <f t="shared" si="29"/>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7"/>
        <v>0</v>
      </c>
      <c r="W135" s="37">
        <f t="shared" si="28"/>
        <v>0</v>
      </c>
      <c r="X135" s="46">
        <f t="shared" si="29"/>
        <v>0</v>
      </c>
      <c r="Y135" s="186">
        <v>18</v>
      </c>
    </row>
    <row r="136" spans="1:25" s="8" customFormat="1" ht="15.95" customHeight="1" x14ac:dyDescent="0.25">
      <c r="B136" s="31">
        <f>'1.  SEPTEMBER'!B136</f>
        <v>12</v>
      </c>
      <c r="C136" s="32" t="str">
        <f>'1.  SEPTEMBER'!C136</f>
        <v>Clifford V</v>
      </c>
      <c r="D136" s="45">
        <v>0</v>
      </c>
      <c r="E136" s="29"/>
      <c r="F136" s="51"/>
      <c r="G136" s="28">
        <v>0</v>
      </c>
      <c r="H136" s="29"/>
      <c r="I136" s="35"/>
      <c r="J136" s="45">
        <v>0</v>
      </c>
      <c r="K136" s="29"/>
      <c r="L136" s="51"/>
      <c r="M136" s="28">
        <v>0</v>
      </c>
      <c r="N136" s="29"/>
      <c r="O136" s="35"/>
      <c r="P136" s="45">
        <v>0</v>
      </c>
      <c r="Q136" s="29"/>
      <c r="R136" s="51"/>
      <c r="S136" s="28">
        <v>0</v>
      </c>
      <c r="T136" s="29"/>
      <c r="U136" s="35"/>
      <c r="V136" s="45">
        <f t="shared" si="27"/>
        <v>0</v>
      </c>
      <c r="W136" s="37">
        <f t="shared" si="28"/>
        <v>0</v>
      </c>
      <c r="X136" s="46">
        <f t="shared" si="29"/>
        <v>0</v>
      </c>
      <c r="Y136" s="186">
        <v>15</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7"/>
        <v>0</v>
      </c>
      <c r="W137" s="37">
        <f t="shared" si="28"/>
        <v>0</v>
      </c>
      <c r="X137" s="46">
        <f t="shared" si="29"/>
        <v>0</v>
      </c>
      <c r="Y137" s="186">
        <v>18</v>
      </c>
    </row>
    <row r="138" spans="1:25" s="8" customFormat="1" ht="15.95" customHeight="1" x14ac:dyDescent="0.25">
      <c r="B138" s="31">
        <f>'1.  SEPTEMBER'!B138</f>
        <v>14</v>
      </c>
      <c r="C138" s="32" t="str">
        <f>'1.  SEPTEMBER'!C138</f>
        <v>de Bruin J  (H-9)</v>
      </c>
      <c r="D138" s="45">
        <v>7</v>
      </c>
      <c r="E138" s="29">
        <v>3.06</v>
      </c>
      <c r="F138" s="51"/>
      <c r="G138" s="28">
        <v>7</v>
      </c>
      <c r="H138" s="37">
        <v>1.8</v>
      </c>
      <c r="I138" s="35"/>
      <c r="J138" s="45">
        <v>1</v>
      </c>
      <c r="K138" s="29">
        <v>0.49</v>
      </c>
      <c r="L138" s="51"/>
      <c r="M138" s="28">
        <v>1</v>
      </c>
      <c r="N138" s="37">
        <v>0.3</v>
      </c>
      <c r="O138" s="35"/>
      <c r="P138" s="45">
        <v>4</v>
      </c>
      <c r="Q138" s="29">
        <v>1.44</v>
      </c>
      <c r="R138" s="51"/>
      <c r="S138" s="28"/>
      <c r="T138" s="29"/>
      <c r="U138" s="35"/>
      <c r="V138" s="45">
        <f t="shared" si="27"/>
        <v>20</v>
      </c>
      <c r="W138" s="37">
        <f t="shared" si="28"/>
        <v>7.09</v>
      </c>
      <c r="X138" s="46">
        <f t="shared" si="29"/>
        <v>270.89999999999998</v>
      </c>
      <c r="Y138" s="186">
        <v>3</v>
      </c>
    </row>
    <row r="139" spans="1:25" s="8" customFormat="1" ht="15.95" customHeight="1" x14ac:dyDescent="0.25">
      <c r="B139" s="31">
        <f>'1.  SEPTEMBER'!B139</f>
        <v>15</v>
      </c>
      <c r="C139" s="32" t="str">
        <f>'1.  SEPTEMBER'!C139</f>
        <v>Deetlefs E  (H-20)</v>
      </c>
      <c r="D139" s="45">
        <v>2</v>
      </c>
      <c r="E139" s="37">
        <v>0.7</v>
      </c>
      <c r="F139" s="51"/>
      <c r="G139" s="28">
        <v>4</v>
      </c>
      <c r="H139" s="29">
        <v>1.26</v>
      </c>
      <c r="I139" s="35"/>
      <c r="J139" s="45"/>
      <c r="K139" s="29"/>
      <c r="L139" s="51"/>
      <c r="M139" s="28"/>
      <c r="N139" s="29"/>
      <c r="O139" s="35"/>
      <c r="P139" s="45">
        <v>4</v>
      </c>
      <c r="Q139" s="37">
        <v>1.6</v>
      </c>
      <c r="R139" s="51"/>
      <c r="S139" s="28"/>
      <c r="T139" s="29"/>
      <c r="U139" s="35"/>
      <c r="V139" s="45">
        <f t="shared" si="27"/>
        <v>10</v>
      </c>
      <c r="W139" s="37">
        <f t="shared" si="28"/>
        <v>3.56</v>
      </c>
      <c r="X139" s="46">
        <f t="shared" si="29"/>
        <v>135.6</v>
      </c>
      <c r="Y139" s="186">
        <v>9</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7"/>
        <v>0</v>
      </c>
      <c r="W140" s="37">
        <f t="shared" si="28"/>
        <v>0</v>
      </c>
      <c r="X140" s="46">
        <f t="shared" si="29"/>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7"/>
        <v>0</v>
      </c>
      <c r="W141" s="37">
        <f t="shared" si="28"/>
        <v>0</v>
      </c>
      <c r="X141" s="46">
        <f t="shared" si="29"/>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7"/>
        <v>0</v>
      </c>
      <c r="W142" s="37">
        <f t="shared" si="28"/>
        <v>0</v>
      </c>
      <c r="X142" s="46">
        <f t="shared" si="29"/>
        <v>0</v>
      </c>
      <c r="Y142" s="186">
        <v>18</v>
      </c>
    </row>
    <row r="143" spans="1:25" s="8" customFormat="1" ht="15.95" customHeight="1" x14ac:dyDescent="0.25">
      <c r="B143" s="31">
        <f>'1.  SEPTEMBER'!B143</f>
        <v>19</v>
      </c>
      <c r="C143" s="32" t="str">
        <f>'1.  SEPTEMBER'!C143</f>
        <v>du Preez PJ</v>
      </c>
      <c r="D143" s="45"/>
      <c r="E143" s="29"/>
      <c r="F143" s="51"/>
      <c r="G143" s="28"/>
      <c r="H143" s="29"/>
      <c r="I143" s="35"/>
      <c r="J143" s="45"/>
      <c r="K143" s="29"/>
      <c r="L143" s="51"/>
      <c r="M143" s="28"/>
      <c r="N143" s="29"/>
      <c r="O143" s="35"/>
      <c r="P143" s="45"/>
      <c r="Q143" s="29"/>
      <c r="R143" s="51"/>
      <c r="S143" s="28"/>
      <c r="T143" s="29"/>
      <c r="U143" s="35"/>
      <c r="V143" s="45">
        <f t="shared" si="27"/>
        <v>0</v>
      </c>
      <c r="W143" s="37">
        <f t="shared" si="28"/>
        <v>0</v>
      </c>
      <c r="X143" s="46">
        <f t="shared" si="29"/>
        <v>0</v>
      </c>
      <c r="Y143" s="186">
        <v>18</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7"/>
        <v>0</v>
      </c>
      <c r="W144" s="37">
        <f t="shared" si="28"/>
        <v>0</v>
      </c>
      <c r="X144" s="46">
        <f t="shared" si="29"/>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7"/>
        <v>0</v>
      </c>
      <c r="W145" s="37">
        <f t="shared" si="28"/>
        <v>0</v>
      </c>
      <c r="X145" s="46">
        <f t="shared" si="29"/>
        <v>0</v>
      </c>
      <c r="Y145" s="186">
        <v>18</v>
      </c>
    </row>
    <row r="146" spans="2:25" s="8" customFormat="1" ht="15.95" customHeight="1" x14ac:dyDescent="0.25">
      <c r="B146" s="31">
        <v>22</v>
      </c>
      <c r="C146" s="228" t="s">
        <v>333</v>
      </c>
      <c r="D146" s="45"/>
      <c r="E146" s="37"/>
      <c r="F146" s="46"/>
      <c r="G146" s="28"/>
      <c r="H146" s="29"/>
      <c r="I146" s="35"/>
      <c r="J146" s="45"/>
      <c r="K146" s="37"/>
      <c r="L146" s="46"/>
      <c r="M146" s="28"/>
      <c r="N146" s="37"/>
      <c r="O146" s="35"/>
      <c r="P146" s="45"/>
      <c r="Q146" s="29"/>
      <c r="R146" s="51"/>
      <c r="S146" s="28"/>
      <c r="T146" s="29"/>
      <c r="U146" s="35"/>
      <c r="V146" s="45">
        <f t="shared" si="27"/>
        <v>0</v>
      </c>
      <c r="W146" s="37">
        <f t="shared" si="28"/>
        <v>0</v>
      </c>
      <c r="X146" s="46">
        <f t="shared" si="29"/>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7"/>
        <v>0</v>
      </c>
      <c r="W147" s="37">
        <f t="shared" si="28"/>
        <v>0</v>
      </c>
      <c r="X147" s="46">
        <f t="shared" si="29"/>
        <v>0</v>
      </c>
      <c r="Y147" s="186">
        <v>18</v>
      </c>
    </row>
    <row r="148" spans="2:25" s="8" customFormat="1" ht="15.95" customHeight="1" x14ac:dyDescent="0.25">
      <c r="B148" s="31">
        <f>'1.  SEPTEMBER'!B148</f>
        <v>24</v>
      </c>
      <c r="C148" s="32" t="str">
        <f>'1.  SEPTEMBER'!C148</f>
        <v>Fehlhaber TJF</v>
      </c>
      <c r="D148" s="45">
        <v>4</v>
      </c>
      <c r="E148" s="37">
        <v>1.4</v>
      </c>
      <c r="F148" s="51"/>
      <c r="G148" s="28">
        <v>9</v>
      </c>
      <c r="H148" s="37">
        <v>2.7</v>
      </c>
      <c r="I148" s="35"/>
      <c r="J148" s="45">
        <v>4</v>
      </c>
      <c r="K148" s="37">
        <v>2.2999999999999998</v>
      </c>
      <c r="L148" s="51">
        <v>0.88</v>
      </c>
      <c r="M148" s="28">
        <v>1</v>
      </c>
      <c r="N148" s="37">
        <v>0.2</v>
      </c>
      <c r="O148" s="35"/>
      <c r="P148" s="45">
        <v>1</v>
      </c>
      <c r="Q148" s="37">
        <v>0.5</v>
      </c>
      <c r="R148" s="51"/>
      <c r="S148" s="28"/>
      <c r="T148" s="29"/>
      <c r="U148" s="35"/>
      <c r="V148" s="45">
        <f t="shared" si="27"/>
        <v>19</v>
      </c>
      <c r="W148" s="37">
        <f t="shared" si="28"/>
        <v>7.1</v>
      </c>
      <c r="X148" s="46">
        <f t="shared" si="29"/>
        <v>261</v>
      </c>
      <c r="Y148" s="186">
        <v>4</v>
      </c>
    </row>
    <row r="149" spans="2:25" s="8" customFormat="1" ht="15.95" customHeight="1" x14ac:dyDescent="0.25">
      <c r="B149" s="31">
        <f>'1.  SEPTEMBER'!B149</f>
        <v>25</v>
      </c>
      <c r="C149" s="32" t="str">
        <f>'1.  SEPTEMBER'!C149</f>
        <v>Fourie C</v>
      </c>
      <c r="D149" s="45">
        <v>5</v>
      </c>
      <c r="E149" s="37">
        <v>2.7</v>
      </c>
      <c r="F149" s="51"/>
      <c r="G149" s="28">
        <v>1</v>
      </c>
      <c r="H149" s="37">
        <v>0.4</v>
      </c>
      <c r="I149" s="35"/>
      <c r="J149" s="45"/>
      <c r="K149" s="29"/>
      <c r="L149" s="51"/>
      <c r="M149" s="28">
        <v>3</v>
      </c>
      <c r="N149" s="37">
        <v>0.7</v>
      </c>
      <c r="O149" s="35"/>
      <c r="P149" s="45"/>
      <c r="Q149" s="29"/>
      <c r="R149" s="51"/>
      <c r="S149" s="28"/>
      <c r="T149" s="29"/>
      <c r="U149" s="35"/>
      <c r="V149" s="45">
        <f t="shared" si="27"/>
        <v>9</v>
      </c>
      <c r="W149" s="37">
        <f t="shared" si="28"/>
        <v>3.8</v>
      </c>
      <c r="X149" s="46">
        <f t="shared" si="29"/>
        <v>128</v>
      </c>
      <c r="Y149" s="186">
        <v>11</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7"/>
        <v>0</v>
      </c>
      <c r="W150" s="37">
        <f t="shared" si="28"/>
        <v>0</v>
      </c>
      <c r="X150" s="46">
        <f t="shared" si="29"/>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7"/>
        <v>0</v>
      </c>
      <c r="W151" s="37">
        <f t="shared" si="28"/>
        <v>0</v>
      </c>
      <c r="X151" s="46">
        <f t="shared" si="29"/>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7"/>
        <v>0</v>
      </c>
      <c r="W152" s="37">
        <f t="shared" si="28"/>
        <v>0</v>
      </c>
      <c r="X152" s="46">
        <f t="shared" si="29"/>
        <v>0</v>
      </c>
      <c r="Y152" s="186">
        <v>18</v>
      </c>
    </row>
    <row r="153" spans="2:25" s="8" customFormat="1" ht="15.95" customHeight="1" x14ac:dyDescent="0.25">
      <c r="B153" s="31">
        <f>'1.  SEPTEMBER'!B153</f>
        <v>29</v>
      </c>
      <c r="C153" s="32" t="str">
        <f>'1.  SEPTEMBER'!C153</f>
        <v>Koneczny N  (H-37)</v>
      </c>
      <c r="D153" s="45">
        <v>2</v>
      </c>
      <c r="E153" s="29">
        <v>1.59</v>
      </c>
      <c r="F153" s="51"/>
      <c r="G153" s="28">
        <v>7</v>
      </c>
      <c r="H153" s="29">
        <v>2.46</v>
      </c>
      <c r="I153" s="35"/>
      <c r="J153" s="45"/>
      <c r="K153" s="29"/>
      <c r="L153" s="51"/>
      <c r="M153" s="28"/>
      <c r="N153" s="29"/>
      <c r="O153" s="35"/>
      <c r="P153" s="45"/>
      <c r="Q153" s="29"/>
      <c r="R153" s="51"/>
      <c r="S153" s="28"/>
      <c r="T153" s="29"/>
      <c r="U153" s="35"/>
      <c r="V153" s="45">
        <f t="shared" si="27"/>
        <v>9</v>
      </c>
      <c r="W153" s="37">
        <f t="shared" si="28"/>
        <v>4.05</v>
      </c>
      <c r="X153" s="46">
        <f t="shared" si="29"/>
        <v>130.5</v>
      </c>
      <c r="Y153" s="186">
        <v>10</v>
      </c>
    </row>
    <row r="154" spans="2:25" s="8" customFormat="1" ht="15.95" customHeight="1" x14ac:dyDescent="0.25">
      <c r="B154" s="31">
        <f>'1.  SEPTEMBER'!B154</f>
        <v>30</v>
      </c>
      <c r="C154" s="32" t="str">
        <f>'1.  SEPTEMBER'!C154</f>
        <v>Kriel M  (H-24)</v>
      </c>
      <c r="D154" s="45">
        <v>9</v>
      </c>
      <c r="E154" s="37">
        <v>3.8</v>
      </c>
      <c r="F154" s="51"/>
      <c r="G154" s="28">
        <v>5</v>
      </c>
      <c r="H154" s="37">
        <v>1.4</v>
      </c>
      <c r="I154" s="35"/>
      <c r="J154" s="45"/>
      <c r="K154" s="29"/>
      <c r="L154" s="51"/>
      <c r="M154" s="28"/>
      <c r="N154" s="29"/>
      <c r="O154" s="35"/>
      <c r="P154" s="45">
        <v>1</v>
      </c>
      <c r="Q154" s="37">
        <v>0.4</v>
      </c>
      <c r="R154" s="51"/>
      <c r="S154" s="28"/>
      <c r="T154" s="29"/>
      <c r="U154" s="35"/>
      <c r="V154" s="45">
        <f t="shared" si="27"/>
        <v>15</v>
      </c>
      <c r="W154" s="37">
        <f t="shared" si="28"/>
        <v>5.6</v>
      </c>
      <c r="X154" s="46">
        <f t="shared" si="29"/>
        <v>206</v>
      </c>
      <c r="Y154" s="186">
        <v>6</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7"/>
        <v>0</v>
      </c>
      <c r="W155" s="37">
        <f t="shared" si="28"/>
        <v>0</v>
      </c>
      <c r="X155" s="46">
        <f t="shared" si="29"/>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30">D156+G156+J156+M156+P156+S156</f>
        <v>0</v>
      </c>
      <c r="W156" s="37">
        <f t="shared" ref="W156:W159" si="31">E156+H156+K156+N156+Q156+T156</f>
        <v>0</v>
      </c>
      <c r="X156" s="46">
        <f t="shared" ref="X156:X159" si="32">(V156+W156)*10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0"/>
        <v>0</v>
      </c>
      <c r="W157" s="37">
        <f t="shared" si="31"/>
        <v>0</v>
      </c>
      <c r="X157" s="46">
        <f t="shared" si="32"/>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30"/>
        <v>0</v>
      </c>
      <c r="W158" s="37">
        <f t="shared" si="31"/>
        <v>0</v>
      </c>
      <c r="X158" s="46">
        <f t="shared" si="32"/>
        <v>0</v>
      </c>
      <c r="Y158" s="186">
        <v>18</v>
      </c>
    </row>
    <row r="159" spans="2:25" s="8" customFormat="1" ht="15.95" customHeight="1" x14ac:dyDescent="0.25">
      <c r="B159" s="31">
        <f>'1.  SEPTEMBER'!B159</f>
        <v>35</v>
      </c>
      <c r="C159" s="32" t="str">
        <f>'1.  SEPTEMBER'!C159</f>
        <v>Pieters B (Bennie)</v>
      </c>
      <c r="D159" s="45"/>
      <c r="E159" s="29"/>
      <c r="F159" s="51"/>
      <c r="G159" s="28"/>
      <c r="H159" s="29"/>
      <c r="I159" s="35"/>
      <c r="J159" s="45"/>
      <c r="K159" s="29"/>
      <c r="L159" s="51"/>
      <c r="M159" s="28"/>
      <c r="N159" s="29"/>
      <c r="O159" s="35"/>
      <c r="P159" s="45"/>
      <c r="Q159" s="29"/>
      <c r="R159" s="51"/>
      <c r="S159" s="28"/>
      <c r="T159" s="29"/>
      <c r="U159" s="35"/>
      <c r="V159" s="45">
        <f t="shared" si="30"/>
        <v>0</v>
      </c>
      <c r="W159" s="37">
        <f t="shared" si="31"/>
        <v>0</v>
      </c>
      <c r="X159" s="46">
        <f t="shared" si="32"/>
        <v>0</v>
      </c>
      <c r="Y159" s="186">
        <v>18</v>
      </c>
    </row>
    <row r="160" spans="2:25" s="8" customFormat="1" ht="15.95" customHeight="1" x14ac:dyDescent="0.25">
      <c r="B160" s="31">
        <f>'1.  SEPTEMBER'!B160</f>
        <v>36</v>
      </c>
      <c r="C160" s="32" t="str">
        <f>'1.  SEPTEMBER'!C160</f>
        <v>Pieters K  (H-36)</v>
      </c>
      <c r="D160" s="45">
        <v>3</v>
      </c>
      <c r="E160" s="29">
        <v>0.86</v>
      </c>
      <c r="F160" s="51"/>
      <c r="G160" s="28">
        <v>15</v>
      </c>
      <c r="H160" s="37">
        <v>5.0999999999999996</v>
      </c>
      <c r="I160" s="317">
        <v>0.7</v>
      </c>
      <c r="J160" s="45"/>
      <c r="K160" s="29"/>
      <c r="L160" s="51"/>
      <c r="M160" s="28">
        <v>3</v>
      </c>
      <c r="N160" s="29">
        <v>0.66</v>
      </c>
      <c r="O160" s="35"/>
      <c r="P160" s="45">
        <v>2</v>
      </c>
      <c r="Q160" s="37">
        <v>0.5</v>
      </c>
      <c r="R160" s="51"/>
      <c r="S160" s="28"/>
      <c r="T160" s="29"/>
      <c r="U160" s="35"/>
      <c r="V160" s="45">
        <f t="shared" si="27"/>
        <v>23</v>
      </c>
      <c r="W160" s="37">
        <f t="shared" si="28"/>
        <v>7.12</v>
      </c>
      <c r="X160" s="46">
        <f t="shared" si="29"/>
        <v>301.2</v>
      </c>
      <c r="Y160" s="186">
        <v>2</v>
      </c>
    </row>
    <row r="161" spans="2:25" s="8" customFormat="1" ht="15.95" customHeight="1" x14ac:dyDescent="0.25">
      <c r="B161" s="31">
        <v>36</v>
      </c>
      <c r="C161" s="228" t="s">
        <v>338</v>
      </c>
      <c r="D161" s="45"/>
      <c r="E161" s="37"/>
      <c r="F161" s="46"/>
      <c r="G161" s="28"/>
      <c r="H161" s="29"/>
      <c r="I161" s="35"/>
      <c r="J161" s="45"/>
      <c r="K161" s="37"/>
      <c r="L161" s="46"/>
      <c r="M161" s="28"/>
      <c r="N161" s="37"/>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7"/>
        <v>0</v>
      </c>
      <c r="W164" s="37">
        <f t="shared" si="28"/>
        <v>0</v>
      </c>
      <c r="X164" s="46">
        <f t="shared" si="29"/>
        <v>0</v>
      </c>
      <c r="Y164" s="186">
        <v>18</v>
      </c>
    </row>
    <row r="165" spans="2:25" s="8" customFormat="1" ht="15.95" customHeight="1" x14ac:dyDescent="0.25">
      <c r="B165" s="31">
        <f>'1.  SEPTEMBER'!B165</f>
        <v>41</v>
      </c>
      <c r="C165" s="32" t="str">
        <f>'1.  SEPTEMBER'!C165</f>
        <v>Spyra SA  (H-12)</v>
      </c>
      <c r="D165" s="45">
        <v>5</v>
      </c>
      <c r="E165" s="29">
        <v>2.64</v>
      </c>
      <c r="F165" s="51"/>
      <c r="G165" s="28">
        <v>2</v>
      </c>
      <c r="H165" s="37">
        <v>0.4</v>
      </c>
      <c r="I165" s="35"/>
      <c r="J165" s="45">
        <v>1</v>
      </c>
      <c r="K165" s="29">
        <v>0.55000000000000004</v>
      </c>
      <c r="L165" s="51"/>
      <c r="M165" s="28"/>
      <c r="N165" s="29"/>
      <c r="O165" s="35"/>
      <c r="P165" s="45"/>
      <c r="Q165" s="29"/>
      <c r="R165" s="51"/>
      <c r="S165" s="28"/>
      <c r="T165" s="29"/>
      <c r="U165" s="35"/>
      <c r="V165" s="45">
        <f t="shared" si="27"/>
        <v>8</v>
      </c>
      <c r="W165" s="37">
        <f t="shared" si="28"/>
        <v>3.59</v>
      </c>
      <c r="X165" s="46">
        <f t="shared" si="29"/>
        <v>115.9</v>
      </c>
      <c r="Y165" s="186">
        <v>12</v>
      </c>
    </row>
    <row r="166" spans="2:25" s="8" customFormat="1" ht="15.95" customHeight="1" x14ac:dyDescent="0.25">
      <c r="B166" s="31">
        <f>'1.  SEPTEMBER'!B166</f>
        <v>42</v>
      </c>
      <c r="C166" s="32" t="str">
        <f>'1.  SEPTEMBER'!C166</f>
        <v>Steyn W</v>
      </c>
      <c r="D166" s="45"/>
      <c r="E166" s="29"/>
      <c r="F166" s="51"/>
      <c r="G166" s="28">
        <v>13</v>
      </c>
      <c r="H166" s="37">
        <v>4.5</v>
      </c>
      <c r="I166" s="35"/>
      <c r="J166" s="45"/>
      <c r="K166" s="29"/>
      <c r="L166" s="51"/>
      <c r="M166" s="28"/>
      <c r="N166" s="29"/>
      <c r="O166" s="35"/>
      <c r="P166" s="45"/>
      <c r="Q166" s="29"/>
      <c r="R166" s="51"/>
      <c r="S166" s="28"/>
      <c r="T166" s="29"/>
      <c r="U166" s="35"/>
      <c r="V166" s="45">
        <f t="shared" si="27"/>
        <v>13</v>
      </c>
      <c r="W166" s="37">
        <f t="shared" si="28"/>
        <v>4.5</v>
      </c>
      <c r="X166" s="46">
        <f t="shared" si="29"/>
        <v>175</v>
      </c>
      <c r="Y166" s="186">
        <v>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7"/>
        <v>0</v>
      </c>
      <c r="W167" s="37">
        <f t="shared" si="28"/>
        <v>0</v>
      </c>
      <c r="X167" s="46">
        <f t="shared" si="29"/>
        <v>0</v>
      </c>
      <c r="Y167" s="186">
        <v>18</v>
      </c>
    </row>
    <row r="168" spans="2:25" s="8" customFormat="1" ht="15.95" customHeight="1" x14ac:dyDescent="0.25">
      <c r="B168" s="31">
        <f>'1.  SEPTEMBER'!B168</f>
        <v>44</v>
      </c>
      <c r="C168" s="32" t="str">
        <f>'1.  SEPTEMBER'!C168</f>
        <v>Strydom P</v>
      </c>
      <c r="D168" s="45"/>
      <c r="E168" s="29"/>
      <c r="F168" s="51"/>
      <c r="G168" s="28">
        <v>8</v>
      </c>
      <c r="H168" s="37">
        <v>2.8</v>
      </c>
      <c r="I168" s="35"/>
      <c r="J168" s="45"/>
      <c r="K168" s="29"/>
      <c r="L168" s="51"/>
      <c r="M168" s="28"/>
      <c r="N168" s="29"/>
      <c r="O168" s="35"/>
      <c r="P168" s="45"/>
      <c r="Q168" s="29"/>
      <c r="R168" s="51"/>
      <c r="S168" s="28"/>
      <c r="T168" s="29"/>
      <c r="U168" s="35"/>
      <c r="V168" s="45">
        <f t="shared" si="27"/>
        <v>8</v>
      </c>
      <c r="W168" s="37">
        <f t="shared" si="28"/>
        <v>2.8</v>
      </c>
      <c r="X168" s="46">
        <f t="shared" si="29"/>
        <v>108</v>
      </c>
      <c r="Y168" s="186">
        <v>13</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7"/>
        <v>0</v>
      </c>
      <c r="W169" s="37">
        <f t="shared" si="28"/>
        <v>0</v>
      </c>
      <c r="X169" s="46">
        <f t="shared" si="29"/>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3">D170+G170+J170+M170+P170+S170</f>
        <v>0</v>
      </c>
      <c r="W170" s="37">
        <f t="shared" ref="W170" si="34">E170+H170+K170+N170+Q170+T170</f>
        <v>0</v>
      </c>
      <c r="X170" s="46">
        <f t="shared" ref="X170:X171" si="35">(V170+W170)*10</f>
        <v>0</v>
      </c>
      <c r="Y170" s="186">
        <v>18</v>
      </c>
    </row>
    <row r="171" spans="2:25" s="8" customFormat="1" ht="15.95" customHeight="1" x14ac:dyDescent="0.25">
      <c r="B171" s="31">
        <v>46</v>
      </c>
      <c r="C171" s="228" t="s">
        <v>339</v>
      </c>
      <c r="D171" s="45"/>
      <c r="E171" s="37"/>
      <c r="F171" s="46"/>
      <c r="G171" s="28"/>
      <c r="H171" s="29"/>
      <c r="I171" s="35"/>
      <c r="J171" s="45"/>
      <c r="K171" s="37"/>
      <c r="L171" s="46"/>
      <c r="M171" s="28"/>
      <c r="N171" s="37"/>
      <c r="O171" s="35"/>
      <c r="P171" s="45"/>
      <c r="Q171" s="29"/>
      <c r="R171" s="51"/>
      <c r="S171" s="28"/>
      <c r="T171" s="29"/>
      <c r="U171" s="35"/>
      <c r="V171" s="45">
        <f t="shared" si="33"/>
        <v>0</v>
      </c>
      <c r="W171" s="37">
        <f t="shared" si="33"/>
        <v>0</v>
      </c>
      <c r="X171" s="46">
        <f t="shared" si="35"/>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7"/>
        <v>0</v>
      </c>
      <c r="W172" s="37">
        <f t="shared" si="28"/>
        <v>0</v>
      </c>
      <c r="X172" s="46">
        <f t="shared" si="29"/>
        <v>0</v>
      </c>
      <c r="Y172" s="186">
        <v>18</v>
      </c>
    </row>
    <row r="173" spans="2:25" s="8" customFormat="1" ht="15.95" customHeight="1" x14ac:dyDescent="0.25">
      <c r="B173" s="31">
        <f>'1.  SEPTEMBER'!B173</f>
        <v>49</v>
      </c>
      <c r="C173" s="32" t="str">
        <f>'1.  SEPTEMBER'!C173</f>
        <v>van Seventer H</v>
      </c>
      <c r="D173" s="45">
        <v>2</v>
      </c>
      <c r="E173" s="29">
        <v>0.76</v>
      </c>
      <c r="F173" s="51"/>
      <c r="G173" s="28">
        <v>12</v>
      </c>
      <c r="H173" s="37">
        <v>3.6</v>
      </c>
      <c r="I173" s="35"/>
      <c r="J173" s="45">
        <v>1</v>
      </c>
      <c r="K173" s="29">
        <v>0.63</v>
      </c>
      <c r="L173" s="51"/>
      <c r="M173" s="28"/>
      <c r="N173" s="29"/>
      <c r="O173" s="35"/>
      <c r="P173" s="45">
        <v>2</v>
      </c>
      <c r="Q173" s="37">
        <v>1</v>
      </c>
      <c r="R173" s="51"/>
      <c r="S173" s="28"/>
      <c r="T173" s="29"/>
      <c r="U173" s="35"/>
      <c r="V173" s="45">
        <f t="shared" si="27"/>
        <v>17</v>
      </c>
      <c r="W173" s="37">
        <f t="shared" si="28"/>
        <v>5.99</v>
      </c>
      <c r="X173" s="46">
        <f t="shared" si="29"/>
        <v>229.90000000000003</v>
      </c>
      <c r="Y173" s="186">
        <v>5</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7"/>
        <v>0</v>
      </c>
      <c r="W174" s="37">
        <f t="shared" si="28"/>
        <v>0</v>
      </c>
      <c r="X174" s="46">
        <f t="shared" si="29"/>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7"/>
        <v>0</v>
      </c>
      <c r="W175" s="37">
        <f t="shared" si="28"/>
        <v>0</v>
      </c>
      <c r="X175" s="46">
        <f t="shared" si="29"/>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7"/>
        <v>0</v>
      </c>
      <c r="W176" s="37">
        <f t="shared" si="28"/>
        <v>0</v>
      </c>
      <c r="X176" s="46">
        <f t="shared" si="29"/>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7"/>
        <v>0</v>
      </c>
      <c r="W177" s="37">
        <f t="shared" si="28"/>
        <v>0</v>
      </c>
      <c r="X177" s="46">
        <f t="shared" si="29"/>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7"/>
        <v>0</v>
      </c>
      <c r="W178" s="37">
        <f t="shared" si="28"/>
        <v>0</v>
      </c>
      <c r="X178" s="46">
        <f t="shared" si="29"/>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7"/>
        <v>0</v>
      </c>
      <c r="W179" s="37">
        <f t="shared" si="28"/>
        <v>0</v>
      </c>
      <c r="X179" s="46">
        <f t="shared" si="29"/>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7"/>
        <v>0</v>
      </c>
      <c r="W180" s="37">
        <f t="shared" si="28"/>
        <v>0</v>
      </c>
      <c r="X180" s="46">
        <f t="shared" si="29"/>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7"/>
        <v>0</v>
      </c>
      <c r="W181" s="37">
        <f t="shared" si="28"/>
        <v>0</v>
      </c>
      <c r="X181" s="46">
        <f t="shared" si="29"/>
        <v>0</v>
      </c>
      <c r="Y181" s="186"/>
    </row>
    <row r="182" spans="2:25" s="8" customFormat="1" ht="15.95" customHeight="1" x14ac:dyDescent="0.25">
      <c r="B182" s="25"/>
      <c r="C182" s="26"/>
      <c r="D182" s="15"/>
      <c r="E182" s="15"/>
      <c r="F182" s="15"/>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54"/>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58"/>
      <c r="C187" s="459"/>
      <c r="D187" s="459"/>
      <c r="E187" s="459"/>
      <c r="F187" s="459"/>
      <c r="G187" s="459"/>
      <c r="H187" s="459"/>
      <c r="I187" s="459"/>
      <c r="J187" s="459"/>
      <c r="K187" s="459"/>
      <c r="L187" s="459"/>
      <c r="M187" s="459"/>
      <c r="N187" s="459"/>
      <c r="O187" s="459"/>
      <c r="P187" s="459"/>
      <c r="Q187" s="459"/>
      <c r="R187" s="459"/>
      <c r="S187" s="459"/>
      <c r="T187" s="459"/>
      <c r="U187" s="459"/>
      <c r="V187" s="459"/>
      <c r="W187" s="459"/>
      <c r="X187" s="459"/>
      <c r="Y187" s="460"/>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44" t="str">
        <f>'1.  SEPTEMBER'!C190</f>
        <v>Appelcryn A (Alicia)</v>
      </c>
      <c r="D190" s="45">
        <v>1</v>
      </c>
      <c r="E190" s="37">
        <v>0.9</v>
      </c>
      <c r="F190" s="51"/>
      <c r="G190" s="28">
        <v>5</v>
      </c>
      <c r="H190" s="29">
        <v>1.66</v>
      </c>
      <c r="I190" s="35"/>
      <c r="J190" s="45"/>
      <c r="K190" s="29"/>
      <c r="L190" s="51"/>
      <c r="M190" s="28">
        <v>1</v>
      </c>
      <c r="N190" s="37">
        <v>0.2</v>
      </c>
      <c r="O190" s="35"/>
      <c r="P190" s="45"/>
      <c r="Q190" s="29"/>
      <c r="R190" s="51"/>
      <c r="S190" s="28"/>
      <c r="T190" s="29"/>
      <c r="U190" s="35"/>
      <c r="V190" s="45">
        <f t="shared" si="39"/>
        <v>7</v>
      </c>
      <c r="W190" s="37">
        <f t="shared" si="40"/>
        <v>2.7600000000000002</v>
      </c>
      <c r="X190" s="46">
        <f t="shared" si="41"/>
        <v>97.6</v>
      </c>
      <c r="Y190" s="186">
        <v>7</v>
      </c>
    </row>
    <row r="191" spans="2:25" s="8" customFormat="1" ht="15.95" customHeight="1" x14ac:dyDescent="0.25">
      <c r="B191" s="27">
        <f>'1.  SEPTEMBER'!B191</f>
        <v>4</v>
      </c>
      <c r="C191" s="44" t="str">
        <f>'1.  SEPTEMBER'!C191</f>
        <v>Appelcryn AJ</v>
      </c>
      <c r="D191" s="45">
        <v>1</v>
      </c>
      <c r="E191" s="37">
        <v>0.7</v>
      </c>
      <c r="F191" s="51"/>
      <c r="G191" s="28">
        <v>8</v>
      </c>
      <c r="H191" s="29">
        <v>1.81</v>
      </c>
      <c r="I191" s="35"/>
      <c r="J191" s="45">
        <v>1</v>
      </c>
      <c r="K191" s="29">
        <v>0.42</v>
      </c>
      <c r="L191" s="51"/>
      <c r="M191" s="28"/>
      <c r="N191" s="29"/>
      <c r="O191" s="35"/>
      <c r="P191" s="45"/>
      <c r="Q191" s="29"/>
      <c r="R191" s="51"/>
      <c r="S191" s="28"/>
      <c r="T191" s="29"/>
      <c r="U191" s="35"/>
      <c r="V191" s="45">
        <f t="shared" si="39"/>
        <v>10</v>
      </c>
      <c r="W191" s="37">
        <f t="shared" si="40"/>
        <v>2.9299999999999997</v>
      </c>
      <c r="X191" s="46">
        <f t="shared" si="41"/>
        <v>129.30000000000001</v>
      </c>
      <c r="Y191" s="186">
        <v>5</v>
      </c>
    </row>
    <row r="192" spans="2:25" s="8" customFormat="1" ht="15.95" customHeight="1" x14ac:dyDescent="0.25">
      <c r="B192" s="27">
        <f>'1.  SEPTEMBER'!B192</f>
        <v>5</v>
      </c>
      <c r="C192" s="44" t="str">
        <f>'1.  SEPTEMBER'!C192</f>
        <v>Appelcryn C</v>
      </c>
      <c r="D192" s="45"/>
      <c r="E192" s="37"/>
      <c r="F192" s="51"/>
      <c r="G192" s="28">
        <v>7</v>
      </c>
      <c r="H192" s="29">
        <v>2.13</v>
      </c>
      <c r="I192" s="35"/>
      <c r="J192" s="45"/>
      <c r="K192" s="29"/>
      <c r="L192" s="51"/>
      <c r="M192" s="28"/>
      <c r="N192" s="29"/>
      <c r="O192" s="35"/>
      <c r="P192" s="45"/>
      <c r="Q192" s="29"/>
      <c r="R192" s="51"/>
      <c r="S192" s="28"/>
      <c r="T192" s="29"/>
      <c r="U192" s="35"/>
      <c r="V192" s="45">
        <f t="shared" si="39"/>
        <v>7</v>
      </c>
      <c r="W192" s="37">
        <f t="shared" si="40"/>
        <v>2.13</v>
      </c>
      <c r="X192" s="46">
        <f t="shared" si="41"/>
        <v>91.299999999999983</v>
      </c>
      <c r="Y192" s="186">
        <v>8</v>
      </c>
    </row>
    <row r="193" spans="2:25" s="8" customFormat="1" ht="15.95" customHeight="1" x14ac:dyDescent="0.25">
      <c r="B193" s="27">
        <f>'1.  SEPTEMBER'!B193</f>
        <v>6</v>
      </c>
      <c r="C193" s="44" t="str">
        <f>'1.  SEPTEMBER'!C193</f>
        <v>Booysen A</v>
      </c>
      <c r="D193" s="45"/>
      <c r="E193" s="37"/>
      <c r="F193" s="51"/>
      <c r="G193" s="28"/>
      <c r="H193" s="29"/>
      <c r="I193" s="35"/>
      <c r="J193" s="45"/>
      <c r="K193" s="29"/>
      <c r="L193" s="51"/>
      <c r="M193" s="28"/>
      <c r="N193" s="29"/>
      <c r="O193" s="35"/>
      <c r="P193" s="45"/>
      <c r="Q193" s="29"/>
      <c r="R193" s="51"/>
      <c r="S193" s="28"/>
      <c r="T193" s="29"/>
      <c r="U193" s="35"/>
      <c r="V193" s="45">
        <f t="shared" si="39"/>
        <v>0</v>
      </c>
      <c r="W193" s="37">
        <f t="shared" si="40"/>
        <v>0</v>
      </c>
      <c r="X193" s="46">
        <f t="shared" si="41"/>
        <v>0</v>
      </c>
      <c r="Y193" s="186">
        <v>12</v>
      </c>
    </row>
    <row r="194" spans="2:25" s="8" customFormat="1" ht="15.95" customHeight="1" x14ac:dyDescent="0.25">
      <c r="B194" s="27">
        <f>'1.  SEPTEMBER'!B194</f>
        <v>7</v>
      </c>
      <c r="C194" s="44" t="str">
        <f>'1.  SEPTEMBER'!C194</f>
        <v>Boshoff I (Inez)  (H-40)</v>
      </c>
      <c r="D194" s="45"/>
      <c r="E194" s="37"/>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v>4</v>
      </c>
      <c r="E195" s="37">
        <v>1.71</v>
      </c>
      <c r="F195" s="51"/>
      <c r="G195" s="28">
        <v>5</v>
      </c>
      <c r="H195" s="29">
        <v>1.19</v>
      </c>
      <c r="I195" s="35"/>
      <c r="J195" s="45"/>
      <c r="K195" s="29"/>
      <c r="L195" s="51"/>
      <c r="M195" s="28">
        <v>0</v>
      </c>
      <c r="N195" s="29">
        <v>0.14000000000000001</v>
      </c>
      <c r="O195" s="35"/>
      <c r="P195" s="45">
        <v>2</v>
      </c>
      <c r="Q195" s="37">
        <v>1</v>
      </c>
      <c r="R195" s="51"/>
      <c r="S195" s="28"/>
      <c r="T195" s="29"/>
      <c r="U195" s="35"/>
      <c r="V195" s="45">
        <f t="shared" si="39"/>
        <v>11</v>
      </c>
      <c r="W195" s="37">
        <f t="shared" si="40"/>
        <v>4.04</v>
      </c>
      <c r="X195" s="46">
        <f t="shared" si="41"/>
        <v>150.39999999999998</v>
      </c>
      <c r="Y195" s="186">
        <v>4</v>
      </c>
    </row>
    <row r="196" spans="2:25" s="8" customFormat="1" ht="15.95" customHeight="1" x14ac:dyDescent="0.25">
      <c r="B196" s="27">
        <f>'1.  SEPTEMBER'!B196</f>
        <v>9</v>
      </c>
      <c r="C196" s="44" t="str">
        <f>'1.  SEPTEMBER'!C196</f>
        <v>Clifford GH</v>
      </c>
      <c r="D196" s="45"/>
      <c r="E196" s="37"/>
      <c r="F196" s="51"/>
      <c r="G196" s="28"/>
      <c r="H196" s="29"/>
      <c r="I196" s="35"/>
      <c r="J196" s="45"/>
      <c r="K196" s="29"/>
      <c r="L196" s="51"/>
      <c r="M196" s="28"/>
      <c r="N196" s="29"/>
      <c r="O196" s="35"/>
      <c r="P196" s="45"/>
      <c r="Q196" s="29"/>
      <c r="R196" s="51"/>
      <c r="S196" s="28"/>
      <c r="T196" s="29"/>
      <c r="U196" s="35"/>
      <c r="V196" s="45">
        <f t="shared" si="39"/>
        <v>0</v>
      </c>
      <c r="W196" s="37">
        <f t="shared" si="40"/>
        <v>0</v>
      </c>
      <c r="X196" s="46">
        <f t="shared" si="41"/>
        <v>0</v>
      </c>
      <c r="Y196" s="186">
        <v>12</v>
      </c>
    </row>
    <row r="197" spans="2:25" s="8" customFormat="1" ht="15.95" customHeight="1" x14ac:dyDescent="0.25">
      <c r="B197" s="27">
        <f>'1.  SEPTEMBER'!B197</f>
        <v>10</v>
      </c>
      <c r="C197" s="44" t="str">
        <f>'1.  SEPTEMBER'!C197</f>
        <v>du Bruyn JA</v>
      </c>
      <c r="D197" s="45">
        <v>5</v>
      </c>
      <c r="E197" s="37">
        <v>1.72</v>
      </c>
      <c r="F197" s="51"/>
      <c r="G197" s="28">
        <v>11</v>
      </c>
      <c r="H197" s="29">
        <v>2.89</v>
      </c>
      <c r="I197" s="35"/>
      <c r="J197" s="45"/>
      <c r="K197" s="29"/>
      <c r="L197" s="51"/>
      <c r="M197" s="28"/>
      <c r="N197" s="29"/>
      <c r="O197" s="35"/>
      <c r="P197" s="45">
        <v>2</v>
      </c>
      <c r="Q197" s="29">
        <v>0.94</v>
      </c>
      <c r="R197" s="51">
        <v>0.65</v>
      </c>
      <c r="S197" s="28"/>
      <c r="T197" s="29"/>
      <c r="U197" s="35"/>
      <c r="V197" s="45">
        <f t="shared" si="39"/>
        <v>18</v>
      </c>
      <c r="W197" s="37">
        <f t="shared" si="40"/>
        <v>5.5500000000000007</v>
      </c>
      <c r="X197" s="46">
        <f t="shared" si="41"/>
        <v>235.5</v>
      </c>
      <c r="Y197" s="186">
        <v>2</v>
      </c>
    </row>
    <row r="198" spans="2:25" s="8" customFormat="1" ht="15.95" customHeight="1" x14ac:dyDescent="0.25">
      <c r="B198" s="27">
        <f>'1.  SEPTEMBER'!B198</f>
        <v>11</v>
      </c>
      <c r="C198" s="44" t="str">
        <f>'1.  SEPTEMBER'!C198</f>
        <v>Fehlhaber M</v>
      </c>
      <c r="D198" s="45">
        <v>2</v>
      </c>
      <c r="E198" s="37">
        <v>0.49</v>
      </c>
      <c r="F198" s="51"/>
      <c r="G198" s="28">
        <v>7</v>
      </c>
      <c r="H198" s="29">
        <v>1.87</v>
      </c>
      <c r="I198" s="35"/>
      <c r="J198" s="45"/>
      <c r="K198" s="29"/>
      <c r="L198" s="51"/>
      <c r="M198" s="28"/>
      <c r="N198" s="29"/>
      <c r="O198" s="35"/>
      <c r="P198" s="45"/>
      <c r="Q198" s="29"/>
      <c r="R198" s="51"/>
      <c r="S198" s="28"/>
      <c r="T198" s="29"/>
      <c r="U198" s="35"/>
      <c r="V198" s="45">
        <f t="shared" si="39"/>
        <v>9</v>
      </c>
      <c r="W198" s="37">
        <f t="shared" si="40"/>
        <v>2.3600000000000003</v>
      </c>
      <c r="X198" s="46">
        <f t="shared" si="41"/>
        <v>113.6</v>
      </c>
      <c r="Y198" s="186">
        <v>6</v>
      </c>
    </row>
    <row r="199" spans="2:25" s="8" customFormat="1" ht="15.95" customHeight="1" x14ac:dyDescent="0.25">
      <c r="B199" s="27">
        <f>'1.  SEPTEMBER'!B199</f>
        <v>12</v>
      </c>
      <c r="C199" s="44" t="str">
        <f>'1.  SEPTEMBER'!C199</f>
        <v>Foxcroft M</v>
      </c>
      <c r="D199" s="45">
        <v>0</v>
      </c>
      <c r="E199" s="37"/>
      <c r="F199" s="51"/>
      <c r="G199" s="28">
        <v>0</v>
      </c>
      <c r="H199" s="29"/>
      <c r="I199" s="35"/>
      <c r="J199" s="45">
        <v>0</v>
      </c>
      <c r="K199" s="29"/>
      <c r="L199" s="51"/>
      <c r="M199" s="28">
        <v>0</v>
      </c>
      <c r="N199" s="29"/>
      <c r="O199" s="35"/>
      <c r="P199" s="45">
        <v>0</v>
      </c>
      <c r="Q199" s="29"/>
      <c r="R199" s="51"/>
      <c r="S199" s="28">
        <v>0</v>
      </c>
      <c r="T199" s="29"/>
      <c r="U199" s="35"/>
      <c r="V199" s="45">
        <f t="shared" ref="V199" si="45">D199+G199+J199+M199+P199+S199</f>
        <v>0</v>
      </c>
      <c r="W199" s="37">
        <f t="shared" ref="W199" si="46">E199+H199+K199+N199+Q199+T199</f>
        <v>0</v>
      </c>
      <c r="X199" s="46">
        <f t="shared" ref="X199" si="47">(V199+W199)*10</f>
        <v>0</v>
      </c>
      <c r="Y199" s="186">
        <v>9</v>
      </c>
    </row>
    <row r="200" spans="2:25" s="8" customFormat="1" ht="15.95" customHeight="1" x14ac:dyDescent="0.25">
      <c r="B200" s="27">
        <f>'1.  SEPTEMBER'!B200</f>
        <v>13</v>
      </c>
      <c r="C200" s="44" t="str">
        <f>'1.  SEPTEMBER'!C200</f>
        <v>Janse van Vuuren A</v>
      </c>
      <c r="D200" s="45"/>
      <c r="E200" s="37"/>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37"/>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37"/>
      <c r="F202" s="51"/>
      <c r="G202" s="28"/>
      <c r="H202" s="29"/>
      <c r="I202" s="35"/>
      <c r="J202" s="45"/>
      <c r="K202" s="29"/>
      <c r="L202" s="51"/>
      <c r="M202" s="28"/>
      <c r="N202" s="29"/>
      <c r="O202" s="35"/>
      <c r="P202" s="45"/>
      <c r="Q202" s="29"/>
      <c r="R202" s="51"/>
      <c r="S202" s="28"/>
      <c r="T202" s="29"/>
      <c r="U202" s="35"/>
      <c r="V202" s="45">
        <f t="shared" si="39"/>
        <v>0</v>
      </c>
      <c r="W202" s="37">
        <f t="shared" si="40"/>
        <v>0</v>
      </c>
      <c r="X202" s="46">
        <f t="shared" si="41"/>
        <v>0</v>
      </c>
      <c r="Y202" s="186">
        <v>12</v>
      </c>
    </row>
    <row r="203" spans="2:25" s="8" customFormat="1" ht="15.95" customHeight="1" x14ac:dyDescent="0.25">
      <c r="B203" s="27">
        <f>'1.  SEPTEMBER'!B203</f>
        <v>16</v>
      </c>
      <c r="C203" s="44" t="str">
        <f>'1.  SEPTEMBER'!C203</f>
        <v>Krause R</v>
      </c>
      <c r="D203" s="45"/>
      <c r="E203" s="37"/>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c r="E204" s="37"/>
      <c r="F204" s="51"/>
      <c r="G204" s="28"/>
      <c r="H204" s="29"/>
      <c r="I204" s="35"/>
      <c r="J204" s="45"/>
      <c r="K204" s="29"/>
      <c r="L204" s="51"/>
      <c r="M204" s="28"/>
      <c r="N204" s="29"/>
      <c r="O204" s="35"/>
      <c r="P204" s="45"/>
      <c r="Q204" s="29"/>
      <c r="R204" s="51"/>
      <c r="S204" s="28"/>
      <c r="T204" s="29"/>
      <c r="U204" s="35"/>
      <c r="V204" s="45">
        <f t="shared" si="39"/>
        <v>0</v>
      </c>
      <c r="W204" s="37">
        <f t="shared" si="40"/>
        <v>0</v>
      </c>
      <c r="X204" s="46">
        <f t="shared" si="41"/>
        <v>0</v>
      </c>
      <c r="Y204" s="186">
        <v>12</v>
      </c>
    </row>
    <row r="205" spans="2:25" s="8" customFormat="1" ht="15.95" customHeight="1" x14ac:dyDescent="0.25">
      <c r="B205" s="27">
        <f>'1.  SEPTEMBER'!B205</f>
        <v>18</v>
      </c>
      <c r="C205" s="44" t="str">
        <f>'1.  SEPTEMBER'!C205</f>
        <v>Liebenberg A</v>
      </c>
      <c r="D205" s="45"/>
      <c r="E205" s="37"/>
      <c r="F205" s="51"/>
      <c r="G205" s="28"/>
      <c r="H205" s="29"/>
      <c r="I205" s="35"/>
      <c r="J205" s="45"/>
      <c r="K205" s="29"/>
      <c r="L205" s="51"/>
      <c r="M205" s="28"/>
      <c r="N205" s="29"/>
      <c r="O205" s="35"/>
      <c r="P205" s="45"/>
      <c r="Q205" s="29"/>
      <c r="R205" s="51"/>
      <c r="S205" s="28"/>
      <c r="T205" s="29"/>
      <c r="U205" s="35"/>
      <c r="V205" s="45">
        <f t="shared" ref="V205:V207" si="48">D205+G205+J205+M205+P205+S205</f>
        <v>0</v>
      </c>
      <c r="W205" s="37">
        <f t="shared" ref="W205:W207" si="49">E205+H205+K205+N205+Q205+T205</f>
        <v>0</v>
      </c>
      <c r="X205" s="46">
        <f t="shared" ref="X205:X207" si="50">(V205+W205)*10</f>
        <v>0</v>
      </c>
      <c r="Y205" s="186">
        <v>12</v>
      </c>
    </row>
    <row r="206" spans="2:25" s="8" customFormat="1" ht="15.95" customHeight="1" x14ac:dyDescent="0.25">
      <c r="B206" s="27">
        <f>'1.  SEPTEMBER'!B206</f>
        <v>19</v>
      </c>
      <c r="C206" s="44" t="str">
        <f>'1.  SEPTEMBER'!C206</f>
        <v>Potgieter L (Leonie)</v>
      </c>
      <c r="D206" s="45"/>
      <c r="E206" s="37"/>
      <c r="F206" s="51"/>
      <c r="G206" s="28"/>
      <c r="H206" s="29"/>
      <c r="I206" s="35"/>
      <c r="J206" s="45"/>
      <c r="K206" s="29"/>
      <c r="L206" s="51"/>
      <c r="M206" s="28"/>
      <c r="N206" s="29"/>
      <c r="O206" s="35"/>
      <c r="P206" s="45"/>
      <c r="Q206" s="29"/>
      <c r="R206" s="51"/>
      <c r="S206" s="28"/>
      <c r="T206" s="29"/>
      <c r="U206" s="35"/>
      <c r="V206" s="45">
        <f t="shared" si="48"/>
        <v>0</v>
      </c>
      <c r="W206" s="37">
        <f t="shared" si="49"/>
        <v>0</v>
      </c>
      <c r="X206" s="46">
        <f t="shared" si="50"/>
        <v>0</v>
      </c>
      <c r="Y206" s="186">
        <v>12</v>
      </c>
    </row>
    <row r="207" spans="2:25" s="8" customFormat="1" ht="15.95" customHeight="1" x14ac:dyDescent="0.25">
      <c r="B207" s="27">
        <f>'1.  SEPTEMBER'!B207</f>
        <v>20</v>
      </c>
      <c r="C207" s="44" t="str">
        <f>'1.  SEPTEMBER'!C207</f>
        <v>Smit K</v>
      </c>
      <c r="D207" s="45"/>
      <c r="E207" s="37"/>
      <c r="F207" s="51"/>
      <c r="G207" s="28"/>
      <c r="H207" s="29"/>
      <c r="I207" s="35"/>
      <c r="J207" s="45"/>
      <c r="K207" s="29"/>
      <c r="L207" s="51"/>
      <c r="M207" s="28"/>
      <c r="N207" s="29"/>
      <c r="O207" s="35"/>
      <c r="P207" s="45"/>
      <c r="Q207" s="29"/>
      <c r="R207" s="51"/>
      <c r="S207" s="28"/>
      <c r="T207" s="29"/>
      <c r="U207" s="35"/>
      <c r="V207" s="45">
        <f t="shared" si="48"/>
        <v>0</v>
      </c>
      <c r="W207" s="37">
        <f t="shared" si="49"/>
        <v>0</v>
      </c>
      <c r="X207" s="46">
        <f t="shared" si="50"/>
        <v>0</v>
      </c>
      <c r="Y207" s="186">
        <v>12</v>
      </c>
    </row>
    <row r="208" spans="2:25" s="8" customFormat="1" ht="15.95" customHeight="1" x14ac:dyDescent="0.25">
      <c r="B208" s="27">
        <f>'1.  SEPTEMBER'!B208</f>
        <v>21</v>
      </c>
      <c r="C208" s="44" t="str">
        <f>'1.  SEPTEMBER'!C208</f>
        <v>Stoltz PM</v>
      </c>
      <c r="D208" s="45">
        <v>7</v>
      </c>
      <c r="E208" s="37">
        <v>3.7</v>
      </c>
      <c r="F208" s="51"/>
      <c r="G208" s="28">
        <v>7</v>
      </c>
      <c r="H208" s="37">
        <v>1.9</v>
      </c>
      <c r="I208" s="35"/>
      <c r="J208" s="45"/>
      <c r="K208" s="29"/>
      <c r="L208" s="51"/>
      <c r="M208" s="28"/>
      <c r="N208" s="29"/>
      <c r="O208" s="35"/>
      <c r="P208" s="45"/>
      <c r="Q208" s="29"/>
      <c r="R208" s="51"/>
      <c r="S208" s="28"/>
      <c r="T208" s="29"/>
      <c r="U208" s="35"/>
      <c r="V208" s="45">
        <f t="shared" si="39"/>
        <v>14</v>
      </c>
      <c r="W208" s="37">
        <f t="shared" si="40"/>
        <v>5.6</v>
      </c>
      <c r="X208" s="46">
        <f t="shared" si="41"/>
        <v>196</v>
      </c>
      <c r="Y208" s="186">
        <v>3</v>
      </c>
    </row>
    <row r="209" spans="2:25" s="8" customFormat="1" ht="15.95" customHeight="1" x14ac:dyDescent="0.25">
      <c r="B209" s="27">
        <f>'1.  SEPTEMBER'!B209</f>
        <v>22</v>
      </c>
      <c r="C209" s="44" t="str">
        <f>'1.  SEPTEMBER'!C209</f>
        <v>van der Merwe G  (H-21)</v>
      </c>
      <c r="D209" s="45"/>
      <c r="E209" s="37"/>
      <c r="F209" s="51"/>
      <c r="G209" s="28"/>
      <c r="H209" s="29"/>
      <c r="I209" s="35"/>
      <c r="J209" s="45"/>
      <c r="K209" s="29"/>
      <c r="L209" s="51"/>
      <c r="M209" s="28"/>
      <c r="N209" s="29"/>
      <c r="O209" s="35"/>
      <c r="P209" s="45"/>
      <c r="Q209" s="29"/>
      <c r="R209" s="51"/>
      <c r="S209" s="28"/>
      <c r="T209" s="29"/>
      <c r="U209" s="35"/>
      <c r="V209" s="45">
        <f t="shared" si="39"/>
        <v>0</v>
      </c>
      <c r="W209" s="37">
        <f t="shared" si="40"/>
        <v>0</v>
      </c>
      <c r="X209" s="46">
        <f t="shared" si="41"/>
        <v>0</v>
      </c>
      <c r="Y209" s="186">
        <v>12</v>
      </c>
    </row>
    <row r="210" spans="2:25" s="8" customFormat="1" ht="15.95" customHeight="1" x14ac:dyDescent="0.25">
      <c r="B210" s="27">
        <f>'1.  SEPTEMBER'!B210</f>
        <v>23</v>
      </c>
      <c r="C210" s="44" t="str">
        <f>'1.  SEPTEMBER'!C210</f>
        <v>van Zyl S</v>
      </c>
      <c r="D210" s="45"/>
      <c r="E210" s="37"/>
      <c r="F210" s="51"/>
      <c r="G210" s="28"/>
      <c r="H210" s="29"/>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v>14</v>
      </c>
      <c r="E211" s="37">
        <v>5.2</v>
      </c>
      <c r="F211" s="51"/>
      <c r="G211" s="28">
        <v>14</v>
      </c>
      <c r="H211" s="29">
        <v>3.7</v>
      </c>
      <c r="I211" s="35"/>
      <c r="J211" s="45">
        <v>1</v>
      </c>
      <c r="K211" s="29">
        <v>0.39</v>
      </c>
      <c r="L211" s="51"/>
      <c r="M211" s="28"/>
      <c r="N211" s="29"/>
      <c r="O211" s="35"/>
      <c r="P211" s="45">
        <v>4</v>
      </c>
      <c r="Q211" s="37">
        <v>1.6</v>
      </c>
      <c r="R211" s="51"/>
      <c r="S211" s="28"/>
      <c r="T211" s="29"/>
      <c r="U211" s="35"/>
      <c r="V211" s="45">
        <f t="shared" si="39"/>
        <v>33</v>
      </c>
      <c r="W211" s="37">
        <f t="shared" si="40"/>
        <v>10.89</v>
      </c>
      <c r="X211" s="46">
        <f t="shared" si="41"/>
        <v>438.9</v>
      </c>
      <c r="Y211" s="186">
        <v>1</v>
      </c>
    </row>
    <row r="212" spans="2:25" s="8" customFormat="1" ht="15.95" customHeight="1" x14ac:dyDescent="0.25">
      <c r="B212" s="27">
        <f>'1.  SEPTEMBER'!B212</f>
        <v>25</v>
      </c>
      <c r="C212" s="44" t="str">
        <f>'1.  SEPTEMBER'!C212</f>
        <v xml:space="preserve"> </v>
      </c>
      <c r="D212" s="45"/>
      <c r="E212" s="37"/>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37"/>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37"/>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37"/>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37"/>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t="s">
        <v>471</v>
      </c>
      <c r="D217" s="247" t="s">
        <v>460</v>
      </c>
      <c r="E217" s="247" t="s">
        <v>475</v>
      </c>
      <c r="F217" s="246" t="s">
        <v>476</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27"/>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4</v>
      </c>
      <c r="E224" s="37">
        <v>2.5</v>
      </c>
      <c r="F224" s="51"/>
      <c r="G224" s="28">
        <v>3</v>
      </c>
      <c r="H224" s="37">
        <v>1.3</v>
      </c>
      <c r="I224" s="35">
        <v>0.83</v>
      </c>
      <c r="J224" s="45">
        <v>4</v>
      </c>
      <c r="K224" s="37">
        <v>1.9</v>
      </c>
      <c r="L224" s="51">
        <v>0.83</v>
      </c>
      <c r="M224" s="28">
        <v>4</v>
      </c>
      <c r="N224" s="37">
        <v>1.3</v>
      </c>
      <c r="O224" s="35"/>
      <c r="P224" s="45"/>
      <c r="Q224" s="29"/>
      <c r="R224" s="51"/>
      <c r="S224" s="28"/>
      <c r="T224" s="29"/>
      <c r="U224" s="35"/>
      <c r="V224" s="45">
        <f t="shared" ref="V224" si="51">D224+G224+J224+M224+P224+S224</f>
        <v>15</v>
      </c>
      <c r="W224" s="37">
        <f t="shared" ref="W224" si="52">E224+H224+K224+N224+Q224+T224</f>
        <v>6.9999999999999991</v>
      </c>
      <c r="X224" s="46">
        <f t="shared" ref="X224" si="53">(V224+W224)*10</f>
        <v>220</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v>1</v>
      </c>
      <c r="E227" s="37">
        <v>0.3</v>
      </c>
      <c r="F227" s="51"/>
      <c r="G227" s="28">
        <v>6</v>
      </c>
      <c r="H227" s="37">
        <v>1.4</v>
      </c>
      <c r="I227" s="35"/>
      <c r="J227" s="45"/>
      <c r="K227" s="29"/>
      <c r="L227" s="51"/>
      <c r="M227" s="28"/>
      <c r="N227" s="29"/>
      <c r="O227" s="35"/>
      <c r="P227" s="45"/>
      <c r="Q227" s="29"/>
      <c r="R227" s="51"/>
      <c r="S227" s="28"/>
      <c r="T227" s="29"/>
      <c r="U227" s="35"/>
      <c r="V227" s="45">
        <f t="shared" si="54"/>
        <v>7</v>
      </c>
      <c r="W227" s="37">
        <f t="shared" si="55"/>
        <v>1.7</v>
      </c>
      <c r="X227" s="46">
        <f t="shared" si="56"/>
        <v>87</v>
      </c>
      <c r="Y227" s="186">
        <v>3</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v>2</v>
      </c>
      <c r="E232" s="37">
        <v>1.1000000000000001</v>
      </c>
      <c r="F232" s="51"/>
      <c r="G232" s="28">
        <v>2</v>
      </c>
      <c r="H232" s="37">
        <v>0.7</v>
      </c>
      <c r="I232" s="35"/>
      <c r="J232" s="45"/>
      <c r="K232" s="29"/>
      <c r="L232" s="51"/>
      <c r="M232" s="28">
        <v>1</v>
      </c>
      <c r="N232" s="37">
        <v>2</v>
      </c>
      <c r="O232" s="35">
        <v>2</v>
      </c>
      <c r="P232" s="45">
        <v>1</v>
      </c>
      <c r="Q232" s="37">
        <v>0.3</v>
      </c>
      <c r="R232" s="51"/>
      <c r="S232" s="28"/>
      <c r="T232" s="29"/>
      <c r="U232" s="35"/>
      <c r="V232" s="45">
        <f t="shared" si="54"/>
        <v>6</v>
      </c>
      <c r="W232" s="37">
        <f t="shared" si="55"/>
        <v>4.0999999999999996</v>
      </c>
      <c r="X232" s="46">
        <f t="shared" si="56"/>
        <v>101</v>
      </c>
      <c r="Y232" s="186">
        <v>2</v>
      </c>
    </row>
    <row r="233" spans="2:25" s="8" customFormat="1" ht="15.95" customHeight="1" x14ac:dyDescent="0.25">
      <c r="B233" s="27">
        <f>'1.  SEPTEMBER'!B233</f>
        <v>11</v>
      </c>
      <c r="C233" s="44" t="str">
        <f>'1.  SEPTEMBER'!C233</f>
        <v>van der Westhuizen A</v>
      </c>
      <c r="D233" s="45"/>
      <c r="E233" s="29"/>
      <c r="F233" s="51"/>
      <c r="G233" s="28">
        <v>3</v>
      </c>
      <c r="H233" s="29">
        <v>0.74</v>
      </c>
      <c r="I233" s="35"/>
      <c r="J233" s="45"/>
      <c r="K233" s="29"/>
      <c r="L233" s="51"/>
      <c r="M233" s="28"/>
      <c r="N233" s="29"/>
      <c r="O233" s="35"/>
      <c r="P233" s="45"/>
      <c r="Q233" s="29"/>
      <c r="R233" s="51"/>
      <c r="S233" s="28"/>
      <c r="T233" s="29"/>
      <c r="U233" s="35"/>
      <c r="V233" s="45">
        <f t="shared" si="54"/>
        <v>3</v>
      </c>
      <c r="W233" s="37">
        <f t="shared" si="55"/>
        <v>0.74</v>
      </c>
      <c r="X233" s="46">
        <f t="shared" si="56"/>
        <v>37.400000000000006</v>
      </c>
      <c r="Y233" s="186">
        <v>4</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v>2</v>
      </c>
      <c r="E245" s="37">
        <v>0.4</v>
      </c>
      <c r="F245" s="51"/>
      <c r="G245" s="28">
        <v>1</v>
      </c>
      <c r="H245" s="37">
        <v>0.3</v>
      </c>
      <c r="I245" s="35"/>
      <c r="J245" s="45"/>
      <c r="K245" s="29"/>
      <c r="L245" s="51"/>
      <c r="M245" s="28"/>
      <c r="N245" s="29"/>
      <c r="O245" s="35"/>
      <c r="P245" s="45"/>
      <c r="Q245" s="29"/>
      <c r="R245" s="51"/>
      <c r="S245" s="28"/>
      <c r="T245" s="29"/>
      <c r="U245" s="35"/>
      <c r="V245" s="45">
        <f t="shared" ref="V245:V264" si="57">D245+G245+J245+M245+P245+S245</f>
        <v>3</v>
      </c>
      <c r="W245" s="37">
        <f t="shared" ref="W245:W264" si="58">E245+H245+K245+N245+Q245+T245</f>
        <v>0.7</v>
      </c>
      <c r="X245" s="46">
        <f t="shared" ref="X245:X264" si="59">(V245+W245)*10</f>
        <v>37</v>
      </c>
      <c r="Y245" s="186">
        <v>5</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7"/>
        <v>0</v>
      </c>
      <c r="W246" s="37">
        <f t="shared" si="58"/>
        <v>0</v>
      </c>
      <c r="X246" s="46">
        <f t="shared" si="59"/>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c r="Q248" s="29"/>
      <c r="R248" s="51"/>
      <c r="S248" s="28"/>
      <c r="T248" s="29"/>
      <c r="U248" s="35"/>
      <c r="V248" s="45">
        <f t="shared" si="57"/>
        <v>0</v>
      </c>
      <c r="W248" s="37">
        <f t="shared" si="58"/>
        <v>0</v>
      </c>
      <c r="X248" s="46">
        <f t="shared" si="59"/>
        <v>0</v>
      </c>
      <c r="Y248" s="186">
        <v>8</v>
      </c>
    </row>
    <row r="249" spans="2:25" s="8" customFormat="1" ht="15.95" customHeight="1" x14ac:dyDescent="0.25">
      <c r="B249" s="27">
        <f>'1.  SEPTEMBER'!B249</f>
        <v>5</v>
      </c>
      <c r="C249" s="44" t="str">
        <f>'1.  SEPTEMBER'!C249</f>
        <v>Fourie I (Ian)</v>
      </c>
      <c r="D249" s="45">
        <v>3</v>
      </c>
      <c r="E249" s="29">
        <v>2.46</v>
      </c>
      <c r="F249" s="51">
        <v>1.1399999999999999</v>
      </c>
      <c r="G249" s="28"/>
      <c r="H249" s="29"/>
      <c r="I249" s="35"/>
      <c r="J249" s="45"/>
      <c r="K249" s="29"/>
      <c r="L249" s="51"/>
      <c r="M249" s="28"/>
      <c r="N249" s="29"/>
      <c r="O249" s="35"/>
      <c r="P249" s="45"/>
      <c r="Q249" s="29"/>
      <c r="R249" s="51"/>
      <c r="S249" s="28"/>
      <c r="T249" s="29"/>
      <c r="U249" s="35"/>
      <c r="V249" s="45">
        <f t="shared" si="57"/>
        <v>3</v>
      </c>
      <c r="W249" s="37">
        <f t="shared" si="58"/>
        <v>2.46</v>
      </c>
      <c r="X249" s="46">
        <f t="shared" si="59"/>
        <v>54.6</v>
      </c>
      <c r="Y249" s="186">
        <v>3</v>
      </c>
    </row>
    <row r="250" spans="2:25" s="8" customFormat="1" ht="15.95" customHeight="1" x14ac:dyDescent="0.25">
      <c r="B250" s="27">
        <f>'1.  SEPTEMBER'!B250</f>
        <v>6</v>
      </c>
      <c r="C250" s="44" t="str">
        <f>'1.  SEPTEMBER'!C250</f>
        <v>Fourie L (Liam)</v>
      </c>
      <c r="D250" s="45"/>
      <c r="E250" s="29"/>
      <c r="F250" s="51"/>
      <c r="G250" s="28">
        <v>3</v>
      </c>
      <c r="H250" s="29">
        <v>0.86</v>
      </c>
      <c r="I250" s="35"/>
      <c r="J250" s="45"/>
      <c r="K250" s="29"/>
      <c r="L250" s="51"/>
      <c r="M250" s="28"/>
      <c r="N250" s="29"/>
      <c r="O250" s="35"/>
      <c r="P250" s="45">
        <v>1</v>
      </c>
      <c r="Q250" s="29">
        <v>0.28000000000000003</v>
      </c>
      <c r="R250" s="51"/>
      <c r="S250" s="28"/>
      <c r="T250" s="29"/>
      <c r="U250" s="35"/>
      <c r="V250" s="45">
        <f t="shared" si="57"/>
        <v>4</v>
      </c>
      <c r="W250" s="37">
        <f t="shared" si="58"/>
        <v>1.1400000000000001</v>
      </c>
      <c r="X250" s="46">
        <f t="shared" si="59"/>
        <v>51.400000000000006</v>
      </c>
      <c r="Y250" s="186">
        <v>4</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7"/>
        <v>0</v>
      </c>
      <c r="W254" s="37">
        <f t="shared" si="58"/>
        <v>0</v>
      </c>
      <c r="X254" s="46">
        <f t="shared" si="59"/>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v>2</v>
      </c>
      <c r="E256" s="29">
        <v>0.65</v>
      </c>
      <c r="F256" s="51"/>
      <c r="G256" s="28">
        <v>3</v>
      </c>
      <c r="H256" s="29">
        <v>0.48</v>
      </c>
      <c r="I256" s="35"/>
      <c r="J256" s="45"/>
      <c r="K256" s="29"/>
      <c r="L256" s="51"/>
      <c r="M256" s="28"/>
      <c r="N256" s="29"/>
      <c r="O256" s="35"/>
      <c r="P256" s="45"/>
      <c r="Q256" s="29"/>
      <c r="R256" s="51"/>
      <c r="S256" s="28"/>
      <c r="T256" s="29"/>
      <c r="U256" s="35"/>
      <c r="V256" s="45">
        <f t="shared" si="57"/>
        <v>5</v>
      </c>
      <c r="W256" s="37">
        <f t="shared" si="58"/>
        <v>1.1299999999999999</v>
      </c>
      <c r="X256" s="46">
        <f t="shared" si="59"/>
        <v>61.3</v>
      </c>
      <c r="Y256" s="186">
        <v>2</v>
      </c>
    </row>
    <row r="257" spans="2:25" s="8" customFormat="1" ht="15.95" customHeight="1" x14ac:dyDescent="0.25">
      <c r="B257" s="27">
        <f>'1.  SEPTEMBER'!B257</f>
        <v>13</v>
      </c>
      <c r="C257" s="44" t="str">
        <f>'1.  SEPTEMBER'!C257</f>
        <v>Roberts JP</v>
      </c>
      <c r="D257" s="45"/>
      <c r="E257" s="29"/>
      <c r="F257" s="51"/>
      <c r="G257" s="28"/>
      <c r="H257" s="29"/>
      <c r="I257" s="35"/>
      <c r="J257" s="45"/>
      <c r="K257" s="29"/>
      <c r="L257" s="51"/>
      <c r="M257" s="28"/>
      <c r="N257" s="29"/>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v>1</v>
      </c>
      <c r="E259" s="29">
        <v>0.28999999999999998</v>
      </c>
      <c r="F259" s="51"/>
      <c r="G259" s="28">
        <v>5</v>
      </c>
      <c r="H259" s="37">
        <v>1.3</v>
      </c>
      <c r="I259" s="35"/>
      <c r="J259" s="45">
        <v>1</v>
      </c>
      <c r="K259" s="37">
        <v>0.8</v>
      </c>
      <c r="L259" s="46">
        <v>0.8</v>
      </c>
      <c r="M259" s="28"/>
      <c r="N259" s="29"/>
      <c r="O259" s="35"/>
      <c r="P259" s="45">
        <v>2</v>
      </c>
      <c r="Q259" s="37">
        <v>0.7</v>
      </c>
      <c r="R259" s="51"/>
      <c r="S259" s="28"/>
      <c r="T259" s="29"/>
      <c r="U259" s="35"/>
      <c r="V259" s="45">
        <f t="shared" si="57"/>
        <v>9</v>
      </c>
      <c r="W259" s="37">
        <f t="shared" si="58"/>
        <v>3.09</v>
      </c>
      <c r="X259" s="46">
        <f t="shared" si="59"/>
        <v>120.9</v>
      </c>
      <c r="Y259" s="186">
        <v>1</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s="8" customFormat="1" ht="15.95" customHeight="1" x14ac:dyDescent="0.25">
      <c r="C265" s="26" t="s">
        <v>477</v>
      </c>
      <c r="D265" s="247" t="s">
        <v>460</v>
      </c>
      <c r="E265" s="247" t="s">
        <v>478</v>
      </c>
      <c r="F265" s="246" t="s">
        <v>479</v>
      </c>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124:Y124"/>
    <mergeCell ref="B187:Y187"/>
    <mergeCell ref="B222:Y222"/>
    <mergeCell ref="B13:C14"/>
    <mergeCell ref="B16:C16"/>
    <mergeCell ref="B57:D57"/>
    <mergeCell ref="B123:C123"/>
    <mergeCell ref="B17:Y17"/>
    <mergeCell ref="B58:Y58"/>
    <mergeCell ref="B244:Y244"/>
    <mergeCell ref="B4:Y4"/>
    <mergeCell ref="B5:Y5"/>
    <mergeCell ref="B7:L7"/>
    <mergeCell ref="B8:C9"/>
    <mergeCell ref="D8:F8"/>
    <mergeCell ref="G8:I8"/>
    <mergeCell ref="J8:L8"/>
    <mergeCell ref="M8:O8"/>
    <mergeCell ref="P8:R8"/>
    <mergeCell ref="S8:U8"/>
    <mergeCell ref="B186:C186"/>
    <mergeCell ref="B221:C221"/>
    <mergeCell ref="B243:C243"/>
    <mergeCell ref="V8:X8"/>
    <mergeCell ref="B10:L10"/>
  </mergeCells>
  <hyperlinks>
    <hyperlink ref="B13:C14" location="'0.  MAIN INDEX'!A1" display="Click here for MAIN INDEX" xr:uid="{00000000-0004-0000-0500-000000000000}"/>
  </hyperlinks>
  <pageMargins left="0.7" right="0.7" top="0.75" bottom="0.75" header="0.3" footer="0.3"/>
  <pageSetup paperSize="9" scale="1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sheetPr>
  <dimension ref="A1:Y278"/>
  <sheetViews>
    <sheetView showGridLines="0" showRowColHeaders="0" workbookViewId="0">
      <pane ySplit="10" topLeftCell="A11" activePane="bottomLeft" state="frozen"/>
      <selection pane="bottomLeft" activeCell="U255" sqref="U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7" t="str">
        <f>'0.  MAIN INDEX'!D34</f>
        <v>February 2019</v>
      </c>
      <c r="T6" s="7"/>
      <c r="U6" s="2"/>
      <c r="V6" s="5"/>
      <c r="W6" s="5" t="s">
        <v>1</v>
      </c>
      <c r="X6" s="172" t="str">
        <f>'0.  MAIN INDEX'!D35</f>
        <v>Cilliers</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394</v>
      </c>
      <c r="C8" s="45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3.7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 t="shared" ref="X18" si="2">(V18+W18)*10</f>
        <v>0</v>
      </c>
      <c r="Y18" s="186">
        <v>18</v>
      </c>
    </row>
    <row r="19" spans="2:25" s="8" customFormat="1" ht="15.95" customHeight="1" x14ac:dyDescent="0.25">
      <c r="B19" s="27">
        <f>'1.  SEPTEMBER'!B19</f>
        <v>2</v>
      </c>
      <c r="C19" s="319" t="str">
        <f>'1.  SEPTEMBER'!C19</f>
        <v>Appelcryn PJ</v>
      </c>
      <c r="D19" s="45"/>
      <c r="E19" s="37"/>
      <c r="F19" s="46"/>
      <c r="G19" s="28"/>
      <c r="H19" s="37"/>
      <c r="I19" s="35"/>
      <c r="J19" s="45"/>
      <c r="K19" s="37"/>
      <c r="L19" s="46"/>
      <c r="M19" s="28"/>
      <c r="N19" s="37"/>
      <c r="O19" s="35"/>
      <c r="P19" s="45"/>
      <c r="Q19" s="37"/>
      <c r="R19" s="51"/>
      <c r="S19" s="28"/>
      <c r="T19" s="37"/>
      <c r="U19" s="35"/>
      <c r="V19" s="45">
        <f t="shared" ref="V19:V52" si="3">D19+G19+J19+M19+P19+S19</f>
        <v>0</v>
      </c>
      <c r="W19" s="37">
        <f t="shared" ref="W19:W52" si="4">E19+H19+K19+N19+Q19+T19</f>
        <v>0</v>
      </c>
      <c r="X19" s="46">
        <f t="shared" ref="X19:X52" si="5">(V19+W19)*10</f>
        <v>0</v>
      </c>
      <c r="Y19" s="186">
        <v>18</v>
      </c>
    </row>
    <row r="20" spans="2:25" s="8" customFormat="1" ht="15.95" customHeight="1" x14ac:dyDescent="0.25">
      <c r="B20" s="27">
        <f>'1.  SEPTEMBER'!B20</f>
        <v>3</v>
      </c>
      <c r="C20" s="44" t="str">
        <f>'1.  SEPTEMBER'!C20</f>
        <v>Bloem D  (H-16)</v>
      </c>
      <c r="D20" s="45">
        <v>10</v>
      </c>
      <c r="E20" s="37">
        <v>3.4</v>
      </c>
      <c r="F20" s="46"/>
      <c r="G20" s="28">
        <v>13</v>
      </c>
      <c r="H20" s="37">
        <v>3.4</v>
      </c>
      <c r="I20" s="35"/>
      <c r="J20" s="45"/>
      <c r="K20" s="37"/>
      <c r="L20" s="46"/>
      <c r="M20" s="28">
        <v>12</v>
      </c>
      <c r="N20" s="37">
        <v>4.58</v>
      </c>
      <c r="O20" s="35"/>
      <c r="P20" s="45"/>
      <c r="Q20" s="37"/>
      <c r="R20" s="51"/>
      <c r="S20" s="28"/>
      <c r="T20" s="37"/>
      <c r="U20" s="35"/>
      <c r="V20" s="45">
        <f t="shared" si="3"/>
        <v>35</v>
      </c>
      <c r="W20" s="37">
        <f t="shared" si="4"/>
        <v>11.379999999999999</v>
      </c>
      <c r="X20" s="46">
        <f t="shared" si="5"/>
        <v>463.79999999999995</v>
      </c>
      <c r="Y20" s="186">
        <v>2</v>
      </c>
    </row>
    <row r="21" spans="2:25" s="8" customFormat="1" ht="15.95" customHeight="1" x14ac:dyDescent="0.25">
      <c r="B21" s="27">
        <f>'1.  SEPTEMBER'!B21</f>
        <v>4</v>
      </c>
      <c r="C21" s="44" t="str">
        <f>'1.  SEPTEMBER'!C21</f>
        <v>Booysen G</v>
      </c>
      <c r="D21" s="45">
        <v>11</v>
      </c>
      <c r="E21" s="37">
        <v>3.4</v>
      </c>
      <c r="F21" s="46"/>
      <c r="G21" s="28">
        <v>3</v>
      </c>
      <c r="H21" s="37">
        <v>1.3</v>
      </c>
      <c r="I21" s="35"/>
      <c r="J21" s="45"/>
      <c r="K21" s="37"/>
      <c r="L21" s="46"/>
      <c r="M21" s="28">
        <v>4</v>
      </c>
      <c r="N21" s="37">
        <v>1.06</v>
      </c>
      <c r="O21" s="35"/>
      <c r="P21" s="45"/>
      <c r="Q21" s="37"/>
      <c r="R21" s="51"/>
      <c r="S21" s="28"/>
      <c r="T21" s="37"/>
      <c r="U21" s="35"/>
      <c r="V21" s="45">
        <f t="shared" si="3"/>
        <v>18</v>
      </c>
      <c r="W21" s="37">
        <f t="shared" si="4"/>
        <v>5.76</v>
      </c>
      <c r="X21" s="46">
        <f t="shared" si="5"/>
        <v>237.59999999999997</v>
      </c>
      <c r="Y21" s="186">
        <v>5</v>
      </c>
    </row>
    <row r="22" spans="2:25" s="8" customFormat="1" ht="15.95" customHeight="1" x14ac:dyDescent="0.25">
      <c r="B22" s="27">
        <f>'1.  SEPTEMBER'!B22</f>
        <v>5</v>
      </c>
      <c r="C22" s="44" t="str">
        <f>'1.  SEPTEMBER'!C22</f>
        <v>Booysen J  (H-18)</v>
      </c>
      <c r="D22" s="45">
        <v>5</v>
      </c>
      <c r="E22" s="37">
        <v>1.89</v>
      </c>
      <c r="F22" s="46"/>
      <c r="G22" s="28">
        <v>29</v>
      </c>
      <c r="H22" s="37">
        <v>8.02</v>
      </c>
      <c r="I22" s="35"/>
      <c r="J22" s="45"/>
      <c r="K22" s="37"/>
      <c r="L22" s="46"/>
      <c r="M22" s="28">
        <v>1</v>
      </c>
      <c r="N22" s="37">
        <v>0.3</v>
      </c>
      <c r="O22" s="35"/>
      <c r="P22" s="45"/>
      <c r="Q22" s="37"/>
      <c r="R22" s="51"/>
      <c r="S22" s="28"/>
      <c r="T22" s="37"/>
      <c r="U22" s="35"/>
      <c r="V22" s="45">
        <f t="shared" si="3"/>
        <v>35</v>
      </c>
      <c r="W22" s="37">
        <f t="shared" si="4"/>
        <v>10.210000000000001</v>
      </c>
      <c r="X22" s="46">
        <f t="shared" si="5"/>
        <v>452.1</v>
      </c>
      <c r="Y22" s="186">
        <v>3</v>
      </c>
    </row>
    <row r="23" spans="2:25" s="8" customFormat="1" ht="15.95" customHeight="1" x14ac:dyDescent="0.25">
      <c r="B23" s="27">
        <f>'1.  SEPTEMBER'!B23</f>
        <v>6</v>
      </c>
      <c r="C23" s="44" t="str">
        <f>'1.  SEPTEMBER'!C23</f>
        <v>Booysen JNR</v>
      </c>
      <c r="D23" s="45"/>
      <c r="E23" s="37"/>
      <c r="F23" s="46"/>
      <c r="G23" s="28"/>
      <c r="H23" s="37"/>
      <c r="I23" s="35"/>
      <c r="J23" s="45"/>
      <c r="K23" s="37"/>
      <c r="L23" s="46"/>
      <c r="M23" s="28"/>
      <c r="N23" s="37"/>
      <c r="O23" s="35"/>
      <c r="P23" s="45"/>
      <c r="Q23" s="37"/>
      <c r="R23" s="51"/>
      <c r="S23" s="28"/>
      <c r="T23" s="37"/>
      <c r="U23" s="35"/>
      <c r="V23" s="45">
        <f t="shared" si="3"/>
        <v>0</v>
      </c>
      <c r="W23" s="37">
        <f t="shared" si="4"/>
        <v>0</v>
      </c>
      <c r="X23" s="46">
        <f t="shared" si="5"/>
        <v>0</v>
      </c>
      <c r="Y23" s="186">
        <v>18</v>
      </c>
    </row>
    <row r="24" spans="2:25" s="8" customFormat="1" ht="15.95" customHeight="1" x14ac:dyDescent="0.25">
      <c r="B24" s="27">
        <f>'1.  SEPTEMBER'!B24</f>
        <v>7</v>
      </c>
      <c r="C24" s="44" t="str">
        <f>'1.  SEPTEMBER'!C24</f>
        <v>Booysen W</v>
      </c>
      <c r="D24" s="45"/>
      <c r="E24" s="37"/>
      <c r="F24" s="46"/>
      <c r="G24" s="28"/>
      <c r="H24" s="37"/>
      <c r="I24" s="35"/>
      <c r="J24" s="45"/>
      <c r="K24" s="37"/>
      <c r="L24" s="46"/>
      <c r="M24" s="28"/>
      <c r="N24" s="37"/>
      <c r="O24" s="35"/>
      <c r="P24" s="45"/>
      <c r="Q24" s="37"/>
      <c r="R24" s="51"/>
      <c r="S24" s="28"/>
      <c r="T24" s="37"/>
      <c r="U24" s="35"/>
      <c r="V24" s="45">
        <f t="shared" si="3"/>
        <v>0</v>
      </c>
      <c r="W24" s="37">
        <f t="shared" si="4"/>
        <v>0</v>
      </c>
      <c r="X24" s="46">
        <f t="shared" si="5"/>
        <v>0</v>
      </c>
      <c r="Y24" s="186">
        <v>18</v>
      </c>
    </row>
    <row r="25" spans="2:25" s="8" customFormat="1" ht="15.95" customHeight="1" x14ac:dyDescent="0.25">
      <c r="B25" s="27">
        <f>'1.  SEPTEMBER'!B25</f>
        <v>8</v>
      </c>
      <c r="C25" s="44" t="str">
        <f>'1.  SEPTEMBER'!C25</f>
        <v>Botha PF</v>
      </c>
      <c r="D25" s="45"/>
      <c r="E25" s="37"/>
      <c r="F25" s="46"/>
      <c r="G25" s="28"/>
      <c r="H25" s="37"/>
      <c r="I25" s="35"/>
      <c r="J25" s="45"/>
      <c r="K25" s="37"/>
      <c r="L25" s="46"/>
      <c r="M25" s="28"/>
      <c r="N25" s="37"/>
      <c r="O25" s="35"/>
      <c r="P25" s="45"/>
      <c r="Q25" s="37"/>
      <c r="R25" s="51"/>
      <c r="S25" s="28"/>
      <c r="T25" s="37"/>
      <c r="U25" s="35"/>
      <c r="V25" s="45">
        <f t="shared" si="3"/>
        <v>0</v>
      </c>
      <c r="W25" s="37">
        <f t="shared" si="4"/>
        <v>0</v>
      </c>
      <c r="X25" s="46">
        <f t="shared" si="5"/>
        <v>0</v>
      </c>
      <c r="Y25" s="186">
        <v>18</v>
      </c>
    </row>
    <row r="26" spans="2:25" s="8" customFormat="1" ht="15.95" customHeight="1" x14ac:dyDescent="0.25">
      <c r="B26" s="27">
        <f>'1.  SEPTEMBER'!B26</f>
        <v>9</v>
      </c>
      <c r="C26" s="44" t="str">
        <f>'1.  SEPTEMBER'!C26</f>
        <v>Brits T</v>
      </c>
      <c r="D26" s="45"/>
      <c r="E26" s="37"/>
      <c r="F26" s="46"/>
      <c r="G26" s="28"/>
      <c r="H26" s="37"/>
      <c r="I26" s="35"/>
      <c r="J26" s="45"/>
      <c r="K26" s="37"/>
      <c r="L26" s="46"/>
      <c r="M26" s="28"/>
      <c r="N26" s="37"/>
      <c r="O26" s="35"/>
      <c r="P26" s="45"/>
      <c r="Q26" s="37"/>
      <c r="R26" s="51"/>
      <c r="S26" s="28"/>
      <c r="T26" s="37"/>
      <c r="U26" s="35"/>
      <c r="V26" s="45">
        <f t="shared" si="3"/>
        <v>0</v>
      </c>
      <c r="W26" s="37">
        <f t="shared" si="4"/>
        <v>0</v>
      </c>
      <c r="X26" s="46">
        <f t="shared" si="5"/>
        <v>0</v>
      </c>
      <c r="Y26" s="186">
        <v>18</v>
      </c>
    </row>
    <row r="27" spans="2:25" s="8" customFormat="1" ht="15.95" customHeight="1" x14ac:dyDescent="0.25">
      <c r="B27" s="27">
        <f>'1.  SEPTEMBER'!B27</f>
        <v>10</v>
      </c>
      <c r="C27" s="44" t="str">
        <f>'1.  SEPTEMBER'!C27</f>
        <v>Campher J</v>
      </c>
      <c r="D27" s="45"/>
      <c r="E27" s="37"/>
      <c r="F27" s="46"/>
      <c r="G27" s="28"/>
      <c r="H27" s="37"/>
      <c r="I27" s="35"/>
      <c r="J27" s="45"/>
      <c r="K27" s="37"/>
      <c r="L27" s="46"/>
      <c r="M27" s="28"/>
      <c r="N27" s="37"/>
      <c r="O27" s="35"/>
      <c r="P27" s="45"/>
      <c r="Q27" s="37"/>
      <c r="R27" s="51"/>
      <c r="S27" s="28"/>
      <c r="T27" s="37"/>
      <c r="U27" s="35"/>
      <c r="V27" s="45">
        <f t="shared" si="3"/>
        <v>0</v>
      </c>
      <c r="W27" s="37">
        <f t="shared" si="4"/>
        <v>0</v>
      </c>
      <c r="X27" s="46">
        <f t="shared" si="5"/>
        <v>0</v>
      </c>
      <c r="Y27" s="186">
        <v>18</v>
      </c>
    </row>
    <row r="28" spans="2:25" s="8" customFormat="1" ht="15.95" customHeight="1" x14ac:dyDescent="0.25">
      <c r="B28" s="27">
        <f>'1.  SEPTEMBER'!B28</f>
        <v>11</v>
      </c>
      <c r="C28" s="44" t="str">
        <f>'1.  SEPTEMBER'!C28</f>
        <v>du Toit J</v>
      </c>
      <c r="D28" s="45"/>
      <c r="E28" s="37"/>
      <c r="F28" s="46"/>
      <c r="G28" s="28"/>
      <c r="H28" s="37"/>
      <c r="I28" s="35"/>
      <c r="J28" s="45"/>
      <c r="K28" s="37"/>
      <c r="L28" s="46"/>
      <c r="M28" s="28"/>
      <c r="N28" s="37"/>
      <c r="O28" s="35"/>
      <c r="P28" s="45"/>
      <c r="Q28" s="37"/>
      <c r="R28" s="51"/>
      <c r="S28" s="28"/>
      <c r="T28" s="37"/>
      <c r="U28" s="35"/>
      <c r="V28" s="45">
        <f t="shared" si="3"/>
        <v>0</v>
      </c>
      <c r="W28" s="37">
        <f t="shared" si="4"/>
        <v>0</v>
      </c>
      <c r="X28" s="46">
        <f t="shared" si="5"/>
        <v>0</v>
      </c>
      <c r="Y28" s="186">
        <v>18</v>
      </c>
    </row>
    <row r="29" spans="2:25" s="8" customFormat="1" ht="15.95" customHeight="1" x14ac:dyDescent="0.25">
      <c r="B29" s="27">
        <f>'1.  SEPTEMBER'!B29</f>
        <v>12</v>
      </c>
      <c r="C29" s="44" t="str">
        <f>'1.  SEPTEMBER'!C29</f>
        <v>Engelbrecht A</v>
      </c>
      <c r="D29" s="45"/>
      <c r="E29" s="37"/>
      <c r="F29" s="46"/>
      <c r="G29" s="28"/>
      <c r="H29" s="37"/>
      <c r="I29" s="35"/>
      <c r="J29" s="45"/>
      <c r="K29" s="37"/>
      <c r="L29" s="46"/>
      <c r="M29" s="28"/>
      <c r="N29" s="37"/>
      <c r="O29" s="35"/>
      <c r="P29" s="45"/>
      <c r="Q29" s="37"/>
      <c r="R29" s="51"/>
      <c r="S29" s="28"/>
      <c r="T29" s="37"/>
      <c r="U29" s="35"/>
      <c r="V29" s="45">
        <f t="shared" si="3"/>
        <v>0</v>
      </c>
      <c r="W29" s="37">
        <f t="shared" si="4"/>
        <v>0</v>
      </c>
      <c r="X29" s="46">
        <f t="shared" si="5"/>
        <v>0</v>
      </c>
      <c r="Y29" s="186">
        <v>18</v>
      </c>
    </row>
    <row r="30" spans="2:25" s="8" customFormat="1" ht="15.95" customHeight="1" x14ac:dyDescent="0.25">
      <c r="B30" s="27">
        <f>'1.  SEPTEMBER'!B30</f>
        <v>13</v>
      </c>
      <c r="C30" s="44" t="str">
        <f>'1.  SEPTEMBER'!C30</f>
        <v>Fourie R  (H-29)</v>
      </c>
      <c r="D30" s="45">
        <v>1</v>
      </c>
      <c r="E30" s="37">
        <v>0.54</v>
      </c>
      <c r="F30" s="46"/>
      <c r="G30" s="28">
        <v>13</v>
      </c>
      <c r="H30" s="37">
        <v>4.09</v>
      </c>
      <c r="I30" s="35"/>
      <c r="J30" s="45"/>
      <c r="K30" s="37"/>
      <c r="L30" s="46"/>
      <c r="M30" s="28">
        <v>5</v>
      </c>
      <c r="N30" s="37">
        <v>1.2</v>
      </c>
      <c r="O30" s="35"/>
      <c r="P30" s="45"/>
      <c r="Q30" s="37"/>
      <c r="R30" s="51"/>
      <c r="S30" s="28"/>
      <c r="T30" s="37"/>
      <c r="U30" s="35"/>
      <c r="V30" s="45">
        <f t="shared" si="3"/>
        <v>19</v>
      </c>
      <c r="W30" s="37">
        <f t="shared" si="4"/>
        <v>5.83</v>
      </c>
      <c r="X30" s="46">
        <f t="shared" si="5"/>
        <v>248.29999999999998</v>
      </c>
      <c r="Y30" s="186">
        <v>4</v>
      </c>
    </row>
    <row r="31" spans="2:25" s="8" customFormat="1" ht="15.95" customHeight="1" x14ac:dyDescent="0.25">
      <c r="B31" s="27">
        <f>'1.  SEPTEMBER'!B31</f>
        <v>14</v>
      </c>
      <c r="C31" s="44" t="str">
        <f>'1.  SEPTEMBER'!C31</f>
        <v>Kaizer S</v>
      </c>
      <c r="D31" s="45"/>
      <c r="E31" s="37"/>
      <c r="F31" s="46"/>
      <c r="G31" s="28"/>
      <c r="H31" s="37"/>
      <c r="I31" s="35"/>
      <c r="J31" s="45"/>
      <c r="K31" s="37"/>
      <c r="L31" s="46"/>
      <c r="M31" s="28"/>
      <c r="N31" s="37"/>
      <c r="O31" s="35"/>
      <c r="P31" s="45"/>
      <c r="Q31" s="37"/>
      <c r="R31" s="51"/>
      <c r="S31" s="28"/>
      <c r="T31" s="37"/>
      <c r="U31" s="35"/>
      <c r="V31" s="45">
        <f t="shared" si="3"/>
        <v>0</v>
      </c>
      <c r="W31" s="37">
        <f t="shared" si="4"/>
        <v>0</v>
      </c>
      <c r="X31" s="46">
        <f t="shared" si="5"/>
        <v>0</v>
      </c>
      <c r="Y31" s="186">
        <v>18</v>
      </c>
    </row>
    <row r="32" spans="2:25" s="8" customFormat="1" ht="15.95" customHeight="1" x14ac:dyDescent="0.25">
      <c r="B32" s="27">
        <f>'1.  SEPTEMBER'!B32</f>
        <v>15</v>
      </c>
      <c r="C32" s="44" t="str">
        <f>'1.  SEPTEMBER'!C32</f>
        <v>Koekemoer G</v>
      </c>
      <c r="D32" s="45">
        <v>1</v>
      </c>
      <c r="E32" s="37">
        <v>0.39</v>
      </c>
      <c r="F32" s="46"/>
      <c r="G32" s="28">
        <v>14</v>
      </c>
      <c r="H32" s="37">
        <v>4.4000000000000004</v>
      </c>
      <c r="I32" s="35"/>
      <c r="J32" s="45">
        <v>1</v>
      </c>
      <c r="K32" s="37">
        <v>0.3</v>
      </c>
      <c r="L32" s="46"/>
      <c r="M32" s="28"/>
      <c r="N32" s="37"/>
      <c r="O32" s="35"/>
      <c r="P32" s="45"/>
      <c r="Q32" s="37"/>
      <c r="R32" s="51"/>
      <c r="S32" s="28"/>
      <c r="T32" s="37"/>
      <c r="U32" s="35"/>
      <c r="V32" s="45">
        <f t="shared" si="3"/>
        <v>16</v>
      </c>
      <c r="W32" s="37">
        <f t="shared" si="4"/>
        <v>5.09</v>
      </c>
      <c r="X32" s="46">
        <f t="shared" si="5"/>
        <v>210.9</v>
      </c>
      <c r="Y32" s="186">
        <v>6</v>
      </c>
    </row>
    <row r="33" spans="2:25" s="8" customFormat="1" ht="15.95" customHeight="1" x14ac:dyDescent="0.25">
      <c r="B33" s="27">
        <f>'1.  SEPTEMBER'!B33</f>
        <v>16</v>
      </c>
      <c r="C33" s="44" t="str">
        <f>'1.  SEPTEMBER'!C33</f>
        <v>Melony J</v>
      </c>
      <c r="D33" s="45"/>
      <c r="E33" s="37"/>
      <c r="F33" s="46"/>
      <c r="G33" s="28"/>
      <c r="H33" s="37"/>
      <c r="I33" s="35"/>
      <c r="J33" s="45"/>
      <c r="K33" s="37"/>
      <c r="L33" s="46"/>
      <c r="M33" s="28"/>
      <c r="N33" s="37"/>
      <c r="O33" s="35"/>
      <c r="P33" s="45"/>
      <c r="Q33" s="37"/>
      <c r="R33" s="51"/>
      <c r="S33" s="28"/>
      <c r="T33" s="37"/>
      <c r="U33" s="35"/>
      <c r="V33" s="45">
        <f t="shared" si="3"/>
        <v>0</v>
      </c>
      <c r="W33" s="37">
        <f t="shared" si="4"/>
        <v>0</v>
      </c>
      <c r="X33" s="46">
        <f t="shared" si="5"/>
        <v>0</v>
      </c>
      <c r="Y33" s="186">
        <v>18</v>
      </c>
    </row>
    <row r="34" spans="2:25" s="8" customFormat="1" ht="15.95" customHeight="1" x14ac:dyDescent="0.25">
      <c r="B34" s="27">
        <f>'1.  SEPTEMBER'!B34</f>
        <v>17</v>
      </c>
      <c r="C34" s="44" t="str">
        <f>'1.  SEPTEMBER'!C34</f>
        <v>Opperman T</v>
      </c>
      <c r="D34" s="45"/>
      <c r="E34" s="37"/>
      <c r="F34" s="46"/>
      <c r="G34" s="28"/>
      <c r="H34" s="37"/>
      <c r="I34" s="35"/>
      <c r="J34" s="45"/>
      <c r="K34" s="37"/>
      <c r="L34" s="46"/>
      <c r="M34" s="28"/>
      <c r="N34" s="37"/>
      <c r="O34" s="35"/>
      <c r="P34" s="45"/>
      <c r="Q34" s="37"/>
      <c r="R34" s="51"/>
      <c r="S34" s="28"/>
      <c r="T34" s="37"/>
      <c r="U34" s="35"/>
      <c r="V34" s="45">
        <f t="shared" si="3"/>
        <v>0</v>
      </c>
      <c r="W34" s="37">
        <f t="shared" si="4"/>
        <v>0</v>
      </c>
      <c r="X34" s="46">
        <f t="shared" si="5"/>
        <v>0</v>
      </c>
      <c r="Y34" s="186">
        <v>18</v>
      </c>
    </row>
    <row r="35" spans="2:25" s="8" customFormat="1" ht="15.95" customHeight="1" x14ac:dyDescent="0.25">
      <c r="B35" s="27">
        <f>'1.  SEPTEMBER'!B35</f>
        <v>18</v>
      </c>
      <c r="C35" s="44" t="str">
        <f>'1.  SEPTEMBER'!C35</f>
        <v>Roberts A</v>
      </c>
      <c r="D35" s="45"/>
      <c r="E35" s="37"/>
      <c r="F35" s="46"/>
      <c r="G35" s="28"/>
      <c r="H35" s="37"/>
      <c r="I35" s="35"/>
      <c r="J35" s="45"/>
      <c r="K35" s="37"/>
      <c r="L35" s="46"/>
      <c r="M35" s="28"/>
      <c r="N35" s="37"/>
      <c r="O35" s="35"/>
      <c r="P35" s="45"/>
      <c r="Q35" s="37"/>
      <c r="R35" s="51"/>
      <c r="S35" s="28"/>
      <c r="T35" s="37"/>
      <c r="U35" s="35"/>
      <c r="V35" s="45">
        <f t="shared" si="3"/>
        <v>0</v>
      </c>
      <c r="W35" s="37">
        <f t="shared" si="4"/>
        <v>0</v>
      </c>
      <c r="X35" s="46">
        <f t="shared" si="5"/>
        <v>0</v>
      </c>
      <c r="Y35" s="186">
        <v>18</v>
      </c>
    </row>
    <row r="36" spans="2:25" s="8" customFormat="1" ht="15.95" customHeight="1" x14ac:dyDescent="0.25">
      <c r="B36" s="27">
        <f>'1.  SEPTEMBER'!B36</f>
        <v>19</v>
      </c>
      <c r="C36" s="44" t="str">
        <f>'1.  SEPTEMBER'!C36</f>
        <v>Roberts JF</v>
      </c>
      <c r="D36" s="45"/>
      <c r="E36" s="37"/>
      <c r="F36" s="46"/>
      <c r="G36" s="28"/>
      <c r="H36" s="37"/>
      <c r="I36" s="35"/>
      <c r="J36" s="45"/>
      <c r="K36" s="37"/>
      <c r="L36" s="46"/>
      <c r="M36" s="28"/>
      <c r="N36" s="37"/>
      <c r="O36" s="35"/>
      <c r="P36" s="45"/>
      <c r="Q36" s="37"/>
      <c r="R36" s="51"/>
      <c r="S36" s="28"/>
      <c r="T36" s="37"/>
      <c r="U36" s="35"/>
      <c r="V36" s="45">
        <f t="shared" si="3"/>
        <v>0</v>
      </c>
      <c r="W36" s="37">
        <f t="shared" si="4"/>
        <v>0</v>
      </c>
      <c r="X36" s="46">
        <f t="shared" si="5"/>
        <v>0</v>
      </c>
      <c r="Y36" s="186">
        <v>18</v>
      </c>
    </row>
    <row r="37" spans="2:25" s="8" customFormat="1" ht="15.95" customHeight="1" x14ac:dyDescent="0.25">
      <c r="B37" s="27">
        <f>'1.  SEPTEMBER'!B37</f>
        <v>20</v>
      </c>
      <c r="C37" s="44" t="str">
        <f>'1.  SEPTEMBER'!C37</f>
        <v>Smit AJ  (H-10)</v>
      </c>
      <c r="D37" s="45">
        <v>10</v>
      </c>
      <c r="E37" s="37">
        <v>2.2599999999999998</v>
      </c>
      <c r="F37" s="46"/>
      <c r="G37" s="28">
        <v>6</v>
      </c>
      <c r="H37" s="37">
        <v>2.59</v>
      </c>
      <c r="I37" s="35"/>
      <c r="J37" s="45"/>
      <c r="K37" s="37"/>
      <c r="L37" s="46"/>
      <c r="M37" s="28"/>
      <c r="N37" s="37"/>
      <c r="O37" s="35"/>
      <c r="P37" s="45"/>
      <c r="Q37" s="37"/>
      <c r="R37" s="51"/>
      <c r="S37" s="28"/>
      <c r="T37" s="37"/>
      <c r="U37" s="35"/>
      <c r="V37" s="45">
        <f t="shared" si="3"/>
        <v>16</v>
      </c>
      <c r="W37" s="37">
        <f t="shared" si="4"/>
        <v>4.8499999999999996</v>
      </c>
      <c r="X37" s="46">
        <f t="shared" si="5"/>
        <v>208.5</v>
      </c>
      <c r="Y37" s="186">
        <v>7</v>
      </c>
    </row>
    <row r="38" spans="2:25" s="8" customFormat="1" ht="15.95" customHeight="1" x14ac:dyDescent="0.25">
      <c r="B38" s="27">
        <f>'1.  SEPTEMBER'!B38</f>
        <v>21</v>
      </c>
      <c r="C38" s="44" t="str">
        <f>'1.  SEPTEMBER'!C38</f>
        <v>Steyn C  (H-3)</v>
      </c>
      <c r="D38" s="45">
        <v>3</v>
      </c>
      <c r="E38" s="37">
        <v>1.42</v>
      </c>
      <c r="F38" s="46"/>
      <c r="G38" s="28">
        <v>5</v>
      </c>
      <c r="H38" s="37">
        <v>2.06</v>
      </c>
      <c r="I38" s="35"/>
      <c r="J38" s="45"/>
      <c r="K38" s="37"/>
      <c r="L38" s="46"/>
      <c r="M38" s="28"/>
      <c r="N38" s="37"/>
      <c r="O38" s="35"/>
      <c r="P38" s="45"/>
      <c r="Q38" s="37"/>
      <c r="R38" s="51"/>
      <c r="S38" s="28"/>
      <c r="T38" s="37"/>
      <c r="U38" s="35"/>
      <c r="V38" s="45">
        <f t="shared" si="3"/>
        <v>8</v>
      </c>
      <c r="W38" s="37">
        <f t="shared" si="4"/>
        <v>3.48</v>
      </c>
      <c r="X38" s="46">
        <f t="shared" si="5"/>
        <v>114.80000000000001</v>
      </c>
      <c r="Y38" s="186">
        <v>8</v>
      </c>
    </row>
    <row r="39" spans="2:25" s="8" customFormat="1" ht="15.95" customHeight="1" x14ac:dyDescent="0.25">
      <c r="B39" s="27">
        <f>'1.  SEPTEMBER'!B39</f>
        <v>22</v>
      </c>
      <c r="C39" s="44" t="str">
        <f>'1.  SEPTEMBER'!C39</f>
        <v>Stols C</v>
      </c>
      <c r="D39" s="45"/>
      <c r="E39" s="37"/>
      <c r="F39" s="46"/>
      <c r="G39" s="28"/>
      <c r="H39" s="37"/>
      <c r="I39" s="35"/>
      <c r="J39" s="45"/>
      <c r="K39" s="37"/>
      <c r="L39" s="46"/>
      <c r="M39" s="28"/>
      <c r="N39" s="37"/>
      <c r="O39" s="35"/>
      <c r="P39" s="45"/>
      <c r="Q39" s="37"/>
      <c r="R39" s="51"/>
      <c r="S39" s="28"/>
      <c r="T39" s="37"/>
      <c r="U39" s="35"/>
      <c r="V39" s="45">
        <f t="shared" si="3"/>
        <v>0</v>
      </c>
      <c r="W39" s="37">
        <f t="shared" si="4"/>
        <v>0</v>
      </c>
      <c r="X39" s="46">
        <f t="shared" si="5"/>
        <v>0</v>
      </c>
      <c r="Y39" s="186">
        <v>18</v>
      </c>
    </row>
    <row r="40" spans="2:25" s="8" customFormat="1" ht="15.95" customHeight="1" x14ac:dyDescent="0.25">
      <c r="B40" s="27">
        <f>'1.  SEPTEMBER'!B40</f>
        <v>23</v>
      </c>
      <c r="C40" s="44" t="str">
        <f>'1.  SEPTEMBER'!C40</f>
        <v>Stoltz K</v>
      </c>
      <c r="D40" s="45">
        <v>20</v>
      </c>
      <c r="E40" s="37">
        <v>8.7200000000000006</v>
      </c>
      <c r="F40" s="46"/>
      <c r="G40" s="28">
        <v>18</v>
      </c>
      <c r="H40" s="37">
        <v>6.6</v>
      </c>
      <c r="I40" s="35"/>
      <c r="J40" s="45"/>
      <c r="K40" s="37"/>
      <c r="L40" s="46"/>
      <c r="M40" s="28">
        <v>1</v>
      </c>
      <c r="N40" s="37">
        <v>0.28999999999999998</v>
      </c>
      <c r="O40" s="35"/>
      <c r="P40" s="45"/>
      <c r="Q40" s="37"/>
      <c r="R40" s="51"/>
      <c r="S40" s="28"/>
      <c r="T40" s="37"/>
      <c r="U40" s="35"/>
      <c r="V40" s="45">
        <f t="shared" si="3"/>
        <v>39</v>
      </c>
      <c r="W40" s="37">
        <f t="shared" si="4"/>
        <v>15.61</v>
      </c>
      <c r="X40" s="46">
        <f t="shared" si="5"/>
        <v>546.1</v>
      </c>
      <c r="Y40" s="186">
        <v>1</v>
      </c>
    </row>
    <row r="41" spans="2:25" s="8" customFormat="1" ht="15.95" customHeight="1" x14ac:dyDescent="0.25">
      <c r="B41" s="27">
        <f>'1.  SEPTEMBER'!B41</f>
        <v>24</v>
      </c>
      <c r="C41" s="44" t="str">
        <f>'1.  SEPTEMBER'!C41</f>
        <v>van der Vyver W  (H-5)</v>
      </c>
      <c r="D41" s="45"/>
      <c r="E41" s="37"/>
      <c r="F41" s="46"/>
      <c r="G41" s="28">
        <v>4</v>
      </c>
      <c r="H41" s="37">
        <v>2.25</v>
      </c>
      <c r="I41" s="35">
        <v>1.08</v>
      </c>
      <c r="J41" s="45"/>
      <c r="K41" s="37"/>
      <c r="L41" s="46"/>
      <c r="M41" s="28"/>
      <c r="N41" s="37"/>
      <c r="O41" s="35"/>
      <c r="P41" s="45"/>
      <c r="Q41" s="37"/>
      <c r="R41" s="51"/>
      <c r="S41" s="28"/>
      <c r="T41" s="37"/>
      <c r="U41" s="35"/>
      <c r="V41" s="45">
        <f t="shared" si="3"/>
        <v>4</v>
      </c>
      <c r="W41" s="37">
        <f t="shared" si="4"/>
        <v>2.25</v>
      </c>
      <c r="X41" s="46">
        <f t="shared" si="5"/>
        <v>62.5</v>
      </c>
      <c r="Y41" s="186">
        <v>9</v>
      </c>
    </row>
    <row r="42" spans="2:25" s="8" customFormat="1" ht="15.95" customHeight="1" x14ac:dyDescent="0.25">
      <c r="B42" s="27">
        <f>'1.  SEPTEMBER'!B42</f>
        <v>25</v>
      </c>
      <c r="C42" s="44" t="str">
        <f>'1.  SEPTEMBER'!C42</f>
        <v>van Rensburg AM</v>
      </c>
      <c r="D42" s="45"/>
      <c r="E42" s="37"/>
      <c r="F42" s="46"/>
      <c r="G42" s="28"/>
      <c r="H42" s="37"/>
      <c r="I42" s="35"/>
      <c r="J42" s="45"/>
      <c r="K42" s="37"/>
      <c r="L42" s="46"/>
      <c r="M42" s="28"/>
      <c r="N42" s="37"/>
      <c r="O42" s="35"/>
      <c r="P42" s="45"/>
      <c r="Q42" s="37"/>
      <c r="R42" s="51"/>
      <c r="S42" s="28"/>
      <c r="T42" s="37"/>
      <c r="U42" s="35"/>
      <c r="V42" s="45">
        <f t="shared" si="3"/>
        <v>0</v>
      </c>
      <c r="W42" s="37">
        <f t="shared" si="4"/>
        <v>0</v>
      </c>
      <c r="X42" s="46">
        <f t="shared" si="5"/>
        <v>0</v>
      </c>
      <c r="Y42" s="186">
        <v>18</v>
      </c>
    </row>
    <row r="43" spans="2:25" s="8" customFormat="1" ht="15.95" customHeight="1" x14ac:dyDescent="0.25">
      <c r="B43" s="27">
        <f>'1.  SEPTEMBER'!B43</f>
        <v>26</v>
      </c>
      <c r="C43" s="44">
        <f>'1.  SEPTEMBER'!C43</f>
        <v>0</v>
      </c>
      <c r="D43" s="45"/>
      <c r="E43" s="37"/>
      <c r="F43" s="46"/>
      <c r="G43" s="28"/>
      <c r="H43" s="37"/>
      <c r="I43" s="35"/>
      <c r="J43" s="45"/>
      <c r="K43" s="37"/>
      <c r="L43" s="46"/>
      <c r="M43" s="28"/>
      <c r="N43" s="37"/>
      <c r="O43" s="35"/>
      <c r="P43" s="45"/>
      <c r="Q43" s="37"/>
      <c r="R43" s="51"/>
      <c r="S43" s="28"/>
      <c r="T43" s="37"/>
      <c r="U43" s="35"/>
      <c r="V43" s="45">
        <f t="shared" si="3"/>
        <v>0</v>
      </c>
      <c r="W43" s="37">
        <f t="shared" si="4"/>
        <v>0</v>
      </c>
      <c r="X43" s="46">
        <f t="shared" si="5"/>
        <v>0</v>
      </c>
      <c r="Y43" s="186"/>
    </row>
    <row r="44" spans="2:25" s="8" customFormat="1" ht="15.95" customHeight="1" x14ac:dyDescent="0.25">
      <c r="B44" s="27">
        <f>'1.  SEPTEMBER'!B44</f>
        <v>27</v>
      </c>
      <c r="C44" s="44">
        <f>'1.  SEPTEMBER'!C44</f>
        <v>0</v>
      </c>
      <c r="D44" s="45"/>
      <c r="E44" s="37"/>
      <c r="F44" s="46"/>
      <c r="G44" s="28"/>
      <c r="H44" s="37"/>
      <c r="I44" s="35"/>
      <c r="J44" s="45"/>
      <c r="K44" s="37"/>
      <c r="L44" s="46"/>
      <c r="M44" s="28"/>
      <c r="N44" s="37"/>
      <c r="O44" s="35"/>
      <c r="P44" s="45"/>
      <c r="Q44" s="37"/>
      <c r="R44" s="51"/>
      <c r="S44" s="28"/>
      <c r="T44" s="37"/>
      <c r="U44" s="35"/>
      <c r="V44" s="45">
        <f t="shared" si="3"/>
        <v>0</v>
      </c>
      <c r="W44" s="37">
        <f t="shared" si="4"/>
        <v>0</v>
      </c>
      <c r="X44" s="46">
        <f t="shared" si="5"/>
        <v>0</v>
      </c>
      <c r="Y44" s="186"/>
    </row>
    <row r="45" spans="2:25" s="8" customFormat="1" ht="15.95" customHeight="1" x14ac:dyDescent="0.25">
      <c r="B45" s="27">
        <f>'1.  SEPTEMBER'!B45</f>
        <v>28</v>
      </c>
      <c r="C45" s="44">
        <f>'1.  SEPTEMBER'!C45</f>
        <v>0</v>
      </c>
      <c r="D45" s="45"/>
      <c r="E45" s="37"/>
      <c r="F45" s="46"/>
      <c r="G45" s="28"/>
      <c r="H45" s="37"/>
      <c r="I45" s="35"/>
      <c r="J45" s="45"/>
      <c r="K45" s="37"/>
      <c r="L45" s="46"/>
      <c r="M45" s="28"/>
      <c r="N45" s="37"/>
      <c r="O45" s="35"/>
      <c r="P45" s="45"/>
      <c r="Q45" s="37"/>
      <c r="R45" s="51"/>
      <c r="S45" s="28"/>
      <c r="T45" s="37"/>
      <c r="U45" s="35"/>
      <c r="V45" s="45">
        <f t="shared" si="3"/>
        <v>0</v>
      </c>
      <c r="W45" s="37">
        <f t="shared" si="4"/>
        <v>0</v>
      </c>
      <c r="X45" s="46">
        <f t="shared" si="5"/>
        <v>0</v>
      </c>
      <c r="Y45" s="186"/>
    </row>
    <row r="46" spans="2:25" s="8" customFormat="1" ht="15.95" customHeight="1" x14ac:dyDescent="0.25">
      <c r="B46" s="27">
        <f>'1.  SEPTEMBER'!B46</f>
        <v>29</v>
      </c>
      <c r="C46" s="44">
        <f>'1.  SEPTEMBER'!C46</f>
        <v>0</v>
      </c>
      <c r="D46" s="45"/>
      <c r="E46" s="37"/>
      <c r="F46" s="46"/>
      <c r="G46" s="28"/>
      <c r="H46" s="37"/>
      <c r="I46" s="35"/>
      <c r="J46" s="45"/>
      <c r="K46" s="37"/>
      <c r="L46" s="46"/>
      <c r="M46" s="28"/>
      <c r="N46" s="37"/>
      <c r="O46" s="35"/>
      <c r="P46" s="45"/>
      <c r="Q46" s="37"/>
      <c r="R46" s="51"/>
      <c r="S46" s="28"/>
      <c r="T46" s="37"/>
      <c r="U46" s="35"/>
      <c r="V46" s="45">
        <f t="shared" si="3"/>
        <v>0</v>
      </c>
      <c r="W46" s="37">
        <f t="shared" si="4"/>
        <v>0</v>
      </c>
      <c r="X46" s="46">
        <f t="shared" si="5"/>
        <v>0</v>
      </c>
      <c r="Y46" s="186"/>
    </row>
    <row r="47" spans="2:25" s="8" customFormat="1" ht="15.95" customHeight="1" x14ac:dyDescent="0.25">
      <c r="B47" s="27">
        <f>'1.  SEPTEMBER'!B47</f>
        <v>30</v>
      </c>
      <c r="C47" s="44">
        <f>'1.  SEPTEMBER'!C47</f>
        <v>0</v>
      </c>
      <c r="D47" s="45"/>
      <c r="E47" s="37"/>
      <c r="F47" s="46"/>
      <c r="G47" s="28"/>
      <c r="H47" s="37"/>
      <c r="I47" s="35"/>
      <c r="J47" s="45"/>
      <c r="K47" s="37"/>
      <c r="L47" s="46"/>
      <c r="M47" s="28"/>
      <c r="N47" s="37"/>
      <c r="O47" s="35"/>
      <c r="P47" s="45"/>
      <c r="Q47" s="37"/>
      <c r="R47" s="51"/>
      <c r="S47" s="28"/>
      <c r="T47" s="37"/>
      <c r="U47" s="35"/>
      <c r="V47" s="45">
        <f t="shared" si="3"/>
        <v>0</v>
      </c>
      <c r="W47" s="37">
        <f t="shared" si="4"/>
        <v>0</v>
      </c>
      <c r="X47" s="46">
        <f t="shared" si="5"/>
        <v>0</v>
      </c>
      <c r="Y47" s="186"/>
    </row>
    <row r="48" spans="2:25" s="8" customFormat="1" ht="15.95" customHeight="1" x14ac:dyDescent="0.25">
      <c r="B48" s="27">
        <f>'1.  SEPTEMBER'!B48</f>
        <v>31</v>
      </c>
      <c r="C48" s="44">
        <f>'1.  SEPTEMBER'!C48</f>
        <v>0</v>
      </c>
      <c r="D48" s="45"/>
      <c r="E48" s="37"/>
      <c r="F48" s="46"/>
      <c r="G48" s="28"/>
      <c r="H48" s="37"/>
      <c r="I48" s="35"/>
      <c r="J48" s="45"/>
      <c r="K48" s="37"/>
      <c r="L48" s="46"/>
      <c r="M48" s="28"/>
      <c r="N48" s="37"/>
      <c r="O48" s="35"/>
      <c r="P48" s="45"/>
      <c r="Q48" s="37"/>
      <c r="R48" s="51"/>
      <c r="S48" s="28"/>
      <c r="T48" s="37"/>
      <c r="U48" s="35"/>
      <c r="V48" s="45">
        <f t="shared" si="3"/>
        <v>0</v>
      </c>
      <c r="W48" s="37">
        <f t="shared" si="4"/>
        <v>0</v>
      </c>
      <c r="X48" s="46">
        <f t="shared" si="5"/>
        <v>0</v>
      </c>
      <c r="Y48" s="186"/>
    </row>
    <row r="49" spans="2:25" s="8" customFormat="1" ht="15.95" customHeight="1" x14ac:dyDescent="0.25">
      <c r="B49" s="27">
        <f>'1.  SEPTEMBER'!B49</f>
        <v>32</v>
      </c>
      <c r="C49" s="44">
        <f>'1.  SEPTEMBER'!C49</f>
        <v>0</v>
      </c>
      <c r="D49" s="45"/>
      <c r="E49" s="37"/>
      <c r="F49" s="46"/>
      <c r="G49" s="28"/>
      <c r="H49" s="37"/>
      <c r="I49" s="35"/>
      <c r="J49" s="45"/>
      <c r="K49" s="37"/>
      <c r="L49" s="46"/>
      <c r="M49" s="28"/>
      <c r="N49" s="37"/>
      <c r="O49" s="35"/>
      <c r="P49" s="45"/>
      <c r="Q49" s="37"/>
      <c r="R49" s="51"/>
      <c r="S49" s="28"/>
      <c r="T49" s="37"/>
      <c r="U49" s="35"/>
      <c r="V49" s="45">
        <f t="shared" si="3"/>
        <v>0</v>
      </c>
      <c r="W49" s="37">
        <f t="shared" si="4"/>
        <v>0</v>
      </c>
      <c r="X49" s="46">
        <f t="shared" si="5"/>
        <v>0</v>
      </c>
      <c r="Y49" s="186"/>
    </row>
    <row r="50" spans="2:25" s="8" customFormat="1" ht="15.95" customHeight="1" x14ac:dyDescent="0.25">
      <c r="B50" s="27">
        <f>'1.  SEPTEMBER'!B50</f>
        <v>33</v>
      </c>
      <c r="C50" s="44">
        <f>'1.  SEPTEMBER'!C50</f>
        <v>0</v>
      </c>
      <c r="D50" s="45"/>
      <c r="E50" s="37"/>
      <c r="F50" s="46"/>
      <c r="G50" s="28"/>
      <c r="H50" s="37"/>
      <c r="I50" s="35"/>
      <c r="J50" s="45"/>
      <c r="K50" s="37"/>
      <c r="L50" s="46"/>
      <c r="M50" s="28"/>
      <c r="N50" s="37"/>
      <c r="O50" s="35"/>
      <c r="P50" s="45"/>
      <c r="Q50" s="37"/>
      <c r="R50" s="51"/>
      <c r="S50" s="28"/>
      <c r="T50" s="37"/>
      <c r="U50" s="35"/>
      <c r="V50" s="45">
        <f t="shared" si="3"/>
        <v>0</v>
      </c>
      <c r="W50" s="37">
        <f t="shared" si="4"/>
        <v>0</v>
      </c>
      <c r="X50" s="46">
        <f t="shared" si="5"/>
        <v>0</v>
      </c>
      <c r="Y50" s="186"/>
    </row>
    <row r="51" spans="2:25" s="8" customFormat="1" ht="15.95" customHeight="1" x14ac:dyDescent="0.25">
      <c r="B51" s="27">
        <f>'1.  SEPTEMBER'!B51</f>
        <v>34</v>
      </c>
      <c r="C51" s="44">
        <f>'1.  SEPTEMBER'!C51</f>
        <v>0</v>
      </c>
      <c r="D51" s="45"/>
      <c r="E51" s="37"/>
      <c r="F51" s="46"/>
      <c r="G51" s="28"/>
      <c r="H51" s="37"/>
      <c r="I51" s="35"/>
      <c r="J51" s="45"/>
      <c r="K51" s="37"/>
      <c r="L51" s="46"/>
      <c r="M51" s="28"/>
      <c r="N51" s="37"/>
      <c r="O51" s="35"/>
      <c r="P51" s="45"/>
      <c r="Q51" s="37"/>
      <c r="R51" s="51"/>
      <c r="S51" s="28"/>
      <c r="T51" s="37"/>
      <c r="U51" s="35"/>
      <c r="V51" s="45">
        <f t="shared" si="3"/>
        <v>0</v>
      </c>
      <c r="W51" s="37">
        <f t="shared" si="4"/>
        <v>0</v>
      </c>
      <c r="X51" s="46">
        <f t="shared" si="5"/>
        <v>0</v>
      </c>
      <c r="Y51" s="186"/>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3"/>
        <v>0</v>
      </c>
      <c r="W52" s="37">
        <f t="shared" si="4"/>
        <v>0</v>
      </c>
      <c r="X52" s="46">
        <f t="shared" si="5"/>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4" t="s">
        <v>190</v>
      </c>
      <c r="C57" s="437"/>
      <c r="D57" s="438"/>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3</v>
      </c>
      <c r="E59" s="37">
        <v>1.31</v>
      </c>
      <c r="F59" s="51"/>
      <c r="G59" s="28">
        <v>10</v>
      </c>
      <c r="H59" s="37">
        <v>3.6</v>
      </c>
      <c r="I59" s="35"/>
      <c r="J59" s="45"/>
      <c r="K59" s="37"/>
      <c r="L59" s="51"/>
      <c r="M59" s="28">
        <v>3</v>
      </c>
      <c r="N59" s="37">
        <v>0.79</v>
      </c>
      <c r="O59" s="35"/>
      <c r="P59" s="45"/>
      <c r="Q59" s="37"/>
      <c r="R59" s="51"/>
      <c r="S59" s="28"/>
      <c r="T59" s="37"/>
      <c r="U59" s="35"/>
      <c r="V59" s="45">
        <f t="shared" ref="V59" si="6">D59+G59+J59+M59+P59+S59</f>
        <v>16</v>
      </c>
      <c r="W59" s="37">
        <f t="shared" ref="W59" si="7">E59+H59+K59+N59+Q59+T59</f>
        <v>5.7</v>
      </c>
      <c r="X59" s="46">
        <f t="shared" ref="X59" si="8">(V59+W59)*10</f>
        <v>217</v>
      </c>
      <c r="Y59" s="186">
        <v>4</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9">D60+G60+J60+M60+P60+S60</f>
        <v>0</v>
      </c>
      <c r="W60" s="37">
        <f t="shared" ref="W60:W118" si="10">E60+H60+K60+N60+Q60+T60</f>
        <v>0</v>
      </c>
      <c r="X60" s="46">
        <f t="shared" ref="X60:X118" si="11">(V60+W60)*10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9"/>
        <v>0</v>
      </c>
      <c r="W61" s="37">
        <f t="shared" si="10"/>
        <v>0</v>
      </c>
      <c r="X61" s="46">
        <f t="shared" si="11"/>
        <v>0</v>
      </c>
      <c r="Y61" s="186">
        <v>18</v>
      </c>
    </row>
    <row r="62" spans="2:25" s="8" customFormat="1" ht="15.95" customHeight="1" x14ac:dyDescent="0.25">
      <c r="B62" s="31">
        <f>'1.  SEPTEMBER'!B62</f>
        <v>4</v>
      </c>
      <c r="C62" s="32" t="str">
        <f>'1.  SEPTEMBER'!C62</f>
        <v>Black S</v>
      </c>
      <c r="D62" s="45">
        <v>7</v>
      </c>
      <c r="E62" s="37">
        <v>4.49</v>
      </c>
      <c r="F62" s="51"/>
      <c r="G62" s="28">
        <v>1</v>
      </c>
      <c r="H62" s="37">
        <v>0.37</v>
      </c>
      <c r="I62" s="35"/>
      <c r="J62" s="45"/>
      <c r="K62" s="37"/>
      <c r="L62" s="51"/>
      <c r="M62" s="28"/>
      <c r="N62" s="37"/>
      <c r="O62" s="35"/>
      <c r="P62" s="45"/>
      <c r="Q62" s="37"/>
      <c r="R62" s="51"/>
      <c r="S62" s="28"/>
      <c r="T62" s="37"/>
      <c r="U62" s="35"/>
      <c r="V62" s="45">
        <f t="shared" si="9"/>
        <v>8</v>
      </c>
      <c r="W62" s="37">
        <f t="shared" si="10"/>
        <v>4.8600000000000003</v>
      </c>
      <c r="X62" s="46">
        <f t="shared" si="11"/>
        <v>128.6</v>
      </c>
      <c r="Y62" s="186">
        <v>8</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9"/>
        <v>0</v>
      </c>
      <c r="W63" s="37">
        <f t="shared" si="10"/>
        <v>0</v>
      </c>
      <c r="X63" s="46">
        <f t="shared" si="11"/>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9"/>
        <v>0</v>
      </c>
      <c r="W64" s="37">
        <f t="shared" si="10"/>
        <v>0</v>
      </c>
      <c r="X64" s="46">
        <f t="shared" si="11"/>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9"/>
        <v>0</v>
      </c>
      <c r="W65" s="37">
        <f t="shared" si="10"/>
        <v>0</v>
      </c>
      <c r="X65" s="46">
        <f t="shared" si="11"/>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9"/>
        <v>0</v>
      </c>
      <c r="W66" s="37">
        <f t="shared" si="10"/>
        <v>0</v>
      </c>
      <c r="X66" s="46">
        <f t="shared" si="11"/>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v>1</v>
      </c>
      <c r="N67" s="37">
        <v>0.28000000000000003</v>
      </c>
      <c r="O67" s="35"/>
      <c r="P67" s="45"/>
      <c r="Q67" s="37"/>
      <c r="R67" s="51"/>
      <c r="S67" s="28"/>
      <c r="T67" s="37"/>
      <c r="U67" s="35"/>
      <c r="V67" s="45">
        <f t="shared" si="9"/>
        <v>1</v>
      </c>
      <c r="W67" s="37">
        <f t="shared" si="10"/>
        <v>0.28000000000000003</v>
      </c>
      <c r="X67" s="46">
        <f t="shared" si="11"/>
        <v>12.8</v>
      </c>
      <c r="Y67" s="186">
        <v>11</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9"/>
        <v>0</v>
      </c>
      <c r="W68" s="37">
        <f t="shared" si="10"/>
        <v>0</v>
      </c>
      <c r="X68" s="46">
        <f t="shared" si="11"/>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9"/>
        <v>0</v>
      </c>
      <c r="W69" s="37">
        <f t="shared" si="10"/>
        <v>0</v>
      </c>
      <c r="X69" s="46">
        <f t="shared" si="11"/>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9"/>
        <v>0</v>
      </c>
      <c r="W70" s="37">
        <f t="shared" si="10"/>
        <v>0</v>
      </c>
      <c r="X70" s="46">
        <f t="shared" si="11"/>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9"/>
        <v>0</v>
      </c>
      <c r="W71" s="37">
        <f t="shared" si="10"/>
        <v>0</v>
      </c>
      <c r="X71" s="46">
        <f t="shared" si="11"/>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9"/>
        <v>0</v>
      </c>
      <c r="W72" s="37">
        <f t="shared" si="10"/>
        <v>0</v>
      </c>
      <c r="X72" s="46">
        <f t="shared" si="11"/>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9"/>
        <v>0</v>
      </c>
      <c r="W73" s="37">
        <f t="shared" si="10"/>
        <v>0</v>
      </c>
      <c r="X73" s="46">
        <f t="shared" si="11"/>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9"/>
        <v>0</v>
      </c>
      <c r="W74" s="37">
        <f t="shared" si="10"/>
        <v>0</v>
      </c>
      <c r="X74" s="46">
        <f t="shared" si="11"/>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9"/>
        <v>0</v>
      </c>
      <c r="W75" s="37">
        <f t="shared" si="10"/>
        <v>0</v>
      </c>
      <c r="X75" s="46">
        <f t="shared" si="11"/>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2">D76+G76+J76+M76+P76+S76</f>
        <v>0</v>
      </c>
      <c r="W76" s="37">
        <f t="shared" ref="W76" si="13">E76+H76+K76+N76+Q76+T76</f>
        <v>0</v>
      </c>
      <c r="X76" s="46">
        <f t="shared" ref="X76" si="14">(V76+W76)*10</f>
        <v>0</v>
      </c>
      <c r="Y76" s="186">
        <v>18</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9"/>
        <v>0</v>
      </c>
      <c r="W77" s="37">
        <f t="shared" si="10"/>
        <v>0</v>
      </c>
      <c r="X77" s="46">
        <f t="shared" si="11"/>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9"/>
        <v>0</v>
      </c>
      <c r="W78" s="37">
        <f t="shared" si="10"/>
        <v>0</v>
      </c>
      <c r="X78" s="46">
        <f t="shared" si="11"/>
        <v>0</v>
      </c>
      <c r="Y78" s="186">
        <v>18</v>
      </c>
    </row>
    <row r="79" spans="2:25" s="8" customFormat="1" ht="15.95" customHeight="1" x14ac:dyDescent="0.25">
      <c r="B79" s="31">
        <f>'1.  SEPTEMBER'!B79</f>
        <v>21</v>
      </c>
      <c r="C79" s="32" t="str">
        <f>'1.  SEPTEMBER'!C79</f>
        <v>Kurger R</v>
      </c>
      <c r="D79" s="45"/>
      <c r="E79" s="37"/>
      <c r="F79" s="51"/>
      <c r="G79" s="28"/>
      <c r="H79" s="37"/>
      <c r="I79" s="35"/>
      <c r="J79" s="45"/>
      <c r="K79" s="37"/>
      <c r="L79" s="51"/>
      <c r="M79" s="28"/>
      <c r="N79" s="37"/>
      <c r="O79" s="35"/>
      <c r="P79" s="45"/>
      <c r="Q79" s="37"/>
      <c r="R79" s="51"/>
      <c r="S79" s="28"/>
      <c r="T79" s="37"/>
      <c r="U79" s="35"/>
      <c r="V79" s="45">
        <f t="shared" si="9"/>
        <v>0</v>
      </c>
      <c r="W79" s="37">
        <f t="shared" si="10"/>
        <v>0</v>
      </c>
      <c r="X79" s="46">
        <f t="shared" si="11"/>
        <v>0</v>
      </c>
      <c r="Y79" s="186">
        <v>18</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5">D80+G80+J80+M80+P80+S80</f>
        <v>0</v>
      </c>
      <c r="W80" s="37">
        <f t="shared" ref="W80" si="16">E80+H80+K80+N80+Q80+T80</f>
        <v>0</v>
      </c>
      <c r="X80" s="46">
        <f t="shared" ref="X80" si="17">(V80+W80)*10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9"/>
        <v>0</v>
      </c>
      <c r="W81" s="37">
        <f t="shared" si="10"/>
        <v>0</v>
      </c>
      <c r="X81" s="46">
        <f t="shared" si="11"/>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9"/>
        <v>0</v>
      </c>
      <c r="W82" s="37">
        <f t="shared" si="10"/>
        <v>0</v>
      </c>
      <c r="X82" s="46">
        <f t="shared" si="11"/>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9"/>
        <v>0</v>
      </c>
      <c r="W83" s="37">
        <f t="shared" si="10"/>
        <v>0</v>
      </c>
      <c r="X83" s="46">
        <f t="shared" si="11"/>
        <v>0</v>
      </c>
      <c r="Y83" s="186">
        <v>18</v>
      </c>
    </row>
    <row r="84" spans="2:25" s="8" customFormat="1" ht="15.95" customHeight="1" x14ac:dyDescent="0.25">
      <c r="B84" s="31">
        <f>'1.  SEPTEMBER'!B84</f>
        <v>26</v>
      </c>
      <c r="C84" s="32" t="str">
        <f>'1.  SEPTEMBER'!C84</f>
        <v>Limper C</v>
      </c>
      <c r="D84" s="45">
        <v>12</v>
      </c>
      <c r="E84" s="37">
        <v>3.4</v>
      </c>
      <c r="F84" s="51"/>
      <c r="G84" s="28">
        <v>3</v>
      </c>
      <c r="H84" s="37">
        <v>0.9</v>
      </c>
      <c r="I84" s="35"/>
      <c r="J84" s="45">
        <v>6</v>
      </c>
      <c r="K84" s="37">
        <v>1.4</v>
      </c>
      <c r="L84" s="51"/>
      <c r="M84" s="28">
        <v>20</v>
      </c>
      <c r="N84" s="37">
        <v>3.9</v>
      </c>
      <c r="O84" s="35"/>
      <c r="P84" s="45"/>
      <c r="Q84" s="37"/>
      <c r="R84" s="51"/>
      <c r="S84" s="28"/>
      <c r="T84" s="37"/>
      <c r="U84" s="35"/>
      <c r="V84" s="45">
        <f t="shared" si="9"/>
        <v>41</v>
      </c>
      <c r="W84" s="37">
        <f t="shared" si="10"/>
        <v>9.6</v>
      </c>
      <c r="X84" s="46">
        <f t="shared" si="11"/>
        <v>506</v>
      </c>
      <c r="Y84" s="186">
        <v>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9"/>
        <v>0</v>
      </c>
      <c r="W85" s="37">
        <f t="shared" si="10"/>
        <v>0</v>
      </c>
      <c r="X85" s="46">
        <f t="shared" si="11"/>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9"/>
        <v>0</v>
      </c>
      <c r="W86" s="37">
        <f t="shared" si="10"/>
        <v>0</v>
      </c>
      <c r="X86" s="46">
        <f t="shared" si="11"/>
        <v>0</v>
      </c>
      <c r="Y86" s="186">
        <v>18</v>
      </c>
    </row>
    <row r="87" spans="2:25" s="8" customFormat="1" ht="15.95" customHeight="1" x14ac:dyDescent="0.25">
      <c r="B87" s="31">
        <f>'1.  SEPTEMBER'!B87</f>
        <v>29</v>
      </c>
      <c r="C87" s="32" t="str">
        <f>'1.  SEPTEMBER'!C87</f>
        <v>Meyer T</v>
      </c>
      <c r="D87" s="45">
        <v>7</v>
      </c>
      <c r="E87" s="37">
        <v>3.12</v>
      </c>
      <c r="F87" s="51"/>
      <c r="G87" s="28">
        <v>5</v>
      </c>
      <c r="H87" s="37">
        <v>1.54</v>
      </c>
      <c r="I87" s="35"/>
      <c r="J87" s="45">
        <v>3</v>
      </c>
      <c r="K87" s="37">
        <v>0.62</v>
      </c>
      <c r="L87" s="51"/>
      <c r="M87" s="28">
        <v>9</v>
      </c>
      <c r="N87" s="37">
        <v>2.02</v>
      </c>
      <c r="O87" s="35"/>
      <c r="P87" s="45"/>
      <c r="Q87" s="37"/>
      <c r="R87" s="51"/>
      <c r="S87" s="28"/>
      <c r="T87" s="37"/>
      <c r="U87" s="35"/>
      <c r="V87" s="45">
        <f t="shared" si="9"/>
        <v>24</v>
      </c>
      <c r="W87" s="37">
        <f t="shared" si="10"/>
        <v>7.3000000000000007</v>
      </c>
      <c r="X87" s="46">
        <f t="shared" si="11"/>
        <v>313</v>
      </c>
      <c r="Y87" s="186">
        <v>2</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9"/>
        <v>0</v>
      </c>
      <c r="W88" s="37">
        <f t="shared" si="10"/>
        <v>0</v>
      </c>
      <c r="X88" s="46">
        <f t="shared" si="11"/>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8">D89+G89+J89+M89+P89+S89</f>
        <v>0</v>
      </c>
      <c r="W89" s="37">
        <f t="shared" ref="W89" si="19">E89+H89+K89+N89+Q89+T89</f>
        <v>0</v>
      </c>
      <c r="X89" s="46">
        <f t="shared" ref="X89" si="20">(V89+W89)*10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9"/>
        <v>0</v>
      </c>
      <c r="W90" s="37">
        <f t="shared" si="10"/>
        <v>0</v>
      </c>
      <c r="X90" s="46">
        <f t="shared" si="11"/>
        <v>0</v>
      </c>
      <c r="Y90" s="186">
        <v>18</v>
      </c>
    </row>
    <row r="91" spans="2:25" s="8" customFormat="1" ht="15.95" customHeight="1" x14ac:dyDescent="0.25">
      <c r="B91" s="31">
        <f>'1.  SEPTEMBER'!B91</f>
        <v>33</v>
      </c>
      <c r="C91" s="32" t="str">
        <f>'1.  SEPTEMBER'!C91</f>
        <v>Olivier D</v>
      </c>
      <c r="D91" s="45">
        <v>12</v>
      </c>
      <c r="E91" s="37">
        <v>4.29</v>
      </c>
      <c r="F91" s="51"/>
      <c r="G91" s="28">
        <v>7</v>
      </c>
      <c r="H91" s="37">
        <v>2.4</v>
      </c>
      <c r="I91" s="35"/>
      <c r="J91" s="45"/>
      <c r="K91" s="37"/>
      <c r="L91" s="51"/>
      <c r="M91" s="28">
        <v>2</v>
      </c>
      <c r="N91" s="37">
        <v>0.33</v>
      </c>
      <c r="O91" s="35"/>
      <c r="P91" s="45"/>
      <c r="Q91" s="37"/>
      <c r="R91" s="51"/>
      <c r="S91" s="28"/>
      <c r="T91" s="37"/>
      <c r="U91" s="35"/>
      <c r="V91" s="45">
        <f t="shared" si="9"/>
        <v>21</v>
      </c>
      <c r="W91" s="37">
        <f t="shared" si="10"/>
        <v>7.02</v>
      </c>
      <c r="X91" s="46">
        <f t="shared" si="11"/>
        <v>280.2</v>
      </c>
      <c r="Y91" s="186">
        <v>3</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9"/>
        <v>0</v>
      </c>
      <c r="W92" s="37">
        <f t="shared" si="10"/>
        <v>0</v>
      </c>
      <c r="X92" s="46">
        <f t="shared" si="11"/>
        <v>0</v>
      </c>
      <c r="Y92" s="186">
        <v>18</v>
      </c>
    </row>
    <row r="93" spans="2:25" s="8" customFormat="1" ht="15.95" customHeight="1" x14ac:dyDescent="0.25">
      <c r="B93" s="31">
        <f>'1.  SEPTEMBER'!B93</f>
        <v>35</v>
      </c>
      <c r="C93" s="32" t="str">
        <f>'1.  SEPTEMBER'!C93</f>
        <v>Pedrigal J</v>
      </c>
      <c r="D93" s="45">
        <v>4</v>
      </c>
      <c r="E93" s="37">
        <v>1.78</v>
      </c>
      <c r="F93" s="51"/>
      <c r="G93" s="28">
        <v>2</v>
      </c>
      <c r="H93" s="37">
        <v>0.7</v>
      </c>
      <c r="I93" s="35"/>
      <c r="J93" s="45"/>
      <c r="K93" s="37"/>
      <c r="L93" s="51"/>
      <c r="M93" s="28">
        <v>1</v>
      </c>
      <c r="N93" s="37">
        <v>0.2</v>
      </c>
      <c r="O93" s="35"/>
      <c r="P93" s="45"/>
      <c r="Q93" s="37"/>
      <c r="R93" s="51"/>
      <c r="S93" s="28"/>
      <c r="T93" s="37"/>
      <c r="U93" s="35"/>
      <c r="V93" s="45">
        <f t="shared" si="9"/>
        <v>7</v>
      </c>
      <c r="W93" s="37">
        <f t="shared" si="10"/>
        <v>2.68</v>
      </c>
      <c r="X93" s="46">
        <f t="shared" si="11"/>
        <v>96.8</v>
      </c>
      <c r="Y93" s="186">
        <v>10</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9"/>
        <v>0</v>
      </c>
      <c r="W94" s="37">
        <f t="shared" si="10"/>
        <v>0</v>
      </c>
      <c r="X94" s="46">
        <f t="shared" si="11"/>
        <v>0</v>
      </c>
      <c r="Y94" s="186">
        <v>18</v>
      </c>
    </row>
    <row r="95" spans="2:25" s="8" customFormat="1" ht="15.95" customHeight="1" x14ac:dyDescent="0.25">
      <c r="B95" s="31">
        <f>'1.  SEPTEMBER'!B95</f>
        <v>37</v>
      </c>
      <c r="C95" s="32" t="str">
        <f>'1.  SEPTEMBER'!C95</f>
        <v>Pieters C (Corne)</v>
      </c>
      <c r="D95" s="45"/>
      <c r="E95" s="37"/>
      <c r="F95" s="51"/>
      <c r="G95" s="28">
        <v>8</v>
      </c>
      <c r="H95" s="37">
        <v>2.35</v>
      </c>
      <c r="I95" s="35"/>
      <c r="J95" s="45">
        <v>1</v>
      </c>
      <c r="K95" s="37">
        <v>0.17</v>
      </c>
      <c r="L95" s="51"/>
      <c r="M95" s="28">
        <v>1</v>
      </c>
      <c r="N95" s="37">
        <v>0.2</v>
      </c>
      <c r="O95" s="35"/>
      <c r="P95" s="45"/>
      <c r="Q95" s="37"/>
      <c r="R95" s="51"/>
      <c r="S95" s="28"/>
      <c r="T95" s="37"/>
      <c r="U95" s="35"/>
      <c r="V95" s="45">
        <f t="shared" si="9"/>
        <v>10</v>
      </c>
      <c r="W95" s="37">
        <f t="shared" si="10"/>
        <v>2.72</v>
      </c>
      <c r="X95" s="46">
        <f t="shared" si="11"/>
        <v>127.2</v>
      </c>
      <c r="Y95" s="186">
        <v>9</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9"/>
        <v>0</v>
      </c>
      <c r="W96" s="37">
        <f t="shared" si="10"/>
        <v>0</v>
      </c>
      <c r="X96" s="46">
        <f t="shared" si="11"/>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9"/>
        <v>0</v>
      </c>
      <c r="W97" s="37">
        <f t="shared" si="10"/>
        <v>0</v>
      </c>
      <c r="X97" s="46">
        <f t="shared" si="11"/>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9"/>
        <v>0</v>
      </c>
      <c r="W98" s="37">
        <f t="shared" si="10"/>
        <v>0</v>
      </c>
      <c r="X98" s="46">
        <f t="shared" si="11"/>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9"/>
        <v>0</v>
      </c>
      <c r="W99" s="37">
        <f t="shared" si="10"/>
        <v>0</v>
      </c>
      <c r="X99" s="46">
        <f t="shared" si="11"/>
        <v>0</v>
      </c>
      <c r="Y99" s="186">
        <v>18</v>
      </c>
    </row>
    <row r="100" spans="2:25" s="8" customFormat="1" ht="15.95" customHeight="1" x14ac:dyDescent="0.25">
      <c r="B100" s="31">
        <f>'1.  SEPTEMBER'!B100</f>
        <v>42</v>
      </c>
      <c r="C100" s="32" t="str">
        <f>'1.  SEPTEMBER'!C100</f>
        <v>Slabbert N</v>
      </c>
      <c r="D100" s="45">
        <v>3</v>
      </c>
      <c r="E100" s="37">
        <v>1.5</v>
      </c>
      <c r="F100" s="51"/>
      <c r="G100" s="28">
        <v>6</v>
      </c>
      <c r="H100" s="37">
        <v>2.7</v>
      </c>
      <c r="I100" s="35"/>
      <c r="J100" s="45"/>
      <c r="K100" s="37"/>
      <c r="L100" s="51"/>
      <c r="M100" s="28"/>
      <c r="N100" s="37"/>
      <c r="O100" s="35"/>
      <c r="P100" s="45"/>
      <c r="Q100" s="37"/>
      <c r="R100" s="51"/>
      <c r="S100" s="28"/>
      <c r="T100" s="37"/>
      <c r="U100" s="35"/>
      <c r="V100" s="45">
        <f t="shared" si="9"/>
        <v>9</v>
      </c>
      <c r="W100" s="37">
        <f t="shared" si="10"/>
        <v>4.2</v>
      </c>
      <c r="X100" s="46">
        <f t="shared" si="11"/>
        <v>132</v>
      </c>
      <c r="Y100" s="186">
        <v>7</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9"/>
        <v>0</v>
      </c>
      <c r="W101" s="37">
        <f t="shared" si="10"/>
        <v>0</v>
      </c>
      <c r="X101" s="46">
        <f t="shared" si="11"/>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9"/>
        <v>0</v>
      </c>
      <c r="W102" s="37">
        <f t="shared" si="10"/>
        <v>0</v>
      </c>
      <c r="X102" s="46">
        <f t="shared" si="11"/>
        <v>0</v>
      </c>
      <c r="Y102" s="186">
        <v>18</v>
      </c>
    </row>
    <row r="103" spans="2:25" s="8" customFormat="1" ht="15.95" customHeight="1" x14ac:dyDescent="0.25">
      <c r="B103" s="31">
        <f>'1.  SEPTEMBER'!B103</f>
        <v>45</v>
      </c>
      <c r="C103" s="32" t="str">
        <f>'1.  SEPTEMBER'!C103</f>
        <v>Smith G</v>
      </c>
      <c r="D103" s="45">
        <v>7</v>
      </c>
      <c r="E103" s="37">
        <v>3.01</v>
      </c>
      <c r="F103" s="51"/>
      <c r="G103" s="28">
        <v>5</v>
      </c>
      <c r="H103" s="37">
        <v>1.66</v>
      </c>
      <c r="I103" s="35"/>
      <c r="J103" s="45"/>
      <c r="K103" s="37"/>
      <c r="L103" s="51"/>
      <c r="M103" s="28"/>
      <c r="N103" s="37"/>
      <c r="O103" s="35"/>
      <c r="P103" s="45"/>
      <c r="Q103" s="37"/>
      <c r="R103" s="51"/>
      <c r="S103" s="28"/>
      <c r="T103" s="37"/>
      <c r="U103" s="35"/>
      <c r="V103" s="45">
        <f t="shared" si="9"/>
        <v>12</v>
      </c>
      <c r="W103" s="37">
        <f t="shared" si="10"/>
        <v>4.67</v>
      </c>
      <c r="X103" s="46">
        <f t="shared" si="11"/>
        <v>166.70000000000002</v>
      </c>
      <c r="Y103" s="186">
        <v>5</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9"/>
        <v>0</v>
      </c>
      <c r="W104" s="37">
        <f t="shared" si="10"/>
        <v>0</v>
      </c>
      <c r="X104" s="46">
        <f t="shared" si="11"/>
        <v>0</v>
      </c>
      <c r="Y104" s="186">
        <v>18</v>
      </c>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9"/>
        <v>0</v>
      </c>
      <c r="W105" s="37">
        <f t="shared" si="10"/>
        <v>0</v>
      </c>
      <c r="X105" s="46">
        <f t="shared" si="11"/>
        <v>0</v>
      </c>
      <c r="Y105" s="186">
        <v>18</v>
      </c>
    </row>
    <row r="106" spans="2:25" s="8" customFormat="1" ht="15.95" customHeight="1" x14ac:dyDescent="0.25">
      <c r="B106" s="31">
        <f>'1.  SEPTEMBER'!B106</f>
        <v>48</v>
      </c>
      <c r="C106" s="323" t="str">
        <f>'1.  SEPTEMBER'!C106</f>
        <v>Stander J</v>
      </c>
      <c r="D106" s="45"/>
      <c r="E106" s="37"/>
      <c r="F106" s="51"/>
      <c r="G106" s="28"/>
      <c r="H106" s="37"/>
      <c r="I106" s="35"/>
      <c r="J106" s="45"/>
      <c r="K106" s="37"/>
      <c r="L106" s="51"/>
      <c r="M106" s="28"/>
      <c r="N106" s="37"/>
      <c r="O106" s="35"/>
      <c r="P106" s="45"/>
      <c r="Q106" s="37"/>
      <c r="R106" s="51"/>
      <c r="S106" s="28"/>
      <c r="T106" s="37"/>
      <c r="U106" s="35"/>
      <c r="V106" s="45">
        <f t="shared" si="9"/>
        <v>0</v>
      </c>
      <c r="W106" s="37">
        <f t="shared" si="10"/>
        <v>0</v>
      </c>
      <c r="X106" s="46">
        <f t="shared" si="11"/>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9"/>
        <v>0</v>
      </c>
      <c r="W107" s="37">
        <f t="shared" si="10"/>
        <v>0</v>
      </c>
      <c r="X107" s="46">
        <f t="shared" si="11"/>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9"/>
        <v>0</v>
      </c>
      <c r="W108" s="37">
        <f t="shared" si="10"/>
        <v>0</v>
      </c>
      <c r="X108" s="46">
        <f t="shared" si="11"/>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9"/>
        <v>0</v>
      </c>
      <c r="W109" s="37">
        <f t="shared" si="10"/>
        <v>0</v>
      </c>
      <c r="X109" s="46">
        <f t="shared" si="11"/>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9"/>
        <v>0</v>
      </c>
      <c r="W110" s="37">
        <f t="shared" si="10"/>
        <v>0</v>
      </c>
      <c r="X110" s="46">
        <f t="shared" si="11"/>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9"/>
        <v>0</v>
      </c>
      <c r="W111" s="37">
        <f t="shared" si="10"/>
        <v>0</v>
      </c>
      <c r="X111" s="46">
        <f t="shared" si="11"/>
        <v>0</v>
      </c>
      <c r="Y111" s="186">
        <v>18</v>
      </c>
    </row>
    <row r="112" spans="2:25" s="8" customFormat="1" ht="15.95" customHeight="1" x14ac:dyDescent="0.25">
      <c r="B112" s="31">
        <f>'1.  SEPTEMBER'!B112</f>
        <v>54</v>
      </c>
      <c r="C112" s="32" t="str">
        <f>'1.  SEPTEMBER'!C112</f>
        <v>Webb D</v>
      </c>
      <c r="D112" s="45">
        <v>9</v>
      </c>
      <c r="E112" s="37">
        <v>3.3</v>
      </c>
      <c r="F112" s="51"/>
      <c r="G112" s="28">
        <v>2</v>
      </c>
      <c r="H112" s="37">
        <v>0.6</v>
      </c>
      <c r="I112" s="35"/>
      <c r="J112" s="45"/>
      <c r="K112" s="37"/>
      <c r="L112" s="51"/>
      <c r="M112" s="28"/>
      <c r="N112" s="37"/>
      <c r="O112" s="35"/>
      <c r="P112" s="45"/>
      <c r="Q112" s="37"/>
      <c r="R112" s="51"/>
      <c r="S112" s="28"/>
      <c r="T112" s="37"/>
      <c r="U112" s="35"/>
      <c r="V112" s="45">
        <f t="shared" si="9"/>
        <v>11</v>
      </c>
      <c r="W112" s="37">
        <f t="shared" si="10"/>
        <v>3.9</v>
      </c>
      <c r="X112" s="46">
        <f t="shared" si="11"/>
        <v>149</v>
      </c>
      <c r="Y112" s="186">
        <v>6</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9"/>
        <v>0</v>
      </c>
      <c r="W113" s="37">
        <f t="shared" si="10"/>
        <v>0</v>
      </c>
      <c r="X113" s="46">
        <f t="shared" si="11"/>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9"/>
        <v>0</v>
      </c>
      <c r="W114" s="37">
        <f t="shared" si="10"/>
        <v>0</v>
      </c>
      <c r="X114" s="46">
        <f t="shared" si="11"/>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9"/>
        <v>0</v>
      </c>
      <c r="W115" s="37">
        <f t="shared" si="10"/>
        <v>0</v>
      </c>
      <c r="X115" s="46">
        <f t="shared" si="11"/>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1">D116+G116+J116+M116+P116+S116</f>
        <v>0</v>
      </c>
      <c r="W116" s="37">
        <f t="shared" ref="W116:W117" si="22">E116+H116+K116+N116+Q116+T116</f>
        <v>0</v>
      </c>
      <c r="X116" s="46">
        <f t="shared" ref="X116:X117" si="23">(V116+W116)*10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1"/>
        <v>0</v>
      </c>
      <c r="W117" s="37">
        <f t="shared" si="22"/>
        <v>0</v>
      </c>
      <c r="X117" s="46">
        <f t="shared" si="23"/>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9"/>
        <v>0</v>
      </c>
      <c r="W118" s="37">
        <f t="shared" si="10"/>
        <v>0</v>
      </c>
      <c r="X118" s="46">
        <f t="shared" si="11"/>
        <v>0</v>
      </c>
      <c r="Y118" s="186"/>
    </row>
    <row r="119" spans="2:25" s="8" customFormat="1" ht="15.95" customHeight="1" x14ac:dyDescent="0.25">
      <c r="B119" s="25"/>
      <c r="C119" s="26" t="s">
        <v>361</v>
      </c>
      <c r="D119" s="247" t="s">
        <v>461</v>
      </c>
      <c r="E119" s="247" t="s">
        <v>482</v>
      </c>
      <c r="F119" s="246" t="s">
        <v>483</v>
      </c>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c r="D120" s="15"/>
      <c r="E120" s="15"/>
      <c r="F120" s="15"/>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v>6</v>
      </c>
      <c r="H125" s="29">
        <v>2.0299999999999998</v>
      </c>
      <c r="I125" s="35"/>
      <c r="J125" s="45"/>
      <c r="K125" s="29"/>
      <c r="L125" s="51"/>
      <c r="M125" s="28">
        <v>1</v>
      </c>
      <c r="N125" s="29">
        <v>0.25</v>
      </c>
      <c r="O125" s="35"/>
      <c r="P125" s="45"/>
      <c r="Q125" s="29"/>
      <c r="R125" s="51"/>
      <c r="S125" s="28"/>
      <c r="T125" s="29"/>
      <c r="U125" s="35"/>
      <c r="V125" s="45">
        <f t="shared" ref="V125:V126" si="24">D125+G125+J125+M125+P125+S125</f>
        <v>7</v>
      </c>
      <c r="W125" s="37">
        <f t="shared" ref="W125:W126" si="25">E125+H125+K125+N125+Q125+T125</f>
        <v>2.2799999999999998</v>
      </c>
      <c r="X125" s="46">
        <f t="shared" ref="X125:X126" si="26">(V125+W125)*10</f>
        <v>92.8</v>
      </c>
      <c r="Y125" s="186">
        <v>8</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4"/>
        <v>0</v>
      </c>
      <c r="W126" s="37">
        <f t="shared" si="25"/>
        <v>0</v>
      </c>
      <c r="X126" s="46">
        <f t="shared" si="26"/>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7">D127+G127+J127+M127+P127+S127</f>
        <v>0</v>
      </c>
      <c r="W127" s="37">
        <f t="shared" ref="W127:W181" si="28">E127+H127+K127+N127+Q127+T127</f>
        <v>0</v>
      </c>
      <c r="X127" s="46">
        <f t="shared" ref="X127:X181" si="29">(V127+W127)*10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27"/>
        <v>0</v>
      </c>
      <c r="W128" s="37">
        <f t="shared" si="28"/>
        <v>0</v>
      </c>
      <c r="X128" s="46">
        <f t="shared" si="29"/>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7"/>
        <v>0</v>
      </c>
      <c r="W129" s="37">
        <f t="shared" si="28"/>
        <v>0</v>
      </c>
      <c r="X129" s="46">
        <f t="shared" si="29"/>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7"/>
        <v>0</v>
      </c>
      <c r="W130" s="37">
        <f t="shared" si="28"/>
        <v>0</v>
      </c>
      <c r="X130" s="46">
        <f t="shared" si="29"/>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7"/>
        <v>0</v>
      </c>
      <c r="W131" s="37">
        <f t="shared" si="28"/>
        <v>0</v>
      </c>
      <c r="X131" s="46">
        <f t="shared" si="29"/>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7"/>
        <v>0</v>
      </c>
      <c r="W132" s="37">
        <f t="shared" si="28"/>
        <v>0</v>
      </c>
      <c r="X132" s="46">
        <f t="shared" si="29"/>
        <v>0</v>
      </c>
      <c r="Y132" s="186">
        <v>18</v>
      </c>
    </row>
    <row r="133" spans="1:25" s="8" customFormat="1" ht="15.95" customHeight="1" x14ac:dyDescent="0.25">
      <c r="B133" s="31">
        <f>'1.  SEPTEMBER'!B133</f>
        <v>9</v>
      </c>
      <c r="C133" s="32" t="str">
        <f>'1.  SEPTEMBER'!C133</f>
        <v>Burr Dixon H</v>
      </c>
      <c r="D133" s="45">
        <v>16</v>
      </c>
      <c r="E133" s="29">
        <v>5.93</v>
      </c>
      <c r="F133" s="51"/>
      <c r="G133" s="28">
        <v>7</v>
      </c>
      <c r="H133" s="29">
        <v>2.7</v>
      </c>
      <c r="I133" s="35"/>
      <c r="J133" s="45">
        <v>1</v>
      </c>
      <c r="K133" s="29">
        <v>0.46</v>
      </c>
      <c r="L133" s="51"/>
      <c r="M133" s="28"/>
      <c r="N133" s="29"/>
      <c r="O133" s="35"/>
      <c r="P133" s="45"/>
      <c r="Q133" s="29"/>
      <c r="R133" s="51"/>
      <c r="S133" s="28"/>
      <c r="T133" s="29"/>
      <c r="U133" s="35"/>
      <c r="V133" s="45">
        <f t="shared" si="27"/>
        <v>24</v>
      </c>
      <c r="W133" s="37">
        <f t="shared" si="28"/>
        <v>9.09</v>
      </c>
      <c r="X133" s="46">
        <f t="shared" si="29"/>
        <v>330.90000000000003</v>
      </c>
      <c r="Y133" s="186">
        <v>1</v>
      </c>
    </row>
    <row r="134" spans="1:25" s="8" customFormat="1" ht="15.95" customHeight="1" x14ac:dyDescent="0.25">
      <c r="B134" s="31">
        <f>'1.  SEPTEMBER'!B134</f>
        <v>10</v>
      </c>
      <c r="C134" s="32" t="str">
        <f>'1.  SEPTEMBER'!C134</f>
        <v>Campher N</v>
      </c>
      <c r="D134" s="45">
        <v>6</v>
      </c>
      <c r="E134" s="37">
        <v>2.2999999999999998</v>
      </c>
      <c r="F134" s="51"/>
      <c r="G134" s="28">
        <v>5</v>
      </c>
      <c r="H134" s="29">
        <v>2.04</v>
      </c>
      <c r="I134" s="35"/>
      <c r="J134" s="45"/>
      <c r="K134" s="29"/>
      <c r="L134" s="51"/>
      <c r="M134" s="28">
        <v>2</v>
      </c>
      <c r="N134" s="29">
        <v>0.56999999999999995</v>
      </c>
      <c r="O134" s="35"/>
      <c r="P134" s="45"/>
      <c r="Q134" s="29"/>
      <c r="R134" s="51"/>
      <c r="S134" s="28"/>
      <c r="T134" s="29"/>
      <c r="U134" s="35"/>
      <c r="V134" s="45">
        <f t="shared" si="27"/>
        <v>13</v>
      </c>
      <c r="W134" s="37">
        <f t="shared" si="28"/>
        <v>4.91</v>
      </c>
      <c r="X134" s="46">
        <f t="shared" si="29"/>
        <v>179.1</v>
      </c>
      <c r="Y134" s="186">
        <v>2</v>
      </c>
    </row>
    <row r="135" spans="1:25" s="8" customFormat="1" ht="15.95" customHeight="1" x14ac:dyDescent="0.25">
      <c r="B135" s="31">
        <f>'1.  SEPTEMBER'!B135</f>
        <v>11</v>
      </c>
      <c r="C135" s="32" t="str">
        <f>'1.  SEPTEMBER'!C135</f>
        <v>Churh C</v>
      </c>
      <c r="D135" s="45">
        <v>0</v>
      </c>
      <c r="E135" s="29"/>
      <c r="F135" s="51"/>
      <c r="G135" s="28">
        <v>0</v>
      </c>
      <c r="H135" s="29"/>
      <c r="I135" s="35"/>
      <c r="J135" s="45">
        <v>0</v>
      </c>
      <c r="K135" s="29"/>
      <c r="L135" s="51"/>
      <c r="M135" s="28">
        <v>0</v>
      </c>
      <c r="N135" s="29"/>
      <c r="O135" s="35"/>
      <c r="P135" s="45">
        <v>0</v>
      </c>
      <c r="Q135" s="29"/>
      <c r="R135" s="51"/>
      <c r="S135" s="28">
        <v>0</v>
      </c>
      <c r="T135" s="29"/>
      <c r="U135" s="35"/>
      <c r="V135" s="45">
        <f t="shared" si="27"/>
        <v>0</v>
      </c>
      <c r="W135" s="37">
        <f t="shared" si="28"/>
        <v>0</v>
      </c>
      <c r="X135" s="46">
        <f t="shared" si="29"/>
        <v>0</v>
      </c>
      <c r="Y135" s="186">
        <v>15</v>
      </c>
    </row>
    <row r="136" spans="1:25" s="8" customFormat="1" ht="15.95" customHeight="1" x14ac:dyDescent="0.25">
      <c r="B136" s="31">
        <f>'1.  SEPTEMBER'!B136</f>
        <v>12</v>
      </c>
      <c r="C136" s="32" t="str">
        <f>'1.  SEPTEMBER'!C136</f>
        <v>Clifford V</v>
      </c>
      <c r="D136" s="45">
        <v>5</v>
      </c>
      <c r="E136" s="37">
        <v>2.9</v>
      </c>
      <c r="F136" s="51"/>
      <c r="G136" s="28">
        <v>3</v>
      </c>
      <c r="H136" s="29">
        <v>1.06</v>
      </c>
      <c r="I136" s="35"/>
      <c r="J136" s="45"/>
      <c r="K136" s="29"/>
      <c r="L136" s="51"/>
      <c r="M136" s="28">
        <v>1</v>
      </c>
      <c r="N136" s="29">
        <v>0.28000000000000003</v>
      </c>
      <c r="O136" s="35"/>
      <c r="P136" s="45"/>
      <c r="Q136" s="29"/>
      <c r="R136" s="51"/>
      <c r="S136" s="28"/>
      <c r="T136" s="29"/>
      <c r="U136" s="35"/>
      <c r="V136" s="45">
        <f t="shared" si="27"/>
        <v>9</v>
      </c>
      <c r="W136" s="37">
        <f t="shared" si="28"/>
        <v>4.24</v>
      </c>
      <c r="X136" s="46">
        <f t="shared" si="29"/>
        <v>132.4</v>
      </c>
      <c r="Y136" s="186">
        <v>5</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7"/>
        <v>0</v>
      </c>
      <c r="W137" s="37">
        <f t="shared" si="28"/>
        <v>0</v>
      </c>
      <c r="X137" s="46">
        <f t="shared" si="29"/>
        <v>0</v>
      </c>
      <c r="Y137" s="186">
        <v>18</v>
      </c>
    </row>
    <row r="138" spans="1:25" s="8" customFormat="1" ht="15.95" customHeight="1" x14ac:dyDescent="0.25">
      <c r="B138" s="31">
        <f>'1.  SEPTEMBER'!B138</f>
        <v>14</v>
      </c>
      <c r="C138" s="32" t="str">
        <f>'1.  SEPTEMBER'!C138</f>
        <v>de Bruin J  (H-9)</v>
      </c>
      <c r="D138" s="45"/>
      <c r="E138" s="29"/>
      <c r="F138" s="51"/>
      <c r="G138" s="28">
        <v>10</v>
      </c>
      <c r="H138" s="29">
        <v>3.27</v>
      </c>
      <c r="I138" s="35"/>
      <c r="J138" s="45"/>
      <c r="K138" s="29"/>
      <c r="L138" s="51"/>
      <c r="M138" s="28"/>
      <c r="N138" s="29"/>
      <c r="O138" s="35"/>
      <c r="P138" s="45"/>
      <c r="Q138" s="29"/>
      <c r="R138" s="51"/>
      <c r="S138" s="28"/>
      <c r="T138" s="29"/>
      <c r="U138" s="35"/>
      <c r="V138" s="45">
        <f t="shared" si="27"/>
        <v>10</v>
      </c>
      <c r="W138" s="37">
        <f t="shared" si="28"/>
        <v>3.27</v>
      </c>
      <c r="X138" s="46">
        <f t="shared" si="29"/>
        <v>132.69999999999999</v>
      </c>
      <c r="Y138" s="186">
        <v>4</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27"/>
        <v>0</v>
      </c>
      <c r="W139" s="37">
        <f t="shared" si="28"/>
        <v>0</v>
      </c>
      <c r="X139" s="46">
        <f t="shared" si="29"/>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7"/>
        <v>0</v>
      </c>
      <c r="W140" s="37">
        <f t="shared" si="28"/>
        <v>0</v>
      </c>
      <c r="X140" s="46">
        <f t="shared" si="29"/>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7"/>
        <v>0</v>
      </c>
      <c r="W141" s="37">
        <f t="shared" si="28"/>
        <v>0</v>
      </c>
      <c r="X141" s="46">
        <f t="shared" si="29"/>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27"/>
        <v>0</v>
      </c>
      <c r="W142" s="37">
        <f t="shared" si="28"/>
        <v>0</v>
      </c>
      <c r="X142" s="46">
        <f t="shared" si="29"/>
        <v>0</v>
      </c>
      <c r="Y142" s="186">
        <v>18</v>
      </c>
    </row>
    <row r="143" spans="1:25" s="8" customFormat="1" ht="15.95" customHeight="1" x14ac:dyDescent="0.25">
      <c r="B143" s="31">
        <f>'1.  SEPTEMBER'!B143</f>
        <v>19</v>
      </c>
      <c r="C143" s="32" t="str">
        <f>'1.  SEPTEMBER'!C143</f>
        <v>du Preez PJ</v>
      </c>
      <c r="D143" s="45">
        <v>1</v>
      </c>
      <c r="E143" s="29">
        <v>0.23</v>
      </c>
      <c r="F143" s="51"/>
      <c r="G143" s="28">
        <v>5</v>
      </c>
      <c r="H143" s="37">
        <v>1.6</v>
      </c>
      <c r="I143" s="35"/>
      <c r="J143" s="45">
        <v>1</v>
      </c>
      <c r="K143" s="37">
        <v>0.2</v>
      </c>
      <c r="L143" s="51"/>
      <c r="M143" s="28"/>
      <c r="N143" s="29"/>
      <c r="O143" s="35"/>
      <c r="P143" s="45">
        <v>1</v>
      </c>
      <c r="Q143" s="29">
        <v>0.48</v>
      </c>
      <c r="R143" s="51">
        <v>0.48</v>
      </c>
      <c r="S143" s="28"/>
      <c r="T143" s="29"/>
      <c r="U143" s="35"/>
      <c r="V143" s="45">
        <f t="shared" si="27"/>
        <v>8</v>
      </c>
      <c r="W143" s="37">
        <f t="shared" si="28"/>
        <v>2.5100000000000002</v>
      </c>
      <c r="X143" s="46">
        <f t="shared" si="29"/>
        <v>105.1</v>
      </c>
      <c r="Y143" s="186">
        <v>7</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7"/>
        <v>0</v>
      </c>
      <c r="W144" s="37">
        <f t="shared" si="28"/>
        <v>0</v>
      </c>
      <c r="X144" s="46">
        <f t="shared" si="29"/>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7"/>
        <v>0</v>
      </c>
      <c r="W145" s="37">
        <f t="shared" si="28"/>
        <v>0</v>
      </c>
      <c r="X145" s="46">
        <f t="shared" si="29"/>
        <v>0</v>
      </c>
      <c r="Y145" s="186">
        <v>18</v>
      </c>
    </row>
    <row r="146" spans="2:25" s="8" customFormat="1" ht="15.95" customHeight="1" x14ac:dyDescent="0.25">
      <c r="B146" s="31">
        <v>22</v>
      </c>
      <c r="C146" s="228" t="s">
        <v>333</v>
      </c>
      <c r="D146" s="45"/>
      <c r="E146" s="37"/>
      <c r="F146" s="46"/>
      <c r="G146" s="28"/>
      <c r="H146" s="29"/>
      <c r="I146" s="35"/>
      <c r="J146" s="45"/>
      <c r="K146" s="37"/>
      <c r="L146" s="46"/>
      <c r="M146" s="28"/>
      <c r="N146" s="37"/>
      <c r="O146" s="35"/>
      <c r="P146" s="45"/>
      <c r="Q146" s="29"/>
      <c r="R146" s="51"/>
      <c r="S146" s="28"/>
      <c r="T146" s="29"/>
      <c r="U146" s="35"/>
      <c r="V146" s="45">
        <f t="shared" si="27"/>
        <v>0</v>
      </c>
      <c r="W146" s="37">
        <f t="shared" si="28"/>
        <v>0</v>
      </c>
      <c r="X146" s="46">
        <f t="shared" si="29"/>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7"/>
        <v>0</v>
      </c>
      <c r="W147" s="37">
        <f t="shared" si="28"/>
        <v>0</v>
      </c>
      <c r="X147" s="46">
        <f t="shared" si="29"/>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7"/>
        <v>0</v>
      </c>
      <c r="W148" s="37">
        <f t="shared" si="28"/>
        <v>0</v>
      </c>
      <c r="X148" s="46">
        <f t="shared" si="29"/>
        <v>0</v>
      </c>
      <c r="Y148" s="186">
        <v>18</v>
      </c>
    </row>
    <row r="149" spans="2:25" s="8" customFormat="1" ht="15.95" customHeight="1" x14ac:dyDescent="0.25">
      <c r="B149" s="31">
        <f>'1.  SEPTEMBER'!B149</f>
        <v>25</v>
      </c>
      <c r="C149" s="32" t="str">
        <f>'1.  SEPTEMBER'!C149</f>
        <v>Fourie C</v>
      </c>
      <c r="D149" s="45"/>
      <c r="E149" s="29"/>
      <c r="F149" s="51"/>
      <c r="G149" s="28">
        <v>5</v>
      </c>
      <c r="H149" s="29">
        <v>1.85</v>
      </c>
      <c r="I149" s="35"/>
      <c r="J149" s="45"/>
      <c r="K149" s="29"/>
      <c r="L149" s="51"/>
      <c r="M149" s="28">
        <v>1</v>
      </c>
      <c r="N149" s="37">
        <v>0.2</v>
      </c>
      <c r="O149" s="35"/>
      <c r="P149" s="45"/>
      <c r="Q149" s="29"/>
      <c r="R149" s="51"/>
      <c r="S149" s="28"/>
      <c r="T149" s="29"/>
      <c r="U149" s="35"/>
      <c r="V149" s="45">
        <f t="shared" si="27"/>
        <v>6</v>
      </c>
      <c r="W149" s="37">
        <f t="shared" si="28"/>
        <v>2.0500000000000003</v>
      </c>
      <c r="X149" s="46">
        <f t="shared" si="29"/>
        <v>80.5</v>
      </c>
      <c r="Y149" s="186">
        <v>9</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27"/>
        <v>0</v>
      </c>
      <c r="W150" s="37">
        <f t="shared" si="28"/>
        <v>0</v>
      </c>
      <c r="X150" s="46">
        <f t="shared" si="29"/>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7"/>
        <v>0</v>
      </c>
      <c r="W151" s="37">
        <f t="shared" si="28"/>
        <v>0</v>
      </c>
      <c r="X151" s="46">
        <f t="shared" si="29"/>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7"/>
        <v>0</v>
      </c>
      <c r="W152" s="37">
        <f t="shared" si="28"/>
        <v>0</v>
      </c>
      <c r="X152" s="46">
        <f t="shared" si="29"/>
        <v>0</v>
      </c>
      <c r="Y152" s="186">
        <v>18</v>
      </c>
    </row>
    <row r="153" spans="2:25" s="8" customFormat="1" ht="15.95" customHeight="1" x14ac:dyDescent="0.25">
      <c r="B153" s="31">
        <f>'1.  SEPTEMBER'!B153</f>
        <v>29</v>
      </c>
      <c r="C153" s="32" t="str">
        <f>'1.  SEPTEMBER'!C153</f>
        <v>Koneczny N  (H-37)</v>
      </c>
      <c r="D153" s="45"/>
      <c r="E153" s="29"/>
      <c r="F153" s="51"/>
      <c r="G153" s="28">
        <v>2</v>
      </c>
      <c r="H153" s="29">
        <v>0.67</v>
      </c>
      <c r="I153" s="35"/>
      <c r="J153" s="45"/>
      <c r="K153" s="29"/>
      <c r="L153" s="51"/>
      <c r="M153" s="28"/>
      <c r="N153" s="29"/>
      <c r="O153" s="35"/>
      <c r="P153" s="45"/>
      <c r="Q153" s="29"/>
      <c r="R153" s="51"/>
      <c r="S153" s="28"/>
      <c r="T153" s="29"/>
      <c r="U153" s="35"/>
      <c r="V153" s="45">
        <f t="shared" si="27"/>
        <v>2</v>
      </c>
      <c r="W153" s="37">
        <f t="shared" si="28"/>
        <v>0.67</v>
      </c>
      <c r="X153" s="46">
        <f t="shared" si="29"/>
        <v>26.7</v>
      </c>
      <c r="Y153" s="186">
        <v>12</v>
      </c>
    </row>
    <row r="154" spans="2:25" s="8" customFormat="1" ht="15.95" customHeight="1" x14ac:dyDescent="0.25">
      <c r="B154" s="31">
        <f>'1.  SEPTEMBER'!B154</f>
        <v>30</v>
      </c>
      <c r="C154" s="32" t="str">
        <f>'1.  SEPTEMBER'!C154</f>
        <v>Kriel M  (H-24)</v>
      </c>
      <c r="D154" s="45">
        <v>2</v>
      </c>
      <c r="E154" s="29">
        <v>1.18</v>
      </c>
      <c r="F154" s="51"/>
      <c r="G154" s="28">
        <v>7</v>
      </c>
      <c r="H154" s="37">
        <v>1.7</v>
      </c>
      <c r="I154" s="35"/>
      <c r="J154" s="45"/>
      <c r="K154" s="29"/>
      <c r="L154" s="51"/>
      <c r="M154" s="28"/>
      <c r="N154" s="29"/>
      <c r="O154" s="35"/>
      <c r="P154" s="45"/>
      <c r="Q154" s="29"/>
      <c r="R154" s="51"/>
      <c r="S154" s="28"/>
      <c r="T154" s="29"/>
      <c r="U154" s="35"/>
      <c r="V154" s="45">
        <f t="shared" si="27"/>
        <v>9</v>
      </c>
      <c r="W154" s="37">
        <f t="shared" si="28"/>
        <v>2.88</v>
      </c>
      <c r="X154" s="46">
        <f t="shared" si="29"/>
        <v>118.79999999999998</v>
      </c>
      <c r="Y154" s="186">
        <v>6</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7"/>
        <v>0</v>
      </c>
      <c r="W155" s="37">
        <f t="shared" si="28"/>
        <v>0</v>
      </c>
      <c r="X155" s="46">
        <f t="shared" si="29"/>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30">D156+G156+J156+M156+P156+S156</f>
        <v>0</v>
      </c>
      <c r="W156" s="37">
        <f t="shared" ref="W156:W159" si="31">E156+H156+K156+N156+Q156+T156</f>
        <v>0</v>
      </c>
      <c r="X156" s="46">
        <f t="shared" ref="X156:X159" si="32">(V156+W156)*10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0"/>
        <v>0</v>
      </c>
      <c r="W157" s="37">
        <f t="shared" si="31"/>
        <v>0</v>
      </c>
      <c r="X157" s="46">
        <f t="shared" si="32"/>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30"/>
        <v>0</v>
      </c>
      <c r="W158" s="37">
        <f t="shared" si="31"/>
        <v>0</v>
      </c>
      <c r="X158" s="46">
        <f t="shared" si="32"/>
        <v>0</v>
      </c>
      <c r="Y158" s="186">
        <v>18</v>
      </c>
    </row>
    <row r="159" spans="2:25" s="8" customFormat="1" ht="15.95" customHeight="1" x14ac:dyDescent="0.25">
      <c r="B159" s="31">
        <f>'1.  SEPTEMBER'!B159</f>
        <v>35</v>
      </c>
      <c r="C159" s="32" t="str">
        <f>'1.  SEPTEMBER'!C159</f>
        <v>Pieters B (Bennie)</v>
      </c>
      <c r="D159" s="45">
        <v>4</v>
      </c>
      <c r="E159" s="29">
        <v>2.74</v>
      </c>
      <c r="F159" s="51">
        <v>1.1599999999999999</v>
      </c>
      <c r="G159" s="28">
        <v>6</v>
      </c>
      <c r="H159" s="29">
        <v>1.44</v>
      </c>
      <c r="I159" s="35"/>
      <c r="J159" s="45"/>
      <c r="K159" s="29"/>
      <c r="L159" s="51"/>
      <c r="M159" s="28"/>
      <c r="N159" s="29"/>
      <c r="O159" s="35"/>
      <c r="P159" s="45"/>
      <c r="Q159" s="29"/>
      <c r="R159" s="51"/>
      <c r="S159" s="28"/>
      <c r="T159" s="29"/>
      <c r="U159" s="35"/>
      <c r="V159" s="45">
        <f t="shared" si="30"/>
        <v>10</v>
      </c>
      <c r="W159" s="37">
        <f t="shared" si="31"/>
        <v>4.18</v>
      </c>
      <c r="X159" s="46">
        <f t="shared" si="32"/>
        <v>141.80000000000001</v>
      </c>
      <c r="Y159" s="186">
        <v>3</v>
      </c>
    </row>
    <row r="160" spans="2:25" s="8" customFormat="1" ht="15.95" customHeight="1" x14ac:dyDescent="0.25">
      <c r="B160" s="31">
        <f>'1.  SEPTEMBER'!B160</f>
        <v>36</v>
      </c>
      <c r="C160" s="32" t="str">
        <f>'1.  SEPTEMBER'!C160</f>
        <v>Pieters K  (H-36)</v>
      </c>
      <c r="D160" s="45"/>
      <c r="E160" s="29"/>
      <c r="F160" s="51"/>
      <c r="G160" s="28">
        <v>6</v>
      </c>
      <c r="H160" s="37">
        <v>1.5</v>
      </c>
      <c r="I160" s="35"/>
      <c r="J160" s="45"/>
      <c r="K160" s="29"/>
      <c r="L160" s="51"/>
      <c r="M160" s="28"/>
      <c r="N160" s="29"/>
      <c r="O160" s="35"/>
      <c r="P160" s="45"/>
      <c r="Q160" s="29"/>
      <c r="R160" s="51"/>
      <c r="S160" s="28"/>
      <c r="T160" s="29"/>
      <c r="U160" s="35"/>
      <c r="V160" s="45">
        <f t="shared" si="27"/>
        <v>6</v>
      </c>
      <c r="W160" s="37">
        <f t="shared" si="28"/>
        <v>1.5</v>
      </c>
      <c r="X160" s="46">
        <f t="shared" si="29"/>
        <v>75</v>
      </c>
      <c r="Y160" s="186">
        <v>11</v>
      </c>
    </row>
    <row r="161" spans="2:25" s="8" customFormat="1" ht="15.95" customHeight="1" x14ac:dyDescent="0.25">
      <c r="B161" s="31">
        <v>36</v>
      </c>
      <c r="C161" s="228" t="s">
        <v>338</v>
      </c>
      <c r="D161" s="45"/>
      <c r="E161" s="37"/>
      <c r="F161" s="46"/>
      <c r="G161" s="28"/>
      <c r="H161" s="29"/>
      <c r="I161" s="35"/>
      <c r="J161" s="45"/>
      <c r="K161" s="37"/>
      <c r="L161" s="46"/>
      <c r="M161" s="28"/>
      <c r="N161" s="37"/>
      <c r="O161" s="35"/>
      <c r="P161" s="45"/>
      <c r="Q161" s="29"/>
      <c r="R161" s="51"/>
      <c r="S161" s="28"/>
      <c r="T161" s="29"/>
      <c r="U161" s="35"/>
      <c r="V161" s="45">
        <f t="shared" si="27"/>
        <v>0</v>
      </c>
      <c r="W161" s="37">
        <f t="shared" si="28"/>
        <v>0</v>
      </c>
      <c r="X161" s="46">
        <f t="shared" si="29"/>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7"/>
        <v>0</v>
      </c>
      <c r="W164" s="37">
        <f t="shared" si="28"/>
        <v>0</v>
      </c>
      <c r="X164" s="46">
        <f t="shared" si="29"/>
        <v>0</v>
      </c>
      <c r="Y164" s="186">
        <v>18</v>
      </c>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27"/>
        <v>0</v>
      </c>
      <c r="W165" s="37">
        <f t="shared" si="28"/>
        <v>0</v>
      </c>
      <c r="X165" s="46">
        <f t="shared" si="29"/>
        <v>0</v>
      </c>
      <c r="Y165" s="186">
        <v>18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7"/>
        <v>0</v>
      </c>
      <c r="W166" s="37">
        <f t="shared" si="28"/>
        <v>0</v>
      </c>
      <c r="X166" s="46">
        <f t="shared" si="29"/>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7"/>
        <v>0</v>
      </c>
      <c r="W167" s="37">
        <f t="shared" si="28"/>
        <v>0</v>
      </c>
      <c r="X167" s="46">
        <f t="shared" si="29"/>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7"/>
        <v>0</v>
      </c>
      <c r="W168" s="37">
        <f t="shared" si="28"/>
        <v>0</v>
      </c>
      <c r="X168" s="46">
        <f t="shared" si="29"/>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27"/>
        <v>0</v>
      </c>
      <c r="W169" s="37">
        <f t="shared" si="28"/>
        <v>0</v>
      </c>
      <c r="X169" s="46">
        <f t="shared" si="29"/>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3">D170+G170+J170+M170+P170+S170</f>
        <v>0</v>
      </c>
      <c r="W170" s="37">
        <f t="shared" ref="W170" si="34">E170+H170+K170+N170+Q170+T170</f>
        <v>0</v>
      </c>
      <c r="X170" s="46">
        <f t="shared" ref="X170:X171" si="35">(V170+W170)*10</f>
        <v>0</v>
      </c>
      <c r="Y170" s="186">
        <v>18</v>
      </c>
    </row>
    <row r="171" spans="2:25" s="8" customFormat="1" ht="15.95" customHeight="1" x14ac:dyDescent="0.25">
      <c r="B171" s="31">
        <v>46</v>
      </c>
      <c r="C171" s="228" t="s">
        <v>339</v>
      </c>
      <c r="D171" s="45"/>
      <c r="E171" s="37"/>
      <c r="F171" s="46"/>
      <c r="G171" s="28"/>
      <c r="H171" s="29"/>
      <c r="I171" s="35"/>
      <c r="J171" s="45"/>
      <c r="K171" s="37"/>
      <c r="L171" s="46"/>
      <c r="M171" s="28"/>
      <c r="N171" s="37"/>
      <c r="O171" s="35"/>
      <c r="P171" s="45"/>
      <c r="Q171" s="29"/>
      <c r="R171" s="51"/>
      <c r="S171" s="28"/>
      <c r="T171" s="29"/>
      <c r="U171" s="35"/>
      <c r="V171" s="45">
        <f t="shared" si="33"/>
        <v>0</v>
      </c>
      <c r="W171" s="37">
        <f t="shared" si="33"/>
        <v>0</v>
      </c>
      <c r="X171" s="46">
        <f t="shared" si="35"/>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7"/>
        <v>0</v>
      </c>
      <c r="W172" s="37">
        <f t="shared" si="28"/>
        <v>0</v>
      </c>
      <c r="X172" s="46">
        <f t="shared" si="29"/>
        <v>0</v>
      </c>
      <c r="Y172" s="186">
        <v>18</v>
      </c>
    </row>
    <row r="173" spans="2:25" s="8" customFormat="1" ht="15.95" customHeight="1" x14ac:dyDescent="0.25">
      <c r="B173" s="31">
        <f>'1.  SEPTEMBER'!B173</f>
        <v>49</v>
      </c>
      <c r="C173" s="32" t="str">
        <f>'1.  SEPTEMBER'!C173</f>
        <v>van Seventer H</v>
      </c>
      <c r="D173" s="45">
        <v>4</v>
      </c>
      <c r="E173" s="29">
        <v>2.33</v>
      </c>
      <c r="F173" s="51"/>
      <c r="G173" s="28"/>
      <c r="H173" s="29"/>
      <c r="I173" s="35"/>
      <c r="J173" s="45"/>
      <c r="K173" s="29"/>
      <c r="L173" s="51"/>
      <c r="M173" s="28">
        <v>1</v>
      </c>
      <c r="N173" s="29">
        <v>0.23</v>
      </c>
      <c r="O173" s="35"/>
      <c r="P173" s="45"/>
      <c r="Q173" s="29"/>
      <c r="R173" s="51"/>
      <c r="S173" s="28"/>
      <c r="T173" s="29"/>
      <c r="U173" s="35"/>
      <c r="V173" s="45">
        <f t="shared" si="27"/>
        <v>5</v>
      </c>
      <c r="W173" s="37">
        <f t="shared" si="28"/>
        <v>2.56</v>
      </c>
      <c r="X173" s="46">
        <f t="shared" si="29"/>
        <v>75.600000000000009</v>
      </c>
      <c r="Y173" s="186">
        <v>10</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7"/>
        <v>0</v>
      </c>
      <c r="W174" s="37">
        <f t="shared" si="28"/>
        <v>0</v>
      </c>
      <c r="X174" s="46">
        <f t="shared" si="29"/>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7"/>
        <v>0</v>
      </c>
      <c r="W175" s="37">
        <f t="shared" si="28"/>
        <v>0</v>
      </c>
      <c r="X175" s="46">
        <f t="shared" si="29"/>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7"/>
        <v>0</v>
      </c>
      <c r="W176" s="37">
        <f t="shared" si="28"/>
        <v>0</v>
      </c>
      <c r="X176" s="46">
        <f t="shared" si="29"/>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7"/>
        <v>0</v>
      </c>
      <c r="W177" s="37">
        <f t="shared" si="28"/>
        <v>0</v>
      </c>
      <c r="X177" s="46">
        <f t="shared" si="29"/>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7"/>
        <v>0</v>
      </c>
      <c r="W178" s="37">
        <f t="shared" si="28"/>
        <v>0</v>
      </c>
      <c r="X178" s="46">
        <f t="shared" si="29"/>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7"/>
        <v>0</v>
      </c>
      <c r="W179" s="37">
        <f t="shared" si="28"/>
        <v>0</v>
      </c>
      <c r="X179" s="46">
        <f t="shared" si="29"/>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7"/>
        <v>0</v>
      </c>
      <c r="W180" s="37">
        <f t="shared" si="28"/>
        <v>0</v>
      </c>
      <c r="X180" s="46">
        <f t="shared" si="29"/>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7"/>
        <v>0</v>
      </c>
      <c r="W181" s="37">
        <f t="shared" si="28"/>
        <v>0</v>
      </c>
      <c r="X181" s="46">
        <f t="shared" si="29"/>
        <v>0</v>
      </c>
      <c r="Y181" s="186"/>
    </row>
    <row r="182" spans="2:25" s="8" customFormat="1" ht="15.95" customHeight="1" x14ac:dyDescent="0.25">
      <c r="B182" s="25"/>
      <c r="C182" s="26"/>
      <c r="D182" s="247"/>
      <c r="E182" s="247"/>
      <c r="F182" s="246"/>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27"/>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1"/>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319"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9"/>
        <v>0</v>
      </c>
      <c r="W190" s="37">
        <f t="shared" si="40"/>
        <v>0</v>
      </c>
      <c r="X190" s="46">
        <f t="shared" si="41"/>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9"/>
        <v>0</v>
      </c>
      <c r="W191" s="37">
        <f t="shared" si="40"/>
        <v>0</v>
      </c>
      <c r="X191" s="46">
        <f t="shared" si="41"/>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9"/>
        <v>0</v>
      </c>
      <c r="W192" s="37">
        <f t="shared" si="40"/>
        <v>0</v>
      </c>
      <c r="X192" s="46">
        <f t="shared" si="41"/>
        <v>0</v>
      </c>
      <c r="Y192" s="186">
        <v>12</v>
      </c>
    </row>
    <row r="193" spans="2:25" s="8" customFormat="1" ht="15.95" customHeight="1" x14ac:dyDescent="0.25">
      <c r="B193" s="27">
        <f>'1.  SEPTEMBER'!B193</f>
        <v>6</v>
      </c>
      <c r="C193" s="44" t="str">
        <f>'1.  SEPTEMBER'!C193</f>
        <v>Booysen A</v>
      </c>
      <c r="D193" s="45">
        <v>6</v>
      </c>
      <c r="E193" s="29">
        <v>1.45</v>
      </c>
      <c r="F193" s="51"/>
      <c r="G193" s="28">
        <v>5</v>
      </c>
      <c r="H193" s="29">
        <v>2.06</v>
      </c>
      <c r="I193" s="35"/>
      <c r="J193" s="45"/>
      <c r="K193" s="29"/>
      <c r="L193" s="51"/>
      <c r="M193" s="28">
        <v>1</v>
      </c>
      <c r="N193" s="29">
        <v>0.2</v>
      </c>
      <c r="O193" s="35"/>
      <c r="P193" s="45"/>
      <c r="Q193" s="29"/>
      <c r="R193" s="51"/>
      <c r="S193" s="28"/>
      <c r="T193" s="29"/>
      <c r="U193" s="35"/>
      <c r="V193" s="45">
        <f t="shared" si="39"/>
        <v>12</v>
      </c>
      <c r="W193" s="37">
        <f t="shared" si="40"/>
        <v>3.71</v>
      </c>
      <c r="X193" s="46">
        <f t="shared" si="41"/>
        <v>157.10000000000002</v>
      </c>
      <c r="Y193" s="186">
        <v>3</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9"/>
        <v>0</v>
      </c>
      <c r="W195" s="37">
        <f t="shared" si="40"/>
        <v>0</v>
      </c>
      <c r="X195" s="46">
        <f t="shared" si="41"/>
        <v>0</v>
      </c>
      <c r="Y195" s="186">
        <v>12</v>
      </c>
    </row>
    <row r="196" spans="2:25" s="8" customFormat="1" ht="15.95" customHeight="1" x14ac:dyDescent="0.25">
      <c r="B196" s="27">
        <f>'1.  SEPTEMBER'!B196</f>
        <v>9</v>
      </c>
      <c r="C196" s="44" t="str">
        <f>'1.  SEPTEMBER'!C196</f>
        <v>Clifford GH</v>
      </c>
      <c r="D196" s="45"/>
      <c r="E196" s="29"/>
      <c r="F196" s="51"/>
      <c r="G196" s="28">
        <v>9</v>
      </c>
      <c r="H196" s="29">
        <v>3.29</v>
      </c>
      <c r="I196" s="35"/>
      <c r="J196" s="45"/>
      <c r="K196" s="29"/>
      <c r="L196" s="51"/>
      <c r="M196" s="28"/>
      <c r="N196" s="29"/>
      <c r="O196" s="35"/>
      <c r="P196" s="45"/>
      <c r="Q196" s="29"/>
      <c r="R196" s="51"/>
      <c r="S196" s="28"/>
      <c r="T196" s="29"/>
      <c r="U196" s="35"/>
      <c r="V196" s="45">
        <f t="shared" si="39"/>
        <v>9</v>
      </c>
      <c r="W196" s="37">
        <f t="shared" si="40"/>
        <v>3.29</v>
      </c>
      <c r="X196" s="46">
        <f t="shared" si="41"/>
        <v>122.89999999999999</v>
      </c>
      <c r="Y196" s="186">
        <v>5</v>
      </c>
    </row>
    <row r="197" spans="2:25" s="8" customFormat="1" ht="15.95" customHeight="1" x14ac:dyDescent="0.25">
      <c r="B197" s="27">
        <f>'1.  SEPTEMBER'!B197</f>
        <v>10</v>
      </c>
      <c r="C197" s="44" t="str">
        <f>'1.  SEPTEMBER'!C197</f>
        <v>du Bruyn JA</v>
      </c>
      <c r="D197" s="45">
        <v>8</v>
      </c>
      <c r="E197" s="29">
        <v>3.32</v>
      </c>
      <c r="F197" s="51"/>
      <c r="G197" s="28">
        <v>8</v>
      </c>
      <c r="H197" s="29">
        <v>2.85</v>
      </c>
      <c r="I197" s="35"/>
      <c r="J197" s="45"/>
      <c r="K197" s="29"/>
      <c r="L197" s="51"/>
      <c r="M197" s="28">
        <v>3</v>
      </c>
      <c r="N197" s="29">
        <v>0.57999999999999996</v>
      </c>
      <c r="O197" s="35"/>
      <c r="P197" s="45"/>
      <c r="Q197" s="29"/>
      <c r="R197" s="51"/>
      <c r="S197" s="28"/>
      <c r="T197" s="29"/>
      <c r="U197" s="35"/>
      <c r="V197" s="45">
        <f t="shared" si="39"/>
        <v>19</v>
      </c>
      <c r="W197" s="37">
        <f t="shared" si="40"/>
        <v>6.75</v>
      </c>
      <c r="X197" s="46">
        <f t="shared" si="41"/>
        <v>257.5</v>
      </c>
      <c r="Y197" s="186">
        <v>1</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9"/>
        <v>0</v>
      </c>
      <c r="W198" s="37">
        <f t="shared" si="40"/>
        <v>0</v>
      </c>
      <c r="X198" s="46">
        <f t="shared" si="41"/>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5">D199+G199+J199+M199+P199+S199</f>
        <v>0</v>
      </c>
      <c r="W199" s="37">
        <f t="shared" ref="W199" si="46">E199+H199+K199+N199+Q199+T199</f>
        <v>0</v>
      </c>
      <c r="X199" s="46">
        <f t="shared" ref="X199" si="47">(V199+W199)*10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39"/>
        <v>0</v>
      </c>
      <c r="W202" s="37">
        <f t="shared" si="40"/>
        <v>0</v>
      </c>
      <c r="X202" s="46">
        <f t="shared" si="41"/>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39"/>
        <v>0</v>
      </c>
      <c r="W204" s="37">
        <f t="shared" si="40"/>
        <v>0</v>
      </c>
      <c r="X204" s="46">
        <f t="shared" si="41"/>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9"/>
        <v>0</v>
      </c>
      <c r="W205" s="37">
        <f t="shared" si="40"/>
        <v>0</v>
      </c>
      <c r="X205" s="46">
        <f t="shared" si="41"/>
        <v>0</v>
      </c>
      <c r="Y205" s="186">
        <v>12</v>
      </c>
    </row>
    <row r="206" spans="2:25" s="8" customFormat="1" ht="15.95" customHeight="1" x14ac:dyDescent="0.25">
      <c r="B206" s="27">
        <f>'1.  SEPTEMBER'!B206</f>
        <v>19</v>
      </c>
      <c r="C206" s="44" t="str">
        <f>'1.  SEPTEMBER'!C206</f>
        <v>Potgieter L (Leonie)</v>
      </c>
      <c r="D206" s="45">
        <v>1</v>
      </c>
      <c r="E206" s="37">
        <v>0.6</v>
      </c>
      <c r="F206" s="51"/>
      <c r="G206" s="28">
        <v>1</v>
      </c>
      <c r="H206" s="37">
        <v>0.3</v>
      </c>
      <c r="I206" s="35"/>
      <c r="J206" s="45"/>
      <c r="K206" s="29"/>
      <c r="L206" s="51"/>
      <c r="M206" s="28"/>
      <c r="N206" s="29"/>
      <c r="O206" s="35"/>
      <c r="P206" s="45"/>
      <c r="Q206" s="29"/>
      <c r="R206" s="51"/>
      <c r="S206" s="28"/>
      <c r="T206" s="29"/>
      <c r="U206" s="35"/>
      <c r="V206" s="45">
        <f t="shared" ref="V206" si="48">D206+G206+J206+M206+P206+S206</f>
        <v>2</v>
      </c>
      <c r="W206" s="37">
        <f t="shared" ref="W206" si="49">E206+H206+K206+N206+Q206+T206</f>
        <v>0.89999999999999991</v>
      </c>
      <c r="X206" s="46">
        <f t="shared" ref="X206" si="50">(V206+W206)*10</f>
        <v>29</v>
      </c>
      <c r="Y206" s="186">
        <v>7</v>
      </c>
    </row>
    <row r="207" spans="2:25" s="8" customFormat="1" ht="15.95" customHeight="1" x14ac:dyDescent="0.25">
      <c r="B207" s="27">
        <f>'1.  SEPTEMBER'!B207</f>
        <v>20</v>
      </c>
      <c r="C207" s="44" t="str">
        <f>'1.  SEPTEMBER'!C207</f>
        <v>Smit K</v>
      </c>
      <c r="D207" s="45">
        <v>5</v>
      </c>
      <c r="E207" s="37">
        <v>1.9</v>
      </c>
      <c r="F207" s="51"/>
      <c r="G207" s="28">
        <v>6</v>
      </c>
      <c r="H207" s="29">
        <v>2.2599999999999998</v>
      </c>
      <c r="I207" s="35"/>
      <c r="J207" s="45"/>
      <c r="K207" s="29"/>
      <c r="L207" s="51"/>
      <c r="M207" s="28"/>
      <c r="N207" s="29"/>
      <c r="O207" s="35"/>
      <c r="P207" s="45"/>
      <c r="Q207" s="29"/>
      <c r="R207" s="51"/>
      <c r="S207" s="28"/>
      <c r="T207" s="29"/>
      <c r="U207" s="35"/>
      <c r="V207" s="45">
        <f t="shared" si="39"/>
        <v>11</v>
      </c>
      <c r="W207" s="37">
        <f t="shared" si="40"/>
        <v>4.16</v>
      </c>
      <c r="X207" s="46">
        <f t="shared" si="41"/>
        <v>151.6</v>
      </c>
      <c r="Y207" s="186">
        <v>4</v>
      </c>
    </row>
    <row r="208" spans="2:25" s="8" customFormat="1" ht="15.95" customHeight="1" x14ac:dyDescent="0.25">
      <c r="B208" s="27">
        <f>'1.  SEPTEMBER'!B208</f>
        <v>21</v>
      </c>
      <c r="C208" s="44" t="str">
        <f>'1.  SEPTEMBER'!C208</f>
        <v>Stoltz PM</v>
      </c>
      <c r="D208" s="45">
        <v>9</v>
      </c>
      <c r="E208" s="29">
        <v>4.47</v>
      </c>
      <c r="F208" s="51"/>
      <c r="G208" s="28">
        <v>4</v>
      </c>
      <c r="H208" s="29">
        <v>1.27</v>
      </c>
      <c r="I208" s="35"/>
      <c r="J208" s="45"/>
      <c r="K208" s="29"/>
      <c r="L208" s="51"/>
      <c r="M208" s="28"/>
      <c r="N208" s="29"/>
      <c r="O208" s="35"/>
      <c r="P208" s="45"/>
      <c r="Q208" s="29"/>
      <c r="R208" s="51"/>
      <c r="S208" s="28"/>
      <c r="T208" s="29"/>
      <c r="U208" s="35"/>
      <c r="V208" s="45">
        <f t="shared" si="39"/>
        <v>13</v>
      </c>
      <c r="W208" s="37">
        <f t="shared" si="40"/>
        <v>5.74</v>
      </c>
      <c r="X208" s="46">
        <f t="shared" si="41"/>
        <v>187.40000000000003</v>
      </c>
      <c r="Y208" s="186">
        <v>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39"/>
        <v>0</v>
      </c>
      <c r="W209" s="37">
        <f t="shared" si="40"/>
        <v>0</v>
      </c>
      <c r="X209" s="46">
        <f t="shared" si="41"/>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v>1</v>
      </c>
      <c r="E211" s="29">
        <v>0.93</v>
      </c>
      <c r="F211" s="51"/>
      <c r="G211" s="28">
        <v>2</v>
      </c>
      <c r="H211" s="29">
        <v>0.79</v>
      </c>
      <c r="I211" s="35"/>
      <c r="J211" s="45"/>
      <c r="K211" s="29"/>
      <c r="L211" s="51"/>
      <c r="M211" s="28"/>
      <c r="N211" s="29"/>
      <c r="O211" s="35"/>
      <c r="P211" s="45"/>
      <c r="Q211" s="29"/>
      <c r="R211" s="51"/>
      <c r="S211" s="28"/>
      <c r="T211" s="29"/>
      <c r="U211" s="35"/>
      <c r="V211" s="45">
        <f t="shared" si="39"/>
        <v>3</v>
      </c>
      <c r="W211" s="37">
        <f t="shared" si="40"/>
        <v>1.7200000000000002</v>
      </c>
      <c r="X211" s="46">
        <f t="shared" si="41"/>
        <v>47.2</v>
      </c>
      <c r="Y211" s="186">
        <v>6</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t="s">
        <v>489</v>
      </c>
      <c r="D217" s="247" t="s">
        <v>490</v>
      </c>
      <c r="E217" s="247" t="s">
        <v>491</v>
      </c>
      <c r="F217" s="246" t="s">
        <v>492</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89"/>
      <c r="E218" s="189"/>
      <c r="F218" s="246"/>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89"/>
      <c r="E219" s="189"/>
      <c r="F219" s="246"/>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27"/>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v>12</v>
      </c>
      <c r="E224" s="29">
        <v>4.05</v>
      </c>
      <c r="F224" s="51"/>
      <c r="G224" s="28">
        <v>3</v>
      </c>
      <c r="H224" s="29">
        <v>0.91</v>
      </c>
      <c r="I224" s="35"/>
      <c r="J224" s="45"/>
      <c r="K224" s="29"/>
      <c r="L224" s="51"/>
      <c r="M224" s="28">
        <v>3</v>
      </c>
      <c r="N224" s="29">
        <v>0.52</v>
      </c>
      <c r="O224" s="35"/>
      <c r="P224" s="45"/>
      <c r="Q224" s="29"/>
      <c r="R224" s="51"/>
      <c r="S224" s="28"/>
      <c r="T224" s="29"/>
      <c r="U224" s="35"/>
      <c r="V224" s="45">
        <f t="shared" ref="V224" si="51">D224+G224+J224+M224+P224+S224</f>
        <v>18</v>
      </c>
      <c r="W224" s="37">
        <f t="shared" ref="W224" si="52">E224+H224+K224+N224+Q224+T224</f>
        <v>5.48</v>
      </c>
      <c r="X224" s="46">
        <f t="shared" ref="X224" si="53">(V224+W224)*10</f>
        <v>234.8</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c r="E227" s="29"/>
      <c r="F227" s="51"/>
      <c r="G227" s="28"/>
      <c r="H227" s="29"/>
      <c r="I227" s="35"/>
      <c r="J227" s="45"/>
      <c r="K227" s="29"/>
      <c r="L227" s="51"/>
      <c r="M227" s="28">
        <v>1</v>
      </c>
      <c r="N227" s="37">
        <v>0.4</v>
      </c>
      <c r="O227" s="35"/>
      <c r="P227" s="45"/>
      <c r="Q227" s="29"/>
      <c r="R227" s="51"/>
      <c r="S227" s="28"/>
      <c r="T227" s="29"/>
      <c r="U227" s="35"/>
      <c r="V227" s="45">
        <f t="shared" si="54"/>
        <v>1</v>
      </c>
      <c r="W227" s="37">
        <f t="shared" si="55"/>
        <v>0.4</v>
      </c>
      <c r="X227" s="46">
        <f t="shared" si="56"/>
        <v>14</v>
      </c>
      <c r="Y227" s="186">
        <v>3</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v>1</v>
      </c>
      <c r="E232" s="29">
        <v>0.63</v>
      </c>
      <c r="F232" s="51"/>
      <c r="G232" s="28"/>
      <c r="H232" s="29"/>
      <c r="I232" s="35"/>
      <c r="J232" s="45"/>
      <c r="K232" s="29"/>
      <c r="L232" s="51"/>
      <c r="M232" s="28"/>
      <c r="N232" s="29"/>
      <c r="O232" s="35"/>
      <c r="P232" s="45"/>
      <c r="Q232" s="29"/>
      <c r="R232" s="51"/>
      <c r="S232" s="28"/>
      <c r="T232" s="29"/>
      <c r="U232" s="35"/>
      <c r="V232" s="45">
        <f t="shared" si="54"/>
        <v>1</v>
      </c>
      <c r="W232" s="37">
        <f t="shared" si="55"/>
        <v>0.63</v>
      </c>
      <c r="X232" s="46">
        <f t="shared" si="56"/>
        <v>16.299999999999997</v>
      </c>
      <c r="Y232" s="186">
        <v>2</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4"/>
        <v>0</v>
      </c>
      <c r="W233" s="37">
        <f t="shared" si="55"/>
        <v>0</v>
      </c>
      <c r="X233" s="46">
        <f t="shared" si="56"/>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319"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7">D245+G245+J245+M245+P245+S245</f>
        <v>0</v>
      </c>
      <c r="W245" s="37">
        <f t="shared" ref="W245:W264" si="58">E245+H245+K245+N245+Q245+T245</f>
        <v>0</v>
      </c>
      <c r="X245" s="46">
        <f t="shared" ref="X245:X264" si="59">(V245+W245)*10</f>
        <v>0</v>
      </c>
      <c r="Y245" s="186">
        <v>8</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7"/>
        <v>0</v>
      </c>
      <c r="W246" s="37">
        <f t="shared" si="58"/>
        <v>0</v>
      </c>
      <c r="X246" s="46">
        <f t="shared" si="59"/>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29"/>
      <c r="F248" s="51"/>
      <c r="G248" s="28">
        <v>1</v>
      </c>
      <c r="H248" s="29">
        <v>0.35</v>
      </c>
      <c r="I248" s="35"/>
      <c r="J248" s="45"/>
      <c r="K248" s="29"/>
      <c r="L248" s="51"/>
      <c r="M248" s="28"/>
      <c r="N248" s="29"/>
      <c r="O248" s="35"/>
      <c r="P248" s="45"/>
      <c r="Q248" s="29"/>
      <c r="R248" s="51"/>
      <c r="S248" s="28"/>
      <c r="T248" s="29"/>
      <c r="U248" s="35"/>
      <c r="V248" s="45">
        <f t="shared" si="57"/>
        <v>1</v>
      </c>
      <c r="W248" s="37">
        <f t="shared" si="58"/>
        <v>0.35</v>
      </c>
      <c r="X248" s="46">
        <f t="shared" si="59"/>
        <v>13.5</v>
      </c>
      <c r="Y248" s="186">
        <v>2</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7"/>
        <v>0</v>
      </c>
      <c r="W249" s="37">
        <f t="shared" si="58"/>
        <v>0</v>
      </c>
      <c r="X249" s="46">
        <f t="shared" si="59"/>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7"/>
        <v>0</v>
      </c>
      <c r="W250" s="37">
        <f t="shared" si="58"/>
        <v>0</v>
      </c>
      <c r="X250" s="46">
        <f t="shared" si="59"/>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57"/>
        <v>0</v>
      </c>
      <c r="W254" s="37">
        <f t="shared" si="58"/>
        <v>0</v>
      </c>
      <c r="X254" s="46">
        <f t="shared" si="59"/>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c r="E256" s="29"/>
      <c r="F256" s="51"/>
      <c r="G256" s="28">
        <v>2</v>
      </c>
      <c r="H256" s="29">
        <v>0.75</v>
      </c>
      <c r="I256" s="35"/>
      <c r="J256" s="45"/>
      <c r="K256" s="29"/>
      <c r="L256" s="51"/>
      <c r="M256" s="28"/>
      <c r="N256" s="29"/>
      <c r="O256" s="35"/>
      <c r="P256" s="45"/>
      <c r="Q256" s="29"/>
      <c r="R256" s="51"/>
      <c r="S256" s="28"/>
      <c r="T256" s="29"/>
      <c r="U256" s="35"/>
      <c r="V256" s="45">
        <f t="shared" si="57"/>
        <v>2</v>
      </c>
      <c r="W256" s="37">
        <f t="shared" si="58"/>
        <v>0.75</v>
      </c>
      <c r="X256" s="46">
        <f t="shared" si="59"/>
        <v>27.5</v>
      </c>
      <c r="Y256" s="186">
        <v>1</v>
      </c>
    </row>
    <row r="257" spans="2:25" s="8" customFormat="1" ht="15.95" customHeight="1" x14ac:dyDescent="0.25">
      <c r="B257" s="27">
        <f>'1.  SEPTEMBER'!B257</f>
        <v>13</v>
      </c>
      <c r="C257" s="44" t="str">
        <f>'1.  SEPTEMBER'!C257</f>
        <v>Roberts JP</v>
      </c>
      <c r="D257" s="45"/>
      <c r="E257" s="29"/>
      <c r="F257" s="51"/>
      <c r="G257" s="28"/>
      <c r="H257" s="29"/>
      <c r="I257" s="35"/>
      <c r="J257" s="45"/>
      <c r="K257" s="29"/>
      <c r="L257" s="51"/>
      <c r="M257" s="28"/>
      <c r="N257" s="29"/>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7"/>
        <v>0</v>
      </c>
      <c r="W259" s="37">
        <f t="shared" si="58"/>
        <v>0</v>
      </c>
      <c r="X259" s="46">
        <f t="shared" si="59"/>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s="8" customFormat="1" ht="15.95" customHeight="1" x14ac:dyDescent="0.25">
      <c r="C265" s="26" t="s">
        <v>484</v>
      </c>
      <c r="D265" s="247" t="s">
        <v>485</v>
      </c>
      <c r="E265" s="247" t="s">
        <v>486</v>
      </c>
      <c r="F265" s="246" t="s">
        <v>487</v>
      </c>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124:Y124"/>
    <mergeCell ref="B187:Y187"/>
    <mergeCell ref="B222:Y222"/>
    <mergeCell ref="B13:C14"/>
    <mergeCell ref="B16:C16"/>
    <mergeCell ref="B57:D57"/>
    <mergeCell ref="B123:C123"/>
    <mergeCell ref="B17:Y17"/>
    <mergeCell ref="B58:Y58"/>
    <mergeCell ref="B244:Y244"/>
    <mergeCell ref="B4:Y4"/>
    <mergeCell ref="B5:Y5"/>
    <mergeCell ref="B7:L7"/>
    <mergeCell ref="B8:C9"/>
    <mergeCell ref="D8:F8"/>
    <mergeCell ref="G8:I8"/>
    <mergeCell ref="J8:L8"/>
    <mergeCell ref="M8:O8"/>
    <mergeCell ref="P8:R8"/>
    <mergeCell ref="S8:U8"/>
    <mergeCell ref="B186:C186"/>
    <mergeCell ref="B221:C221"/>
    <mergeCell ref="B243:C243"/>
    <mergeCell ref="V8:X8"/>
    <mergeCell ref="B10:L10"/>
  </mergeCells>
  <hyperlinks>
    <hyperlink ref="B13:C14" location="'0.  MAIN INDEX'!A1" display="Click here for MAIN INDEX"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sheetPr>
  <dimension ref="A1:Y278"/>
  <sheetViews>
    <sheetView showGridLines="0" showRowColHeaders="0" zoomScaleNormal="100" workbookViewId="0">
      <pane ySplit="10" topLeftCell="A11" activePane="bottomLeft" state="frozen"/>
      <selection pane="bottomLeft" activeCell="Y255" sqref="Y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7" t="str">
        <f>'0.  MAIN INDEX'!D37</f>
        <v>March 2019</v>
      </c>
      <c r="T6" s="7"/>
      <c r="U6" s="2"/>
      <c r="V6" s="5"/>
      <c r="W6" s="5" t="s">
        <v>1</v>
      </c>
      <c r="X6" s="172" t="str">
        <f>'0.  MAIN INDEX'!D38</f>
        <v>Boschkop</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395</v>
      </c>
      <c r="C8" s="45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396"/>
      <c r="C10" s="397"/>
      <c r="D10" s="387"/>
      <c r="E10" s="387"/>
      <c r="F10" s="387"/>
      <c r="G10" s="387"/>
      <c r="H10" s="387"/>
      <c r="I10" s="387"/>
      <c r="J10" s="387"/>
      <c r="K10" s="387"/>
      <c r="L10" s="387"/>
      <c r="M10" s="17"/>
      <c r="N10" s="17"/>
      <c r="O10" s="17"/>
      <c r="P10" s="17"/>
      <c r="Q10" s="17"/>
      <c r="R10" s="17"/>
      <c r="S10" s="17"/>
      <c r="T10" s="17"/>
      <c r="U10" s="17"/>
      <c r="V10" s="17"/>
      <c r="W10" s="17"/>
      <c r="X10" s="17"/>
      <c r="Y10" s="18"/>
    </row>
    <row r="11" spans="1:25" ht="8.25"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14">
        <f>'1.  SEPTEMBER'!B18</f>
        <v>1</v>
      </c>
      <c r="C18" s="215" t="str">
        <f>'1.  SEPTEMBER'!C18</f>
        <v>Abrie L</v>
      </c>
      <c r="D18" s="216"/>
      <c r="E18" s="37"/>
      <c r="F18" s="218"/>
      <c r="G18" s="219"/>
      <c r="H18" s="37"/>
      <c r="I18" s="220"/>
      <c r="J18" s="216"/>
      <c r="K18" s="37"/>
      <c r="L18" s="218"/>
      <c r="M18" s="219"/>
      <c r="N18" s="37"/>
      <c r="O18" s="220"/>
      <c r="P18" s="216"/>
      <c r="Q18" s="37"/>
      <c r="R18" s="221"/>
      <c r="S18" s="219"/>
      <c r="T18" s="37"/>
      <c r="U18" s="220"/>
      <c r="V18" s="216">
        <f t="shared" ref="V18" si="0">D18+G18+J18+M18+P18+S18</f>
        <v>0</v>
      </c>
      <c r="W18" s="217">
        <f t="shared" ref="W18" si="1">E18+H18+K18+N18+Q18+T18</f>
        <v>0</v>
      </c>
      <c r="X18" s="218">
        <f t="shared" ref="X18" si="2">(V18+W18)*10</f>
        <v>0</v>
      </c>
      <c r="Y18" s="222">
        <v>18</v>
      </c>
    </row>
    <row r="19" spans="2:25" s="8" customFormat="1" ht="15.95" customHeight="1" x14ac:dyDescent="0.25">
      <c r="B19" s="214">
        <f>'1.  SEPTEMBER'!B19</f>
        <v>2</v>
      </c>
      <c r="C19" s="215" t="str">
        <f>'1.  SEPTEMBER'!C19</f>
        <v>Appelcryn PJ</v>
      </c>
      <c r="D19" s="216"/>
      <c r="E19" s="37"/>
      <c r="F19" s="218"/>
      <c r="G19" s="219"/>
      <c r="H19" s="37"/>
      <c r="I19" s="220"/>
      <c r="J19" s="216"/>
      <c r="K19" s="37"/>
      <c r="L19" s="218"/>
      <c r="M19" s="219"/>
      <c r="N19" s="37"/>
      <c r="O19" s="220"/>
      <c r="P19" s="216"/>
      <c r="Q19" s="37"/>
      <c r="R19" s="221"/>
      <c r="S19" s="219"/>
      <c r="T19" s="37"/>
      <c r="U19" s="220"/>
      <c r="V19" s="216">
        <f t="shared" ref="V19:V50" si="3">D19+G19+J19+M19+P19+S19</f>
        <v>0</v>
      </c>
      <c r="W19" s="217">
        <f t="shared" ref="W19:W50" si="4">E19+H19+K19+N19+Q19+T19</f>
        <v>0</v>
      </c>
      <c r="X19" s="218">
        <f t="shared" ref="X19:X50" si="5">(V19+W19)*10</f>
        <v>0</v>
      </c>
      <c r="Y19" s="222">
        <v>18</v>
      </c>
    </row>
    <row r="20" spans="2:25" s="8" customFormat="1" ht="15.95" customHeight="1" x14ac:dyDescent="0.25">
      <c r="B20" s="214">
        <f>'1.  SEPTEMBER'!B20</f>
        <v>3</v>
      </c>
      <c r="C20" s="330" t="str">
        <f>'1.  SEPTEMBER'!C20</f>
        <v>Bloem D  (H-16)</v>
      </c>
      <c r="D20" s="216"/>
      <c r="E20" s="37"/>
      <c r="F20" s="218"/>
      <c r="G20" s="219"/>
      <c r="H20" s="37"/>
      <c r="I20" s="220"/>
      <c r="J20" s="216"/>
      <c r="K20" s="37"/>
      <c r="L20" s="218"/>
      <c r="M20" s="219"/>
      <c r="N20" s="37"/>
      <c r="O20" s="220"/>
      <c r="P20" s="216"/>
      <c r="Q20" s="37"/>
      <c r="R20" s="221"/>
      <c r="S20" s="219"/>
      <c r="T20" s="37"/>
      <c r="U20" s="220"/>
      <c r="V20" s="216">
        <f t="shared" si="3"/>
        <v>0</v>
      </c>
      <c r="W20" s="217">
        <f t="shared" si="4"/>
        <v>0</v>
      </c>
      <c r="X20" s="218">
        <f t="shared" si="5"/>
        <v>0</v>
      </c>
      <c r="Y20" s="222">
        <v>18</v>
      </c>
    </row>
    <row r="21" spans="2:25" s="8" customFormat="1" ht="15.95" customHeight="1" x14ac:dyDescent="0.25">
      <c r="B21" s="214">
        <f>'1.  SEPTEMBER'!B21</f>
        <v>4</v>
      </c>
      <c r="C21" s="215" t="str">
        <f>'1.  SEPTEMBER'!C21</f>
        <v>Booysen G</v>
      </c>
      <c r="D21" s="216"/>
      <c r="E21" s="37"/>
      <c r="F21" s="218"/>
      <c r="G21" s="219"/>
      <c r="H21" s="37"/>
      <c r="I21" s="220"/>
      <c r="J21" s="216"/>
      <c r="K21" s="37"/>
      <c r="L21" s="218"/>
      <c r="M21" s="219"/>
      <c r="N21" s="37"/>
      <c r="O21" s="220"/>
      <c r="P21" s="216"/>
      <c r="Q21" s="37"/>
      <c r="R21" s="221"/>
      <c r="S21" s="219"/>
      <c r="T21" s="37"/>
      <c r="U21" s="220"/>
      <c r="V21" s="216">
        <f t="shared" si="3"/>
        <v>0</v>
      </c>
      <c r="W21" s="217">
        <f t="shared" si="4"/>
        <v>0</v>
      </c>
      <c r="X21" s="218">
        <f t="shared" si="5"/>
        <v>0</v>
      </c>
      <c r="Y21" s="222">
        <v>18</v>
      </c>
    </row>
    <row r="22" spans="2:25" s="8" customFormat="1" ht="15.95" customHeight="1" x14ac:dyDescent="0.25">
      <c r="B22" s="214">
        <f>'1.  SEPTEMBER'!B22</f>
        <v>5</v>
      </c>
      <c r="C22" s="330" t="str">
        <f>'1.  SEPTEMBER'!C22</f>
        <v>Booysen J  (H-18)</v>
      </c>
      <c r="D22" s="216"/>
      <c r="E22" s="37"/>
      <c r="F22" s="218"/>
      <c r="G22" s="219"/>
      <c r="H22" s="37"/>
      <c r="I22" s="220"/>
      <c r="J22" s="216"/>
      <c r="K22" s="37"/>
      <c r="L22" s="218"/>
      <c r="M22" s="219"/>
      <c r="N22" s="37"/>
      <c r="O22" s="220"/>
      <c r="P22" s="216"/>
      <c r="Q22" s="37"/>
      <c r="R22" s="221"/>
      <c r="S22" s="219"/>
      <c r="T22" s="37"/>
      <c r="U22" s="220"/>
      <c r="V22" s="216">
        <f t="shared" si="3"/>
        <v>0</v>
      </c>
      <c r="W22" s="217">
        <f t="shared" si="4"/>
        <v>0</v>
      </c>
      <c r="X22" s="218">
        <f t="shared" si="5"/>
        <v>0</v>
      </c>
      <c r="Y22" s="222">
        <v>18</v>
      </c>
    </row>
    <row r="23" spans="2:25" s="8" customFormat="1" ht="15.95" customHeight="1" x14ac:dyDescent="0.25">
      <c r="B23" s="214">
        <f>'1.  SEPTEMBER'!B23</f>
        <v>6</v>
      </c>
      <c r="C23" s="215" t="str">
        <f>'1.  SEPTEMBER'!C23</f>
        <v>Booysen JNR</v>
      </c>
      <c r="D23" s="216"/>
      <c r="E23" s="37"/>
      <c r="F23" s="218"/>
      <c r="G23" s="219"/>
      <c r="H23" s="37"/>
      <c r="I23" s="220"/>
      <c r="J23" s="216"/>
      <c r="K23" s="37"/>
      <c r="L23" s="218"/>
      <c r="M23" s="219"/>
      <c r="N23" s="37"/>
      <c r="O23" s="220"/>
      <c r="P23" s="216"/>
      <c r="Q23" s="37"/>
      <c r="R23" s="221"/>
      <c r="S23" s="219"/>
      <c r="T23" s="37"/>
      <c r="U23" s="220"/>
      <c r="V23" s="216">
        <f t="shared" si="3"/>
        <v>0</v>
      </c>
      <c r="W23" s="217">
        <f t="shared" si="4"/>
        <v>0</v>
      </c>
      <c r="X23" s="218">
        <f t="shared" si="5"/>
        <v>0</v>
      </c>
      <c r="Y23" s="222">
        <v>18</v>
      </c>
    </row>
    <row r="24" spans="2:25" s="8" customFormat="1" ht="15.95" customHeight="1" x14ac:dyDescent="0.25">
      <c r="B24" s="214">
        <f>'1.  SEPTEMBER'!B24</f>
        <v>7</v>
      </c>
      <c r="C24" s="215" t="str">
        <f>'1.  SEPTEMBER'!C24</f>
        <v>Booysen W</v>
      </c>
      <c r="D24" s="216"/>
      <c r="E24" s="37"/>
      <c r="F24" s="218"/>
      <c r="G24" s="219"/>
      <c r="H24" s="37"/>
      <c r="I24" s="220"/>
      <c r="J24" s="216"/>
      <c r="K24" s="37"/>
      <c r="L24" s="218"/>
      <c r="M24" s="219"/>
      <c r="N24" s="37"/>
      <c r="O24" s="220"/>
      <c r="P24" s="216"/>
      <c r="Q24" s="37"/>
      <c r="R24" s="221"/>
      <c r="S24" s="219"/>
      <c r="T24" s="37"/>
      <c r="U24" s="220"/>
      <c r="V24" s="216">
        <f t="shared" si="3"/>
        <v>0</v>
      </c>
      <c r="W24" s="217">
        <f t="shared" si="4"/>
        <v>0</v>
      </c>
      <c r="X24" s="218">
        <f t="shared" si="5"/>
        <v>0</v>
      </c>
      <c r="Y24" s="222">
        <v>18</v>
      </c>
    </row>
    <row r="25" spans="2:25" s="8" customFormat="1" ht="15.95" customHeight="1" x14ac:dyDescent="0.25">
      <c r="B25" s="214">
        <f>'1.  SEPTEMBER'!B25</f>
        <v>8</v>
      </c>
      <c r="C25" s="215" t="str">
        <f>'1.  SEPTEMBER'!C25</f>
        <v>Botha PF</v>
      </c>
      <c r="D25" s="216"/>
      <c r="E25" s="37"/>
      <c r="F25" s="218"/>
      <c r="G25" s="219"/>
      <c r="H25" s="37"/>
      <c r="I25" s="220"/>
      <c r="J25" s="216"/>
      <c r="K25" s="37"/>
      <c r="L25" s="218"/>
      <c r="M25" s="219"/>
      <c r="N25" s="37"/>
      <c r="O25" s="220"/>
      <c r="P25" s="216"/>
      <c r="Q25" s="37"/>
      <c r="R25" s="221"/>
      <c r="S25" s="219"/>
      <c r="T25" s="37"/>
      <c r="U25" s="220"/>
      <c r="V25" s="216">
        <f t="shared" si="3"/>
        <v>0</v>
      </c>
      <c r="W25" s="217">
        <f t="shared" si="4"/>
        <v>0</v>
      </c>
      <c r="X25" s="218">
        <f t="shared" si="5"/>
        <v>0</v>
      </c>
      <c r="Y25" s="222">
        <v>18</v>
      </c>
    </row>
    <row r="26" spans="2:25" s="8" customFormat="1" ht="15.95" customHeight="1" x14ac:dyDescent="0.25">
      <c r="B26" s="214">
        <f>'1.  SEPTEMBER'!B26</f>
        <v>9</v>
      </c>
      <c r="C26" s="215" t="str">
        <f>'1.  SEPTEMBER'!C26</f>
        <v>Brits T</v>
      </c>
      <c r="D26" s="216"/>
      <c r="E26" s="37"/>
      <c r="F26" s="218"/>
      <c r="G26" s="219"/>
      <c r="H26" s="37"/>
      <c r="I26" s="220"/>
      <c r="J26" s="216"/>
      <c r="K26" s="37"/>
      <c r="L26" s="218"/>
      <c r="M26" s="219"/>
      <c r="N26" s="37"/>
      <c r="O26" s="220"/>
      <c r="P26" s="216"/>
      <c r="Q26" s="37"/>
      <c r="R26" s="221"/>
      <c r="S26" s="219"/>
      <c r="T26" s="37"/>
      <c r="U26" s="220"/>
      <c r="V26" s="216">
        <f t="shared" si="3"/>
        <v>0</v>
      </c>
      <c r="W26" s="217">
        <f t="shared" si="4"/>
        <v>0</v>
      </c>
      <c r="X26" s="218">
        <f t="shared" si="5"/>
        <v>0</v>
      </c>
      <c r="Y26" s="222">
        <v>18</v>
      </c>
    </row>
    <row r="27" spans="2:25" s="8" customFormat="1" ht="15.95" customHeight="1" x14ac:dyDescent="0.25">
      <c r="B27" s="214">
        <f>'1.  SEPTEMBER'!B27</f>
        <v>10</v>
      </c>
      <c r="C27" s="215" t="str">
        <f>'1.  SEPTEMBER'!C27</f>
        <v>Campher J</v>
      </c>
      <c r="D27" s="216"/>
      <c r="E27" s="37"/>
      <c r="F27" s="218"/>
      <c r="G27" s="219"/>
      <c r="H27" s="37"/>
      <c r="I27" s="220"/>
      <c r="J27" s="216"/>
      <c r="K27" s="37"/>
      <c r="L27" s="218"/>
      <c r="M27" s="219"/>
      <c r="N27" s="37"/>
      <c r="O27" s="220"/>
      <c r="P27" s="216"/>
      <c r="Q27" s="37"/>
      <c r="R27" s="221"/>
      <c r="S27" s="219"/>
      <c r="T27" s="37"/>
      <c r="U27" s="220"/>
      <c r="V27" s="216">
        <f t="shared" si="3"/>
        <v>0</v>
      </c>
      <c r="W27" s="217">
        <f t="shared" si="4"/>
        <v>0</v>
      </c>
      <c r="X27" s="218">
        <f t="shared" si="5"/>
        <v>0</v>
      </c>
      <c r="Y27" s="222">
        <v>18</v>
      </c>
    </row>
    <row r="28" spans="2:25" s="8" customFormat="1" ht="15.95" customHeight="1" x14ac:dyDescent="0.25">
      <c r="B28" s="214">
        <f>'1.  SEPTEMBER'!B28</f>
        <v>11</v>
      </c>
      <c r="C28" s="215" t="str">
        <f>'1.  SEPTEMBER'!C28</f>
        <v>du Toit J</v>
      </c>
      <c r="D28" s="216"/>
      <c r="E28" s="37"/>
      <c r="F28" s="218"/>
      <c r="G28" s="219"/>
      <c r="H28" s="37"/>
      <c r="I28" s="220"/>
      <c r="J28" s="216"/>
      <c r="K28" s="37"/>
      <c r="L28" s="218"/>
      <c r="M28" s="219"/>
      <c r="N28" s="37"/>
      <c r="O28" s="220"/>
      <c r="P28" s="216"/>
      <c r="Q28" s="37"/>
      <c r="R28" s="221"/>
      <c r="S28" s="219"/>
      <c r="T28" s="37"/>
      <c r="U28" s="220"/>
      <c r="V28" s="216">
        <f t="shared" si="3"/>
        <v>0</v>
      </c>
      <c r="W28" s="217">
        <f t="shared" si="4"/>
        <v>0</v>
      </c>
      <c r="X28" s="218">
        <f t="shared" si="5"/>
        <v>0</v>
      </c>
      <c r="Y28" s="222">
        <v>18</v>
      </c>
    </row>
    <row r="29" spans="2:25" s="8" customFormat="1" ht="15.95" customHeight="1" x14ac:dyDescent="0.25">
      <c r="B29" s="214">
        <f>'1.  SEPTEMBER'!B29</f>
        <v>12</v>
      </c>
      <c r="C29" s="215" t="str">
        <f>'1.  SEPTEMBER'!C29</f>
        <v>Engelbrecht A</v>
      </c>
      <c r="D29" s="216"/>
      <c r="E29" s="37"/>
      <c r="F29" s="218"/>
      <c r="G29" s="219"/>
      <c r="H29" s="37"/>
      <c r="I29" s="220"/>
      <c r="J29" s="216"/>
      <c r="K29" s="37"/>
      <c r="L29" s="218"/>
      <c r="M29" s="219"/>
      <c r="N29" s="37"/>
      <c r="O29" s="220"/>
      <c r="P29" s="216"/>
      <c r="Q29" s="37"/>
      <c r="R29" s="221"/>
      <c r="S29" s="219"/>
      <c r="T29" s="37"/>
      <c r="U29" s="220"/>
      <c r="V29" s="216">
        <f t="shared" si="3"/>
        <v>0</v>
      </c>
      <c r="W29" s="217">
        <f t="shared" si="4"/>
        <v>0</v>
      </c>
      <c r="X29" s="218">
        <f t="shared" si="5"/>
        <v>0</v>
      </c>
      <c r="Y29" s="222">
        <v>18</v>
      </c>
    </row>
    <row r="30" spans="2:25" s="8" customFormat="1" ht="15.95" customHeight="1" x14ac:dyDescent="0.25">
      <c r="B30" s="214">
        <f>'1.  SEPTEMBER'!B30</f>
        <v>13</v>
      </c>
      <c r="C30" s="330" t="str">
        <f>'1.  SEPTEMBER'!C30</f>
        <v>Fourie R  (H-29)</v>
      </c>
      <c r="D30" s="216"/>
      <c r="E30" s="37"/>
      <c r="F30" s="218"/>
      <c r="G30" s="219"/>
      <c r="H30" s="37"/>
      <c r="I30" s="220"/>
      <c r="J30" s="216"/>
      <c r="K30" s="37"/>
      <c r="L30" s="218"/>
      <c r="M30" s="219"/>
      <c r="N30" s="37"/>
      <c r="O30" s="220"/>
      <c r="P30" s="216"/>
      <c r="Q30" s="37"/>
      <c r="R30" s="221"/>
      <c r="S30" s="219"/>
      <c r="T30" s="37"/>
      <c r="U30" s="220"/>
      <c r="V30" s="216">
        <f t="shared" si="3"/>
        <v>0</v>
      </c>
      <c r="W30" s="217">
        <f t="shared" si="4"/>
        <v>0</v>
      </c>
      <c r="X30" s="218">
        <f t="shared" si="5"/>
        <v>0</v>
      </c>
      <c r="Y30" s="222">
        <v>18</v>
      </c>
    </row>
    <row r="31" spans="2:25" s="8" customFormat="1" ht="15.95" customHeight="1" x14ac:dyDescent="0.25">
      <c r="B31" s="214">
        <f>'1.  SEPTEMBER'!B31</f>
        <v>14</v>
      </c>
      <c r="C31" s="215" t="str">
        <f>'1.  SEPTEMBER'!C31</f>
        <v>Kaizer S</v>
      </c>
      <c r="D31" s="216"/>
      <c r="E31" s="37"/>
      <c r="F31" s="218"/>
      <c r="G31" s="219"/>
      <c r="H31" s="37"/>
      <c r="I31" s="220"/>
      <c r="J31" s="216"/>
      <c r="K31" s="37"/>
      <c r="L31" s="218"/>
      <c r="M31" s="219"/>
      <c r="N31" s="37"/>
      <c r="O31" s="220"/>
      <c r="P31" s="216"/>
      <c r="Q31" s="37"/>
      <c r="R31" s="221"/>
      <c r="S31" s="219"/>
      <c r="T31" s="37"/>
      <c r="U31" s="220"/>
      <c r="V31" s="216">
        <f t="shared" si="3"/>
        <v>0</v>
      </c>
      <c r="W31" s="217">
        <f t="shared" si="4"/>
        <v>0</v>
      </c>
      <c r="X31" s="218">
        <f t="shared" si="5"/>
        <v>0</v>
      </c>
      <c r="Y31" s="222">
        <v>18</v>
      </c>
    </row>
    <row r="32" spans="2:25" s="8" customFormat="1" ht="15.95" customHeight="1" x14ac:dyDescent="0.25">
      <c r="B32" s="214">
        <f>'1.  SEPTEMBER'!B32</f>
        <v>15</v>
      </c>
      <c r="C32" s="215" t="str">
        <f>'1.  SEPTEMBER'!C32</f>
        <v>Koekemoer G</v>
      </c>
      <c r="D32" s="216"/>
      <c r="E32" s="37"/>
      <c r="F32" s="218"/>
      <c r="G32" s="219"/>
      <c r="H32" s="37"/>
      <c r="I32" s="220"/>
      <c r="J32" s="216"/>
      <c r="K32" s="37"/>
      <c r="L32" s="218"/>
      <c r="M32" s="219"/>
      <c r="N32" s="37"/>
      <c r="O32" s="220"/>
      <c r="P32" s="216"/>
      <c r="Q32" s="37"/>
      <c r="R32" s="221"/>
      <c r="S32" s="219"/>
      <c r="T32" s="37"/>
      <c r="U32" s="220"/>
      <c r="V32" s="216">
        <f t="shared" si="3"/>
        <v>0</v>
      </c>
      <c r="W32" s="217">
        <f t="shared" si="4"/>
        <v>0</v>
      </c>
      <c r="X32" s="218">
        <f t="shared" si="5"/>
        <v>0</v>
      </c>
      <c r="Y32" s="222">
        <v>18</v>
      </c>
    </row>
    <row r="33" spans="2:25" s="8" customFormat="1" ht="15.95" customHeight="1" x14ac:dyDescent="0.25">
      <c r="B33" s="214">
        <f>'1.  SEPTEMBER'!B33</f>
        <v>16</v>
      </c>
      <c r="C33" s="215" t="str">
        <f>'1.  SEPTEMBER'!C33</f>
        <v>Melony J</v>
      </c>
      <c r="D33" s="216">
        <v>9</v>
      </c>
      <c r="E33" s="37">
        <v>4.6100000000000003</v>
      </c>
      <c r="F33" s="218"/>
      <c r="G33" s="219">
        <v>11</v>
      </c>
      <c r="H33" s="37">
        <v>2.38</v>
      </c>
      <c r="I33" s="220"/>
      <c r="J33" s="216">
        <v>2</v>
      </c>
      <c r="K33" s="37">
        <v>0.74</v>
      </c>
      <c r="L33" s="218"/>
      <c r="M33" s="219">
        <v>1</v>
      </c>
      <c r="N33" s="37">
        <v>0.33</v>
      </c>
      <c r="O33" s="220">
        <v>0.33</v>
      </c>
      <c r="P33" s="216"/>
      <c r="Q33" s="37"/>
      <c r="R33" s="221"/>
      <c r="S33" s="219"/>
      <c r="T33" s="37"/>
      <c r="U33" s="220"/>
      <c r="V33" s="216">
        <f t="shared" si="3"/>
        <v>23</v>
      </c>
      <c r="W33" s="217">
        <f t="shared" si="4"/>
        <v>8.06</v>
      </c>
      <c r="X33" s="218">
        <f t="shared" si="5"/>
        <v>310.60000000000002</v>
      </c>
      <c r="Y33" s="222">
        <v>2</v>
      </c>
    </row>
    <row r="34" spans="2:25" s="8" customFormat="1" ht="15.95" customHeight="1" x14ac:dyDescent="0.25">
      <c r="B34" s="214">
        <f>'1.  SEPTEMBER'!B34</f>
        <v>17</v>
      </c>
      <c r="C34" s="215" t="str">
        <f>'1.  SEPTEMBER'!C34</f>
        <v>Opperman T</v>
      </c>
      <c r="D34" s="216"/>
      <c r="E34" s="37"/>
      <c r="F34" s="218"/>
      <c r="G34" s="219"/>
      <c r="H34" s="37"/>
      <c r="I34" s="220"/>
      <c r="J34" s="216"/>
      <c r="K34" s="37"/>
      <c r="L34" s="218"/>
      <c r="M34" s="219"/>
      <c r="N34" s="37"/>
      <c r="O34" s="220"/>
      <c r="P34" s="216"/>
      <c r="Q34" s="37"/>
      <c r="R34" s="221"/>
      <c r="S34" s="219"/>
      <c r="T34" s="37"/>
      <c r="U34" s="220"/>
      <c r="V34" s="216">
        <f t="shared" si="3"/>
        <v>0</v>
      </c>
      <c r="W34" s="217">
        <f t="shared" si="4"/>
        <v>0</v>
      </c>
      <c r="X34" s="218">
        <f t="shared" si="5"/>
        <v>0</v>
      </c>
      <c r="Y34" s="222">
        <v>18</v>
      </c>
    </row>
    <row r="35" spans="2:25" s="8" customFormat="1" ht="15.95" customHeight="1" x14ac:dyDescent="0.25">
      <c r="B35" s="214">
        <f>'1.  SEPTEMBER'!B35</f>
        <v>18</v>
      </c>
      <c r="C35" s="215" t="str">
        <f>'1.  SEPTEMBER'!C35</f>
        <v>Roberts A</v>
      </c>
      <c r="D35" s="216"/>
      <c r="E35" s="37"/>
      <c r="F35" s="218"/>
      <c r="G35" s="219"/>
      <c r="H35" s="37"/>
      <c r="I35" s="220"/>
      <c r="J35" s="216"/>
      <c r="K35" s="37"/>
      <c r="L35" s="218"/>
      <c r="M35" s="219"/>
      <c r="N35" s="37"/>
      <c r="O35" s="220"/>
      <c r="P35" s="216"/>
      <c r="Q35" s="37"/>
      <c r="R35" s="221"/>
      <c r="S35" s="219"/>
      <c r="T35" s="37"/>
      <c r="U35" s="220"/>
      <c r="V35" s="216">
        <f t="shared" si="3"/>
        <v>0</v>
      </c>
      <c r="W35" s="217">
        <f t="shared" si="4"/>
        <v>0</v>
      </c>
      <c r="X35" s="218">
        <f t="shared" si="5"/>
        <v>0</v>
      </c>
      <c r="Y35" s="222">
        <v>18</v>
      </c>
    </row>
    <row r="36" spans="2:25" s="8" customFormat="1" ht="15.95" customHeight="1" x14ac:dyDescent="0.25">
      <c r="B36" s="214">
        <f>'1.  SEPTEMBER'!B36</f>
        <v>19</v>
      </c>
      <c r="C36" s="215" t="str">
        <f>'1.  SEPTEMBER'!C36</f>
        <v>Roberts JF</v>
      </c>
      <c r="D36" s="216"/>
      <c r="E36" s="37"/>
      <c r="F36" s="218"/>
      <c r="G36" s="219"/>
      <c r="H36" s="37"/>
      <c r="I36" s="220"/>
      <c r="J36" s="216"/>
      <c r="K36" s="37"/>
      <c r="L36" s="218"/>
      <c r="M36" s="219"/>
      <c r="N36" s="37"/>
      <c r="O36" s="220"/>
      <c r="P36" s="216"/>
      <c r="Q36" s="37"/>
      <c r="R36" s="221"/>
      <c r="S36" s="219"/>
      <c r="T36" s="37"/>
      <c r="U36" s="220"/>
      <c r="V36" s="216">
        <f t="shared" si="3"/>
        <v>0</v>
      </c>
      <c r="W36" s="217">
        <f t="shared" si="4"/>
        <v>0</v>
      </c>
      <c r="X36" s="218">
        <f t="shared" si="5"/>
        <v>0</v>
      </c>
      <c r="Y36" s="222">
        <v>18</v>
      </c>
    </row>
    <row r="37" spans="2:25" s="8" customFormat="1" ht="15.95" customHeight="1" x14ac:dyDescent="0.25">
      <c r="B37" s="214">
        <f>'1.  SEPTEMBER'!B37</f>
        <v>20</v>
      </c>
      <c r="C37" s="215" t="str">
        <f>'1.  SEPTEMBER'!C37</f>
        <v>Smit AJ  (H-10)</v>
      </c>
      <c r="D37" s="216"/>
      <c r="E37" s="37"/>
      <c r="F37" s="218"/>
      <c r="G37" s="219"/>
      <c r="H37" s="37"/>
      <c r="I37" s="220"/>
      <c r="J37" s="216"/>
      <c r="K37" s="37"/>
      <c r="L37" s="218"/>
      <c r="M37" s="219"/>
      <c r="N37" s="37"/>
      <c r="O37" s="220"/>
      <c r="P37" s="216"/>
      <c r="Q37" s="37"/>
      <c r="R37" s="221"/>
      <c r="S37" s="219"/>
      <c r="T37" s="37"/>
      <c r="U37" s="220"/>
      <c r="V37" s="216">
        <f t="shared" si="3"/>
        <v>0</v>
      </c>
      <c r="W37" s="217">
        <f t="shared" si="4"/>
        <v>0</v>
      </c>
      <c r="X37" s="218">
        <f t="shared" si="5"/>
        <v>0</v>
      </c>
      <c r="Y37" s="222">
        <v>18</v>
      </c>
    </row>
    <row r="38" spans="2:25" s="8" customFormat="1" ht="15.95" customHeight="1" x14ac:dyDescent="0.25">
      <c r="B38" s="214">
        <f>'1.  SEPTEMBER'!B38</f>
        <v>21</v>
      </c>
      <c r="C38" s="215" t="str">
        <f>'1.  SEPTEMBER'!C38</f>
        <v>Steyn C  (H-3)</v>
      </c>
      <c r="D38" s="216">
        <v>6</v>
      </c>
      <c r="E38" s="37">
        <v>2.5099999999999998</v>
      </c>
      <c r="F38" s="218">
        <v>1.34</v>
      </c>
      <c r="G38" s="219">
        <v>8</v>
      </c>
      <c r="H38" s="37">
        <v>1.72</v>
      </c>
      <c r="I38" s="220"/>
      <c r="J38" s="216">
        <v>4</v>
      </c>
      <c r="K38" s="37">
        <v>1.73</v>
      </c>
      <c r="L38" s="218">
        <v>0.51</v>
      </c>
      <c r="M38" s="219"/>
      <c r="N38" s="37"/>
      <c r="O38" s="220"/>
      <c r="P38" s="216"/>
      <c r="Q38" s="37"/>
      <c r="R38" s="221"/>
      <c r="S38" s="219"/>
      <c r="T38" s="37"/>
      <c r="U38" s="220"/>
      <c r="V38" s="216">
        <f t="shared" si="3"/>
        <v>18</v>
      </c>
      <c r="W38" s="217">
        <f t="shared" si="4"/>
        <v>5.9599999999999991</v>
      </c>
      <c r="X38" s="218">
        <f t="shared" si="5"/>
        <v>239.60000000000002</v>
      </c>
      <c r="Y38" s="222">
        <v>3</v>
      </c>
    </row>
    <row r="39" spans="2:25" s="8" customFormat="1" ht="15.95" customHeight="1" x14ac:dyDescent="0.25">
      <c r="B39" s="214">
        <f>'1.  SEPTEMBER'!B39</f>
        <v>22</v>
      </c>
      <c r="C39" s="215" t="str">
        <f>'1.  SEPTEMBER'!C39</f>
        <v>Stols C</v>
      </c>
      <c r="D39" s="216"/>
      <c r="E39" s="37"/>
      <c r="F39" s="218"/>
      <c r="G39" s="219"/>
      <c r="H39" s="37"/>
      <c r="I39" s="220"/>
      <c r="J39" s="216"/>
      <c r="K39" s="37"/>
      <c r="L39" s="218"/>
      <c r="M39" s="219"/>
      <c r="N39" s="37"/>
      <c r="O39" s="220"/>
      <c r="P39" s="216"/>
      <c r="Q39" s="37"/>
      <c r="R39" s="221"/>
      <c r="S39" s="219"/>
      <c r="T39" s="37"/>
      <c r="U39" s="220"/>
      <c r="V39" s="216">
        <f t="shared" si="3"/>
        <v>0</v>
      </c>
      <c r="W39" s="217">
        <f t="shared" si="4"/>
        <v>0</v>
      </c>
      <c r="X39" s="218">
        <f t="shared" si="5"/>
        <v>0</v>
      </c>
      <c r="Y39" s="222">
        <v>18</v>
      </c>
    </row>
    <row r="40" spans="2:25" s="8" customFormat="1" ht="15.95" customHeight="1" x14ac:dyDescent="0.25">
      <c r="B40" s="214">
        <f>'1.  SEPTEMBER'!B40</f>
        <v>23</v>
      </c>
      <c r="C40" s="215" t="str">
        <f>'1.  SEPTEMBER'!C40</f>
        <v>Stoltz K</v>
      </c>
      <c r="D40" s="216">
        <v>9</v>
      </c>
      <c r="E40" s="37">
        <v>3.9</v>
      </c>
      <c r="F40" s="218"/>
      <c r="G40" s="219">
        <v>17</v>
      </c>
      <c r="H40" s="37">
        <v>3.43</v>
      </c>
      <c r="I40" s="220"/>
      <c r="J40" s="216">
        <v>1</v>
      </c>
      <c r="K40" s="37">
        <v>0.72</v>
      </c>
      <c r="L40" s="218"/>
      <c r="M40" s="219"/>
      <c r="N40" s="37"/>
      <c r="O40" s="220"/>
      <c r="P40" s="216"/>
      <c r="Q40" s="37"/>
      <c r="R40" s="221"/>
      <c r="S40" s="219"/>
      <c r="T40" s="37"/>
      <c r="U40" s="220"/>
      <c r="V40" s="216">
        <f t="shared" si="3"/>
        <v>27</v>
      </c>
      <c r="W40" s="217">
        <f t="shared" si="4"/>
        <v>8.0500000000000007</v>
      </c>
      <c r="X40" s="218">
        <f t="shared" si="5"/>
        <v>350.5</v>
      </c>
      <c r="Y40" s="222">
        <v>1</v>
      </c>
    </row>
    <row r="41" spans="2:25" s="8" customFormat="1" ht="15.95" customHeight="1" x14ac:dyDescent="0.25">
      <c r="B41" s="214">
        <f>'1.  SEPTEMBER'!B41</f>
        <v>24</v>
      </c>
      <c r="C41" s="330" t="str">
        <f>'1.  SEPTEMBER'!C41</f>
        <v>van der Vyver W  (H-5)</v>
      </c>
      <c r="D41" s="216"/>
      <c r="E41" s="37"/>
      <c r="F41" s="218"/>
      <c r="G41" s="219"/>
      <c r="H41" s="37"/>
      <c r="I41" s="220"/>
      <c r="J41" s="216"/>
      <c r="K41" s="37"/>
      <c r="L41" s="218"/>
      <c r="M41" s="219"/>
      <c r="N41" s="37"/>
      <c r="O41" s="220"/>
      <c r="P41" s="216"/>
      <c r="Q41" s="37"/>
      <c r="R41" s="221"/>
      <c r="S41" s="219"/>
      <c r="T41" s="37"/>
      <c r="U41" s="220"/>
      <c r="V41" s="216">
        <f t="shared" si="3"/>
        <v>0</v>
      </c>
      <c r="W41" s="217">
        <f t="shared" si="4"/>
        <v>0</v>
      </c>
      <c r="X41" s="218">
        <f t="shared" si="5"/>
        <v>0</v>
      </c>
      <c r="Y41" s="222">
        <v>18</v>
      </c>
    </row>
    <row r="42" spans="2:25" s="8" customFormat="1" ht="15.95" customHeight="1" x14ac:dyDescent="0.25">
      <c r="B42" s="214">
        <f>'1.  SEPTEMBER'!B42</f>
        <v>25</v>
      </c>
      <c r="C42" s="215" t="str">
        <f>'1.  SEPTEMBER'!C42</f>
        <v>van Rensburg AM</v>
      </c>
      <c r="D42" s="216">
        <v>9</v>
      </c>
      <c r="E42" s="37">
        <v>5.12</v>
      </c>
      <c r="F42" s="218"/>
      <c r="G42" s="219">
        <v>2</v>
      </c>
      <c r="H42" s="37">
        <v>0.4</v>
      </c>
      <c r="I42" s="220"/>
      <c r="J42" s="216">
        <v>1</v>
      </c>
      <c r="K42" s="37">
        <v>0.18</v>
      </c>
      <c r="L42" s="218"/>
      <c r="M42" s="219"/>
      <c r="N42" s="37"/>
      <c r="O42" s="220"/>
      <c r="P42" s="216"/>
      <c r="Q42" s="37"/>
      <c r="R42" s="221"/>
      <c r="S42" s="219"/>
      <c r="T42" s="37"/>
      <c r="U42" s="220"/>
      <c r="V42" s="216">
        <f t="shared" si="3"/>
        <v>12</v>
      </c>
      <c r="W42" s="217">
        <f t="shared" si="4"/>
        <v>5.7</v>
      </c>
      <c r="X42" s="218">
        <f t="shared" si="5"/>
        <v>177</v>
      </c>
      <c r="Y42" s="222">
        <v>4</v>
      </c>
    </row>
    <row r="43" spans="2:25" s="8" customFormat="1" ht="15.95" customHeight="1" x14ac:dyDescent="0.25">
      <c r="B43" s="214">
        <f>'1.  SEPTEMBER'!B43</f>
        <v>26</v>
      </c>
      <c r="C43" s="215">
        <f>'1.  SEPTEMBER'!C43</f>
        <v>0</v>
      </c>
      <c r="D43" s="216"/>
      <c r="E43" s="37"/>
      <c r="F43" s="218"/>
      <c r="G43" s="219"/>
      <c r="H43" s="37"/>
      <c r="I43" s="220"/>
      <c r="J43" s="216"/>
      <c r="K43" s="37"/>
      <c r="L43" s="218"/>
      <c r="M43" s="219"/>
      <c r="N43" s="37"/>
      <c r="O43" s="220"/>
      <c r="P43" s="216"/>
      <c r="Q43" s="37"/>
      <c r="R43" s="221"/>
      <c r="S43" s="219"/>
      <c r="T43" s="37"/>
      <c r="U43" s="220"/>
      <c r="V43" s="216">
        <f t="shared" si="3"/>
        <v>0</v>
      </c>
      <c r="W43" s="217">
        <f t="shared" si="4"/>
        <v>0</v>
      </c>
      <c r="X43" s="218">
        <f t="shared" si="5"/>
        <v>0</v>
      </c>
      <c r="Y43" s="222"/>
    </row>
    <row r="44" spans="2:25" s="8" customFormat="1" ht="15.95" customHeight="1" x14ac:dyDescent="0.25">
      <c r="B44" s="214">
        <f>'1.  SEPTEMBER'!B44</f>
        <v>27</v>
      </c>
      <c r="C44" s="215">
        <f>'1.  SEPTEMBER'!C44</f>
        <v>0</v>
      </c>
      <c r="D44" s="216"/>
      <c r="E44" s="37"/>
      <c r="F44" s="218"/>
      <c r="G44" s="219"/>
      <c r="H44" s="37"/>
      <c r="I44" s="220"/>
      <c r="J44" s="216"/>
      <c r="K44" s="37"/>
      <c r="L44" s="218"/>
      <c r="M44" s="219"/>
      <c r="N44" s="37"/>
      <c r="O44" s="220"/>
      <c r="P44" s="216"/>
      <c r="Q44" s="37"/>
      <c r="R44" s="221"/>
      <c r="S44" s="219"/>
      <c r="T44" s="37"/>
      <c r="U44" s="220"/>
      <c r="V44" s="216">
        <f t="shared" si="3"/>
        <v>0</v>
      </c>
      <c r="W44" s="217">
        <f t="shared" si="4"/>
        <v>0</v>
      </c>
      <c r="X44" s="218">
        <f t="shared" si="5"/>
        <v>0</v>
      </c>
      <c r="Y44" s="222"/>
    </row>
    <row r="45" spans="2:25" s="8" customFormat="1" ht="15.95" customHeight="1" x14ac:dyDescent="0.25">
      <c r="B45" s="214">
        <f>'1.  SEPTEMBER'!B45</f>
        <v>28</v>
      </c>
      <c r="C45" s="215">
        <f>'1.  SEPTEMBER'!C45</f>
        <v>0</v>
      </c>
      <c r="D45" s="216"/>
      <c r="E45" s="37"/>
      <c r="F45" s="218"/>
      <c r="G45" s="219"/>
      <c r="H45" s="37"/>
      <c r="I45" s="220"/>
      <c r="J45" s="216"/>
      <c r="K45" s="37"/>
      <c r="L45" s="218"/>
      <c r="M45" s="219"/>
      <c r="N45" s="37"/>
      <c r="O45" s="220"/>
      <c r="P45" s="216"/>
      <c r="Q45" s="37"/>
      <c r="R45" s="221"/>
      <c r="S45" s="219"/>
      <c r="T45" s="37"/>
      <c r="U45" s="220"/>
      <c r="V45" s="216">
        <f t="shared" si="3"/>
        <v>0</v>
      </c>
      <c r="W45" s="217">
        <f t="shared" si="4"/>
        <v>0</v>
      </c>
      <c r="X45" s="218">
        <f t="shared" si="5"/>
        <v>0</v>
      </c>
      <c r="Y45" s="222"/>
    </row>
    <row r="46" spans="2:25" s="8" customFormat="1" ht="15.95" customHeight="1" x14ac:dyDescent="0.25">
      <c r="B46" s="214">
        <f>'1.  SEPTEMBER'!B46</f>
        <v>29</v>
      </c>
      <c r="C46" s="215">
        <f>'1.  SEPTEMBER'!C46</f>
        <v>0</v>
      </c>
      <c r="D46" s="216"/>
      <c r="E46" s="37"/>
      <c r="F46" s="218"/>
      <c r="G46" s="219"/>
      <c r="H46" s="37"/>
      <c r="I46" s="220"/>
      <c r="J46" s="216"/>
      <c r="K46" s="37"/>
      <c r="L46" s="218"/>
      <c r="M46" s="219"/>
      <c r="N46" s="37"/>
      <c r="O46" s="220"/>
      <c r="P46" s="216"/>
      <c r="Q46" s="37"/>
      <c r="R46" s="221"/>
      <c r="S46" s="219"/>
      <c r="T46" s="37"/>
      <c r="U46" s="220"/>
      <c r="V46" s="216">
        <f t="shared" si="3"/>
        <v>0</v>
      </c>
      <c r="W46" s="217">
        <f t="shared" si="4"/>
        <v>0</v>
      </c>
      <c r="X46" s="218">
        <f t="shared" si="5"/>
        <v>0</v>
      </c>
      <c r="Y46" s="222"/>
    </row>
    <row r="47" spans="2:25" s="8" customFormat="1" ht="15.95" customHeight="1" x14ac:dyDescent="0.25">
      <c r="B47" s="214">
        <f>'1.  SEPTEMBER'!B47</f>
        <v>30</v>
      </c>
      <c r="C47" s="215">
        <f>'1.  SEPTEMBER'!C47</f>
        <v>0</v>
      </c>
      <c r="D47" s="216"/>
      <c r="E47" s="37"/>
      <c r="F47" s="218"/>
      <c r="G47" s="219"/>
      <c r="H47" s="37"/>
      <c r="I47" s="220"/>
      <c r="J47" s="216"/>
      <c r="K47" s="37"/>
      <c r="L47" s="218"/>
      <c r="M47" s="219"/>
      <c r="N47" s="37"/>
      <c r="O47" s="220"/>
      <c r="P47" s="216"/>
      <c r="Q47" s="37"/>
      <c r="R47" s="221"/>
      <c r="S47" s="219"/>
      <c r="T47" s="37"/>
      <c r="U47" s="220"/>
      <c r="V47" s="216">
        <f t="shared" si="3"/>
        <v>0</v>
      </c>
      <c r="W47" s="217">
        <f t="shared" si="4"/>
        <v>0</v>
      </c>
      <c r="X47" s="218">
        <f t="shared" si="5"/>
        <v>0</v>
      </c>
      <c r="Y47" s="222"/>
    </row>
    <row r="48" spans="2:25" s="8" customFormat="1" ht="15.95" customHeight="1" x14ac:dyDescent="0.25">
      <c r="B48" s="214">
        <f>'1.  SEPTEMBER'!B48</f>
        <v>31</v>
      </c>
      <c r="C48" s="215">
        <f>'1.  SEPTEMBER'!C48</f>
        <v>0</v>
      </c>
      <c r="D48" s="216"/>
      <c r="E48" s="37"/>
      <c r="F48" s="218"/>
      <c r="G48" s="219"/>
      <c r="H48" s="37"/>
      <c r="I48" s="220"/>
      <c r="J48" s="216"/>
      <c r="K48" s="37"/>
      <c r="L48" s="218"/>
      <c r="M48" s="219"/>
      <c r="N48" s="37"/>
      <c r="O48" s="220"/>
      <c r="P48" s="216"/>
      <c r="Q48" s="37"/>
      <c r="R48" s="221"/>
      <c r="S48" s="219"/>
      <c r="T48" s="37"/>
      <c r="U48" s="220"/>
      <c r="V48" s="216">
        <f t="shared" si="3"/>
        <v>0</v>
      </c>
      <c r="W48" s="217">
        <f t="shared" si="4"/>
        <v>0</v>
      </c>
      <c r="X48" s="218">
        <f t="shared" si="5"/>
        <v>0</v>
      </c>
      <c r="Y48" s="222"/>
    </row>
    <row r="49" spans="2:25" s="8" customFormat="1" ht="15.95" customHeight="1" x14ac:dyDescent="0.25">
      <c r="B49" s="214">
        <f>'1.  SEPTEMBER'!B49</f>
        <v>32</v>
      </c>
      <c r="C49" s="215">
        <f>'1.  SEPTEMBER'!C49</f>
        <v>0</v>
      </c>
      <c r="D49" s="216"/>
      <c r="E49" s="37"/>
      <c r="F49" s="218"/>
      <c r="G49" s="219"/>
      <c r="H49" s="37"/>
      <c r="I49" s="220"/>
      <c r="J49" s="216"/>
      <c r="K49" s="37"/>
      <c r="L49" s="218"/>
      <c r="M49" s="219"/>
      <c r="N49" s="37"/>
      <c r="O49" s="220"/>
      <c r="P49" s="216"/>
      <c r="Q49" s="37"/>
      <c r="R49" s="221"/>
      <c r="S49" s="219"/>
      <c r="T49" s="37"/>
      <c r="U49" s="220"/>
      <c r="V49" s="216">
        <f t="shared" si="3"/>
        <v>0</v>
      </c>
      <c r="W49" s="217">
        <f t="shared" si="4"/>
        <v>0</v>
      </c>
      <c r="X49" s="218">
        <f t="shared" si="5"/>
        <v>0</v>
      </c>
      <c r="Y49" s="222"/>
    </row>
    <row r="50" spans="2:25" s="8" customFormat="1" ht="15.95" customHeight="1" x14ac:dyDescent="0.25">
      <c r="B50" s="214">
        <f>'1.  SEPTEMBER'!B50</f>
        <v>33</v>
      </c>
      <c r="C50" s="215">
        <f>'1.  SEPTEMBER'!C50</f>
        <v>0</v>
      </c>
      <c r="D50" s="216"/>
      <c r="E50" s="37"/>
      <c r="F50" s="218"/>
      <c r="G50" s="219"/>
      <c r="H50" s="37"/>
      <c r="I50" s="220"/>
      <c r="J50" s="216"/>
      <c r="K50" s="37"/>
      <c r="L50" s="218"/>
      <c r="M50" s="219"/>
      <c r="N50" s="37"/>
      <c r="O50" s="220"/>
      <c r="P50" s="216"/>
      <c r="Q50" s="37"/>
      <c r="R50" s="221"/>
      <c r="S50" s="219"/>
      <c r="T50" s="37"/>
      <c r="U50" s="220"/>
      <c r="V50" s="216">
        <f t="shared" si="3"/>
        <v>0</v>
      </c>
      <c r="W50" s="217">
        <f t="shared" si="4"/>
        <v>0</v>
      </c>
      <c r="X50" s="218">
        <f t="shared" si="5"/>
        <v>0</v>
      </c>
      <c r="Y50" s="222"/>
    </row>
    <row r="51" spans="2:25" s="8" customFormat="1" ht="15.95" customHeight="1" x14ac:dyDescent="0.25">
      <c r="B51" s="214">
        <f>'1.  SEPTEMBER'!B51</f>
        <v>34</v>
      </c>
      <c r="C51" s="215">
        <f>'1.  SEPTEMBER'!C51</f>
        <v>0</v>
      </c>
      <c r="D51" s="216"/>
      <c r="E51" s="37"/>
      <c r="F51" s="218"/>
      <c r="G51" s="219"/>
      <c r="H51" s="37"/>
      <c r="I51" s="220"/>
      <c r="J51" s="216"/>
      <c r="K51" s="37"/>
      <c r="L51" s="218"/>
      <c r="M51" s="219"/>
      <c r="N51" s="37"/>
      <c r="O51" s="220"/>
      <c r="P51" s="216"/>
      <c r="Q51" s="37"/>
      <c r="R51" s="221"/>
      <c r="S51" s="219"/>
      <c r="T51" s="37"/>
      <c r="U51" s="220"/>
      <c r="V51" s="216">
        <f t="shared" ref="V51:V52" si="6">D51+G51+J51+M51+P51+S51</f>
        <v>0</v>
      </c>
      <c r="W51" s="217">
        <f t="shared" ref="W51:W52" si="7">E51+H51+K51+N51+Q51+T51</f>
        <v>0</v>
      </c>
      <c r="X51" s="218">
        <f t="shared" ref="X51:X52" si="8">(V51+W51)*10</f>
        <v>0</v>
      </c>
      <c r="Y51" s="222"/>
    </row>
    <row r="52" spans="2:25" s="8" customFormat="1" ht="15.95" customHeight="1" x14ac:dyDescent="0.25">
      <c r="B52" s="27">
        <f>'1.  SEPTEMBER'!B52</f>
        <v>35</v>
      </c>
      <c r="C52" s="44">
        <f>'1.  SEPTEMBER'!C52</f>
        <v>0</v>
      </c>
      <c r="D52" s="45"/>
      <c r="E52" s="37"/>
      <c r="F52" s="46"/>
      <c r="G52" s="28"/>
      <c r="H52" s="37"/>
      <c r="I52" s="35"/>
      <c r="J52" s="45"/>
      <c r="K52" s="37"/>
      <c r="L52" s="46"/>
      <c r="M52" s="28"/>
      <c r="N52" s="37"/>
      <c r="O52" s="35"/>
      <c r="P52" s="45"/>
      <c r="Q52" s="37"/>
      <c r="R52" s="51"/>
      <c r="S52" s="28"/>
      <c r="T52" s="37"/>
      <c r="U52" s="35"/>
      <c r="V52" s="45">
        <f t="shared" si="6"/>
        <v>0</v>
      </c>
      <c r="W52" s="37">
        <f t="shared" si="7"/>
        <v>0</v>
      </c>
      <c r="X52" s="46">
        <f t="shared" si="8"/>
        <v>0</v>
      </c>
      <c r="Y52" s="186"/>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4" t="s">
        <v>190</v>
      </c>
      <c r="C57" s="437"/>
      <c r="D57" s="438"/>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c r="E59" s="37"/>
      <c r="F59" s="51"/>
      <c r="G59" s="28"/>
      <c r="H59" s="37"/>
      <c r="I59" s="35"/>
      <c r="J59" s="45"/>
      <c r="K59" s="37"/>
      <c r="L59" s="51"/>
      <c r="M59" s="28"/>
      <c r="N59" s="37"/>
      <c r="O59" s="35"/>
      <c r="P59" s="45"/>
      <c r="Q59" s="37"/>
      <c r="R59" s="51"/>
      <c r="S59" s="28"/>
      <c r="T59" s="37"/>
      <c r="U59" s="35"/>
      <c r="V59" s="45">
        <f t="shared" ref="V59" si="9">D59+G59+J59+M59+P59+S59</f>
        <v>0</v>
      </c>
      <c r="W59" s="37">
        <f t="shared" ref="W59" si="10">E59+H59+K59+N59+Q59+T59</f>
        <v>0</v>
      </c>
      <c r="X59" s="46">
        <f t="shared" ref="X59" si="11">(V59+W59)*10</f>
        <v>0</v>
      </c>
      <c r="Y59" s="186">
        <v>18</v>
      </c>
    </row>
    <row r="60" spans="2:25" s="8" customFormat="1" ht="15.95" customHeight="1" x14ac:dyDescent="0.25">
      <c r="B60" s="31">
        <f>'1.  SEPTEMBER'!B60</f>
        <v>2</v>
      </c>
      <c r="C60" s="32" t="str">
        <f>'1.  SEPTEMBER'!C60</f>
        <v>Barnard L  (H-33)</v>
      </c>
      <c r="D60" s="45"/>
      <c r="E60" s="37"/>
      <c r="F60" s="51"/>
      <c r="G60" s="28">
        <v>1</v>
      </c>
      <c r="H60" s="37">
        <v>0.23</v>
      </c>
      <c r="I60" s="35"/>
      <c r="J60" s="45"/>
      <c r="K60" s="37"/>
      <c r="L60" s="51"/>
      <c r="M60" s="28"/>
      <c r="N60" s="37"/>
      <c r="O60" s="35"/>
      <c r="P60" s="45"/>
      <c r="Q60" s="37"/>
      <c r="R60" s="51"/>
      <c r="S60" s="28"/>
      <c r="T60" s="37"/>
      <c r="U60" s="35"/>
      <c r="V60" s="45">
        <f t="shared" ref="V60:V118" si="12">D60+G60+J60+M60+P60+S60</f>
        <v>1</v>
      </c>
      <c r="W60" s="37">
        <f t="shared" ref="W60:W118" si="13">E60+H60+K60+N60+Q60+T60</f>
        <v>0.23</v>
      </c>
      <c r="X60" s="46">
        <f t="shared" ref="X60:X118" si="14">(V60+W60)*10</f>
        <v>12.3</v>
      </c>
      <c r="Y60" s="186">
        <v>11</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12"/>
        <v>0</v>
      </c>
      <c r="W61" s="37">
        <f t="shared" si="13"/>
        <v>0</v>
      </c>
      <c r="X61" s="46">
        <f t="shared" si="14"/>
        <v>0</v>
      </c>
      <c r="Y61" s="186">
        <v>18</v>
      </c>
    </row>
    <row r="62" spans="2:25" s="8" customFormat="1" ht="15.95" customHeight="1" x14ac:dyDescent="0.25">
      <c r="B62" s="31">
        <f>'1.  SEPTEMBER'!B62</f>
        <v>4</v>
      </c>
      <c r="C62" s="32" t="str">
        <f>'1.  SEPTEMBER'!C62</f>
        <v>Black S</v>
      </c>
      <c r="D62" s="45">
        <v>5</v>
      </c>
      <c r="E62" s="37">
        <v>2.06</v>
      </c>
      <c r="F62" s="51"/>
      <c r="G62" s="28">
        <v>7</v>
      </c>
      <c r="H62" s="37">
        <v>1.97</v>
      </c>
      <c r="I62" s="35"/>
      <c r="J62" s="45">
        <v>4</v>
      </c>
      <c r="K62" s="37">
        <v>1.23</v>
      </c>
      <c r="L62" s="51"/>
      <c r="M62" s="28">
        <v>0</v>
      </c>
      <c r="N62" s="37">
        <v>0.14000000000000001</v>
      </c>
      <c r="O62" s="35"/>
      <c r="P62" s="45"/>
      <c r="Q62" s="37"/>
      <c r="R62" s="51"/>
      <c r="S62" s="28"/>
      <c r="T62" s="37"/>
      <c r="U62" s="35"/>
      <c r="V62" s="45">
        <f t="shared" si="12"/>
        <v>16</v>
      </c>
      <c r="W62" s="37">
        <f t="shared" si="13"/>
        <v>5.3999999999999995</v>
      </c>
      <c r="X62" s="46">
        <f t="shared" si="14"/>
        <v>214</v>
      </c>
      <c r="Y62" s="186">
        <v>4</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12"/>
        <v>0</v>
      </c>
      <c r="W63" s="37">
        <f t="shared" si="13"/>
        <v>0</v>
      </c>
      <c r="X63" s="46">
        <f t="shared" si="14"/>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12"/>
        <v>0</v>
      </c>
      <c r="W64" s="37">
        <f t="shared" si="13"/>
        <v>0</v>
      </c>
      <c r="X64" s="46">
        <f t="shared" si="14"/>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12"/>
        <v>0</v>
      </c>
      <c r="W65" s="37">
        <f t="shared" si="13"/>
        <v>0</v>
      </c>
      <c r="X65" s="46">
        <f t="shared" si="14"/>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12"/>
        <v>0</v>
      </c>
      <c r="W66" s="37">
        <f t="shared" si="13"/>
        <v>0</v>
      </c>
      <c r="X66" s="46">
        <f t="shared" si="14"/>
        <v>0</v>
      </c>
      <c r="Y66" s="186">
        <v>18</v>
      </c>
    </row>
    <row r="67" spans="2:25" s="8" customFormat="1" ht="15.95" customHeight="1" x14ac:dyDescent="0.25">
      <c r="B67" s="31">
        <f>'1.  SEPTEMBER'!B67</f>
        <v>9</v>
      </c>
      <c r="C67" s="32" t="str">
        <f>'1.  SEPTEMBER'!C67</f>
        <v>du Preez PA</v>
      </c>
      <c r="D67" s="45">
        <v>3</v>
      </c>
      <c r="E67" s="37">
        <v>3.95</v>
      </c>
      <c r="F67" s="46">
        <v>2.4</v>
      </c>
      <c r="G67" s="28"/>
      <c r="H67" s="37"/>
      <c r="I67" s="35"/>
      <c r="J67" s="45"/>
      <c r="K67" s="37"/>
      <c r="L67" s="51"/>
      <c r="M67" s="28">
        <v>11</v>
      </c>
      <c r="N67" s="37">
        <v>1.97</v>
      </c>
      <c r="O67" s="35"/>
      <c r="P67" s="45"/>
      <c r="Q67" s="37"/>
      <c r="R67" s="51"/>
      <c r="S67" s="28">
        <v>0</v>
      </c>
      <c r="T67" s="37">
        <v>0.08</v>
      </c>
      <c r="U67" s="35"/>
      <c r="V67" s="45">
        <f t="shared" si="12"/>
        <v>14</v>
      </c>
      <c r="W67" s="37">
        <f t="shared" si="13"/>
        <v>6</v>
      </c>
      <c r="X67" s="46">
        <f t="shared" si="14"/>
        <v>200</v>
      </c>
      <c r="Y67" s="186">
        <v>6</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12"/>
        <v>0</v>
      </c>
      <c r="W68" s="37">
        <f t="shared" si="13"/>
        <v>0</v>
      </c>
      <c r="X68" s="46">
        <f t="shared" si="14"/>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12"/>
        <v>0</v>
      </c>
      <c r="W69" s="37">
        <f t="shared" si="13"/>
        <v>0</v>
      </c>
      <c r="X69" s="46">
        <f t="shared" si="14"/>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12"/>
        <v>0</v>
      </c>
      <c r="W70" s="37">
        <f t="shared" si="13"/>
        <v>0</v>
      </c>
      <c r="X70" s="46">
        <f t="shared" si="14"/>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12"/>
        <v>0</v>
      </c>
      <c r="W71" s="37">
        <f t="shared" si="13"/>
        <v>0</v>
      </c>
      <c r="X71" s="46">
        <f t="shared" si="14"/>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12"/>
        <v>0</v>
      </c>
      <c r="W72" s="37">
        <f t="shared" si="13"/>
        <v>0</v>
      </c>
      <c r="X72" s="46">
        <f t="shared" si="14"/>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12"/>
        <v>0</v>
      </c>
      <c r="W73" s="37">
        <f t="shared" si="13"/>
        <v>0</v>
      </c>
      <c r="X73" s="46">
        <f t="shared" si="14"/>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12"/>
        <v>0</v>
      </c>
      <c r="W74" s="37">
        <f t="shared" si="13"/>
        <v>0</v>
      </c>
      <c r="X74" s="46">
        <f t="shared" si="14"/>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12"/>
        <v>0</v>
      </c>
      <c r="W75" s="37">
        <f t="shared" si="13"/>
        <v>0</v>
      </c>
      <c r="X75" s="46">
        <f t="shared" si="14"/>
        <v>0</v>
      </c>
      <c r="Y75" s="186">
        <v>18</v>
      </c>
    </row>
    <row r="76" spans="2:25" s="8" customFormat="1" ht="15.95" customHeight="1" x14ac:dyDescent="0.25">
      <c r="B76" s="31">
        <f>'1.  SEPTEMBER'!B76</f>
        <v>18</v>
      </c>
      <c r="C76" s="32" t="str">
        <f>'1.  SEPTEMBER'!C76</f>
        <v>Hammond K  (H-19)</v>
      </c>
      <c r="D76" s="45"/>
      <c r="E76" s="37"/>
      <c r="F76" s="51"/>
      <c r="G76" s="28"/>
      <c r="H76" s="37"/>
      <c r="I76" s="35"/>
      <c r="J76" s="45"/>
      <c r="K76" s="37"/>
      <c r="L76" s="51"/>
      <c r="M76" s="28"/>
      <c r="N76" s="37"/>
      <c r="O76" s="35"/>
      <c r="P76" s="45"/>
      <c r="Q76" s="37"/>
      <c r="R76" s="51"/>
      <c r="S76" s="28"/>
      <c r="T76" s="37"/>
      <c r="U76" s="35"/>
      <c r="V76" s="45">
        <f t="shared" ref="V76" si="15">D76+G76+J76+M76+P76+S76</f>
        <v>0</v>
      </c>
      <c r="W76" s="37">
        <f t="shared" ref="W76" si="16">E76+H76+K76+N76+Q76+T76</f>
        <v>0</v>
      </c>
      <c r="X76" s="46">
        <f t="shared" ref="X76" si="17">(V76+W76)*10</f>
        <v>0</v>
      </c>
      <c r="Y76" s="186">
        <v>18</v>
      </c>
    </row>
    <row r="77" spans="2:25" s="8" customFormat="1" ht="15.95" customHeight="1" x14ac:dyDescent="0.25">
      <c r="B77" s="31">
        <f>'1.  SEPTEMBER'!B77</f>
        <v>19</v>
      </c>
      <c r="C77" s="32" t="str">
        <f>'1.  SEPTEMBER'!C77</f>
        <v>Herridge B  (H-42)</v>
      </c>
      <c r="D77" s="45">
        <v>5</v>
      </c>
      <c r="E77" s="37">
        <v>2.67</v>
      </c>
      <c r="F77" s="51"/>
      <c r="G77" s="28">
        <v>5</v>
      </c>
      <c r="H77" s="37">
        <v>1.06</v>
      </c>
      <c r="I77" s="35"/>
      <c r="J77" s="45">
        <v>1</v>
      </c>
      <c r="K77" s="37">
        <v>0.22</v>
      </c>
      <c r="L77" s="51"/>
      <c r="M77" s="28"/>
      <c r="N77" s="37"/>
      <c r="O77" s="35"/>
      <c r="P77" s="45"/>
      <c r="Q77" s="37"/>
      <c r="R77" s="51"/>
      <c r="S77" s="28"/>
      <c r="T77" s="37"/>
      <c r="U77" s="35"/>
      <c r="V77" s="45">
        <f t="shared" si="12"/>
        <v>11</v>
      </c>
      <c r="W77" s="37">
        <f t="shared" si="13"/>
        <v>3.95</v>
      </c>
      <c r="X77" s="46">
        <f t="shared" si="14"/>
        <v>149.5</v>
      </c>
      <c r="Y77" s="186">
        <v>7</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12"/>
        <v>0</v>
      </c>
      <c r="W78" s="37">
        <f t="shared" si="13"/>
        <v>0</v>
      </c>
      <c r="X78" s="46">
        <f t="shared" si="14"/>
        <v>0</v>
      </c>
      <c r="Y78" s="186">
        <v>18</v>
      </c>
    </row>
    <row r="79" spans="2:25" s="8" customFormat="1" ht="15.95" customHeight="1" x14ac:dyDescent="0.25">
      <c r="B79" s="31">
        <f>'1.  SEPTEMBER'!B79</f>
        <v>21</v>
      </c>
      <c r="C79" s="32" t="str">
        <f>'1.  SEPTEMBER'!C79</f>
        <v>Kurger R</v>
      </c>
      <c r="D79" s="45">
        <v>2</v>
      </c>
      <c r="E79" s="37">
        <v>0.97</v>
      </c>
      <c r="F79" s="51"/>
      <c r="G79" s="28">
        <v>5</v>
      </c>
      <c r="H79" s="37">
        <v>1.46</v>
      </c>
      <c r="I79" s="35"/>
      <c r="J79" s="45">
        <v>3</v>
      </c>
      <c r="K79" s="37">
        <v>0.74</v>
      </c>
      <c r="L79" s="51"/>
      <c r="M79" s="28"/>
      <c r="N79" s="37"/>
      <c r="O79" s="35"/>
      <c r="P79" s="45"/>
      <c r="Q79" s="37"/>
      <c r="R79" s="51"/>
      <c r="S79" s="28"/>
      <c r="T79" s="37"/>
      <c r="U79" s="35"/>
      <c r="V79" s="45">
        <f t="shared" si="12"/>
        <v>10</v>
      </c>
      <c r="W79" s="37">
        <f t="shared" si="13"/>
        <v>3.17</v>
      </c>
      <c r="X79" s="46">
        <f t="shared" si="14"/>
        <v>131.69999999999999</v>
      </c>
      <c r="Y79" s="186">
        <v>8</v>
      </c>
    </row>
    <row r="80" spans="2:25" s="8" customFormat="1" ht="15.95" customHeight="1" x14ac:dyDescent="0.25">
      <c r="B80" s="31">
        <f>'1.  SEPTEMBER'!B80</f>
        <v>22</v>
      </c>
      <c r="C80" s="32" t="str">
        <f>'1.  SEPTEMBER'!C80</f>
        <v>Landman J  (H-22)</v>
      </c>
      <c r="D80" s="45"/>
      <c r="E80" s="37"/>
      <c r="F80" s="51"/>
      <c r="G80" s="28"/>
      <c r="H80" s="37"/>
      <c r="I80" s="35"/>
      <c r="J80" s="45"/>
      <c r="K80" s="37"/>
      <c r="L80" s="51"/>
      <c r="M80" s="28"/>
      <c r="N80" s="37"/>
      <c r="O80" s="35"/>
      <c r="P80" s="45"/>
      <c r="Q80" s="37"/>
      <c r="R80" s="51"/>
      <c r="S80" s="28"/>
      <c r="T80" s="37"/>
      <c r="U80" s="35"/>
      <c r="V80" s="45">
        <f t="shared" ref="V80" si="18">D80+G80+J80+M80+P80+S80</f>
        <v>0</v>
      </c>
      <c r="W80" s="37">
        <f t="shared" ref="W80" si="19">E80+H80+K80+N80+Q80+T80</f>
        <v>0</v>
      </c>
      <c r="X80" s="46">
        <f t="shared" ref="X80" si="20">(V80+W80)*10</f>
        <v>0</v>
      </c>
      <c r="Y80" s="186">
        <v>18</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12"/>
        <v>0</v>
      </c>
      <c r="W81" s="37">
        <f t="shared" si="13"/>
        <v>0</v>
      </c>
      <c r="X81" s="46">
        <f t="shared" si="14"/>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12"/>
        <v>0</v>
      </c>
      <c r="W82" s="37">
        <f t="shared" si="13"/>
        <v>0</v>
      </c>
      <c r="X82" s="46">
        <f t="shared" si="14"/>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12"/>
        <v>0</v>
      </c>
      <c r="W83" s="37">
        <f t="shared" si="13"/>
        <v>0</v>
      </c>
      <c r="X83" s="46">
        <f t="shared" si="14"/>
        <v>0</v>
      </c>
      <c r="Y83" s="186">
        <v>18</v>
      </c>
    </row>
    <row r="84" spans="2:25" s="8" customFormat="1" ht="15.95" customHeight="1" x14ac:dyDescent="0.25">
      <c r="B84" s="31">
        <f>'1.  SEPTEMBER'!B84</f>
        <v>26</v>
      </c>
      <c r="C84" s="32" t="str">
        <f>'1.  SEPTEMBER'!C84</f>
        <v>Limper C</v>
      </c>
      <c r="D84" s="45">
        <v>6</v>
      </c>
      <c r="E84" s="37">
        <v>3.97</v>
      </c>
      <c r="F84" s="46">
        <v>1.8</v>
      </c>
      <c r="G84" s="28">
        <v>12</v>
      </c>
      <c r="H84" s="37">
        <v>2.61</v>
      </c>
      <c r="I84" s="35"/>
      <c r="J84" s="45"/>
      <c r="K84" s="37"/>
      <c r="L84" s="51"/>
      <c r="M84" s="28">
        <v>1</v>
      </c>
      <c r="N84" s="37">
        <v>0.39</v>
      </c>
      <c r="O84" s="35"/>
      <c r="P84" s="45"/>
      <c r="Q84" s="37"/>
      <c r="R84" s="51"/>
      <c r="S84" s="28"/>
      <c r="T84" s="37"/>
      <c r="U84" s="35"/>
      <c r="V84" s="45">
        <f t="shared" si="12"/>
        <v>19</v>
      </c>
      <c r="W84" s="37">
        <f t="shared" si="13"/>
        <v>6.97</v>
      </c>
      <c r="X84" s="46">
        <f t="shared" si="14"/>
        <v>259.7</v>
      </c>
      <c r="Y84" s="186">
        <v>2</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12"/>
        <v>0</v>
      </c>
      <c r="W85" s="37">
        <f t="shared" si="13"/>
        <v>0</v>
      </c>
      <c r="X85" s="46">
        <f t="shared" si="14"/>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12"/>
        <v>0</v>
      </c>
      <c r="W86" s="37">
        <f t="shared" si="13"/>
        <v>0</v>
      </c>
      <c r="X86" s="46">
        <f t="shared" si="14"/>
        <v>0</v>
      </c>
      <c r="Y86" s="186">
        <v>18</v>
      </c>
    </row>
    <row r="87" spans="2:25" s="8" customFormat="1" ht="15.95" customHeight="1" x14ac:dyDescent="0.25">
      <c r="B87" s="31">
        <f>'1.  SEPTEMBER'!B87</f>
        <v>29</v>
      </c>
      <c r="C87" s="32" t="str">
        <f>'1.  SEPTEMBER'!C87</f>
        <v>Meyer T</v>
      </c>
      <c r="D87" s="45">
        <v>7</v>
      </c>
      <c r="E87" s="37">
        <v>4.05</v>
      </c>
      <c r="F87" s="51"/>
      <c r="G87" s="28">
        <v>13</v>
      </c>
      <c r="H87" s="37">
        <v>2.44</v>
      </c>
      <c r="I87" s="35"/>
      <c r="J87" s="45">
        <v>3</v>
      </c>
      <c r="K87" s="37">
        <v>1.6</v>
      </c>
      <c r="L87" s="51"/>
      <c r="M87" s="28">
        <v>1</v>
      </c>
      <c r="N87" s="37">
        <v>0.34</v>
      </c>
      <c r="O87" s="35"/>
      <c r="P87" s="45"/>
      <c r="Q87" s="37"/>
      <c r="R87" s="51"/>
      <c r="S87" s="28"/>
      <c r="T87" s="37"/>
      <c r="U87" s="35"/>
      <c r="V87" s="45">
        <f t="shared" si="12"/>
        <v>24</v>
      </c>
      <c r="W87" s="37">
        <f t="shared" si="13"/>
        <v>8.43</v>
      </c>
      <c r="X87" s="46">
        <f t="shared" si="14"/>
        <v>324.3</v>
      </c>
      <c r="Y87" s="186">
        <v>1</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12"/>
        <v>0</v>
      </c>
      <c r="W88" s="37">
        <f t="shared" si="13"/>
        <v>0</v>
      </c>
      <c r="X88" s="46">
        <f t="shared" si="14"/>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21">D89+G89+J89+M89+P89+S89</f>
        <v>0</v>
      </c>
      <c r="W89" s="37">
        <f t="shared" ref="W89" si="22">E89+H89+K89+N89+Q89+T89</f>
        <v>0</v>
      </c>
      <c r="X89" s="46">
        <f t="shared" ref="X89" si="23">(V89+W89)*10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12"/>
        <v>0</v>
      </c>
      <c r="W90" s="37">
        <f t="shared" si="13"/>
        <v>0</v>
      </c>
      <c r="X90" s="46">
        <f t="shared" si="14"/>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12"/>
        <v>0</v>
      </c>
      <c r="W91" s="37">
        <f t="shared" si="13"/>
        <v>0</v>
      </c>
      <c r="X91" s="46">
        <f t="shared" si="14"/>
        <v>0</v>
      </c>
      <c r="Y91" s="186">
        <v>18</v>
      </c>
    </row>
    <row r="92" spans="2:25" s="8" customFormat="1" ht="15.95" customHeight="1" x14ac:dyDescent="0.25">
      <c r="B92" s="31">
        <f>'1.  SEPTEMBER'!B92</f>
        <v>34</v>
      </c>
      <c r="C92" s="32" t="str">
        <f>'1.  SEPTEMBER'!C92</f>
        <v>Opperman D  (H-34)</v>
      </c>
      <c r="D92" s="45"/>
      <c r="E92" s="37"/>
      <c r="F92" s="51"/>
      <c r="G92" s="28"/>
      <c r="H92" s="37"/>
      <c r="I92" s="35"/>
      <c r="J92" s="45"/>
      <c r="K92" s="37"/>
      <c r="L92" s="51"/>
      <c r="M92" s="28"/>
      <c r="N92" s="37"/>
      <c r="O92" s="35"/>
      <c r="P92" s="45"/>
      <c r="Q92" s="37"/>
      <c r="R92" s="51"/>
      <c r="S92" s="28"/>
      <c r="T92" s="37"/>
      <c r="U92" s="35"/>
      <c r="V92" s="45">
        <f t="shared" si="12"/>
        <v>0</v>
      </c>
      <c r="W92" s="37">
        <f t="shared" si="13"/>
        <v>0</v>
      </c>
      <c r="X92" s="46">
        <f t="shared" si="14"/>
        <v>0</v>
      </c>
      <c r="Y92" s="186">
        <v>18</v>
      </c>
    </row>
    <row r="93" spans="2:25" s="8" customFormat="1" ht="15.95" customHeight="1" x14ac:dyDescent="0.25">
      <c r="B93" s="31">
        <f>'1.  SEPTEMBER'!B93</f>
        <v>35</v>
      </c>
      <c r="C93" s="32" t="str">
        <f>'1.  SEPTEMBER'!C93</f>
        <v>Pedrigal J</v>
      </c>
      <c r="D93" s="45">
        <v>8</v>
      </c>
      <c r="E93" s="37">
        <v>3.19</v>
      </c>
      <c r="F93" s="51"/>
      <c r="G93" s="28">
        <v>7</v>
      </c>
      <c r="H93" s="37">
        <v>1.41</v>
      </c>
      <c r="I93" s="35"/>
      <c r="J93" s="45">
        <v>1</v>
      </c>
      <c r="K93" s="37">
        <v>0.48</v>
      </c>
      <c r="L93" s="51"/>
      <c r="M93" s="28"/>
      <c r="N93" s="37"/>
      <c r="O93" s="35"/>
      <c r="P93" s="45"/>
      <c r="Q93" s="37"/>
      <c r="R93" s="51"/>
      <c r="S93" s="28"/>
      <c r="T93" s="37"/>
      <c r="U93" s="35"/>
      <c r="V93" s="45">
        <f t="shared" si="12"/>
        <v>16</v>
      </c>
      <c r="W93" s="37">
        <f t="shared" si="13"/>
        <v>5.08</v>
      </c>
      <c r="X93" s="46">
        <f t="shared" si="14"/>
        <v>210.79999999999998</v>
      </c>
      <c r="Y93" s="186">
        <v>4</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12"/>
        <v>0</v>
      </c>
      <c r="W94" s="37">
        <f t="shared" si="13"/>
        <v>0</v>
      </c>
      <c r="X94" s="46">
        <f t="shared" si="14"/>
        <v>0</v>
      </c>
      <c r="Y94" s="186">
        <v>18</v>
      </c>
    </row>
    <row r="95" spans="2:25" s="8" customFormat="1" ht="15.95" customHeight="1" x14ac:dyDescent="0.25">
      <c r="B95" s="31">
        <f>'1.  SEPTEMBER'!B95</f>
        <v>37</v>
      </c>
      <c r="C95" s="32" t="str">
        <f>'1.  SEPTEMBER'!C95</f>
        <v>Pieters C (Corne)</v>
      </c>
      <c r="D95" s="45">
        <v>3</v>
      </c>
      <c r="E95" s="37">
        <v>1.6</v>
      </c>
      <c r="F95" s="51"/>
      <c r="G95" s="28">
        <v>5</v>
      </c>
      <c r="H95" s="37">
        <v>1.07</v>
      </c>
      <c r="I95" s="35"/>
      <c r="J95" s="45"/>
      <c r="K95" s="37"/>
      <c r="L95" s="51"/>
      <c r="M95" s="28">
        <v>1</v>
      </c>
      <c r="N95" s="37">
        <v>0.32</v>
      </c>
      <c r="O95" s="35"/>
      <c r="P95" s="45"/>
      <c r="Q95" s="37"/>
      <c r="R95" s="51"/>
      <c r="S95" s="28"/>
      <c r="T95" s="37"/>
      <c r="U95" s="35"/>
      <c r="V95" s="45">
        <f t="shared" si="12"/>
        <v>9</v>
      </c>
      <c r="W95" s="37">
        <f t="shared" si="13"/>
        <v>2.9899999999999998</v>
      </c>
      <c r="X95" s="46">
        <f t="shared" si="14"/>
        <v>119.9</v>
      </c>
      <c r="Y95" s="186">
        <v>9</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12"/>
        <v>0</v>
      </c>
      <c r="W96" s="37">
        <f t="shared" si="13"/>
        <v>0</v>
      </c>
      <c r="X96" s="46">
        <f t="shared" si="14"/>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12"/>
        <v>0</v>
      </c>
      <c r="W97" s="37">
        <f t="shared" si="13"/>
        <v>0</v>
      </c>
      <c r="X97" s="46">
        <f t="shared" si="14"/>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12"/>
        <v>0</v>
      </c>
      <c r="W98" s="37">
        <f t="shared" si="13"/>
        <v>0</v>
      </c>
      <c r="X98" s="46">
        <f t="shared" si="14"/>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12"/>
        <v>0</v>
      </c>
      <c r="W99" s="37">
        <f t="shared" si="13"/>
        <v>0</v>
      </c>
      <c r="X99" s="46">
        <f t="shared" si="14"/>
        <v>0</v>
      </c>
      <c r="Y99" s="186">
        <v>18</v>
      </c>
    </row>
    <row r="100" spans="2:25" s="8" customFormat="1" ht="15.95" customHeight="1" x14ac:dyDescent="0.25">
      <c r="B100" s="31">
        <f>'1.  SEPTEMBER'!B100</f>
        <v>42</v>
      </c>
      <c r="C100" s="32" t="str">
        <f>'1.  SEPTEMBER'!C100</f>
        <v>Slabbert N</v>
      </c>
      <c r="D100" s="45"/>
      <c r="E100" s="37"/>
      <c r="F100" s="51"/>
      <c r="G100" s="28">
        <v>1</v>
      </c>
      <c r="H100" s="37">
        <v>0.2</v>
      </c>
      <c r="I100" s="35"/>
      <c r="J100" s="45">
        <v>1</v>
      </c>
      <c r="K100" s="37">
        <v>0.41</v>
      </c>
      <c r="L100" s="51"/>
      <c r="M100" s="28"/>
      <c r="N100" s="37"/>
      <c r="O100" s="35"/>
      <c r="P100" s="45"/>
      <c r="Q100" s="37"/>
      <c r="R100" s="51"/>
      <c r="S100" s="28"/>
      <c r="T100" s="37"/>
      <c r="U100" s="35"/>
      <c r="V100" s="45">
        <f t="shared" si="12"/>
        <v>2</v>
      </c>
      <c r="W100" s="37">
        <f t="shared" si="13"/>
        <v>0.61</v>
      </c>
      <c r="X100" s="46">
        <f t="shared" si="14"/>
        <v>26.099999999999998</v>
      </c>
      <c r="Y100" s="186">
        <v>10</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12"/>
        <v>0</v>
      </c>
      <c r="W101" s="37">
        <f t="shared" si="13"/>
        <v>0</v>
      </c>
      <c r="X101" s="46">
        <f t="shared" si="14"/>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12"/>
        <v>0</v>
      </c>
      <c r="W102" s="37">
        <f t="shared" si="13"/>
        <v>0</v>
      </c>
      <c r="X102" s="46">
        <f t="shared" si="14"/>
        <v>0</v>
      </c>
      <c r="Y102" s="186">
        <v>18</v>
      </c>
    </row>
    <row r="103" spans="2:25" s="8" customFormat="1" ht="15.95" customHeight="1" x14ac:dyDescent="0.25">
      <c r="B103" s="31">
        <f>'1.  SEPTEMBER'!B103</f>
        <v>45</v>
      </c>
      <c r="C103" s="32" t="str">
        <f>'1.  SEPTEMBER'!C103</f>
        <v>Smith G</v>
      </c>
      <c r="D103" s="45"/>
      <c r="E103" s="37"/>
      <c r="F103" s="51"/>
      <c r="G103" s="28"/>
      <c r="H103" s="37"/>
      <c r="I103" s="35"/>
      <c r="J103" s="45"/>
      <c r="K103" s="37"/>
      <c r="L103" s="51"/>
      <c r="M103" s="28"/>
      <c r="N103" s="37"/>
      <c r="O103" s="35"/>
      <c r="P103" s="45"/>
      <c r="Q103" s="37"/>
      <c r="R103" s="51"/>
      <c r="S103" s="28"/>
      <c r="T103" s="37"/>
      <c r="U103" s="35"/>
      <c r="V103" s="45">
        <f t="shared" si="12"/>
        <v>0</v>
      </c>
      <c r="W103" s="37">
        <f t="shared" si="13"/>
        <v>0</v>
      </c>
      <c r="X103" s="46">
        <f t="shared" si="14"/>
        <v>0</v>
      </c>
      <c r="Y103" s="186">
        <v>18</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12"/>
        <v>0</v>
      </c>
      <c r="W104" s="37">
        <f t="shared" si="13"/>
        <v>0</v>
      </c>
      <c r="X104" s="46">
        <f t="shared" si="14"/>
        <v>0</v>
      </c>
      <c r="Y104" s="186">
        <v>18</v>
      </c>
    </row>
    <row r="105" spans="2:25" s="8" customFormat="1" ht="15.95" customHeight="1" x14ac:dyDescent="0.25">
      <c r="B105" s="31">
        <f>'1.  SEPTEMBER'!B105</f>
        <v>47</v>
      </c>
      <c r="C105" s="32" t="str">
        <f>'1.  SEPTEMBER'!C105</f>
        <v>Spyra SJ</v>
      </c>
      <c r="D105" s="45"/>
      <c r="E105" s="37"/>
      <c r="F105" s="51"/>
      <c r="G105" s="28"/>
      <c r="H105" s="37"/>
      <c r="I105" s="35"/>
      <c r="J105" s="45"/>
      <c r="K105" s="37"/>
      <c r="L105" s="51"/>
      <c r="M105" s="28"/>
      <c r="N105" s="37"/>
      <c r="O105" s="35"/>
      <c r="P105" s="45"/>
      <c r="Q105" s="37"/>
      <c r="R105" s="51"/>
      <c r="S105" s="28"/>
      <c r="T105" s="37"/>
      <c r="U105" s="35"/>
      <c r="V105" s="45">
        <f t="shared" si="12"/>
        <v>0</v>
      </c>
      <c r="W105" s="37">
        <f t="shared" si="13"/>
        <v>0</v>
      </c>
      <c r="X105" s="46">
        <f t="shared" si="14"/>
        <v>0</v>
      </c>
      <c r="Y105" s="186">
        <v>18</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12"/>
        <v>0</v>
      </c>
      <c r="W106" s="37">
        <f t="shared" si="13"/>
        <v>0</v>
      </c>
      <c r="X106" s="46">
        <f t="shared" si="14"/>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12"/>
        <v>0</v>
      </c>
      <c r="W107" s="37">
        <f t="shared" si="13"/>
        <v>0</v>
      </c>
      <c r="X107" s="46">
        <f t="shared" si="14"/>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12"/>
        <v>0</v>
      </c>
      <c r="W108" s="37">
        <f t="shared" si="13"/>
        <v>0</v>
      </c>
      <c r="X108" s="46">
        <f t="shared" si="14"/>
        <v>0</v>
      </c>
      <c r="Y108" s="186">
        <v>18</v>
      </c>
    </row>
    <row r="109" spans="2:25" s="8" customFormat="1" ht="15.95" customHeight="1" x14ac:dyDescent="0.25">
      <c r="B109" s="31">
        <f>'1.  SEPTEMBER'!B109</f>
        <v>51</v>
      </c>
      <c r="C109" s="323"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12"/>
        <v>0</v>
      </c>
      <c r="W109" s="37">
        <f t="shared" si="13"/>
        <v>0</v>
      </c>
      <c r="X109" s="46">
        <f t="shared" si="14"/>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12"/>
        <v>0</v>
      </c>
      <c r="W110" s="37">
        <f t="shared" si="13"/>
        <v>0</v>
      </c>
      <c r="X110" s="46">
        <f t="shared" si="14"/>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12"/>
        <v>0</v>
      </c>
      <c r="W111" s="37">
        <f t="shared" si="13"/>
        <v>0</v>
      </c>
      <c r="X111" s="46">
        <f t="shared" si="14"/>
        <v>0</v>
      </c>
      <c r="Y111" s="186">
        <v>18</v>
      </c>
    </row>
    <row r="112" spans="2:25" s="8" customFormat="1" ht="15.95" customHeight="1" x14ac:dyDescent="0.25">
      <c r="B112" s="31">
        <f>'1.  SEPTEMBER'!B112</f>
        <v>54</v>
      </c>
      <c r="C112" s="32" t="str">
        <f>'1.  SEPTEMBER'!C112</f>
        <v>Webb D</v>
      </c>
      <c r="D112" s="45">
        <v>6</v>
      </c>
      <c r="E112" s="37">
        <v>10.66</v>
      </c>
      <c r="F112" s="51">
        <v>2.5099999999999998</v>
      </c>
      <c r="G112" s="28"/>
      <c r="H112" s="37"/>
      <c r="I112" s="35"/>
      <c r="J112" s="45"/>
      <c r="K112" s="37"/>
      <c r="L112" s="51"/>
      <c r="M112" s="28">
        <v>4</v>
      </c>
      <c r="N112" s="37">
        <v>0.97</v>
      </c>
      <c r="O112" s="35"/>
      <c r="P112" s="45"/>
      <c r="Q112" s="37"/>
      <c r="R112" s="51"/>
      <c r="S112" s="28"/>
      <c r="T112" s="37"/>
      <c r="U112" s="35"/>
      <c r="V112" s="45">
        <f t="shared" si="12"/>
        <v>10</v>
      </c>
      <c r="W112" s="37">
        <f t="shared" si="13"/>
        <v>11.63</v>
      </c>
      <c r="X112" s="46">
        <f t="shared" si="14"/>
        <v>216.3</v>
      </c>
      <c r="Y112" s="186">
        <v>3</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12"/>
        <v>0</v>
      </c>
      <c r="W113" s="37">
        <f t="shared" si="13"/>
        <v>0</v>
      </c>
      <c r="X113" s="46">
        <f t="shared" si="14"/>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12"/>
        <v>0</v>
      </c>
      <c r="W114" s="37">
        <f t="shared" si="13"/>
        <v>0</v>
      </c>
      <c r="X114" s="46">
        <f t="shared" si="14"/>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12"/>
        <v>0</v>
      </c>
      <c r="W115" s="37">
        <f t="shared" si="13"/>
        <v>0</v>
      </c>
      <c r="X115" s="46">
        <f t="shared" si="14"/>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4">D116+G116+J116+M116+P116+S116</f>
        <v>0</v>
      </c>
      <c r="W116" s="37">
        <f t="shared" ref="W116:W117" si="25">E116+H116+K116+N116+Q116+T116</f>
        <v>0</v>
      </c>
      <c r="X116" s="46">
        <f t="shared" ref="X116:X117" si="26">(V116+W116)*10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4"/>
        <v>0</v>
      </c>
      <c r="W117" s="37">
        <f t="shared" si="25"/>
        <v>0</v>
      </c>
      <c r="X117" s="46">
        <f t="shared" si="26"/>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12"/>
        <v>0</v>
      </c>
      <c r="W118" s="37">
        <f t="shared" si="13"/>
        <v>0</v>
      </c>
      <c r="X118" s="46">
        <f t="shared" si="14"/>
        <v>0</v>
      </c>
      <c r="Y118" s="186"/>
    </row>
    <row r="119" spans="2:25" s="8" customFormat="1" ht="15.95" customHeight="1" x14ac:dyDescent="0.25">
      <c r="B119" s="25"/>
      <c r="C119" s="26" t="s">
        <v>513</v>
      </c>
      <c r="D119" s="246" t="s">
        <v>504</v>
      </c>
      <c r="E119" s="329" t="s">
        <v>503</v>
      </c>
      <c r="F119" s="328">
        <f>12+5.04*10</f>
        <v>62.4</v>
      </c>
      <c r="G119" s="15"/>
      <c r="H119" s="15"/>
      <c r="I119" s="15"/>
      <c r="J119" s="15"/>
      <c r="K119" s="15"/>
      <c r="L119" s="15"/>
      <c r="M119" s="15"/>
      <c r="N119" s="15"/>
      <c r="O119" s="15"/>
      <c r="P119" s="15"/>
      <c r="Q119" s="15"/>
      <c r="R119" s="15"/>
      <c r="S119" s="15"/>
      <c r="T119" s="15"/>
      <c r="U119" s="15"/>
      <c r="V119" s="15"/>
      <c r="W119" s="15"/>
      <c r="X119" s="15"/>
      <c r="Y119" s="198"/>
    </row>
    <row r="120" spans="2:25" s="8" customFormat="1" ht="15.95" customHeight="1" x14ac:dyDescent="0.25">
      <c r="B120" s="25"/>
      <c r="C120" s="26" t="s">
        <v>514</v>
      </c>
      <c r="D120" s="246" t="s">
        <v>498</v>
      </c>
      <c r="E120" s="329" t="s">
        <v>505</v>
      </c>
      <c r="F120" s="328">
        <f>5+3.12*10</f>
        <v>36.200000000000003</v>
      </c>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c r="D121" s="15"/>
      <c r="E121" s="15"/>
      <c r="F121" s="15"/>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c r="D122" s="15"/>
      <c r="E122" s="15"/>
      <c r="F122" s="15"/>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c r="H125" s="29"/>
      <c r="I125" s="35"/>
      <c r="J125" s="45"/>
      <c r="K125" s="29"/>
      <c r="L125" s="51"/>
      <c r="M125" s="28"/>
      <c r="N125" s="29"/>
      <c r="O125" s="35"/>
      <c r="P125" s="45"/>
      <c r="Q125" s="29"/>
      <c r="R125" s="51"/>
      <c r="S125" s="28"/>
      <c r="T125" s="29"/>
      <c r="U125" s="35"/>
      <c r="V125" s="45">
        <f t="shared" ref="V125:V126" si="27">D125+G125+J125+M125+P125+S125</f>
        <v>0</v>
      </c>
      <c r="W125" s="37">
        <f t="shared" ref="W125:W126" si="28">E125+H125+K125+N125+Q125+T125</f>
        <v>0</v>
      </c>
      <c r="X125" s="46">
        <f t="shared" ref="X125:X126" si="29">(V125+W125)*10</f>
        <v>0</v>
      </c>
      <c r="Y125" s="186">
        <v>18</v>
      </c>
    </row>
    <row r="126" spans="2:25" s="8" customFormat="1" ht="15.95" customHeight="1" x14ac:dyDescent="0.25">
      <c r="B126" s="31">
        <v>2</v>
      </c>
      <c r="C126" s="32" t="str">
        <f>'1.  SEPTEMBER'!C126</f>
        <v>Barnard J</v>
      </c>
      <c r="D126" s="45"/>
      <c r="E126" s="37"/>
      <c r="F126" s="46"/>
      <c r="G126" s="28"/>
      <c r="H126" s="29"/>
      <c r="I126" s="35"/>
      <c r="J126" s="45"/>
      <c r="K126" s="37"/>
      <c r="L126" s="46"/>
      <c r="M126" s="28"/>
      <c r="N126" s="37"/>
      <c r="O126" s="35"/>
      <c r="P126" s="45"/>
      <c r="Q126" s="29"/>
      <c r="R126" s="51"/>
      <c r="S126" s="28"/>
      <c r="T126" s="29"/>
      <c r="U126" s="35"/>
      <c r="V126" s="45">
        <f t="shared" si="27"/>
        <v>0</v>
      </c>
      <c r="W126" s="37">
        <f t="shared" si="28"/>
        <v>0</v>
      </c>
      <c r="X126" s="46">
        <f t="shared" si="29"/>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30">D127+G127+J127+M127+P127+S127</f>
        <v>0</v>
      </c>
      <c r="W127" s="37">
        <f t="shared" ref="W127:W181" si="31">E127+H127+K127+N127+Q127+T127</f>
        <v>0</v>
      </c>
      <c r="X127" s="46">
        <f t="shared" ref="X127:X181" si="32">(V127+W127)*10</f>
        <v>0</v>
      </c>
      <c r="Y127" s="186">
        <v>18</v>
      </c>
    </row>
    <row r="128" spans="2:25" s="8" customFormat="1" ht="15.95" customHeight="1" x14ac:dyDescent="0.25">
      <c r="B128" s="31">
        <f>'1.  SEPTEMBER'!B128</f>
        <v>4</v>
      </c>
      <c r="C128" s="32" t="str">
        <f>'1.  SEPTEMBER'!C128</f>
        <v>Booysen K</v>
      </c>
      <c r="D128" s="45"/>
      <c r="E128" s="29"/>
      <c r="F128" s="51"/>
      <c r="G128" s="28"/>
      <c r="H128" s="29"/>
      <c r="I128" s="35"/>
      <c r="J128" s="45"/>
      <c r="K128" s="29"/>
      <c r="L128" s="51"/>
      <c r="M128" s="28"/>
      <c r="N128" s="29"/>
      <c r="O128" s="35"/>
      <c r="P128" s="45"/>
      <c r="Q128" s="29"/>
      <c r="R128" s="51"/>
      <c r="S128" s="28"/>
      <c r="T128" s="29"/>
      <c r="U128" s="35"/>
      <c r="V128" s="45">
        <f t="shared" si="30"/>
        <v>0</v>
      </c>
      <c r="W128" s="37">
        <f t="shared" si="31"/>
        <v>0</v>
      </c>
      <c r="X128" s="46">
        <f t="shared" si="32"/>
        <v>0</v>
      </c>
      <c r="Y128" s="186">
        <v>18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30"/>
        <v>0</v>
      </c>
      <c r="W129" s="37">
        <f t="shared" si="31"/>
        <v>0</v>
      </c>
      <c r="X129" s="46">
        <f t="shared" si="32"/>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30"/>
        <v>0</v>
      </c>
      <c r="W130" s="37">
        <f t="shared" si="31"/>
        <v>0</v>
      </c>
      <c r="X130" s="46">
        <f t="shared" si="32"/>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30"/>
        <v>0</v>
      </c>
      <c r="W131" s="37">
        <f t="shared" si="31"/>
        <v>0</v>
      </c>
      <c r="X131" s="46">
        <f t="shared" si="32"/>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30"/>
        <v>0</v>
      </c>
      <c r="W132" s="37">
        <f t="shared" si="31"/>
        <v>0</v>
      </c>
      <c r="X132" s="46">
        <f t="shared" si="32"/>
        <v>0</v>
      </c>
      <c r="Y132" s="186">
        <v>18</v>
      </c>
    </row>
    <row r="133" spans="1:25" s="8" customFormat="1" ht="15.95" customHeight="1" x14ac:dyDescent="0.25">
      <c r="B133" s="31">
        <f>'1.  SEPTEMBER'!B133</f>
        <v>9</v>
      </c>
      <c r="C133" s="32" t="str">
        <f>'1.  SEPTEMBER'!C133</f>
        <v>Burr Dixon H</v>
      </c>
      <c r="D133" s="45">
        <v>3</v>
      </c>
      <c r="E133" s="29">
        <v>1.23</v>
      </c>
      <c r="F133" s="51"/>
      <c r="G133" s="28">
        <v>5</v>
      </c>
      <c r="H133" s="37">
        <v>1.1000000000000001</v>
      </c>
      <c r="I133" s="35"/>
      <c r="J133" s="45">
        <v>2</v>
      </c>
      <c r="K133" s="29">
        <v>0.39</v>
      </c>
      <c r="L133" s="51"/>
      <c r="M133" s="28">
        <v>4</v>
      </c>
      <c r="N133" s="29">
        <v>0.68</v>
      </c>
      <c r="O133" s="35"/>
      <c r="P133" s="45"/>
      <c r="Q133" s="29"/>
      <c r="R133" s="51"/>
      <c r="S133" s="28"/>
      <c r="T133" s="29"/>
      <c r="U133" s="35"/>
      <c r="V133" s="45">
        <f t="shared" si="30"/>
        <v>14</v>
      </c>
      <c r="W133" s="37">
        <f t="shared" si="31"/>
        <v>3.4000000000000004</v>
      </c>
      <c r="X133" s="46">
        <f t="shared" si="32"/>
        <v>174</v>
      </c>
      <c r="Y133" s="186">
        <v>3</v>
      </c>
    </row>
    <row r="134" spans="1:25" s="8" customFormat="1" ht="15.95" customHeight="1" x14ac:dyDescent="0.25">
      <c r="B134" s="31">
        <f>'1.  SEPTEMBER'!B134</f>
        <v>10</v>
      </c>
      <c r="C134" s="32" t="str">
        <f>'1.  SEPTEMBER'!C134</f>
        <v>Campher N</v>
      </c>
      <c r="D134" s="45">
        <v>1</v>
      </c>
      <c r="E134" s="29">
        <v>0.51</v>
      </c>
      <c r="F134" s="51"/>
      <c r="G134" s="28">
        <v>5</v>
      </c>
      <c r="H134" s="29">
        <v>1.1200000000000001</v>
      </c>
      <c r="I134" s="35"/>
      <c r="J134" s="45"/>
      <c r="K134" s="29"/>
      <c r="L134" s="51"/>
      <c r="M134" s="28">
        <v>6</v>
      </c>
      <c r="N134" s="29">
        <v>1.18</v>
      </c>
      <c r="O134" s="35"/>
      <c r="P134" s="45"/>
      <c r="Q134" s="29"/>
      <c r="R134" s="51"/>
      <c r="S134" s="28"/>
      <c r="T134" s="29"/>
      <c r="U134" s="35"/>
      <c r="V134" s="45">
        <f t="shared" si="30"/>
        <v>12</v>
      </c>
      <c r="W134" s="37">
        <f t="shared" si="31"/>
        <v>2.81</v>
      </c>
      <c r="X134" s="46">
        <f t="shared" si="32"/>
        <v>148.1</v>
      </c>
      <c r="Y134" s="186">
        <v>4</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30"/>
        <v>0</v>
      </c>
      <c r="W135" s="37">
        <f t="shared" si="31"/>
        <v>0</v>
      </c>
      <c r="X135" s="46">
        <f t="shared" si="32"/>
        <v>0</v>
      </c>
      <c r="Y135" s="186">
        <v>18</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30"/>
        <v>0</v>
      </c>
      <c r="W136" s="37">
        <f t="shared" si="31"/>
        <v>0</v>
      </c>
      <c r="X136" s="46">
        <f t="shared" si="32"/>
        <v>0</v>
      </c>
      <c r="Y136" s="186">
        <v>18</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30"/>
        <v>0</v>
      </c>
      <c r="W137" s="37">
        <f t="shared" si="31"/>
        <v>0</v>
      </c>
      <c r="X137" s="46">
        <f t="shared" si="32"/>
        <v>0</v>
      </c>
      <c r="Y137" s="186">
        <v>18</v>
      </c>
    </row>
    <row r="138" spans="1:25" s="8" customFormat="1" ht="15.95" customHeight="1" x14ac:dyDescent="0.25">
      <c r="B138" s="31">
        <f>'1.  SEPTEMBER'!B138</f>
        <v>14</v>
      </c>
      <c r="C138" s="32" t="str">
        <f>'1.  SEPTEMBER'!C138</f>
        <v>de Bruin J  (H-9)</v>
      </c>
      <c r="D138" s="45"/>
      <c r="E138" s="29"/>
      <c r="F138" s="51"/>
      <c r="G138" s="28"/>
      <c r="H138" s="29"/>
      <c r="I138" s="35"/>
      <c r="J138" s="45"/>
      <c r="K138" s="29"/>
      <c r="L138" s="51"/>
      <c r="M138" s="28"/>
      <c r="N138" s="29"/>
      <c r="O138" s="35"/>
      <c r="P138" s="45"/>
      <c r="Q138" s="29"/>
      <c r="R138" s="51"/>
      <c r="S138" s="28"/>
      <c r="T138" s="29"/>
      <c r="U138" s="35"/>
      <c r="V138" s="45">
        <f t="shared" si="30"/>
        <v>0</v>
      </c>
      <c r="W138" s="37">
        <f t="shared" si="31"/>
        <v>0</v>
      </c>
      <c r="X138" s="46">
        <f t="shared" si="32"/>
        <v>0</v>
      </c>
      <c r="Y138" s="186">
        <v>18</v>
      </c>
    </row>
    <row r="139" spans="1:25" s="8" customFormat="1" ht="15.95" customHeight="1" x14ac:dyDescent="0.25">
      <c r="B139" s="31">
        <f>'1.  SEPTEMBER'!B139</f>
        <v>15</v>
      </c>
      <c r="C139" s="32" t="str">
        <f>'1.  SEPTEMBER'!C139</f>
        <v>Deetlefs E  (H-20)</v>
      </c>
      <c r="D139" s="45"/>
      <c r="E139" s="29"/>
      <c r="F139" s="51"/>
      <c r="G139" s="28"/>
      <c r="H139" s="29"/>
      <c r="I139" s="35"/>
      <c r="J139" s="45"/>
      <c r="K139" s="29"/>
      <c r="L139" s="51"/>
      <c r="M139" s="28"/>
      <c r="N139" s="29"/>
      <c r="O139" s="35"/>
      <c r="P139" s="45"/>
      <c r="Q139" s="29"/>
      <c r="R139" s="51"/>
      <c r="S139" s="28"/>
      <c r="T139" s="29"/>
      <c r="U139" s="35"/>
      <c r="V139" s="45">
        <f t="shared" si="30"/>
        <v>0</v>
      </c>
      <c r="W139" s="37">
        <f t="shared" si="31"/>
        <v>0</v>
      </c>
      <c r="X139" s="46">
        <f t="shared" si="32"/>
        <v>0</v>
      </c>
      <c r="Y139" s="186">
        <v>18</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30"/>
        <v>0</v>
      </c>
      <c r="W140" s="37">
        <f t="shared" si="31"/>
        <v>0</v>
      </c>
      <c r="X140" s="46">
        <f t="shared" si="32"/>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30"/>
        <v>0</v>
      </c>
      <c r="W141" s="37">
        <f t="shared" si="31"/>
        <v>0</v>
      </c>
      <c r="X141" s="46">
        <f t="shared" si="32"/>
        <v>0</v>
      </c>
      <c r="Y141" s="186">
        <v>18</v>
      </c>
    </row>
    <row r="142" spans="1:25" s="8" customFormat="1" ht="15.95" customHeight="1" x14ac:dyDescent="0.25">
      <c r="B142" s="31">
        <f>'1.  SEPTEMBER'!B142</f>
        <v>18</v>
      </c>
      <c r="C142" s="32" t="str">
        <f>'1.  SEPTEMBER'!C142</f>
        <v>du Bruin M</v>
      </c>
      <c r="D142" s="45"/>
      <c r="E142" s="29"/>
      <c r="F142" s="51"/>
      <c r="G142" s="28"/>
      <c r="H142" s="29"/>
      <c r="I142" s="35"/>
      <c r="J142" s="45"/>
      <c r="K142" s="29"/>
      <c r="L142" s="51"/>
      <c r="M142" s="28"/>
      <c r="N142" s="29"/>
      <c r="O142" s="35"/>
      <c r="P142" s="45"/>
      <c r="Q142" s="29"/>
      <c r="R142" s="51"/>
      <c r="S142" s="28"/>
      <c r="T142" s="29"/>
      <c r="U142" s="35"/>
      <c r="V142" s="45">
        <f t="shared" si="30"/>
        <v>0</v>
      </c>
      <c r="W142" s="37">
        <f t="shared" si="31"/>
        <v>0</v>
      </c>
      <c r="X142" s="46">
        <f t="shared" si="32"/>
        <v>0</v>
      </c>
      <c r="Y142" s="186">
        <v>18</v>
      </c>
    </row>
    <row r="143" spans="1:25" s="8" customFormat="1" ht="15.95" customHeight="1" x14ac:dyDescent="0.25">
      <c r="B143" s="31">
        <f>'1.  SEPTEMBER'!B143</f>
        <v>19</v>
      </c>
      <c r="C143" s="32" t="str">
        <f>'1.  SEPTEMBER'!C143</f>
        <v>du Preez PJ</v>
      </c>
      <c r="D143" s="45"/>
      <c r="E143" s="29"/>
      <c r="F143" s="51"/>
      <c r="G143" s="28"/>
      <c r="H143" s="29"/>
      <c r="I143" s="35"/>
      <c r="J143" s="45">
        <v>2</v>
      </c>
      <c r="K143" s="29">
        <v>0.49</v>
      </c>
      <c r="L143" s="51"/>
      <c r="M143" s="28">
        <v>5</v>
      </c>
      <c r="N143" s="29">
        <v>1.06</v>
      </c>
      <c r="O143" s="35"/>
      <c r="P143" s="45"/>
      <c r="Q143" s="29"/>
      <c r="R143" s="51"/>
      <c r="S143" s="28">
        <v>1</v>
      </c>
      <c r="T143" s="29">
        <v>0.15</v>
      </c>
      <c r="U143" s="35"/>
      <c r="V143" s="45">
        <f t="shared" si="30"/>
        <v>8</v>
      </c>
      <c r="W143" s="37">
        <f t="shared" si="31"/>
        <v>1.7</v>
      </c>
      <c r="X143" s="46">
        <f t="shared" si="32"/>
        <v>97</v>
      </c>
      <c r="Y143" s="186">
        <v>5</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30"/>
        <v>0</v>
      </c>
      <c r="W144" s="37">
        <f t="shared" si="31"/>
        <v>0</v>
      </c>
      <c r="X144" s="46">
        <f t="shared" si="32"/>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30"/>
        <v>0</v>
      </c>
      <c r="W145" s="37">
        <f t="shared" si="31"/>
        <v>0</v>
      </c>
      <c r="X145" s="46">
        <f t="shared" si="32"/>
        <v>0</v>
      </c>
      <c r="Y145" s="186">
        <v>18</v>
      </c>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30"/>
        <v>0</v>
      </c>
      <c r="W146" s="37">
        <f t="shared" si="31"/>
        <v>0</v>
      </c>
      <c r="X146" s="46">
        <f t="shared" si="32"/>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30"/>
        <v>0</v>
      </c>
      <c r="W147" s="37">
        <f t="shared" si="31"/>
        <v>0</v>
      </c>
      <c r="X147" s="46">
        <f t="shared" si="32"/>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30"/>
        <v>0</v>
      </c>
      <c r="W148" s="37">
        <f t="shared" si="31"/>
        <v>0</v>
      </c>
      <c r="X148" s="46">
        <f t="shared" si="32"/>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30"/>
        <v>0</v>
      </c>
      <c r="W149" s="37">
        <f t="shared" si="31"/>
        <v>0</v>
      </c>
      <c r="X149" s="46">
        <f t="shared" si="32"/>
        <v>0</v>
      </c>
      <c r="Y149" s="186">
        <v>18</v>
      </c>
    </row>
    <row r="150" spans="2:25" s="8" customFormat="1" ht="15.95" customHeight="1" x14ac:dyDescent="0.25">
      <c r="B150" s="31">
        <f>'1.  SEPTEMBER'!B150</f>
        <v>26</v>
      </c>
      <c r="C150" s="32" t="str">
        <f>'1.  SEPTEMBER'!C150</f>
        <v>Hammond C</v>
      </c>
      <c r="D150" s="45"/>
      <c r="E150" s="29"/>
      <c r="F150" s="51"/>
      <c r="G150" s="28"/>
      <c r="H150" s="29"/>
      <c r="I150" s="35"/>
      <c r="J150" s="45"/>
      <c r="K150" s="29"/>
      <c r="L150" s="51"/>
      <c r="M150" s="28"/>
      <c r="N150" s="29"/>
      <c r="O150" s="35"/>
      <c r="P150" s="45"/>
      <c r="Q150" s="29"/>
      <c r="R150" s="51"/>
      <c r="S150" s="28"/>
      <c r="T150" s="29"/>
      <c r="U150" s="35"/>
      <c r="V150" s="45">
        <f t="shared" si="30"/>
        <v>0</v>
      </c>
      <c r="W150" s="37">
        <f t="shared" si="31"/>
        <v>0</v>
      </c>
      <c r="X150" s="46">
        <f t="shared" si="32"/>
        <v>0</v>
      </c>
      <c r="Y150" s="186">
        <v>18</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30"/>
        <v>0</v>
      </c>
      <c r="W151" s="37">
        <f t="shared" si="31"/>
        <v>0</v>
      </c>
      <c r="X151" s="46">
        <f t="shared" si="32"/>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30"/>
        <v>0</v>
      </c>
      <c r="W152" s="37">
        <f t="shared" si="31"/>
        <v>0</v>
      </c>
      <c r="X152" s="46">
        <f t="shared" si="32"/>
        <v>0</v>
      </c>
      <c r="Y152" s="186">
        <v>18</v>
      </c>
    </row>
    <row r="153" spans="2:25" s="8" customFormat="1" ht="15.95" customHeight="1" x14ac:dyDescent="0.25">
      <c r="B153" s="31">
        <f>'1.  SEPTEMBER'!B153</f>
        <v>29</v>
      </c>
      <c r="C153" s="32" t="str">
        <f>'1.  SEPTEMBER'!C153</f>
        <v>Koneczny N  (H-37)</v>
      </c>
      <c r="D153" s="45">
        <v>9</v>
      </c>
      <c r="E153" s="29">
        <v>3.85</v>
      </c>
      <c r="F153" s="51"/>
      <c r="G153" s="28">
        <v>7</v>
      </c>
      <c r="H153" s="37">
        <v>1.8</v>
      </c>
      <c r="I153" s="35"/>
      <c r="J153" s="45"/>
      <c r="K153" s="29"/>
      <c r="L153" s="51"/>
      <c r="M153" s="28">
        <v>1</v>
      </c>
      <c r="N153" s="29">
        <v>0.18</v>
      </c>
      <c r="O153" s="35"/>
      <c r="P153" s="45">
        <v>1</v>
      </c>
      <c r="Q153" s="29">
        <v>0.38</v>
      </c>
      <c r="R153" s="51"/>
      <c r="S153" s="28"/>
      <c r="T153" s="29"/>
      <c r="U153" s="35"/>
      <c r="V153" s="45">
        <f t="shared" si="30"/>
        <v>18</v>
      </c>
      <c r="W153" s="37">
        <f t="shared" si="31"/>
        <v>6.21</v>
      </c>
      <c r="X153" s="46">
        <f t="shared" si="32"/>
        <v>242.10000000000002</v>
      </c>
      <c r="Y153" s="186">
        <v>2</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30"/>
        <v>0</v>
      </c>
      <c r="W154" s="37">
        <f t="shared" si="31"/>
        <v>0</v>
      </c>
      <c r="X154" s="46">
        <f t="shared" si="32"/>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30"/>
        <v>0</v>
      </c>
      <c r="W155" s="37">
        <f t="shared" si="31"/>
        <v>0</v>
      </c>
      <c r="X155" s="46">
        <f t="shared" si="32"/>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59" si="33">D156+G156+J156+M156+P156+S156</f>
        <v>0</v>
      </c>
      <c r="W156" s="37">
        <f t="shared" ref="W156:W159" si="34">E156+H156+K156+N156+Q156+T156</f>
        <v>0</v>
      </c>
      <c r="X156" s="46">
        <f t="shared" ref="X156:X159" si="35">(V156+W156)*10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3"/>
        <v>0</v>
      </c>
      <c r="W157" s="37">
        <f t="shared" si="34"/>
        <v>0</v>
      </c>
      <c r="X157" s="46">
        <f t="shared" si="35"/>
        <v>0</v>
      </c>
      <c r="Y157" s="186">
        <v>18</v>
      </c>
    </row>
    <row r="158" spans="2:25" s="8" customFormat="1" ht="15.95" customHeight="1" x14ac:dyDescent="0.25">
      <c r="B158" s="31">
        <f>'1.  SEPTEMBER'!B158</f>
        <v>34</v>
      </c>
      <c r="C158" s="32" t="str">
        <f>'1.  SEPTEMBER'!C158</f>
        <v>Pienaar C  (H-14)</v>
      </c>
      <c r="D158" s="45"/>
      <c r="E158" s="29"/>
      <c r="F158" s="51"/>
      <c r="G158" s="28"/>
      <c r="H158" s="29"/>
      <c r="I158" s="35"/>
      <c r="J158" s="45"/>
      <c r="K158" s="29"/>
      <c r="L158" s="51"/>
      <c r="M158" s="28"/>
      <c r="N158" s="29"/>
      <c r="O158" s="35"/>
      <c r="P158" s="45"/>
      <c r="Q158" s="29"/>
      <c r="R158" s="51"/>
      <c r="S158" s="28"/>
      <c r="T158" s="29"/>
      <c r="U158" s="35"/>
      <c r="V158" s="45">
        <f t="shared" si="33"/>
        <v>0</v>
      </c>
      <c r="W158" s="37">
        <f t="shared" si="34"/>
        <v>0</v>
      </c>
      <c r="X158" s="46">
        <f t="shared" si="35"/>
        <v>0</v>
      </c>
      <c r="Y158" s="186">
        <v>18</v>
      </c>
    </row>
    <row r="159" spans="2:25" s="8" customFormat="1" ht="15.95" customHeight="1" x14ac:dyDescent="0.25">
      <c r="B159" s="31">
        <f>'1.  SEPTEMBER'!B159</f>
        <v>35</v>
      </c>
      <c r="C159" s="32" t="str">
        <f>'1.  SEPTEMBER'!C159</f>
        <v>Pieters B (Bennie)</v>
      </c>
      <c r="D159" s="45">
        <v>2</v>
      </c>
      <c r="E159" s="29">
        <v>0.53</v>
      </c>
      <c r="F159" s="51"/>
      <c r="G159" s="28">
        <v>1</v>
      </c>
      <c r="H159" s="29">
        <v>0.19</v>
      </c>
      <c r="I159" s="35"/>
      <c r="J159" s="45">
        <v>1</v>
      </c>
      <c r="K159" s="29">
        <v>0.49</v>
      </c>
      <c r="L159" s="51"/>
      <c r="M159" s="28">
        <v>1</v>
      </c>
      <c r="N159" s="29">
        <v>0.19</v>
      </c>
      <c r="O159" s="35"/>
      <c r="P159" s="45">
        <v>2</v>
      </c>
      <c r="Q159" s="29">
        <v>1.1399999999999999</v>
      </c>
      <c r="R159" s="51"/>
      <c r="S159" s="28"/>
      <c r="T159" s="29"/>
      <c r="U159" s="35"/>
      <c r="V159" s="45">
        <f t="shared" si="33"/>
        <v>7</v>
      </c>
      <c r="W159" s="37">
        <f t="shared" si="34"/>
        <v>2.54</v>
      </c>
      <c r="X159" s="46">
        <f t="shared" si="35"/>
        <v>95.399999999999991</v>
      </c>
      <c r="Y159" s="186">
        <v>6</v>
      </c>
    </row>
    <row r="160" spans="2:25" s="8" customFormat="1" ht="15.95" customHeight="1" x14ac:dyDescent="0.25">
      <c r="B160" s="31">
        <f>'1.  SEPTEMBER'!B160</f>
        <v>36</v>
      </c>
      <c r="C160" s="32" t="str">
        <f>'1.  SEPTEMBER'!C160</f>
        <v>Pieters K  (H-36)</v>
      </c>
      <c r="D160" s="45">
        <v>12</v>
      </c>
      <c r="E160" s="29">
        <v>2.84</v>
      </c>
      <c r="F160" s="51"/>
      <c r="G160" s="28">
        <v>3</v>
      </c>
      <c r="H160" s="37">
        <v>1.1000000000000001</v>
      </c>
      <c r="I160" s="35"/>
      <c r="J160" s="45">
        <v>1</v>
      </c>
      <c r="K160" s="29">
        <v>0.23</v>
      </c>
      <c r="L160" s="51"/>
      <c r="M160" s="28">
        <v>6</v>
      </c>
      <c r="N160" s="29">
        <v>1.53</v>
      </c>
      <c r="O160" s="35"/>
      <c r="P160" s="45"/>
      <c r="Q160" s="29"/>
      <c r="R160" s="51"/>
      <c r="S160" s="28"/>
      <c r="T160" s="29"/>
      <c r="U160" s="35"/>
      <c r="V160" s="45">
        <f t="shared" si="30"/>
        <v>22</v>
      </c>
      <c r="W160" s="37">
        <f t="shared" si="31"/>
        <v>5.7</v>
      </c>
      <c r="X160" s="46">
        <f t="shared" si="32"/>
        <v>277</v>
      </c>
      <c r="Y160" s="186">
        <v>1</v>
      </c>
    </row>
    <row r="161" spans="2:25" s="8" customFormat="1" ht="15.95" customHeight="1" x14ac:dyDescent="0.25">
      <c r="B161" s="31">
        <f>'1.  SEPTEMBER'!B161</f>
        <v>37</v>
      </c>
      <c r="C161" s="228" t="s">
        <v>338</v>
      </c>
      <c r="D161" s="45"/>
      <c r="E161" s="37"/>
      <c r="F161" s="46"/>
      <c r="G161" s="28"/>
      <c r="H161" s="29"/>
      <c r="I161" s="35"/>
      <c r="J161" s="45"/>
      <c r="K161" s="37"/>
      <c r="L161" s="46"/>
      <c r="M161" s="28"/>
      <c r="N161" s="37"/>
      <c r="O161" s="35"/>
      <c r="P161" s="45"/>
      <c r="Q161" s="29"/>
      <c r="R161" s="51"/>
      <c r="S161" s="28"/>
      <c r="T161" s="29"/>
      <c r="U161" s="35"/>
      <c r="V161" s="45">
        <f t="shared" si="30"/>
        <v>0</v>
      </c>
      <c r="W161" s="37">
        <f t="shared" si="31"/>
        <v>0</v>
      </c>
      <c r="X161" s="46">
        <f t="shared" si="32"/>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30"/>
        <v>0</v>
      </c>
      <c r="W162" s="37">
        <f t="shared" si="31"/>
        <v>0</v>
      </c>
      <c r="X162" s="46">
        <f t="shared" si="32"/>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30"/>
        <v>0</v>
      </c>
      <c r="W163" s="37">
        <f t="shared" si="31"/>
        <v>0</v>
      </c>
      <c r="X163" s="46">
        <f t="shared" si="32"/>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30"/>
        <v>0</v>
      </c>
      <c r="W164" s="37">
        <f t="shared" si="31"/>
        <v>0</v>
      </c>
      <c r="X164" s="46">
        <f t="shared" si="32"/>
        <v>0</v>
      </c>
      <c r="Y164" s="186">
        <v>18</v>
      </c>
    </row>
    <row r="165" spans="2:25" s="8" customFormat="1" ht="15.95" customHeight="1" x14ac:dyDescent="0.25">
      <c r="B165" s="31">
        <f>'1.  SEPTEMBER'!B165</f>
        <v>41</v>
      </c>
      <c r="C165" s="32" t="str">
        <f>'1.  SEPTEMBER'!C165</f>
        <v>Spyra SA  (H-12)</v>
      </c>
      <c r="D165" s="45"/>
      <c r="E165" s="29"/>
      <c r="F165" s="51"/>
      <c r="G165" s="28"/>
      <c r="H165" s="29"/>
      <c r="I165" s="35"/>
      <c r="J165" s="45"/>
      <c r="K165" s="29"/>
      <c r="L165" s="51"/>
      <c r="M165" s="28"/>
      <c r="N165" s="29"/>
      <c r="O165" s="35"/>
      <c r="P165" s="45"/>
      <c r="Q165" s="29"/>
      <c r="R165" s="51"/>
      <c r="S165" s="28"/>
      <c r="T165" s="29"/>
      <c r="U165" s="35"/>
      <c r="V165" s="45">
        <f t="shared" si="30"/>
        <v>0</v>
      </c>
      <c r="W165" s="37">
        <f t="shared" si="31"/>
        <v>0</v>
      </c>
      <c r="X165" s="46">
        <f t="shared" si="32"/>
        <v>0</v>
      </c>
      <c r="Y165" s="186">
        <v>18</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30"/>
        <v>0</v>
      </c>
      <c r="W166" s="37">
        <f t="shared" si="31"/>
        <v>0</v>
      </c>
      <c r="X166" s="46">
        <f t="shared" si="32"/>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30"/>
        <v>0</v>
      </c>
      <c r="W167" s="37">
        <f t="shared" si="31"/>
        <v>0</v>
      </c>
      <c r="X167" s="46">
        <f t="shared" si="32"/>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30"/>
        <v>0</v>
      </c>
      <c r="W168" s="37">
        <f t="shared" si="31"/>
        <v>0</v>
      </c>
      <c r="X168" s="46">
        <f t="shared" si="32"/>
        <v>0</v>
      </c>
      <c r="Y168" s="186">
        <v>18</v>
      </c>
    </row>
    <row r="169" spans="2:25" s="8" customFormat="1" ht="15.95" customHeight="1" x14ac:dyDescent="0.25">
      <c r="B169" s="31">
        <f>'1.  SEPTEMBER'!B169</f>
        <v>45</v>
      </c>
      <c r="C169" s="32" t="str">
        <f>'1.  SEPTEMBER'!C169</f>
        <v>Twigge R  (H-18)</v>
      </c>
      <c r="D169" s="45"/>
      <c r="E169" s="29"/>
      <c r="F169" s="51"/>
      <c r="G169" s="28"/>
      <c r="H169" s="29"/>
      <c r="I169" s="35"/>
      <c r="J169" s="45"/>
      <c r="K169" s="29"/>
      <c r="L169" s="51"/>
      <c r="M169" s="28"/>
      <c r="N169" s="29"/>
      <c r="O169" s="35"/>
      <c r="P169" s="45"/>
      <c r="Q169" s="29"/>
      <c r="R169" s="51"/>
      <c r="S169" s="28"/>
      <c r="T169" s="29"/>
      <c r="U169" s="35"/>
      <c r="V169" s="45">
        <f t="shared" si="30"/>
        <v>0</v>
      </c>
      <c r="W169" s="37">
        <f t="shared" si="31"/>
        <v>0</v>
      </c>
      <c r="X169" s="46">
        <f t="shared" si="32"/>
        <v>0</v>
      </c>
      <c r="Y169" s="186">
        <v>18</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6">D170+G170+J170+M170+P170+S170</f>
        <v>0</v>
      </c>
      <c r="W170" s="37">
        <f t="shared" ref="W170" si="37">E170+H170+K170+N170+Q170+T170</f>
        <v>0</v>
      </c>
      <c r="X170" s="46">
        <f t="shared" ref="X170:X171" si="38">(V170+W170)*10</f>
        <v>0</v>
      </c>
      <c r="Y170" s="186">
        <v>18</v>
      </c>
    </row>
    <row r="171" spans="2:25" s="8" customFormat="1" ht="15.95" customHeight="1" x14ac:dyDescent="0.25">
      <c r="B171" s="31">
        <v>46</v>
      </c>
      <c r="C171" s="228" t="s">
        <v>339</v>
      </c>
      <c r="D171" s="45"/>
      <c r="E171" s="37"/>
      <c r="F171" s="46"/>
      <c r="G171" s="28"/>
      <c r="H171" s="29"/>
      <c r="I171" s="35"/>
      <c r="J171" s="45"/>
      <c r="K171" s="37"/>
      <c r="L171" s="46"/>
      <c r="M171" s="28"/>
      <c r="N171" s="37"/>
      <c r="O171" s="35"/>
      <c r="P171" s="45"/>
      <c r="Q171" s="29"/>
      <c r="R171" s="51"/>
      <c r="S171" s="28"/>
      <c r="T171" s="29"/>
      <c r="U171" s="35"/>
      <c r="V171" s="45">
        <f t="shared" si="36"/>
        <v>0</v>
      </c>
      <c r="W171" s="37">
        <f t="shared" si="36"/>
        <v>0</v>
      </c>
      <c r="X171" s="46">
        <f t="shared" si="38"/>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30"/>
        <v>0</v>
      </c>
      <c r="W172" s="37">
        <f t="shared" si="31"/>
        <v>0</v>
      </c>
      <c r="X172" s="46">
        <f t="shared" si="32"/>
        <v>0</v>
      </c>
      <c r="Y172" s="186">
        <v>18</v>
      </c>
    </row>
    <row r="173" spans="2:25" s="8" customFormat="1" ht="15.95" customHeight="1" x14ac:dyDescent="0.25">
      <c r="B173" s="31">
        <f>'1.  SEPTEMBER'!B173</f>
        <v>49</v>
      </c>
      <c r="C173" s="32" t="str">
        <f>'1.  SEPTEMBER'!C173</f>
        <v>van Seventer H</v>
      </c>
      <c r="D173" s="45"/>
      <c r="E173" s="29"/>
      <c r="F173" s="51"/>
      <c r="G173" s="28"/>
      <c r="H173" s="29"/>
      <c r="I173" s="35"/>
      <c r="J173" s="45"/>
      <c r="K173" s="29"/>
      <c r="L173" s="51"/>
      <c r="M173" s="28"/>
      <c r="N173" s="29"/>
      <c r="O173" s="35"/>
      <c r="P173" s="45"/>
      <c r="Q173" s="29"/>
      <c r="R173" s="51"/>
      <c r="S173" s="28"/>
      <c r="T173" s="29"/>
      <c r="U173" s="35"/>
      <c r="V173" s="45">
        <f t="shared" si="30"/>
        <v>0</v>
      </c>
      <c r="W173" s="37">
        <f t="shared" si="31"/>
        <v>0</v>
      </c>
      <c r="X173" s="46">
        <f t="shared" si="32"/>
        <v>0</v>
      </c>
      <c r="Y173" s="186">
        <v>18</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30"/>
        <v>0</v>
      </c>
      <c r="W174" s="37">
        <f t="shared" si="31"/>
        <v>0</v>
      </c>
      <c r="X174" s="46">
        <f t="shared" si="32"/>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30"/>
        <v>0</v>
      </c>
      <c r="W175" s="37">
        <f t="shared" si="31"/>
        <v>0</v>
      </c>
      <c r="X175" s="46">
        <f t="shared" si="32"/>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30"/>
        <v>0</v>
      </c>
      <c r="W176" s="37">
        <f t="shared" si="31"/>
        <v>0</v>
      </c>
      <c r="X176" s="46">
        <f t="shared" si="32"/>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30"/>
        <v>0</v>
      </c>
      <c r="W177" s="37">
        <f t="shared" si="31"/>
        <v>0</v>
      </c>
      <c r="X177" s="46">
        <f t="shared" si="32"/>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30"/>
        <v>0</v>
      </c>
      <c r="W178" s="37">
        <f t="shared" si="31"/>
        <v>0</v>
      </c>
      <c r="X178" s="46">
        <f t="shared" si="32"/>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30"/>
        <v>0</v>
      </c>
      <c r="W179" s="37">
        <f t="shared" si="31"/>
        <v>0</v>
      </c>
      <c r="X179" s="46">
        <f t="shared" si="32"/>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30"/>
        <v>0</v>
      </c>
      <c r="W180" s="37">
        <f t="shared" si="31"/>
        <v>0</v>
      </c>
      <c r="X180" s="46">
        <f t="shared" si="32"/>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30"/>
        <v>0</v>
      </c>
      <c r="W181" s="37">
        <f t="shared" si="31"/>
        <v>0</v>
      </c>
      <c r="X181" s="46">
        <f t="shared" si="32"/>
        <v>0</v>
      </c>
      <c r="Y181" s="186"/>
    </row>
    <row r="182" spans="2:25" s="8" customFormat="1" ht="15.95" customHeight="1" x14ac:dyDescent="0.25">
      <c r="B182" s="25"/>
      <c r="C182" s="26" t="s">
        <v>495</v>
      </c>
      <c r="D182" s="15" t="s">
        <v>498</v>
      </c>
      <c r="E182" s="329" t="s">
        <v>502</v>
      </c>
      <c r="F182" s="328">
        <f>5+5.93*10</f>
        <v>64.3</v>
      </c>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27"/>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1"/>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9">D188+G188+J188+M188+P188+S188</f>
        <v>0</v>
      </c>
      <c r="W188" s="37">
        <f t="shared" ref="W188" si="40">E188+H188+K188+N188+Q188+T188</f>
        <v>0</v>
      </c>
      <c r="X188" s="46">
        <f t="shared" ref="X188" si="41">(V188+W188)*10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42">D189+G189+J189+M189+P189+S189</f>
        <v>0</v>
      </c>
      <c r="W189" s="37">
        <f t="shared" ref="W189:W216" si="43">E189+H189+K189+N189+Q189+T189</f>
        <v>0</v>
      </c>
      <c r="X189" s="46">
        <f t="shared" ref="X189:X216" si="44">(V189+W189)*10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42"/>
        <v>0</v>
      </c>
      <c r="W190" s="37">
        <f t="shared" si="43"/>
        <v>0</v>
      </c>
      <c r="X190" s="46">
        <f t="shared" si="44"/>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42"/>
        <v>0</v>
      </c>
      <c r="W191" s="37">
        <f t="shared" si="43"/>
        <v>0</v>
      </c>
      <c r="X191" s="46">
        <f t="shared" si="44"/>
        <v>0</v>
      </c>
      <c r="Y191" s="186">
        <v>12</v>
      </c>
    </row>
    <row r="192" spans="2:25" s="8" customFormat="1" ht="15.95" customHeight="1" x14ac:dyDescent="0.25">
      <c r="B192" s="27">
        <f>'1.  SEPTEMBER'!B192</f>
        <v>5</v>
      </c>
      <c r="C192" s="319"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42"/>
        <v>0</v>
      </c>
      <c r="W192" s="37">
        <f t="shared" si="43"/>
        <v>0</v>
      </c>
      <c r="X192" s="46">
        <f t="shared" si="44"/>
        <v>0</v>
      </c>
      <c r="Y192" s="186">
        <v>12</v>
      </c>
    </row>
    <row r="193" spans="2:25" s="8" customFormat="1" ht="15.95" customHeight="1" x14ac:dyDescent="0.25">
      <c r="B193" s="27">
        <f>'1.  SEPTEMBER'!B193</f>
        <v>6</v>
      </c>
      <c r="C193" s="44" t="str">
        <f>'1.  SEPTEMBER'!C193</f>
        <v>Booysen A</v>
      </c>
      <c r="D193" s="45"/>
      <c r="E193" s="29"/>
      <c r="F193" s="51"/>
      <c r="G193" s="28"/>
      <c r="H193" s="29"/>
      <c r="I193" s="35"/>
      <c r="J193" s="45"/>
      <c r="K193" s="29"/>
      <c r="L193" s="51"/>
      <c r="M193" s="28"/>
      <c r="N193" s="29"/>
      <c r="O193" s="35"/>
      <c r="P193" s="45"/>
      <c r="Q193" s="29"/>
      <c r="R193" s="51"/>
      <c r="S193" s="28"/>
      <c r="T193" s="29"/>
      <c r="U193" s="35"/>
      <c r="V193" s="45">
        <f t="shared" si="42"/>
        <v>0</v>
      </c>
      <c r="W193" s="37">
        <f t="shared" si="43"/>
        <v>0</v>
      </c>
      <c r="X193" s="46">
        <f t="shared" si="44"/>
        <v>0</v>
      </c>
      <c r="Y193" s="186">
        <v>12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5">D194+G194+J194+M194+P194+S194</f>
        <v>0</v>
      </c>
      <c r="W194" s="37">
        <f t="shared" ref="W194" si="46">E194+H194+K194+N194+Q194+T194</f>
        <v>0</v>
      </c>
      <c r="X194" s="46">
        <f t="shared" ref="X194" si="47">(V194+W194)*10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42"/>
        <v>0</v>
      </c>
      <c r="W195" s="37">
        <f t="shared" si="43"/>
        <v>0</v>
      </c>
      <c r="X195" s="46">
        <f t="shared" si="44"/>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42"/>
        <v>0</v>
      </c>
      <c r="W196" s="37">
        <f t="shared" si="43"/>
        <v>0</v>
      </c>
      <c r="X196" s="46">
        <f t="shared" si="44"/>
        <v>0</v>
      </c>
      <c r="Y196" s="186">
        <v>12</v>
      </c>
    </row>
    <row r="197" spans="2:25" s="8" customFormat="1" ht="15.95" customHeight="1" x14ac:dyDescent="0.25">
      <c r="B197" s="27">
        <f>'1.  SEPTEMBER'!B197</f>
        <v>10</v>
      </c>
      <c r="C197" s="44" t="str">
        <f>'1.  SEPTEMBER'!C197</f>
        <v>du Bruyn JA</v>
      </c>
      <c r="D197" s="45">
        <v>14</v>
      </c>
      <c r="E197" s="29">
        <v>6.81</v>
      </c>
      <c r="F197" s="51"/>
      <c r="G197" s="28">
        <v>9</v>
      </c>
      <c r="H197" s="29">
        <v>1.92</v>
      </c>
      <c r="I197" s="35"/>
      <c r="J197" s="45"/>
      <c r="K197" s="29"/>
      <c r="L197" s="51"/>
      <c r="M197" s="28">
        <v>1</v>
      </c>
      <c r="N197" s="29">
        <v>0.16</v>
      </c>
      <c r="O197" s="35"/>
      <c r="P197" s="45">
        <v>1</v>
      </c>
      <c r="Q197" s="29">
        <v>0.43</v>
      </c>
      <c r="R197" s="51">
        <v>0.43</v>
      </c>
      <c r="S197" s="28"/>
      <c r="T197" s="29"/>
      <c r="U197" s="35"/>
      <c r="V197" s="45">
        <f t="shared" si="42"/>
        <v>25</v>
      </c>
      <c r="W197" s="37">
        <f t="shared" si="43"/>
        <v>9.32</v>
      </c>
      <c r="X197" s="46">
        <f t="shared" si="44"/>
        <v>343.2</v>
      </c>
      <c r="Y197" s="186">
        <v>1</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42"/>
        <v>0</v>
      </c>
      <c r="W198" s="37">
        <f t="shared" si="43"/>
        <v>0</v>
      </c>
      <c r="X198" s="46">
        <f t="shared" si="44"/>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8">D199+G199+J199+M199+P199+S199</f>
        <v>0</v>
      </c>
      <c r="W199" s="37">
        <f t="shared" ref="W199" si="49">E199+H199+K199+N199+Q199+T199</f>
        <v>0</v>
      </c>
      <c r="X199" s="46">
        <f t="shared" ref="X199" si="50">(V199+W199)*10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42"/>
        <v>0</v>
      </c>
      <c r="W200" s="37">
        <f t="shared" si="43"/>
        <v>0</v>
      </c>
      <c r="X200" s="46">
        <f t="shared" si="44"/>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42"/>
        <v>0</v>
      </c>
      <c r="W201" s="37">
        <f t="shared" si="43"/>
        <v>0</v>
      </c>
      <c r="X201" s="46">
        <f t="shared" si="44"/>
        <v>0</v>
      </c>
      <c r="Y201" s="186">
        <v>12</v>
      </c>
    </row>
    <row r="202" spans="2:25" s="8" customFormat="1" ht="15.95" customHeight="1" x14ac:dyDescent="0.25">
      <c r="B202" s="27">
        <f>'1.  SEPTEMBER'!B202</f>
        <v>15</v>
      </c>
      <c r="C202" s="44" t="str">
        <f>'1.  SEPTEMBER'!C202</f>
        <v>Koneczny J</v>
      </c>
      <c r="D202" s="45"/>
      <c r="E202" s="29"/>
      <c r="F202" s="51"/>
      <c r="G202" s="28"/>
      <c r="H202" s="29"/>
      <c r="I202" s="35"/>
      <c r="J202" s="45"/>
      <c r="K202" s="29"/>
      <c r="L202" s="51"/>
      <c r="M202" s="28"/>
      <c r="N202" s="29"/>
      <c r="O202" s="35"/>
      <c r="P202" s="45"/>
      <c r="Q202" s="29"/>
      <c r="R202" s="51"/>
      <c r="S202" s="28"/>
      <c r="T202" s="29"/>
      <c r="U202" s="35"/>
      <c r="V202" s="45">
        <f t="shared" si="42"/>
        <v>0</v>
      </c>
      <c r="W202" s="37">
        <f t="shared" si="43"/>
        <v>0</v>
      </c>
      <c r="X202" s="46">
        <f t="shared" si="44"/>
        <v>0</v>
      </c>
      <c r="Y202" s="186">
        <v>12</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42"/>
        <v>0</v>
      </c>
      <c r="W203" s="37">
        <f t="shared" si="43"/>
        <v>0</v>
      </c>
      <c r="X203" s="46">
        <f t="shared" si="44"/>
        <v>0</v>
      </c>
      <c r="Y203" s="186">
        <v>12</v>
      </c>
    </row>
    <row r="204" spans="2:25" s="8" customFormat="1" ht="15.95" customHeight="1" x14ac:dyDescent="0.25">
      <c r="B204" s="27">
        <f>'1.  SEPTEMBER'!B204</f>
        <v>17</v>
      </c>
      <c r="C204" s="44" t="str">
        <f>'1.  SEPTEMBER'!C204</f>
        <v>Landman S  (H-22)</v>
      </c>
      <c r="D204" s="45"/>
      <c r="E204" s="29"/>
      <c r="F204" s="51"/>
      <c r="G204" s="28"/>
      <c r="H204" s="29"/>
      <c r="I204" s="35"/>
      <c r="J204" s="45"/>
      <c r="K204" s="29"/>
      <c r="L204" s="51"/>
      <c r="M204" s="28"/>
      <c r="N204" s="29"/>
      <c r="O204" s="35"/>
      <c r="P204" s="45"/>
      <c r="Q204" s="29"/>
      <c r="R204" s="51"/>
      <c r="S204" s="28"/>
      <c r="T204" s="29"/>
      <c r="U204" s="35"/>
      <c r="V204" s="45">
        <f t="shared" si="42"/>
        <v>0</v>
      </c>
      <c r="W204" s="37">
        <f t="shared" si="43"/>
        <v>0</v>
      </c>
      <c r="X204" s="46">
        <f t="shared" si="44"/>
        <v>0</v>
      </c>
      <c r="Y204" s="186">
        <v>12</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42"/>
        <v>0</v>
      </c>
      <c r="W205" s="37">
        <f t="shared" si="43"/>
        <v>0</v>
      </c>
      <c r="X205" s="46">
        <f t="shared" si="44"/>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8" si="51">D206+G206+J206+M206+P206+S206</f>
        <v>0</v>
      </c>
      <c r="W206" s="37">
        <f t="shared" ref="W206:W208" si="52">E206+H206+K206+N206+Q206+T206</f>
        <v>0</v>
      </c>
      <c r="X206" s="46">
        <f t="shared" ref="X206:X208" si="53">(V206+W206)*10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51"/>
        <v>0</v>
      </c>
      <c r="W207" s="37">
        <f t="shared" si="52"/>
        <v>0</v>
      </c>
      <c r="X207" s="46">
        <f t="shared" si="53"/>
        <v>0</v>
      </c>
      <c r="Y207" s="186">
        <v>12</v>
      </c>
    </row>
    <row r="208" spans="2:25" s="8" customFormat="1" ht="15.95" customHeight="1" x14ac:dyDescent="0.25">
      <c r="B208" s="27">
        <f>'1.  SEPTEMBER'!B208</f>
        <v>21</v>
      </c>
      <c r="C208" s="44" t="str">
        <f>'1.  SEPTEMBER'!C208</f>
        <v>Stoltz PM</v>
      </c>
      <c r="D208" s="45">
        <v>5</v>
      </c>
      <c r="E208" s="29">
        <v>2.34</v>
      </c>
      <c r="F208" s="51"/>
      <c r="G208" s="28">
        <v>4</v>
      </c>
      <c r="H208" s="37">
        <v>1</v>
      </c>
      <c r="I208" s="35"/>
      <c r="J208" s="45">
        <v>6</v>
      </c>
      <c r="K208" s="29">
        <v>1.49</v>
      </c>
      <c r="L208" s="51"/>
      <c r="M208" s="28"/>
      <c r="N208" s="29"/>
      <c r="O208" s="35"/>
      <c r="P208" s="45"/>
      <c r="Q208" s="29"/>
      <c r="R208" s="51"/>
      <c r="S208" s="28"/>
      <c r="T208" s="29"/>
      <c r="U208" s="35"/>
      <c r="V208" s="45">
        <f t="shared" si="51"/>
        <v>15</v>
      </c>
      <c r="W208" s="37">
        <f t="shared" si="52"/>
        <v>4.83</v>
      </c>
      <c r="X208" s="46">
        <f t="shared" si="53"/>
        <v>198.29999999999998</v>
      </c>
      <c r="Y208" s="186">
        <v>2</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42"/>
        <v>0</v>
      </c>
      <c r="W209" s="37">
        <f t="shared" si="43"/>
        <v>0</v>
      </c>
      <c r="X209" s="46">
        <f t="shared" si="44"/>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42"/>
        <v>0</v>
      </c>
      <c r="W210" s="37">
        <f t="shared" si="43"/>
        <v>0</v>
      </c>
      <c r="X210" s="46">
        <f t="shared" si="44"/>
        <v>0</v>
      </c>
      <c r="Y210" s="186">
        <v>12</v>
      </c>
    </row>
    <row r="211" spans="2:25" s="8" customFormat="1" ht="15.95" customHeight="1" x14ac:dyDescent="0.25">
      <c r="B211" s="27">
        <f>'1.  SEPTEMBER'!B211</f>
        <v>24</v>
      </c>
      <c r="C211" s="44" t="str">
        <f>'1.  SEPTEMBER'!C211</f>
        <v>Webb C</v>
      </c>
      <c r="D211" s="45">
        <v>9</v>
      </c>
      <c r="E211" s="29">
        <v>4.3499999999999996</v>
      </c>
      <c r="F211" s="51"/>
      <c r="G211" s="28"/>
      <c r="H211" s="29"/>
      <c r="I211" s="35"/>
      <c r="J211" s="45">
        <v>2</v>
      </c>
      <c r="K211" s="29">
        <v>0.88</v>
      </c>
      <c r="L211" s="51">
        <v>0.59</v>
      </c>
      <c r="M211" s="28"/>
      <c r="N211" s="29"/>
      <c r="O211" s="35"/>
      <c r="P211" s="45"/>
      <c r="Q211" s="29"/>
      <c r="R211" s="51"/>
      <c r="S211" s="28"/>
      <c r="T211" s="29"/>
      <c r="U211" s="35"/>
      <c r="V211" s="45">
        <f t="shared" si="42"/>
        <v>11</v>
      </c>
      <c r="W211" s="37">
        <f t="shared" si="43"/>
        <v>5.2299999999999995</v>
      </c>
      <c r="X211" s="46">
        <f t="shared" si="44"/>
        <v>162.30000000000001</v>
      </c>
      <c r="Y211" s="186">
        <v>3</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42"/>
        <v>0</v>
      </c>
      <c r="W212" s="37">
        <f t="shared" si="43"/>
        <v>0</v>
      </c>
      <c r="X212" s="46">
        <f t="shared" si="44"/>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42"/>
        <v>0</v>
      </c>
      <c r="W213" s="37">
        <f t="shared" si="43"/>
        <v>0</v>
      </c>
      <c r="X213" s="46">
        <f t="shared" si="44"/>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42"/>
        <v>0</v>
      </c>
      <c r="W214" s="37">
        <f t="shared" si="43"/>
        <v>0</v>
      </c>
      <c r="X214" s="46">
        <f t="shared" si="44"/>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42"/>
        <v>0</v>
      </c>
      <c r="W215" s="37">
        <f t="shared" si="43"/>
        <v>0</v>
      </c>
      <c r="X215" s="46">
        <f t="shared" si="44"/>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42"/>
        <v>0</v>
      </c>
      <c r="W216" s="37">
        <f t="shared" si="43"/>
        <v>0</v>
      </c>
      <c r="X216" s="46">
        <f t="shared" si="44"/>
        <v>0</v>
      </c>
      <c r="Y216" s="186"/>
    </row>
    <row r="217" spans="2:25" s="8" customFormat="1" ht="15.95" customHeight="1" x14ac:dyDescent="0.25">
      <c r="B217" s="25"/>
      <c r="C217" s="26" t="s">
        <v>496</v>
      </c>
      <c r="D217" s="15" t="s">
        <v>497</v>
      </c>
      <c r="E217" s="329" t="s">
        <v>501</v>
      </c>
      <c r="F217" s="328">
        <f>2+0.51*10</f>
        <v>7.1</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c r="D218" s="15"/>
      <c r="E218" s="15"/>
      <c r="F218" s="15"/>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27"/>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319" t="str">
        <f>'1.  SEPTEMBER'!C224</f>
        <v>Bloem D (Jnr)</v>
      </c>
      <c r="D224" s="45"/>
      <c r="E224" s="29"/>
      <c r="F224" s="51"/>
      <c r="G224" s="28"/>
      <c r="H224" s="29"/>
      <c r="I224" s="35"/>
      <c r="J224" s="45"/>
      <c r="K224" s="29"/>
      <c r="L224" s="51"/>
      <c r="M224" s="28"/>
      <c r="N224" s="29"/>
      <c r="O224" s="35"/>
      <c r="P224" s="45"/>
      <c r="Q224" s="29"/>
      <c r="R224" s="51"/>
      <c r="S224" s="28"/>
      <c r="T224" s="29"/>
      <c r="U224" s="35"/>
      <c r="V224" s="45">
        <f t="shared" ref="V224" si="54">D224+G224+J224+M224+P224+S224</f>
        <v>0</v>
      </c>
      <c r="W224" s="37">
        <f t="shared" ref="W224" si="55">E224+H224+K224+N224+Q224+T224</f>
        <v>0</v>
      </c>
      <c r="X224" s="46">
        <f t="shared" ref="X224" si="56">(V224+W224)*10</f>
        <v>0</v>
      </c>
      <c r="Y224" s="186">
        <v>8</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7">D225+G225+J225+M225+P225+S225</f>
        <v>0</v>
      </c>
      <c r="W225" s="37">
        <f t="shared" ref="W225:W238" si="58">E225+H225+K225+N225+Q225+T225</f>
        <v>0</v>
      </c>
      <c r="X225" s="46">
        <f t="shared" ref="X225:X238" si="59">(V225+W225)*10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7"/>
        <v>0</v>
      </c>
      <c r="W226" s="37">
        <f t="shared" si="58"/>
        <v>0</v>
      </c>
      <c r="X226" s="46">
        <f t="shared" si="59"/>
        <v>0</v>
      </c>
      <c r="Y226" s="186">
        <v>8</v>
      </c>
    </row>
    <row r="227" spans="2:25" s="8" customFormat="1" ht="15.95" customHeight="1" x14ac:dyDescent="0.25">
      <c r="B227" s="27">
        <f>'1.  SEPTEMBER'!B227</f>
        <v>5</v>
      </c>
      <c r="C227" s="44" t="str">
        <f>'1.  SEPTEMBER'!C227</f>
        <v>Foxcroft C</v>
      </c>
      <c r="D227" s="45"/>
      <c r="E227" s="29"/>
      <c r="F227" s="51"/>
      <c r="G227" s="28">
        <v>1</v>
      </c>
      <c r="H227" s="37">
        <v>0.2</v>
      </c>
      <c r="I227" s="35"/>
      <c r="J227" s="45"/>
      <c r="K227" s="29"/>
      <c r="L227" s="51"/>
      <c r="M227" s="28"/>
      <c r="N227" s="29"/>
      <c r="O227" s="35"/>
      <c r="P227" s="45">
        <v>1</v>
      </c>
      <c r="Q227" s="29">
        <v>0.44</v>
      </c>
      <c r="R227" s="51"/>
      <c r="S227" s="28"/>
      <c r="T227" s="29"/>
      <c r="U227" s="35"/>
      <c r="V227" s="45">
        <f t="shared" si="57"/>
        <v>2</v>
      </c>
      <c r="W227" s="37">
        <f t="shared" si="58"/>
        <v>0.64</v>
      </c>
      <c r="X227" s="46">
        <f t="shared" si="59"/>
        <v>26.400000000000002</v>
      </c>
      <c r="Y227" s="186">
        <v>2</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7"/>
        <v>0</v>
      </c>
      <c r="W228" s="37">
        <f t="shared" si="58"/>
        <v>0</v>
      </c>
      <c r="X228" s="46">
        <f t="shared" si="59"/>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7"/>
        <v>0</v>
      </c>
      <c r="W229" s="37">
        <f t="shared" si="58"/>
        <v>0</v>
      </c>
      <c r="X229" s="46">
        <f t="shared" si="59"/>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7"/>
        <v>0</v>
      </c>
      <c r="W230" s="37">
        <f t="shared" si="58"/>
        <v>0</v>
      </c>
      <c r="X230" s="46">
        <f t="shared" si="59"/>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7"/>
        <v>0</v>
      </c>
      <c r="W231" s="37">
        <f t="shared" si="58"/>
        <v>0</v>
      </c>
      <c r="X231" s="46">
        <f t="shared" si="59"/>
        <v>0</v>
      </c>
      <c r="Y231" s="186">
        <v>8</v>
      </c>
    </row>
    <row r="232" spans="2:25" s="8" customFormat="1" ht="15.95" customHeight="1" x14ac:dyDescent="0.25">
      <c r="B232" s="27">
        <f>'1.  SEPTEMBER'!B232</f>
        <v>10</v>
      </c>
      <c r="C232" s="44" t="str">
        <f>'1.  SEPTEMBER'!C232</f>
        <v>Stoltz JJ</v>
      </c>
      <c r="D232" s="45">
        <v>2</v>
      </c>
      <c r="E232" s="29">
        <v>1.45</v>
      </c>
      <c r="F232" s="51"/>
      <c r="G232" s="28">
        <v>3</v>
      </c>
      <c r="H232" s="29">
        <v>0.61</v>
      </c>
      <c r="I232" s="35"/>
      <c r="J232" s="45">
        <v>1</v>
      </c>
      <c r="K232" s="29">
        <v>0.22</v>
      </c>
      <c r="L232" s="51"/>
      <c r="M232" s="28"/>
      <c r="N232" s="29"/>
      <c r="O232" s="35"/>
      <c r="P232" s="45"/>
      <c r="Q232" s="29"/>
      <c r="R232" s="51"/>
      <c r="S232" s="28"/>
      <c r="T232" s="29"/>
      <c r="U232" s="35"/>
      <c r="V232" s="45">
        <f t="shared" si="57"/>
        <v>6</v>
      </c>
      <c r="W232" s="37">
        <f t="shared" si="58"/>
        <v>2.2800000000000002</v>
      </c>
      <c r="X232" s="46">
        <f t="shared" si="59"/>
        <v>82.800000000000011</v>
      </c>
      <c r="Y232" s="186">
        <v>1</v>
      </c>
    </row>
    <row r="233" spans="2:25" s="8" customFormat="1" ht="15.95" customHeight="1" x14ac:dyDescent="0.25">
      <c r="B233" s="27">
        <f>'1.  SEPTEMBER'!B233</f>
        <v>11</v>
      </c>
      <c r="C233" s="319"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7"/>
        <v>0</v>
      </c>
      <c r="W233" s="37">
        <f t="shared" si="58"/>
        <v>0</v>
      </c>
      <c r="X233" s="46">
        <f t="shared" si="59"/>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7"/>
        <v>0</v>
      </c>
      <c r="W234" s="37">
        <f t="shared" si="58"/>
        <v>0</v>
      </c>
      <c r="X234" s="46">
        <f t="shared" si="59"/>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7"/>
        <v>0</v>
      </c>
      <c r="W235" s="37">
        <f t="shared" si="58"/>
        <v>0</v>
      </c>
      <c r="X235" s="46">
        <f t="shared" si="59"/>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7"/>
        <v>0</v>
      </c>
      <c r="W236" s="37">
        <f t="shared" si="58"/>
        <v>0</v>
      </c>
      <c r="X236" s="46">
        <f t="shared" si="59"/>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7"/>
        <v>0</v>
      </c>
      <c r="W237" s="37">
        <f t="shared" si="58"/>
        <v>0</v>
      </c>
      <c r="X237" s="46">
        <f t="shared" si="59"/>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7"/>
        <v>0</v>
      </c>
      <c r="W238" s="37">
        <f t="shared" si="58"/>
        <v>0</v>
      </c>
      <c r="X238" s="46">
        <f t="shared" si="59"/>
        <v>0</v>
      </c>
      <c r="Y238" s="186"/>
    </row>
    <row r="239" spans="2:25" s="8" customFormat="1" ht="15.95" customHeight="1" x14ac:dyDescent="0.25">
      <c r="B239" s="25"/>
      <c r="C239" s="26" t="s">
        <v>499</v>
      </c>
      <c r="D239" s="15" t="s">
        <v>498</v>
      </c>
      <c r="E239" s="329" t="s">
        <v>500</v>
      </c>
      <c r="F239" s="328">
        <f>5+1.75*10</f>
        <v>22.5</v>
      </c>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60">D245+G245+J245+M245+P245+S245</f>
        <v>0</v>
      </c>
      <c r="W245" s="37">
        <f t="shared" ref="W245:W264" si="61">E245+H245+K245+N245+Q245+T245</f>
        <v>0</v>
      </c>
      <c r="X245" s="46">
        <f t="shared" ref="X245:X264" si="62">(V245+W245)*10</f>
        <v>0</v>
      </c>
      <c r="Y245" s="186">
        <v>8</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60"/>
        <v>0</v>
      </c>
      <c r="W246" s="37">
        <f t="shared" si="61"/>
        <v>0</v>
      </c>
      <c r="X246" s="46">
        <f t="shared" si="62"/>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60"/>
        <v>0</v>
      </c>
      <c r="W247" s="37">
        <f t="shared" si="61"/>
        <v>0</v>
      </c>
      <c r="X247" s="46">
        <f t="shared" si="62"/>
        <v>0</v>
      </c>
      <c r="Y247" s="186">
        <v>8</v>
      </c>
    </row>
    <row r="248" spans="2:25" s="8" customFormat="1" ht="15.95" customHeight="1" x14ac:dyDescent="0.25">
      <c r="B248" s="27">
        <f>'1.  SEPTEMBER'!B248</f>
        <v>4</v>
      </c>
      <c r="C248" s="44" t="str">
        <f>'1.  SEPTEMBER'!C248</f>
        <v>du Preez M</v>
      </c>
      <c r="D248" s="45"/>
      <c r="E248" s="29"/>
      <c r="F248" s="51"/>
      <c r="G248" s="28">
        <v>1</v>
      </c>
      <c r="H248" s="29">
        <v>0.32</v>
      </c>
      <c r="I248" s="35"/>
      <c r="J248" s="45">
        <v>1</v>
      </c>
      <c r="K248" s="29">
        <v>0.55000000000000004</v>
      </c>
      <c r="L248" s="51"/>
      <c r="M248" s="28">
        <v>1</v>
      </c>
      <c r="N248" s="29">
        <v>0.15</v>
      </c>
      <c r="O248" s="35"/>
      <c r="P248" s="45"/>
      <c r="Q248" s="29"/>
      <c r="R248" s="51"/>
      <c r="S248" s="28"/>
      <c r="T248" s="29"/>
      <c r="U248" s="35"/>
      <c r="V248" s="45">
        <f t="shared" si="60"/>
        <v>3</v>
      </c>
      <c r="W248" s="37">
        <f t="shared" si="61"/>
        <v>1.02</v>
      </c>
      <c r="X248" s="46">
        <f t="shared" si="62"/>
        <v>40.199999999999996</v>
      </c>
      <c r="Y248" s="186">
        <v>1</v>
      </c>
    </row>
    <row r="249" spans="2:25" s="8" customFormat="1" ht="15.95" customHeight="1" x14ac:dyDescent="0.25">
      <c r="B249" s="27">
        <f>'1.  SEPTEMBER'!B249</f>
        <v>5</v>
      </c>
      <c r="C249" s="319"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60"/>
        <v>0</v>
      </c>
      <c r="W249" s="37">
        <f t="shared" si="61"/>
        <v>0</v>
      </c>
      <c r="X249" s="46">
        <f t="shared" si="62"/>
        <v>0</v>
      </c>
      <c r="Y249" s="186">
        <v>8</v>
      </c>
    </row>
    <row r="250" spans="2:25" s="8" customFormat="1" ht="15.95" customHeight="1" x14ac:dyDescent="0.25">
      <c r="B250" s="27">
        <f>'1.  SEPTEMBER'!B250</f>
        <v>6</v>
      </c>
      <c r="C250" s="319"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60"/>
        <v>0</v>
      </c>
      <c r="W250" s="37">
        <f t="shared" si="61"/>
        <v>0</v>
      </c>
      <c r="X250" s="46">
        <f t="shared" si="62"/>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60"/>
        <v>0</v>
      </c>
      <c r="W251" s="37">
        <f t="shared" si="61"/>
        <v>0</v>
      </c>
      <c r="X251" s="46">
        <f t="shared" si="62"/>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60"/>
        <v>0</v>
      </c>
      <c r="W252" s="37">
        <f t="shared" si="61"/>
        <v>0</v>
      </c>
      <c r="X252" s="46">
        <f t="shared" si="62"/>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60"/>
        <v>0</v>
      </c>
      <c r="W253" s="37">
        <f t="shared" si="61"/>
        <v>0</v>
      </c>
      <c r="X253" s="46">
        <f t="shared" si="62"/>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c r="Q254" s="29"/>
      <c r="R254" s="51"/>
      <c r="S254" s="28"/>
      <c r="T254" s="29"/>
      <c r="U254" s="35"/>
      <c r="V254" s="45">
        <f t="shared" si="60"/>
        <v>0</v>
      </c>
      <c r="W254" s="37">
        <f t="shared" si="61"/>
        <v>0</v>
      </c>
      <c r="X254" s="46">
        <f t="shared" si="62"/>
        <v>0</v>
      </c>
      <c r="Y254" s="186">
        <v>8</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29"/>
      <c r="R255" s="51"/>
      <c r="S255" s="28"/>
      <c r="T255" s="29"/>
      <c r="U255" s="35"/>
      <c r="V255" s="45">
        <f t="shared" ref="V255" si="63">D255+G255+J255+M255+P255+S255</f>
        <v>0</v>
      </c>
      <c r="W255" s="37">
        <f t="shared" ref="W255" si="64">E255+H255+K255+N255+Q255+T255</f>
        <v>0</v>
      </c>
      <c r="X255" s="46">
        <f t="shared" ref="X255" si="65">(V255+W255)*10</f>
        <v>0</v>
      </c>
      <c r="Y255" s="186">
        <v>8</v>
      </c>
    </row>
    <row r="256" spans="2:25" s="8" customFormat="1" ht="15.95" customHeight="1" x14ac:dyDescent="0.25">
      <c r="B256" s="27">
        <f>'1.  SEPTEMBER'!B256</f>
        <v>12</v>
      </c>
      <c r="C256" s="44" t="str">
        <f>'1.  SEPTEMBER'!C256</f>
        <v>Pieters V</v>
      </c>
      <c r="D256" s="45">
        <v>1</v>
      </c>
      <c r="E256" s="37">
        <v>0.5</v>
      </c>
      <c r="F256" s="51"/>
      <c r="G256" s="28">
        <v>1</v>
      </c>
      <c r="H256" s="29">
        <v>0.35</v>
      </c>
      <c r="I256" s="35"/>
      <c r="J256" s="45"/>
      <c r="K256" s="29"/>
      <c r="L256" s="51"/>
      <c r="M256" s="28"/>
      <c r="N256" s="29"/>
      <c r="O256" s="35"/>
      <c r="P256" s="45"/>
      <c r="Q256" s="29"/>
      <c r="R256" s="51"/>
      <c r="S256" s="28"/>
      <c r="T256" s="29"/>
      <c r="U256" s="35"/>
      <c r="V256" s="45">
        <f t="shared" si="60"/>
        <v>2</v>
      </c>
      <c r="W256" s="37">
        <f t="shared" si="61"/>
        <v>0.85</v>
      </c>
      <c r="X256" s="46">
        <f t="shared" si="62"/>
        <v>28.5</v>
      </c>
      <c r="Y256" s="186">
        <v>2</v>
      </c>
    </row>
    <row r="257" spans="2:25" s="8" customFormat="1" ht="15.95" customHeight="1" x14ac:dyDescent="0.25">
      <c r="B257" s="27">
        <f>'1.  SEPTEMBER'!B257</f>
        <v>13</v>
      </c>
      <c r="C257" s="44" t="str">
        <f>'1.  SEPTEMBER'!C257</f>
        <v>Roberts JP</v>
      </c>
      <c r="D257" s="45"/>
      <c r="E257" s="29"/>
      <c r="F257" s="51"/>
      <c r="G257" s="28"/>
      <c r="H257" s="29"/>
      <c r="I257" s="35"/>
      <c r="J257" s="45"/>
      <c r="K257" s="29"/>
      <c r="L257" s="51"/>
      <c r="M257" s="28"/>
      <c r="N257" s="29"/>
      <c r="O257" s="35"/>
      <c r="P257" s="45"/>
      <c r="Q257" s="29"/>
      <c r="R257" s="51"/>
      <c r="S257" s="28"/>
      <c r="T257" s="29"/>
      <c r="U257" s="35"/>
      <c r="V257" s="45">
        <f t="shared" si="60"/>
        <v>0</v>
      </c>
      <c r="W257" s="37">
        <f t="shared" si="61"/>
        <v>0</v>
      </c>
      <c r="X257" s="46">
        <f t="shared" si="62"/>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60"/>
        <v>0</v>
      </c>
      <c r="W258" s="37">
        <f t="shared" si="61"/>
        <v>0</v>
      </c>
      <c r="X258" s="46">
        <f t="shared" si="62"/>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60"/>
        <v>0</v>
      </c>
      <c r="W259" s="37">
        <f t="shared" si="61"/>
        <v>0</v>
      </c>
      <c r="X259" s="46">
        <f t="shared" si="62"/>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60"/>
        <v>0</v>
      </c>
      <c r="W260" s="37">
        <f t="shared" si="61"/>
        <v>0</v>
      </c>
      <c r="X260" s="46">
        <f t="shared" si="62"/>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60"/>
        <v>0</v>
      </c>
      <c r="W261" s="37">
        <f t="shared" si="61"/>
        <v>0</v>
      </c>
      <c r="X261" s="46">
        <f t="shared" si="62"/>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60"/>
        <v>0</v>
      </c>
      <c r="W262" s="37">
        <f t="shared" si="61"/>
        <v>0</v>
      </c>
      <c r="X262" s="46">
        <f t="shared" si="62"/>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60"/>
        <v>0</v>
      </c>
      <c r="W263" s="37">
        <f t="shared" si="61"/>
        <v>0</v>
      </c>
      <c r="X263" s="46">
        <f t="shared" si="62"/>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60"/>
        <v>0</v>
      </c>
      <c r="W264" s="37">
        <f t="shared" si="61"/>
        <v>0</v>
      </c>
      <c r="X264" s="46">
        <f t="shared" si="62"/>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124:Y124"/>
    <mergeCell ref="B187:Y187"/>
    <mergeCell ref="B222:Y222"/>
    <mergeCell ref="B13:C14"/>
    <mergeCell ref="B16:C16"/>
    <mergeCell ref="B57:D57"/>
    <mergeCell ref="B123:C123"/>
    <mergeCell ref="B17:Y17"/>
    <mergeCell ref="B58:Y58"/>
    <mergeCell ref="B244:Y244"/>
    <mergeCell ref="B4:Y4"/>
    <mergeCell ref="B5:Y5"/>
    <mergeCell ref="B7:L7"/>
    <mergeCell ref="B8:C9"/>
    <mergeCell ref="D8:F8"/>
    <mergeCell ref="G8:I8"/>
    <mergeCell ref="J8:L8"/>
    <mergeCell ref="M8:O8"/>
    <mergeCell ref="P8:R8"/>
    <mergeCell ref="S8:U8"/>
    <mergeCell ref="B186:C186"/>
    <mergeCell ref="B221:C221"/>
    <mergeCell ref="B243:C243"/>
    <mergeCell ref="V8:X8"/>
    <mergeCell ref="B10:L10"/>
  </mergeCells>
  <hyperlinks>
    <hyperlink ref="B13:C14" location="'0.  MAIN INDEX'!A1" display="Click here for MAIN INDEX" xr:uid="{00000000-0004-0000-0700-000000000000}"/>
  </hyperlink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sheetPr>
  <dimension ref="A1:Y278"/>
  <sheetViews>
    <sheetView showGridLines="0" showRowColHeaders="0" workbookViewId="0">
      <pane ySplit="10" topLeftCell="A11" activePane="bottomLeft" state="frozen"/>
      <selection pane="bottomLeft" activeCell="F255" sqref="F255"/>
    </sheetView>
  </sheetViews>
  <sheetFormatPr defaultRowHeight="15" x14ac:dyDescent="0.25"/>
  <cols>
    <col min="1" max="1" width="0.85546875" customWidth="1"/>
    <col min="2" max="2" width="3.7109375" customWidth="1"/>
    <col min="3" max="3" width="25.7109375" customWidth="1"/>
    <col min="4" max="4" width="4.7109375" customWidth="1"/>
    <col min="5" max="5" width="8.7109375" customWidth="1"/>
    <col min="6" max="6" width="6.7109375" customWidth="1"/>
    <col min="7" max="7" width="4.7109375" customWidth="1"/>
    <col min="8" max="8" width="8.7109375" customWidth="1"/>
    <col min="9" max="9" width="6.7109375" customWidth="1"/>
    <col min="10" max="10" width="4.7109375" customWidth="1"/>
    <col min="11" max="11" width="8.7109375" customWidth="1"/>
    <col min="12" max="12" width="6.7109375" customWidth="1"/>
    <col min="13" max="13" width="4.7109375" customWidth="1"/>
    <col min="14" max="14" width="8.7109375" customWidth="1"/>
    <col min="15" max="15" width="6.7109375" customWidth="1"/>
    <col min="16" max="16" width="4.7109375" customWidth="1"/>
    <col min="17" max="17" width="8.7109375" customWidth="1"/>
    <col min="18" max="18" width="6.7109375" customWidth="1"/>
    <col min="19" max="19" width="4.7109375" customWidth="1"/>
    <col min="20" max="20" width="8.7109375" customWidth="1"/>
    <col min="21" max="21" width="6.7109375" customWidth="1"/>
    <col min="22" max="22" width="4.7109375" customWidth="1"/>
    <col min="23" max="23" width="8.7109375" customWidth="1"/>
    <col min="24" max="25" width="9.7109375" customWidth="1"/>
    <col min="26" max="32" width="6.7109375" customWidth="1"/>
    <col min="258" max="258" width="1.7109375" customWidth="1"/>
    <col min="259" max="259" width="3.28515625" customWidth="1"/>
    <col min="260" max="260" width="15.7109375" customWidth="1"/>
    <col min="266" max="266" width="7.140625" customWidth="1"/>
    <col min="267" max="269" width="8.5703125" customWidth="1"/>
    <col min="270" max="270" width="1.7109375" customWidth="1"/>
    <col min="514" max="514" width="1.7109375" customWidth="1"/>
    <col min="515" max="515" width="3.28515625" customWidth="1"/>
    <col min="516" max="516" width="15.7109375" customWidth="1"/>
    <col min="522" max="522" width="7.140625" customWidth="1"/>
    <col min="523" max="525" width="8.5703125" customWidth="1"/>
    <col min="526" max="526" width="1.7109375" customWidth="1"/>
    <col min="770" max="770" width="1.7109375" customWidth="1"/>
    <col min="771" max="771" width="3.28515625" customWidth="1"/>
    <col min="772" max="772" width="15.7109375" customWidth="1"/>
    <col min="778" max="778" width="7.140625" customWidth="1"/>
    <col min="779" max="781" width="8.5703125" customWidth="1"/>
    <col min="782" max="782" width="1.7109375" customWidth="1"/>
    <col min="1026" max="1026" width="1.7109375" customWidth="1"/>
    <col min="1027" max="1027" width="3.28515625" customWidth="1"/>
    <col min="1028" max="1028" width="15.7109375" customWidth="1"/>
    <col min="1034" max="1034" width="7.140625" customWidth="1"/>
    <col min="1035" max="1037" width="8.5703125" customWidth="1"/>
    <col min="1038" max="1038" width="1.7109375" customWidth="1"/>
    <col min="1282" max="1282" width="1.7109375" customWidth="1"/>
    <col min="1283" max="1283" width="3.28515625" customWidth="1"/>
    <col min="1284" max="1284" width="15.7109375" customWidth="1"/>
    <col min="1290" max="1290" width="7.140625" customWidth="1"/>
    <col min="1291" max="1293" width="8.5703125" customWidth="1"/>
    <col min="1294" max="1294" width="1.7109375" customWidth="1"/>
    <col min="1538" max="1538" width="1.7109375" customWidth="1"/>
    <col min="1539" max="1539" width="3.28515625" customWidth="1"/>
    <col min="1540" max="1540" width="15.7109375" customWidth="1"/>
    <col min="1546" max="1546" width="7.140625" customWidth="1"/>
    <col min="1547" max="1549" width="8.5703125" customWidth="1"/>
    <col min="1550" max="1550" width="1.7109375" customWidth="1"/>
    <col min="1794" max="1794" width="1.7109375" customWidth="1"/>
    <col min="1795" max="1795" width="3.28515625" customWidth="1"/>
    <col min="1796" max="1796" width="15.7109375" customWidth="1"/>
    <col min="1802" max="1802" width="7.140625" customWidth="1"/>
    <col min="1803" max="1805" width="8.5703125" customWidth="1"/>
    <col min="1806" max="1806" width="1.7109375" customWidth="1"/>
    <col min="2050" max="2050" width="1.7109375" customWidth="1"/>
    <col min="2051" max="2051" width="3.28515625" customWidth="1"/>
    <col min="2052" max="2052" width="15.7109375" customWidth="1"/>
    <col min="2058" max="2058" width="7.140625" customWidth="1"/>
    <col min="2059" max="2061" width="8.5703125" customWidth="1"/>
    <col min="2062" max="2062" width="1.7109375" customWidth="1"/>
    <col min="2306" max="2306" width="1.7109375" customWidth="1"/>
    <col min="2307" max="2307" width="3.28515625" customWidth="1"/>
    <col min="2308" max="2308" width="15.7109375" customWidth="1"/>
    <col min="2314" max="2314" width="7.140625" customWidth="1"/>
    <col min="2315" max="2317" width="8.5703125" customWidth="1"/>
    <col min="2318" max="2318" width="1.7109375" customWidth="1"/>
    <col min="2562" max="2562" width="1.7109375" customWidth="1"/>
    <col min="2563" max="2563" width="3.28515625" customWidth="1"/>
    <col min="2564" max="2564" width="15.7109375" customWidth="1"/>
    <col min="2570" max="2570" width="7.140625" customWidth="1"/>
    <col min="2571" max="2573" width="8.5703125" customWidth="1"/>
    <col min="2574" max="2574" width="1.7109375" customWidth="1"/>
    <col min="2818" max="2818" width="1.7109375" customWidth="1"/>
    <col min="2819" max="2819" width="3.28515625" customWidth="1"/>
    <col min="2820" max="2820" width="15.7109375" customWidth="1"/>
    <col min="2826" max="2826" width="7.140625" customWidth="1"/>
    <col min="2827" max="2829" width="8.5703125" customWidth="1"/>
    <col min="2830" max="2830" width="1.7109375" customWidth="1"/>
    <col min="3074" max="3074" width="1.7109375" customWidth="1"/>
    <col min="3075" max="3075" width="3.28515625" customWidth="1"/>
    <col min="3076" max="3076" width="15.7109375" customWidth="1"/>
    <col min="3082" max="3082" width="7.140625" customWidth="1"/>
    <col min="3083" max="3085" width="8.5703125" customWidth="1"/>
    <col min="3086" max="3086" width="1.7109375" customWidth="1"/>
    <col min="3330" max="3330" width="1.7109375" customWidth="1"/>
    <col min="3331" max="3331" width="3.28515625" customWidth="1"/>
    <col min="3332" max="3332" width="15.7109375" customWidth="1"/>
    <col min="3338" max="3338" width="7.140625" customWidth="1"/>
    <col min="3339" max="3341" width="8.5703125" customWidth="1"/>
    <col min="3342" max="3342" width="1.7109375" customWidth="1"/>
    <col min="3586" max="3586" width="1.7109375" customWidth="1"/>
    <col min="3587" max="3587" width="3.28515625" customWidth="1"/>
    <col min="3588" max="3588" width="15.7109375" customWidth="1"/>
    <col min="3594" max="3594" width="7.140625" customWidth="1"/>
    <col min="3595" max="3597" width="8.5703125" customWidth="1"/>
    <col min="3598" max="3598" width="1.7109375" customWidth="1"/>
    <col min="3842" max="3842" width="1.7109375" customWidth="1"/>
    <col min="3843" max="3843" width="3.28515625" customWidth="1"/>
    <col min="3844" max="3844" width="15.7109375" customWidth="1"/>
    <col min="3850" max="3850" width="7.140625" customWidth="1"/>
    <col min="3851" max="3853" width="8.5703125" customWidth="1"/>
    <col min="3854" max="3854" width="1.7109375" customWidth="1"/>
    <col min="4098" max="4098" width="1.7109375" customWidth="1"/>
    <col min="4099" max="4099" width="3.28515625" customWidth="1"/>
    <col min="4100" max="4100" width="15.7109375" customWidth="1"/>
    <col min="4106" max="4106" width="7.140625" customWidth="1"/>
    <col min="4107" max="4109" width="8.5703125" customWidth="1"/>
    <col min="4110" max="4110" width="1.7109375" customWidth="1"/>
    <col min="4354" max="4354" width="1.7109375" customWidth="1"/>
    <col min="4355" max="4355" width="3.28515625" customWidth="1"/>
    <col min="4356" max="4356" width="15.7109375" customWidth="1"/>
    <col min="4362" max="4362" width="7.140625" customWidth="1"/>
    <col min="4363" max="4365" width="8.5703125" customWidth="1"/>
    <col min="4366" max="4366" width="1.7109375" customWidth="1"/>
    <col min="4610" max="4610" width="1.7109375" customWidth="1"/>
    <col min="4611" max="4611" width="3.28515625" customWidth="1"/>
    <col min="4612" max="4612" width="15.7109375" customWidth="1"/>
    <col min="4618" max="4618" width="7.140625" customWidth="1"/>
    <col min="4619" max="4621" width="8.5703125" customWidth="1"/>
    <col min="4622" max="4622" width="1.7109375" customWidth="1"/>
    <col min="4866" max="4866" width="1.7109375" customWidth="1"/>
    <col min="4867" max="4867" width="3.28515625" customWidth="1"/>
    <col min="4868" max="4868" width="15.7109375" customWidth="1"/>
    <col min="4874" max="4874" width="7.140625" customWidth="1"/>
    <col min="4875" max="4877" width="8.5703125" customWidth="1"/>
    <col min="4878" max="4878" width="1.7109375" customWidth="1"/>
    <col min="5122" max="5122" width="1.7109375" customWidth="1"/>
    <col min="5123" max="5123" width="3.28515625" customWidth="1"/>
    <col min="5124" max="5124" width="15.7109375" customWidth="1"/>
    <col min="5130" max="5130" width="7.140625" customWidth="1"/>
    <col min="5131" max="5133" width="8.5703125" customWidth="1"/>
    <col min="5134" max="5134" width="1.7109375" customWidth="1"/>
    <col min="5378" max="5378" width="1.7109375" customWidth="1"/>
    <col min="5379" max="5379" width="3.28515625" customWidth="1"/>
    <col min="5380" max="5380" width="15.7109375" customWidth="1"/>
    <col min="5386" max="5386" width="7.140625" customWidth="1"/>
    <col min="5387" max="5389" width="8.5703125" customWidth="1"/>
    <col min="5390" max="5390" width="1.7109375" customWidth="1"/>
    <col min="5634" max="5634" width="1.7109375" customWidth="1"/>
    <col min="5635" max="5635" width="3.28515625" customWidth="1"/>
    <col min="5636" max="5636" width="15.7109375" customWidth="1"/>
    <col min="5642" max="5642" width="7.140625" customWidth="1"/>
    <col min="5643" max="5645" width="8.5703125" customWidth="1"/>
    <col min="5646" max="5646" width="1.7109375" customWidth="1"/>
    <col min="5890" max="5890" width="1.7109375" customWidth="1"/>
    <col min="5891" max="5891" width="3.28515625" customWidth="1"/>
    <col min="5892" max="5892" width="15.7109375" customWidth="1"/>
    <col min="5898" max="5898" width="7.140625" customWidth="1"/>
    <col min="5899" max="5901" width="8.5703125" customWidth="1"/>
    <col min="5902" max="5902" width="1.7109375" customWidth="1"/>
    <col min="6146" max="6146" width="1.7109375" customWidth="1"/>
    <col min="6147" max="6147" width="3.28515625" customWidth="1"/>
    <col min="6148" max="6148" width="15.7109375" customWidth="1"/>
    <col min="6154" max="6154" width="7.140625" customWidth="1"/>
    <col min="6155" max="6157" width="8.5703125" customWidth="1"/>
    <col min="6158" max="6158" width="1.7109375" customWidth="1"/>
    <col min="6402" max="6402" width="1.7109375" customWidth="1"/>
    <col min="6403" max="6403" width="3.28515625" customWidth="1"/>
    <col min="6404" max="6404" width="15.7109375" customWidth="1"/>
    <col min="6410" max="6410" width="7.140625" customWidth="1"/>
    <col min="6411" max="6413" width="8.5703125" customWidth="1"/>
    <col min="6414" max="6414" width="1.7109375" customWidth="1"/>
    <col min="6658" max="6658" width="1.7109375" customWidth="1"/>
    <col min="6659" max="6659" width="3.28515625" customWidth="1"/>
    <col min="6660" max="6660" width="15.7109375" customWidth="1"/>
    <col min="6666" max="6666" width="7.140625" customWidth="1"/>
    <col min="6667" max="6669" width="8.5703125" customWidth="1"/>
    <col min="6670" max="6670" width="1.7109375" customWidth="1"/>
    <col min="6914" max="6914" width="1.7109375" customWidth="1"/>
    <col min="6915" max="6915" width="3.28515625" customWidth="1"/>
    <col min="6916" max="6916" width="15.7109375" customWidth="1"/>
    <col min="6922" max="6922" width="7.140625" customWidth="1"/>
    <col min="6923" max="6925" width="8.5703125" customWidth="1"/>
    <col min="6926" max="6926" width="1.7109375" customWidth="1"/>
    <col min="7170" max="7170" width="1.7109375" customWidth="1"/>
    <col min="7171" max="7171" width="3.28515625" customWidth="1"/>
    <col min="7172" max="7172" width="15.7109375" customWidth="1"/>
    <col min="7178" max="7178" width="7.140625" customWidth="1"/>
    <col min="7179" max="7181" width="8.5703125" customWidth="1"/>
    <col min="7182" max="7182" width="1.7109375" customWidth="1"/>
    <col min="7426" max="7426" width="1.7109375" customWidth="1"/>
    <col min="7427" max="7427" width="3.28515625" customWidth="1"/>
    <col min="7428" max="7428" width="15.7109375" customWidth="1"/>
    <col min="7434" max="7434" width="7.140625" customWidth="1"/>
    <col min="7435" max="7437" width="8.5703125" customWidth="1"/>
    <col min="7438" max="7438" width="1.7109375" customWidth="1"/>
    <col min="7682" max="7682" width="1.7109375" customWidth="1"/>
    <col min="7683" max="7683" width="3.28515625" customWidth="1"/>
    <col min="7684" max="7684" width="15.7109375" customWidth="1"/>
    <col min="7690" max="7690" width="7.140625" customWidth="1"/>
    <col min="7691" max="7693" width="8.5703125" customWidth="1"/>
    <col min="7694" max="7694" width="1.7109375" customWidth="1"/>
    <col min="7938" max="7938" width="1.7109375" customWidth="1"/>
    <col min="7939" max="7939" width="3.28515625" customWidth="1"/>
    <col min="7940" max="7940" width="15.7109375" customWidth="1"/>
    <col min="7946" max="7946" width="7.140625" customWidth="1"/>
    <col min="7947" max="7949" width="8.5703125" customWidth="1"/>
    <col min="7950" max="7950" width="1.7109375" customWidth="1"/>
    <col min="8194" max="8194" width="1.7109375" customWidth="1"/>
    <col min="8195" max="8195" width="3.28515625" customWidth="1"/>
    <col min="8196" max="8196" width="15.7109375" customWidth="1"/>
    <col min="8202" max="8202" width="7.140625" customWidth="1"/>
    <col min="8203" max="8205" width="8.5703125" customWidth="1"/>
    <col min="8206" max="8206" width="1.7109375" customWidth="1"/>
    <col min="8450" max="8450" width="1.7109375" customWidth="1"/>
    <col min="8451" max="8451" width="3.28515625" customWidth="1"/>
    <col min="8452" max="8452" width="15.7109375" customWidth="1"/>
    <col min="8458" max="8458" width="7.140625" customWidth="1"/>
    <col min="8459" max="8461" width="8.5703125" customWidth="1"/>
    <col min="8462" max="8462" width="1.7109375" customWidth="1"/>
    <col min="8706" max="8706" width="1.7109375" customWidth="1"/>
    <col min="8707" max="8707" width="3.28515625" customWidth="1"/>
    <col min="8708" max="8708" width="15.7109375" customWidth="1"/>
    <col min="8714" max="8714" width="7.140625" customWidth="1"/>
    <col min="8715" max="8717" width="8.5703125" customWidth="1"/>
    <col min="8718" max="8718" width="1.7109375" customWidth="1"/>
    <col min="8962" max="8962" width="1.7109375" customWidth="1"/>
    <col min="8963" max="8963" width="3.28515625" customWidth="1"/>
    <col min="8964" max="8964" width="15.7109375" customWidth="1"/>
    <col min="8970" max="8970" width="7.140625" customWidth="1"/>
    <col min="8971" max="8973" width="8.5703125" customWidth="1"/>
    <col min="8974" max="8974" width="1.7109375" customWidth="1"/>
    <col min="9218" max="9218" width="1.7109375" customWidth="1"/>
    <col min="9219" max="9219" width="3.28515625" customWidth="1"/>
    <col min="9220" max="9220" width="15.7109375" customWidth="1"/>
    <col min="9226" max="9226" width="7.140625" customWidth="1"/>
    <col min="9227" max="9229" width="8.5703125" customWidth="1"/>
    <col min="9230" max="9230" width="1.7109375" customWidth="1"/>
    <col min="9474" max="9474" width="1.7109375" customWidth="1"/>
    <col min="9475" max="9475" width="3.28515625" customWidth="1"/>
    <col min="9476" max="9476" width="15.7109375" customWidth="1"/>
    <col min="9482" max="9482" width="7.140625" customWidth="1"/>
    <col min="9483" max="9485" width="8.5703125" customWidth="1"/>
    <col min="9486" max="9486" width="1.7109375" customWidth="1"/>
    <col min="9730" max="9730" width="1.7109375" customWidth="1"/>
    <col min="9731" max="9731" width="3.28515625" customWidth="1"/>
    <col min="9732" max="9732" width="15.7109375" customWidth="1"/>
    <col min="9738" max="9738" width="7.140625" customWidth="1"/>
    <col min="9739" max="9741" width="8.5703125" customWidth="1"/>
    <col min="9742" max="9742" width="1.7109375" customWidth="1"/>
    <col min="9986" max="9986" width="1.7109375" customWidth="1"/>
    <col min="9987" max="9987" width="3.28515625" customWidth="1"/>
    <col min="9988" max="9988" width="15.7109375" customWidth="1"/>
    <col min="9994" max="9994" width="7.140625" customWidth="1"/>
    <col min="9995" max="9997" width="8.5703125" customWidth="1"/>
    <col min="9998" max="9998" width="1.7109375" customWidth="1"/>
    <col min="10242" max="10242" width="1.7109375" customWidth="1"/>
    <col min="10243" max="10243" width="3.28515625" customWidth="1"/>
    <col min="10244" max="10244" width="15.7109375" customWidth="1"/>
    <col min="10250" max="10250" width="7.140625" customWidth="1"/>
    <col min="10251" max="10253" width="8.5703125" customWidth="1"/>
    <col min="10254" max="10254" width="1.7109375" customWidth="1"/>
    <col min="10498" max="10498" width="1.7109375" customWidth="1"/>
    <col min="10499" max="10499" width="3.28515625" customWidth="1"/>
    <col min="10500" max="10500" width="15.7109375" customWidth="1"/>
    <col min="10506" max="10506" width="7.140625" customWidth="1"/>
    <col min="10507" max="10509" width="8.5703125" customWidth="1"/>
    <col min="10510" max="10510" width="1.7109375" customWidth="1"/>
    <col min="10754" max="10754" width="1.7109375" customWidth="1"/>
    <col min="10755" max="10755" width="3.28515625" customWidth="1"/>
    <col min="10756" max="10756" width="15.7109375" customWidth="1"/>
    <col min="10762" max="10762" width="7.140625" customWidth="1"/>
    <col min="10763" max="10765" width="8.5703125" customWidth="1"/>
    <col min="10766" max="10766" width="1.7109375" customWidth="1"/>
    <col min="11010" max="11010" width="1.7109375" customWidth="1"/>
    <col min="11011" max="11011" width="3.28515625" customWidth="1"/>
    <col min="11012" max="11012" width="15.7109375" customWidth="1"/>
    <col min="11018" max="11018" width="7.140625" customWidth="1"/>
    <col min="11019" max="11021" width="8.5703125" customWidth="1"/>
    <col min="11022" max="11022" width="1.7109375" customWidth="1"/>
    <col min="11266" max="11266" width="1.7109375" customWidth="1"/>
    <col min="11267" max="11267" width="3.28515625" customWidth="1"/>
    <col min="11268" max="11268" width="15.7109375" customWidth="1"/>
    <col min="11274" max="11274" width="7.140625" customWidth="1"/>
    <col min="11275" max="11277" width="8.5703125" customWidth="1"/>
    <col min="11278" max="11278" width="1.7109375" customWidth="1"/>
    <col min="11522" max="11522" width="1.7109375" customWidth="1"/>
    <col min="11523" max="11523" width="3.28515625" customWidth="1"/>
    <col min="11524" max="11524" width="15.7109375" customWidth="1"/>
    <col min="11530" max="11530" width="7.140625" customWidth="1"/>
    <col min="11531" max="11533" width="8.5703125" customWidth="1"/>
    <col min="11534" max="11534" width="1.7109375" customWidth="1"/>
    <col min="11778" max="11778" width="1.7109375" customWidth="1"/>
    <col min="11779" max="11779" width="3.28515625" customWidth="1"/>
    <col min="11780" max="11780" width="15.7109375" customWidth="1"/>
    <col min="11786" max="11786" width="7.140625" customWidth="1"/>
    <col min="11787" max="11789" width="8.5703125" customWidth="1"/>
    <col min="11790" max="11790" width="1.7109375" customWidth="1"/>
    <col min="12034" max="12034" width="1.7109375" customWidth="1"/>
    <col min="12035" max="12035" width="3.28515625" customWidth="1"/>
    <col min="12036" max="12036" width="15.7109375" customWidth="1"/>
    <col min="12042" max="12042" width="7.140625" customWidth="1"/>
    <col min="12043" max="12045" width="8.5703125" customWidth="1"/>
    <col min="12046" max="12046" width="1.7109375" customWidth="1"/>
    <col min="12290" max="12290" width="1.7109375" customWidth="1"/>
    <col min="12291" max="12291" width="3.28515625" customWidth="1"/>
    <col min="12292" max="12292" width="15.7109375" customWidth="1"/>
    <col min="12298" max="12298" width="7.140625" customWidth="1"/>
    <col min="12299" max="12301" width="8.5703125" customWidth="1"/>
    <col min="12302" max="12302" width="1.7109375" customWidth="1"/>
    <col min="12546" max="12546" width="1.7109375" customWidth="1"/>
    <col min="12547" max="12547" width="3.28515625" customWidth="1"/>
    <col min="12548" max="12548" width="15.7109375" customWidth="1"/>
    <col min="12554" max="12554" width="7.140625" customWidth="1"/>
    <col min="12555" max="12557" width="8.5703125" customWidth="1"/>
    <col min="12558" max="12558" width="1.7109375" customWidth="1"/>
    <col min="12802" max="12802" width="1.7109375" customWidth="1"/>
    <col min="12803" max="12803" width="3.28515625" customWidth="1"/>
    <col min="12804" max="12804" width="15.7109375" customWidth="1"/>
    <col min="12810" max="12810" width="7.140625" customWidth="1"/>
    <col min="12811" max="12813" width="8.5703125" customWidth="1"/>
    <col min="12814" max="12814" width="1.7109375" customWidth="1"/>
    <col min="13058" max="13058" width="1.7109375" customWidth="1"/>
    <col min="13059" max="13059" width="3.28515625" customWidth="1"/>
    <col min="13060" max="13060" width="15.7109375" customWidth="1"/>
    <col min="13066" max="13066" width="7.140625" customWidth="1"/>
    <col min="13067" max="13069" width="8.5703125" customWidth="1"/>
    <col min="13070" max="13070" width="1.7109375" customWidth="1"/>
    <col min="13314" max="13314" width="1.7109375" customWidth="1"/>
    <col min="13315" max="13315" width="3.28515625" customWidth="1"/>
    <col min="13316" max="13316" width="15.7109375" customWidth="1"/>
    <col min="13322" max="13322" width="7.140625" customWidth="1"/>
    <col min="13323" max="13325" width="8.5703125" customWidth="1"/>
    <col min="13326" max="13326" width="1.7109375" customWidth="1"/>
    <col min="13570" max="13570" width="1.7109375" customWidth="1"/>
    <col min="13571" max="13571" width="3.28515625" customWidth="1"/>
    <col min="13572" max="13572" width="15.7109375" customWidth="1"/>
    <col min="13578" max="13578" width="7.140625" customWidth="1"/>
    <col min="13579" max="13581" width="8.5703125" customWidth="1"/>
    <col min="13582" max="13582" width="1.7109375" customWidth="1"/>
    <col min="13826" max="13826" width="1.7109375" customWidth="1"/>
    <col min="13827" max="13827" width="3.28515625" customWidth="1"/>
    <col min="13828" max="13828" width="15.7109375" customWidth="1"/>
    <col min="13834" max="13834" width="7.140625" customWidth="1"/>
    <col min="13835" max="13837" width="8.5703125" customWidth="1"/>
    <col min="13838" max="13838" width="1.7109375" customWidth="1"/>
    <col min="14082" max="14082" width="1.7109375" customWidth="1"/>
    <col min="14083" max="14083" width="3.28515625" customWidth="1"/>
    <col min="14084" max="14084" width="15.7109375" customWidth="1"/>
    <col min="14090" max="14090" width="7.140625" customWidth="1"/>
    <col min="14091" max="14093" width="8.5703125" customWidth="1"/>
    <col min="14094" max="14094" width="1.7109375" customWidth="1"/>
    <col min="14338" max="14338" width="1.7109375" customWidth="1"/>
    <col min="14339" max="14339" width="3.28515625" customWidth="1"/>
    <col min="14340" max="14340" width="15.7109375" customWidth="1"/>
    <col min="14346" max="14346" width="7.140625" customWidth="1"/>
    <col min="14347" max="14349" width="8.5703125" customWidth="1"/>
    <col min="14350" max="14350" width="1.7109375" customWidth="1"/>
    <col min="14594" max="14594" width="1.7109375" customWidth="1"/>
    <col min="14595" max="14595" width="3.28515625" customWidth="1"/>
    <col min="14596" max="14596" width="15.7109375" customWidth="1"/>
    <col min="14602" max="14602" width="7.140625" customWidth="1"/>
    <col min="14603" max="14605" width="8.5703125" customWidth="1"/>
    <col min="14606" max="14606" width="1.7109375" customWidth="1"/>
    <col min="14850" max="14850" width="1.7109375" customWidth="1"/>
    <col min="14851" max="14851" width="3.28515625" customWidth="1"/>
    <col min="14852" max="14852" width="15.7109375" customWidth="1"/>
    <col min="14858" max="14858" width="7.140625" customWidth="1"/>
    <col min="14859" max="14861" width="8.5703125" customWidth="1"/>
    <col min="14862" max="14862" width="1.7109375" customWidth="1"/>
    <col min="15106" max="15106" width="1.7109375" customWidth="1"/>
    <col min="15107" max="15107" width="3.28515625" customWidth="1"/>
    <col min="15108" max="15108" width="15.7109375" customWidth="1"/>
    <col min="15114" max="15114" width="7.140625" customWidth="1"/>
    <col min="15115" max="15117" width="8.5703125" customWidth="1"/>
    <col min="15118" max="15118" width="1.7109375" customWidth="1"/>
    <col min="15362" max="15362" width="1.7109375" customWidth="1"/>
    <col min="15363" max="15363" width="3.28515625" customWidth="1"/>
    <col min="15364" max="15364" width="15.7109375" customWidth="1"/>
    <col min="15370" max="15370" width="7.140625" customWidth="1"/>
    <col min="15371" max="15373" width="8.5703125" customWidth="1"/>
    <col min="15374" max="15374" width="1.7109375" customWidth="1"/>
    <col min="15618" max="15618" width="1.7109375" customWidth="1"/>
    <col min="15619" max="15619" width="3.28515625" customWidth="1"/>
    <col min="15620" max="15620" width="15.7109375" customWidth="1"/>
    <col min="15626" max="15626" width="7.140625" customWidth="1"/>
    <col min="15627" max="15629" width="8.5703125" customWidth="1"/>
    <col min="15630" max="15630" width="1.7109375" customWidth="1"/>
    <col min="15874" max="15874" width="1.7109375" customWidth="1"/>
    <col min="15875" max="15875" width="3.28515625" customWidth="1"/>
    <col min="15876" max="15876" width="15.7109375" customWidth="1"/>
    <col min="15882" max="15882" width="7.140625" customWidth="1"/>
    <col min="15883" max="15885" width="8.5703125" customWidth="1"/>
    <col min="15886" max="15886" width="1.7109375" customWidth="1"/>
    <col min="16130" max="16130" width="1.7109375" customWidth="1"/>
    <col min="16131" max="16131" width="3.28515625" customWidth="1"/>
    <col min="16132" max="16132" width="15.7109375" customWidth="1"/>
    <col min="16138" max="16138" width="7.140625" customWidth="1"/>
    <col min="16139" max="16141" width="8.5703125" customWidth="1"/>
    <col min="16142" max="16142" width="1.7109375" customWidth="1"/>
  </cols>
  <sheetData>
    <row r="1" spans="1:25" ht="4.5" customHeight="1" thickBot="1" x14ac:dyDescent="0.3">
      <c r="A1" s="270"/>
    </row>
    <row r="2" spans="1:25" ht="6.75" customHeight="1" x14ac:dyDescent="0.25">
      <c r="A2" s="1"/>
      <c r="B2" s="10"/>
      <c r="C2" s="11"/>
      <c r="D2" s="11"/>
      <c r="E2" s="11"/>
      <c r="F2" s="11"/>
      <c r="G2" s="11"/>
      <c r="H2" s="11"/>
      <c r="I2" s="11"/>
      <c r="J2" s="11"/>
      <c r="K2" s="11"/>
      <c r="L2" s="11"/>
      <c r="M2" s="11"/>
      <c r="N2" s="11"/>
      <c r="O2" s="11"/>
      <c r="P2" s="11"/>
      <c r="Q2" s="11"/>
      <c r="R2" s="11"/>
      <c r="S2" s="11"/>
      <c r="T2" s="11"/>
      <c r="U2" s="11"/>
      <c r="V2" s="11"/>
      <c r="W2" s="11"/>
      <c r="X2" s="11"/>
      <c r="Y2" s="12"/>
    </row>
    <row r="3" spans="1:25" ht="11.25" customHeight="1" x14ac:dyDescent="0.5">
      <c r="A3" s="1"/>
      <c r="B3" s="13"/>
      <c r="C3" s="2"/>
      <c r="D3" s="2"/>
      <c r="E3" s="2"/>
      <c r="F3" s="2"/>
      <c r="G3" s="3"/>
      <c r="H3" s="2"/>
      <c r="I3" s="20"/>
      <c r="J3" s="2"/>
      <c r="K3" s="21"/>
      <c r="L3" s="2"/>
      <c r="M3" s="3"/>
      <c r="N3" s="2"/>
      <c r="O3" s="2"/>
      <c r="P3" s="2"/>
      <c r="Q3" s="2"/>
      <c r="R3" s="2"/>
      <c r="S3" s="5"/>
      <c r="T3" s="7"/>
      <c r="U3" s="2"/>
      <c r="V3" s="5"/>
      <c r="W3" s="5"/>
      <c r="X3" s="4"/>
      <c r="Y3" s="14"/>
    </row>
    <row r="4" spans="1:25" ht="63" x14ac:dyDescent="0.25">
      <c r="A4" s="1"/>
      <c r="B4" s="382" t="s">
        <v>0</v>
      </c>
      <c r="C4" s="383"/>
      <c r="D4" s="383"/>
      <c r="E4" s="383"/>
      <c r="F4" s="383"/>
      <c r="G4" s="383"/>
      <c r="H4" s="383"/>
      <c r="I4" s="383"/>
      <c r="J4" s="383"/>
      <c r="K4" s="383"/>
      <c r="L4" s="383"/>
      <c r="M4" s="383"/>
      <c r="N4" s="383"/>
      <c r="O4" s="383"/>
      <c r="P4" s="383"/>
      <c r="Q4" s="383"/>
      <c r="R4" s="383"/>
      <c r="S4" s="383"/>
      <c r="T4" s="383"/>
      <c r="U4" s="383"/>
      <c r="V4" s="383"/>
      <c r="W4" s="383"/>
      <c r="X4" s="383"/>
      <c r="Y4" s="384"/>
    </row>
    <row r="5" spans="1:25" ht="18.75" customHeight="1" x14ac:dyDescent="0.25">
      <c r="A5" s="1"/>
      <c r="B5" s="385" t="s">
        <v>43</v>
      </c>
      <c r="C5" s="383"/>
      <c r="D5" s="383"/>
      <c r="E5" s="383"/>
      <c r="F5" s="383"/>
      <c r="G5" s="383"/>
      <c r="H5" s="383"/>
      <c r="I5" s="383"/>
      <c r="J5" s="383"/>
      <c r="K5" s="383"/>
      <c r="L5" s="383"/>
      <c r="M5" s="383"/>
      <c r="N5" s="383"/>
      <c r="O5" s="383"/>
      <c r="P5" s="383"/>
      <c r="Q5" s="383"/>
      <c r="R5" s="383"/>
      <c r="S5" s="383"/>
      <c r="T5" s="383"/>
      <c r="U5" s="383"/>
      <c r="V5" s="383"/>
      <c r="W5" s="383"/>
      <c r="X5" s="383"/>
      <c r="Y5" s="384"/>
    </row>
    <row r="6" spans="1:25" ht="35.25" customHeight="1" x14ac:dyDescent="0.35">
      <c r="A6" s="1"/>
      <c r="B6" s="13"/>
      <c r="C6" s="6"/>
      <c r="D6" s="6"/>
      <c r="E6" s="2"/>
      <c r="F6" s="2"/>
      <c r="G6" s="6"/>
      <c r="H6" s="19"/>
      <c r="I6" s="22"/>
      <c r="J6" s="22"/>
      <c r="K6" s="22"/>
      <c r="L6" s="2"/>
      <c r="M6" s="6"/>
      <c r="N6" s="2"/>
      <c r="O6" s="2"/>
      <c r="P6" s="22"/>
      <c r="Q6" s="2"/>
      <c r="R6" s="5" t="s">
        <v>42</v>
      </c>
      <c r="S6" s="7" t="str">
        <f>'0.  MAIN INDEX'!D40</f>
        <v>April 2019</v>
      </c>
      <c r="T6" s="7"/>
      <c r="U6" s="2"/>
      <c r="V6" s="5"/>
      <c r="W6" s="5" t="s">
        <v>1</v>
      </c>
      <c r="X6" s="172" t="str">
        <f>'0.  MAIN INDEX'!D41</f>
        <v>Koppies</v>
      </c>
      <c r="Y6" s="14"/>
    </row>
    <row r="7" spans="1:25" ht="4.5" customHeight="1" thickBot="1" x14ac:dyDescent="0.3">
      <c r="B7" s="386"/>
      <c r="C7" s="387"/>
      <c r="D7" s="387"/>
      <c r="E7" s="387"/>
      <c r="F7" s="387"/>
      <c r="G7" s="387"/>
      <c r="H7" s="387"/>
      <c r="I7" s="387"/>
      <c r="J7" s="387"/>
      <c r="K7" s="387"/>
      <c r="L7" s="387"/>
      <c r="M7" s="17"/>
      <c r="N7" s="17"/>
      <c r="O7" s="17"/>
      <c r="P7" s="17"/>
      <c r="Q7" s="17"/>
      <c r="R7" s="17"/>
      <c r="S7" s="17"/>
      <c r="T7" s="17"/>
      <c r="U7" s="17"/>
      <c r="V7" s="17"/>
      <c r="W7" s="17"/>
      <c r="X7" s="17"/>
      <c r="Y7" s="18"/>
    </row>
    <row r="8" spans="1:25" ht="24.95" customHeight="1" thickTop="1" thickBot="1" x14ac:dyDescent="0.3">
      <c r="B8" s="430" t="s">
        <v>396</v>
      </c>
      <c r="C8" s="451"/>
      <c r="D8" s="445" t="s">
        <v>30</v>
      </c>
      <c r="E8" s="446"/>
      <c r="F8" s="446"/>
      <c r="G8" s="445" t="s">
        <v>51</v>
      </c>
      <c r="H8" s="446"/>
      <c r="I8" s="447"/>
      <c r="J8" s="445" t="s">
        <v>32</v>
      </c>
      <c r="K8" s="446"/>
      <c r="L8" s="447"/>
      <c r="M8" s="445" t="s">
        <v>33</v>
      </c>
      <c r="N8" s="446"/>
      <c r="O8" s="447"/>
      <c r="P8" s="445" t="s">
        <v>34</v>
      </c>
      <c r="Q8" s="446"/>
      <c r="R8" s="447"/>
      <c r="S8" s="445" t="s">
        <v>35</v>
      </c>
      <c r="T8" s="446"/>
      <c r="U8" s="448"/>
      <c r="V8" s="434" t="s">
        <v>41</v>
      </c>
      <c r="W8" s="435"/>
      <c r="X8" s="436"/>
      <c r="Y8" s="50" t="s">
        <v>47</v>
      </c>
    </row>
    <row r="9" spans="1:25" ht="15.95" customHeight="1" thickBot="1" x14ac:dyDescent="0.3">
      <c r="B9" s="452"/>
      <c r="C9" s="453"/>
      <c r="D9" s="38" t="s">
        <v>36</v>
      </c>
      <c r="E9" s="39" t="s">
        <v>38</v>
      </c>
      <c r="F9" s="40" t="s">
        <v>37</v>
      </c>
      <c r="G9" s="41" t="s">
        <v>36</v>
      </c>
      <c r="H9" s="42" t="s">
        <v>38</v>
      </c>
      <c r="I9" s="43" t="s">
        <v>37</v>
      </c>
      <c r="J9" s="41" t="s">
        <v>36</v>
      </c>
      <c r="K9" s="42" t="s">
        <v>38</v>
      </c>
      <c r="L9" s="43" t="s">
        <v>37</v>
      </c>
      <c r="M9" s="41" t="s">
        <v>36</v>
      </c>
      <c r="N9" s="42" t="s">
        <v>38</v>
      </c>
      <c r="O9" s="43" t="s">
        <v>37</v>
      </c>
      <c r="P9" s="41" t="s">
        <v>36</v>
      </c>
      <c r="Q9" s="42" t="s">
        <v>38</v>
      </c>
      <c r="R9" s="43" t="s">
        <v>37</v>
      </c>
      <c r="S9" s="41" t="s">
        <v>36</v>
      </c>
      <c r="T9" s="42" t="s">
        <v>38</v>
      </c>
      <c r="U9" s="43" t="s">
        <v>37</v>
      </c>
      <c r="V9" s="47" t="s">
        <v>36</v>
      </c>
      <c r="W9" s="48" t="s">
        <v>38</v>
      </c>
      <c r="X9" s="49" t="s">
        <v>39</v>
      </c>
      <c r="Y9" s="58" t="s">
        <v>48</v>
      </c>
    </row>
    <row r="10" spans="1:25" ht="4.5" customHeight="1" thickTop="1" thickBot="1" x14ac:dyDescent="0.3">
      <c r="B10" s="461"/>
      <c r="C10" s="462"/>
      <c r="D10" s="463"/>
      <c r="E10" s="463"/>
      <c r="F10" s="463"/>
      <c r="G10" s="463"/>
      <c r="H10" s="463"/>
      <c r="I10" s="463"/>
      <c r="J10" s="463"/>
      <c r="K10" s="463"/>
      <c r="L10" s="463"/>
      <c r="M10" s="17"/>
      <c r="N10" s="17"/>
      <c r="O10" s="17"/>
      <c r="P10" s="17"/>
      <c r="Q10" s="17"/>
      <c r="R10" s="17"/>
      <c r="S10" s="17"/>
      <c r="T10" s="17"/>
      <c r="U10" s="17"/>
      <c r="V10" s="17"/>
      <c r="W10" s="17"/>
      <c r="X10" s="17"/>
      <c r="Y10" s="18"/>
    </row>
    <row r="11" spans="1:25" ht="9" hidden="1" customHeight="1" thickBot="1" x14ac:dyDescent="0.3">
      <c r="B11" s="23"/>
      <c r="C11" s="24"/>
      <c r="D11" s="24"/>
      <c r="E11" s="24"/>
      <c r="F11" s="24"/>
      <c r="G11" s="24"/>
      <c r="H11" s="24"/>
      <c r="I11" s="24"/>
      <c r="J11" s="24"/>
      <c r="K11" s="24"/>
      <c r="L11" s="24"/>
      <c r="M11" s="17"/>
      <c r="N11" s="17"/>
      <c r="O11" s="17"/>
      <c r="P11" s="17"/>
      <c r="Q11" s="17"/>
      <c r="R11" s="17"/>
      <c r="S11" s="17"/>
      <c r="T11" s="17"/>
      <c r="U11" s="17"/>
      <c r="V11" s="17"/>
      <c r="W11" s="17"/>
      <c r="X11" s="17"/>
      <c r="Y11" s="18"/>
    </row>
    <row r="12" spans="1:25" s="61" customFormat="1" ht="15.95" customHeight="1" thickBot="1" x14ac:dyDescent="0.3">
      <c r="B12" s="62"/>
      <c r="C12" s="63"/>
      <c r="D12" s="64"/>
      <c r="E12" s="65"/>
      <c r="F12" s="65"/>
      <c r="G12" s="64"/>
      <c r="H12" s="64"/>
      <c r="I12" s="64"/>
      <c r="J12" s="64"/>
      <c r="K12" s="65"/>
      <c r="L12" s="65"/>
      <c r="M12" s="64"/>
      <c r="N12" s="65"/>
      <c r="O12" s="64"/>
      <c r="P12" s="64"/>
      <c r="Q12" s="64"/>
      <c r="R12" s="64"/>
      <c r="S12" s="64"/>
      <c r="T12" s="64"/>
      <c r="U12" s="64"/>
      <c r="V12" s="64"/>
      <c r="W12" s="64"/>
      <c r="X12" s="64"/>
      <c r="Y12" s="66"/>
    </row>
    <row r="13" spans="1:25" s="61" customFormat="1" ht="15.95" customHeight="1" x14ac:dyDescent="0.25">
      <c r="B13" s="441" t="s">
        <v>144</v>
      </c>
      <c r="C13" s="442"/>
      <c r="D13" s="69"/>
      <c r="E13" s="70"/>
      <c r="F13" s="70"/>
      <c r="G13" s="69"/>
      <c r="H13" s="69"/>
      <c r="I13" s="69"/>
      <c r="J13" s="69"/>
      <c r="K13" s="70"/>
      <c r="L13" s="70"/>
      <c r="M13" s="69"/>
      <c r="N13" s="70"/>
      <c r="O13" s="69"/>
      <c r="P13" s="69"/>
      <c r="Q13" s="69"/>
      <c r="R13" s="69"/>
      <c r="S13" s="69"/>
      <c r="T13" s="69"/>
      <c r="U13" s="69"/>
      <c r="V13" s="69"/>
      <c r="W13" s="69"/>
      <c r="X13" s="69"/>
      <c r="Y13" s="71"/>
    </row>
    <row r="14" spans="1:25" s="61" customFormat="1" ht="15.95" customHeight="1" thickBot="1" x14ac:dyDescent="0.3">
      <c r="B14" s="443"/>
      <c r="C14" s="444"/>
      <c r="D14" s="69"/>
      <c r="E14" s="70"/>
      <c r="F14" s="70"/>
      <c r="G14" s="69"/>
      <c r="H14" s="69"/>
      <c r="I14" s="69"/>
      <c r="J14" s="69"/>
      <c r="K14" s="70"/>
      <c r="L14" s="70"/>
      <c r="M14" s="69"/>
      <c r="N14" s="70"/>
      <c r="O14" s="69"/>
      <c r="P14" s="69"/>
      <c r="Q14" s="69"/>
      <c r="R14" s="69"/>
      <c r="S14" s="69"/>
      <c r="T14" s="69"/>
      <c r="U14" s="69"/>
      <c r="V14" s="69"/>
      <c r="W14" s="69"/>
      <c r="X14" s="69"/>
      <c r="Y14" s="71"/>
    </row>
    <row r="15" spans="1:25" s="61" customFormat="1" ht="15.95" customHeight="1" thickBot="1" x14ac:dyDescent="0.3">
      <c r="B15" s="72"/>
      <c r="C15" s="73"/>
      <c r="D15" s="74"/>
      <c r="E15" s="75"/>
      <c r="F15" s="75"/>
      <c r="G15" s="74"/>
      <c r="H15" s="74"/>
      <c r="I15" s="74"/>
      <c r="J15" s="74"/>
      <c r="K15" s="75"/>
      <c r="L15" s="75"/>
      <c r="M15" s="74"/>
      <c r="N15" s="75"/>
      <c r="O15" s="74"/>
      <c r="P15" s="74"/>
      <c r="Q15" s="74"/>
      <c r="R15" s="74"/>
      <c r="S15" s="74"/>
      <c r="T15" s="74"/>
      <c r="U15" s="74"/>
      <c r="V15" s="74"/>
      <c r="W15" s="74"/>
      <c r="X15" s="74"/>
      <c r="Y15" s="76"/>
    </row>
    <row r="16" spans="1:25" s="8" customFormat="1" ht="26.1" customHeight="1" thickBot="1" x14ac:dyDescent="0.3">
      <c r="B16" s="439" t="s">
        <v>191</v>
      </c>
      <c r="C16" s="440"/>
      <c r="D16" s="59"/>
      <c r="E16" s="59"/>
      <c r="F16" s="59"/>
      <c r="G16" s="59"/>
      <c r="H16" s="59"/>
      <c r="I16" s="59"/>
      <c r="J16" s="59"/>
      <c r="K16" s="59"/>
      <c r="L16" s="59"/>
      <c r="M16" s="59"/>
      <c r="N16" s="59"/>
      <c r="O16" s="59"/>
      <c r="P16" s="59"/>
      <c r="Q16" s="59"/>
      <c r="R16" s="59"/>
      <c r="S16" s="59"/>
      <c r="T16" s="59"/>
      <c r="U16" s="59"/>
      <c r="V16" s="59"/>
      <c r="W16" s="59"/>
      <c r="X16" s="59"/>
      <c r="Y16" s="60"/>
    </row>
    <row r="17" spans="2:25" s="8" customFormat="1" ht="2.1" customHeight="1" x14ac:dyDescent="0.25">
      <c r="B17" s="421"/>
      <c r="C17" s="428"/>
      <c r="D17" s="428"/>
      <c r="E17" s="428"/>
      <c r="F17" s="428"/>
      <c r="G17" s="428"/>
      <c r="H17" s="428"/>
      <c r="I17" s="428"/>
      <c r="J17" s="428"/>
      <c r="K17" s="428"/>
      <c r="L17" s="428"/>
      <c r="M17" s="428"/>
      <c r="N17" s="428"/>
      <c r="O17" s="428"/>
      <c r="P17" s="428"/>
      <c r="Q17" s="428"/>
      <c r="R17" s="428"/>
      <c r="S17" s="428"/>
      <c r="T17" s="428"/>
      <c r="U17" s="428"/>
      <c r="V17" s="428"/>
      <c r="W17" s="428"/>
      <c r="X17" s="428"/>
      <c r="Y17" s="429"/>
    </row>
    <row r="18" spans="2:25" s="8" customFormat="1" ht="15.95" customHeight="1" x14ac:dyDescent="0.25">
      <c r="B18" s="27">
        <f>'1.  SEPTEMBER'!B18</f>
        <v>1</v>
      </c>
      <c r="C18" s="44" t="str">
        <f>'1.  SEPTEMBER'!C18</f>
        <v>Abrie L</v>
      </c>
      <c r="D18" s="45"/>
      <c r="E18" s="37"/>
      <c r="F18" s="46"/>
      <c r="G18" s="28"/>
      <c r="H18" s="37"/>
      <c r="I18" s="35"/>
      <c r="J18" s="45"/>
      <c r="K18" s="37"/>
      <c r="L18" s="46"/>
      <c r="M18" s="28"/>
      <c r="N18" s="37"/>
      <c r="O18" s="35"/>
      <c r="P18" s="45"/>
      <c r="Q18" s="37"/>
      <c r="R18" s="51"/>
      <c r="S18" s="28"/>
      <c r="T18" s="37"/>
      <c r="U18" s="35"/>
      <c r="V18" s="45">
        <f t="shared" ref="V18" si="0">D18+G18+J18+M18+P18+S18</f>
        <v>0</v>
      </c>
      <c r="W18" s="37">
        <f t="shared" ref="W18" si="1">E18+H18+K18+N18+Q18+T18</f>
        <v>0</v>
      </c>
      <c r="X18" s="46">
        <f t="shared" ref="X18" si="2">(V18+W18)*10</f>
        <v>0</v>
      </c>
      <c r="Y18" s="186">
        <v>18</v>
      </c>
    </row>
    <row r="19" spans="2:25" s="8" customFormat="1" ht="15.95" customHeight="1" x14ac:dyDescent="0.25">
      <c r="B19" s="34">
        <f>'1.  SEPTEMBER'!B19</f>
        <v>2</v>
      </c>
      <c r="C19" s="226" t="str">
        <f>'1.  SEPTEMBER'!C19</f>
        <v>Appelcryn PJ</v>
      </c>
      <c r="D19" s="56"/>
      <c r="E19" s="37"/>
      <c r="F19" s="225"/>
      <c r="G19" s="33"/>
      <c r="H19" s="37"/>
      <c r="I19" s="36"/>
      <c r="J19" s="56"/>
      <c r="K19" s="37"/>
      <c r="L19" s="225"/>
      <c r="M19" s="33"/>
      <c r="N19" s="37"/>
      <c r="O19" s="36"/>
      <c r="P19" s="56"/>
      <c r="Q19" s="37"/>
      <c r="R19" s="57"/>
      <c r="S19" s="33"/>
      <c r="T19" s="37"/>
      <c r="U19" s="36"/>
      <c r="V19" s="56">
        <f t="shared" ref="V19:V52" si="3">D19+G19+J19+M19+P19+S19</f>
        <v>0</v>
      </c>
      <c r="W19" s="224">
        <f t="shared" ref="W19:W52" si="4">E19+H19+K19+N19+Q19+T19</f>
        <v>0</v>
      </c>
      <c r="X19" s="225">
        <f t="shared" ref="X19:X52" si="5">(V19+W19)*10</f>
        <v>0</v>
      </c>
      <c r="Y19" s="187">
        <v>18</v>
      </c>
    </row>
    <row r="20" spans="2:25" s="8" customFormat="1" ht="15.95" customHeight="1" x14ac:dyDescent="0.25">
      <c r="B20" s="34">
        <f>'1.  SEPTEMBER'!B20</f>
        <v>3</v>
      </c>
      <c r="C20" s="226" t="str">
        <f>'1.  SEPTEMBER'!C20</f>
        <v>Bloem D  (H-16)</v>
      </c>
      <c r="D20" s="56">
        <v>6</v>
      </c>
      <c r="E20" s="37">
        <v>5.88</v>
      </c>
      <c r="F20" s="225"/>
      <c r="G20" s="33"/>
      <c r="H20" s="37"/>
      <c r="I20" s="36"/>
      <c r="J20" s="56">
        <v>2</v>
      </c>
      <c r="K20" s="37">
        <v>1.74</v>
      </c>
      <c r="L20" s="225"/>
      <c r="M20" s="33">
        <v>1</v>
      </c>
      <c r="N20" s="37">
        <v>0.42</v>
      </c>
      <c r="O20" s="36"/>
      <c r="P20" s="56">
        <v>4</v>
      </c>
      <c r="Q20" s="37">
        <v>2.12</v>
      </c>
      <c r="R20" s="57"/>
      <c r="S20" s="33"/>
      <c r="T20" s="37"/>
      <c r="U20" s="36"/>
      <c r="V20" s="56">
        <f t="shared" si="3"/>
        <v>13</v>
      </c>
      <c r="W20" s="224">
        <f t="shared" si="4"/>
        <v>10.16</v>
      </c>
      <c r="X20" s="225">
        <f t="shared" si="5"/>
        <v>231.6</v>
      </c>
      <c r="Y20" s="187">
        <v>2</v>
      </c>
    </row>
    <row r="21" spans="2:25" s="8" customFormat="1" ht="15.95" customHeight="1" x14ac:dyDescent="0.25">
      <c r="B21" s="34">
        <f>'1.  SEPTEMBER'!B21</f>
        <v>4</v>
      </c>
      <c r="C21" s="226" t="str">
        <f>'1.  SEPTEMBER'!C21</f>
        <v>Booysen G</v>
      </c>
      <c r="D21" s="56">
        <v>2</v>
      </c>
      <c r="E21" s="37">
        <v>0.73</v>
      </c>
      <c r="F21" s="225"/>
      <c r="G21" s="33"/>
      <c r="H21" s="37"/>
      <c r="I21" s="36"/>
      <c r="J21" s="56"/>
      <c r="K21" s="37"/>
      <c r="L21" s="225"/>
      <c r="M21" s="33"/>
      <c r="N21" s="37"/>
      <c r="O21" s="36"/>
      <c r="P21" s="56">
        <v>2</v>
      </c>
      <c r="Q21" s="37">
        <v>1.0900000000000001</v>
      </c>
      <c r="R21" s="57"/>
      <c r="S21" s="33"/>
      <c r="T21" s="37"/>
      <c r="U21" s="36"/>
      <c r="V21" s="56">
        <f t="shared" si="3"/>
        <v>4</v>
      </c>
      <c r="W21" s="224">
        <f t="shared" si="4"/>
        <v>1.82</v>
      </c>
      <c r="X21" s="225">
        <f t="shared" si="5"/>
        <v>58.2</v>
      </c>
      <c r="Y21" s="187">
        <v>6</v>
      </c>
    </row>
    <row r="22" spans="2:25" s="8" customFormat="1" ht="15.95" customHeight="1" x14ac:dyDescent="0.25">
      <c r="B22" s="34">
        <f>'1.  SEPTEMBER'!B22</f>
        <v>5</v>
      </c>
      <c r="C22" s="226" t="str">
        <f>'1.  SEPTEMBER'!C22</f>
        <v>Booysen J  (H-18)</v>
      </c>
      <c r="D22" s="56">
        <v>5</v>
      </c>
      <c r="E22" s="37">
        <v>3.7</v>
      </c>
      <c r="F22" s="225">
        <v>1.77</v>
      </c>
      <c r="G22" s="33"/>
      <c r="H22" s="37"/>
      <c r="I22" s="36"/>
      <c r="J22" s="56"/>
      <c r="K22" s="37"/>
      <c r="L22" s="225"/>
      <c r="M22" s="33">
        <v>4</v>
      </c>
      <c r="N22" s="37">
        <v>21.6</v>
      </c>
      <c r="O22" s="335">
        <v>20.2</v>
      </c>
      <c r="P22" s="56"/>
      <c r="Q22" s="37"/>
      <c r="R22" s="57"/>
      <c r="S22" s="33"/>
      <c r="T22" s="37"/>
      <c r="U22" s="36"/>
      <c r="V22" s="56">
        <f t="shared" si="3"/>
        <v>9</v>
      </c>
      <c r="W22" s="224">
        <f t="shared" si="4"/>
        <v>25.3</v>
      </c>
      <c r="X22" s="225">
        <f t="shared" si="5"/>
        <v>343</v>
      </c>
      <c r="Y22" s="187">
        <v>1</v>
      </c>
    </row>
    <row r="23" spans="2:25" s="8" customFormat="1" ht="15.95" customHeight="1" x14ac:dyDescent="0.25">
      <c r="B23" s="34">
        <f>'1.  SEPTEMBER'!B23</f>
        <v>6</v>
      </c>
      <c r="C23" s="226" t="str">
        <f>'1.  SEPTEMBER'!C23</f>
        <v>Booysen JNR</v>
      </c>
      <c r="D23" s="56"/>
      <c r="E23" s="37"/>
      <c r="F23" s="225"/>
      <c r="G23" s="33"/>
      <c r="H23" s="37"/>
      <c r="I23" s="36"/>
      <c r="J23" s="56"/>
      <c r="K23" s="37"/>
      <c r="L23" s="225"/>
      <c r="M23" s="33"/>
      <c r="N23" s="37"/>
      <c r="O23" s="36"/>
      <c r="P23" s="56"/>
      <c r="Q23" s="37"/>
      <c r="R23" s="57"/>
      <c r="S23" s="33"/>
      <c r="T23" s="37"/>
      <c r="U23" s="36"/>
      <c r="V23" s="56">
        <f t="shared" si="3"/>
        <v>0</v>
      </c>
      <c r="W23" s="224">
        <f t="shared" si="4"/>
        <v>0</v>
      </c>
      <c r="X23" s="225">
        <f t="shared" si="5"/>
        <v>0</v>
      </c>
      <c r="Y23" s="187">
        <v>18</v>
      </c>
    </row>
    <row r="24" spans="2:25" s="8" customFormat="1" ht="15.95" customHeight="1" x14ac:dyDescent="0.25">
      <c r="B24" s="34">
        <f>'1.  SEPTEMBER'!B24</f>
        <v>7</v>
      </c>
      <c r="C24" s="226" t="str">
        <f>'1.  SEPTEMBER'!C24</f>
        <v>Booysen W</v>
      </c>
      <c r="D24" s="56">
        <v>2</v>
      </c>
      <c r="E24" s="37">
        <v>2.1</v>
      </c>
      <c r="F24" s="225"/>
      <c r="G24" s="33"/>
      <c r="H24" s="37"/>
      <c r="I24" s="36"/>
      <c r="J24" s="56"/>
      <c r="K24" s="37"/>
      <c r="L24" s="225"/>
      <c r="M24" s="33">
        <v>1</v>
      </c>
      <c r="N24" s="37">
        <v>1.03</v>
      </c>
      <c r="O24" s="36"/>
      <c r="P24" s="56">
        <v>1</v>
      </c>
      <c r="Q24" s="37">
        <v>0.43</v>
      </c>
      <c r="R24" s="57"/>
      <c r="S24" s="33"/>
      <c r="T24" s="37"/>
      <c r="U24" s="36"/>
      <c r="V24" s="56">
        <f t="shared" si="3"/>
        <v>4</v>
      </c>
      <c r="W24" s="224">
        <f t="shared" si="4"/>
        <v>3.56</v>
      </c>
      <c r="X24" s="225">
        <f t="shared" si="5"/>
        <v>75.600000000000009</v>
      </c>
      <c r="Y24" s="187">
        <v>7</v>
      </c>
    </row>
    <row r="25" spans="2:25" s="8" customFormat="1" ht="15.95" customHeight="1" x14ac:dyDescent="0.25">
      <c r="B25" s="34">
        <f>'1.  SEPTEMBER'!B25</f>
        <v>8</v>
      </c>
      <c r="C25" s="226" t="str">
        <f>'1.  SEPTEMBER'!C25</f>
        <v>Botha PF</v>
      </c>
      <c r="D25" s="56"/>
      <c r="E25" s="37"/>
      <c r="F25" s="225"/>
      <c r="G25" s="33"/>
      <c r="H25" s="37"/>
      <c r="I25" s="36"/>
      <c r="J25" s="56"/>
      <c r="K25" s="37"/>
      <c r="L25" s="225"/>
      <c r="M25" s="33"/>
      <c r="N25" s="37"/>
      <c r="O25" s="36"/>
      <c r="P25" s="56"/>
      <c r="Q25" s="37"/>
      <c r="R25" s="57"/>
      <c r="S25" s="33"/>
      <c r="T25" s="37"/>
      <c r="U25" s="36"/>
      <c r="V25" s="56">
        <f t="shared" si="3"/>
        <v>0</v>
      </c>
      <c r="W25" s="224">
        <f t="shared" si="4"/>
        <v>0</v>
      </c>
      <c r="X25" s="225">
        <f t="shared" si="5"/>
        <v>0</v>
      </c>
      <c r="Y25" s="187">
        <v>18</v>
      </c>
    </row>
    <row r="26" spans="2:25" s="8" customFormat="1" ht="15.95" customHeight="1" x14ac:dyDescent="0.25">
      <c r="B26" s="34">
        <f>'1.  SEPTEMBER'!B26</f>
        <v>9</v>
      </c>
      <c r="C26" s="226" t="str">
        <f>'1.  SEPTEMBER'!C26</f>
        <v>Brits T</v>
      </c>
      <c r="D26" s="56"/>
      <c r="E26" s="37"/>
      <c r="F26" s="225"/>
      <c r="G26" s="33"/>
      <c r="H26" s="37"/>
      <c r="I26" s="36"/>
      <c r="J26" s="56"/>
      <c r="K26" s="37"/>
      <c r="L26" s="225"/>
      <c r="M26" s="33"/>
      <c r="N26" s="37"/>
      <c r="O26" s="36"/>
      <c r="P26" s="56"/>
      <c r="Q26" s="37"/>
      <c r="R26" s="57"/>
      <c r="S26" s="33"/>
      <c r="T26" s="37"/>
      <c r="U26" s="36"/>
      <c r="V26" s="56">
        <f t="shared" si="3"/>
        <v>0</v>
      </c>
      <c r="W26" s="224">
        <f t="shared" si="4"/>
        <v>0</v>
      </c>
      <c r="X26" s="225">
        <f t="shared" si="5"/>
        <v>0</v>
      </c>
      <c r="Y26" s="187">
        <v>18</v>
      </c>
    </row>
    <row r="27" spans="2:25" s="8" customFormat="1" ht="15.95" customHeight="1" x14ac:dyDescent="0.25">
      <c r="B27" s="34">
        <f>'1.  SEPTEMBER'!B27</f>
        <v>10</v>
      </c>
      <c r="C27" s="226" t="str">
        <f>'1.  SEPTEMBER'!C27</f>
        <v>Campher J</v>
      </c>
      <c r="D27" s="56"/>
      <c r="E27" s="37"/>
      <c r="F27" s="225"/>
      <c r="G27" s="33"/>
      <c r="H27" s="37"/>
      <c r="I27" s="36"/>
      <c r="J27" s="56"/>
      <c r="K27" s="37"/>
      <c r="L27" s="225"/>
      <c r="M27" s="33"/>
      <c r="N27" s="37"/>
      <c r="O27" s="36"/>
      <c r="P27" s="56"/>
      <c r="Q27" s="37"/>
      <c r="R27" s="57"/>
      <c r="S27" s="33"/>
      <c r="T27" s="37"/>
      <c r="U27" s="36"/>
      <c r="V27" s="56">
        <f t="shared" si="3"/>
        <v>0</v>
      </c>
      <c r="W27" s="224">
        <f t="shared" si="4"/>
        <v>0</v>
      </c>
      <c r="X27" s="225">
        <f t="shared" si="5"/>
        <v>0</v>
      </c>
      <c r="Y27" s="187">
        <v>18</v>
      </c>
    </row>
    <row r="28" spans="2:25" s="8" customFormat="1" ht="15.95" customHeight="1" x14ac:dyDescent="0.25">
      <c r="B28" s="34">
        <f>'1.  SEPTEMBER'!B28</f>
        <v>11</v>
      </c>
      <c r="C28" s="226" t="str">
        <f>'1.  SEPTEMBER'!C28</f>
        <v>du Toit J</v>
      </c>
      <c r="D28" s="56"/>
      <c r="E28" s="37"/>
      <c r="F28" s="225"/>
      <c r="G28" s="33"/>
      <c r="H28" s="37"/>
      <c r="I28" s="36"/>
      <c r="J28" s="56"/>
      <c r="K28" s="37"/>
      <c r="L28" s="225"/>
      <c r="M28" s="33"/>
      <c r="N28" s="37"/>
      <c r="O28" s="36"/>
      <c r="P28" s="56"/>
      <c r="Q28" s="37"/>
      <c r="R28" s="57"/>
      <c r="S28" s="33"/>
      <c r="T28" s="37"/>
      <c r="U28" s="36"/>
      <c r="V28" s="56">
        <f t="shared" si="3"/>
        <v>0</v>
      </c>
      <c r="W28" s="224">
        <f t="shared" si="4"/>
        <v>0</v>
      </c>
      <c r="X28" s="225">
        <f t="shared" si="5"/>
        <v>0</v>
      </c>
      <c r="Y28" s="187">
        <v>18</v>
      </c>
    </row>
    <row r="29" spans="2:25" s="8" customFormat="1" ht="15.95" customHeight="1" x14ac:dyDescent="0.25">
      <c r="B29" s="34">
        <f>'1.  SEPTEMBER'!B29</f>
        <v>12</v>
      </c>
      <c r="C29" s="226" t="str">
        <f>'1.  SEPTEMBER'!C29</f>
        <v>Engelbrecht A</v>
      </c>
      <c r="D29" s="56">
        <v>1</v>
      </c>
      <c r="E29" s="37">
        <v>0.3</v>
      </c>
      <c r="F29" s="225"/>
      <c r="G29" s="33"/>
      <c r="H29" s="37"/>
      <c r="I29" s="36"/>
      <c r="J29" s="56">
        <v>2</v>
      </c>
      <c r="K29" s="37">
        <v>0.79</v>
      </c>
      <c r="L29" s="225"/>
      <c r="M29" s="33"/>
      <c r="N29" s="37"/>
      <c r="O29" s="36"/>
      <c r="P29" s="56">
        <v>1</v>
      </c>
      <c r="Q29" s="37">
        <v>0.4</v>
      </c>
      <c r="R29" s="57"/>
      <c r="S29" s="33"/>
      <c r="T29" s="37"/>
      <c r="U29" s="36"/>
      <c r="V29" s="56">
        <f t="shared" si="3"/>
        <v>4</v>
      </c>
      <c r="W29" s="224">
        <f t="shared" si="4"/>
        <v>1.4900000000000002</v>
      </c>
      <c r="X29" s="225">
        <f t="shared" si="5"/>
        <v>54.900000000000006</v>
      </c>
      <c r="Y29" s="187">
        <v>9</v>
      </c>
    </row>
    <row r="30" spans="2:25" s="8" customFormat="1" ht="15.95" customHeight="1" x14ac:dyDescent="0.25">
      <c r="B30" s="34">
        <f>'1.  SEPTEMBER'!B30</f>
        <v>13</v>
      </c>
      <c r="C30" s="226" t="str">
        <f>'1.  SEPTEMBER'!C30</f>
        <v>Fourie R  (H-29)</v>
      </c>
      <c r="D30" s="56">
        <v>1</v>
      </c>
      <c r="E30" s="37">
        <v>0.35</v>
      </c>
      <c r="F30" s="225"/>
      <c r="G30" s="33"/>
      <c r="H30" s="37"/>
      <c r="I30" s="36"/>
      <c r="J30" s="56"/>
      <c r="K30" s="37"/>
      <c r="L30" s="225"/>
      <c r="M30" s="33"/>
      <c r="N30" s="37"/>
      <c r="O30" s="36"/>
      <c r="P30" s="56">
        <v>5</v>
      </c>
      <c r="Q30" s="37">
        <v>2.93</v>
      </c>
      <c r="R30" s="57"/>
      <c r="S30" s="33"/>
      <c r="T30" s="37"/>
      <c r="U30" s="36"/>
      <c r="V30" s="56">
        <f t="shared" si="3"/>
        <v>6</v>
      </c>
      <c r="W30" s="224">
        <f t="shared" si="4"/>
        <v>3.2800000000000002</v>
      </c>
      <c r="X30" s="225">
        <f t="shared" si="5"/>
        <v>92.800000000000011</v>
      </c>
      <c r="Y30" s="187">
        <v>5</v>
      </c>
    </row>
    <row r="31" spans="2:25" s="8" customFormat="1" ht="15.95" customHeight="1" x14ac:dyDescent="0.25">
      <c r="B31" s="34">
        <f>'1.  SEPTEMBER'!B31</f>
        <v>14</v>
      </c>
      <c r="C31" s="226" t="str">
        <f>'1.  SEPTEMBER'!C31</f>
        <v>Kaizer S</v>
      </c>
      <c r="D31" s="56"/>
      <c r="E31" s="37"/>
      <c r="F31" s="225"/>
      <c r="G31" s="33"/>
      <c r="H31" s="37"/>
      <c r="I31" s="36"/>
      <c r="J31" s="56"/>
      <c r="K31" s="37"/>
      <c r="L31" s="225"/>
      <c r="M31" s="33"/>
      <c r="N31" s="37"/>
      <c r="O31" s="36"/>
      <c r="P31" s="56"/>
      <c r="Q31" s="37"/>
      <c r="R31" s="57"/>
      <c r="S31" s="33"/>
      <c r="T31" s="37"/>
      <c r="U31" s="36"/>
      <c r="V31" s="56">
        <f t="shared" si="3"/>
        <v>0</v>
      </c>
      <c r="W31" s="224">
        <f t="shared" si="4"/>
        <v>0</v>
      </c>
      <c r="X31" s="225">
        <f t="shared" si="5"/>
        <v>0</v>
      </c>
      <c r="Y31" s="187">
        <v>18</v>
      </c>
    </row>
    <row r="32" spans="2:25" s="8" customFormat="1" ht="15.95" customHeight="1" x14ac:dyDescent="0.25">
      <c r="B32" s="34">
        <f>'1.  SEPTEMBER'!B32</f>
        <v>15</v>
      </c>
      <c r="C32" s="226" t="str">
        <f>'1.  SEPTEMBER'!C32</f>
        <v>Koekemoer G</v>
      </c>
      <c r="D32" s="56"/>
      <c r="E32" s="37"/>
      <c r="F32" s="225"/>
      <c r="G32" s="33"/>
      <c r="H32" s="37"/>
      <c r="I32" s="36"/>
      <c r="J32" s="56"/>
      <c r="K32" s="37"/>
      <c r="L32" s="225"/>
      <c r="M32" s="33"/>
      <c r="N32" s="37"/>
      <c r="O32" s="36"/>
      <c r="P32" s="56"/>
      <c r="Q32" s="37"/>
      <c r="R32" s="57"/>
      <c r="S32" s="33"/>
      <c r="T32" s="37"/>
      <c r="U32" s="36"/>
      <c r="V32" s="56">
        <f t="shared" si="3"/>
        <v>0</v>
      </c>
      <c r="W32" s="224">
        <f t="shared" si="4"/>
        <v>0</v>
      </c>
      <c r="X32" s="225">
        <f t="shared" si="5"/>
        <v>0</v>
      </c>
      <c r="Y32" s="187">
        <v>18</v>
      </c>
    </row>
    <row r="33" spans="2:25" s="8" customFormat="1" ht="15.95" customHeight="1" x14ac:dyDescent="0.25">
      <c r="B33" s="34">
        <f>'1.  SEPTEMBER'!B33</f>
        <v>16</v>
      </c>
      <c r="C33" s="226" t="str">
        <f>'1.  SEPTEMBER'!C33</f>
        <v>Melony J</v>
      </c>
      <c r="D33" s="56"/>
      <c r="E33" s="37"/>
      <c r="F33" s="225"/>
      <c r="G33" s="33"/>
      <c r="H33" s="37"/>
      <c r="I33" s="36"/>
      <c r="J33" s="56"/>
      <c r="K33" s="37"/>
      <c r="L33" s="225"/>
      <c r="M33" s="33"/>
      <c r="N33" s="37"/>
      <c r="O33" s="36"/>
      <c r="P33" s="56"/>
      <c r="Q33" s="37"/>
      <c r="R33" s="57"/>
      <c r="S33" s="33"/>
      <c r="T33" s="37"/>
      <c r="U33" s="36"/>
      <c r="V33" s="56">
        <f t="shared" si="3"/>
        <v>0</v>
      </c>
      <c r="W33" s="224">
        <f t="shared" si="4"/>
        <v>0</v>
      </c>
      <c r="X33" s="225">
        <f t="shared" si="5"/>
        <v>0</v>
      </c>
      <c r="Y33" s="187">
        <v>18</v>
      </c>
    </row>
    <row r="34" spans="2:25" s="8" customFormat="1" ht="15.95" customHeight="1" x14ac:dyDescent="0.25">
      <c r="B34" s="34">
        <f>'1.  SEPTEMBER'!B34</f>
        <v>17</v>
      </c>
      <c r="C34" s="226" t="str">
        <f>'1.  SEPTEMBER'!C34</f>
        <v>Opperman T</v>
      </c>
      <c r="D34" s="56"/>
      <c r="E34" s="37"/>
      <c r="F34" s="225"/>
      <c r="G34" s="33"/>
      <c r="H34" s="37"/>
      <c r="I34" s="36"/>
      <c r="J34" s="56"/>
      <c r="K34" s="37"/>
      <c r="L34" s="225"/>
      <c r="M34" s="33"/>
      <c r="N34" s="37"/>
      <c r="O34" s="36"/>
      <c r="P34" s="56"/>
      <c r="Q34" s="37"/>
      <c r="R34" s="57"/>
      <c r="S34" s="33"/>
      <c r="T34" s="37"/>
      <c r="U34" s="36"/>
      <c r="V34" s="56">
        <f t="shared" si="3"/>
        <v>0</v>
      </c>
      <c r="W34" s="224">
        <f t="shared" si="4"/>
        <v>0</v>
      </c>
      <c r="X34" s="225">
        <f t="shared" si="5"/>
        <v>0</v>
      </c>
      <c r="Y34" s="187">
        <v>18</v>
      </c>
    </row>
    <row r="35" spans="2:25" s="8" customFormat="1" ht="15.95" customHeight="1" x14ac:dyDescent="0.25">
      <c r="B35" s="34">
        <f>'1.  SEPTEMBER'!B35</f>
        <v>18</v>
      </c>
      <c r="C35" s="226" t="str">
        <f>'1.  SEPTEMBER'!C35</f>
        <v>Roberts A</v>
      </c>
      <c r="D35" s="56"/>
      <c r="E35" s="37"/>
      <c r="F35" s="225"/>
      <c r="G35" s="33"/>
      <c r="H35" s="37"/>
      <c r="I35" s="36"/>
      <c r="J35" s="56"/>
      <c r="K35" s="37"/>
      <c r="L35" s="225"/>
      <c r="M35" s="33"/>
      <c r="N35" s="37"/>
      <c r="O35" s="36"/>
      <c r="P35" s="56"/>
      <c r="Q35" s="37"/>
      <c r="R35" s="57"/>
      <c r="S35" s="33"/>
      <c r="T35" s="37"/>
      <c r="U35" s="36"/>
      <c r="V35" s="56">
        <f t="shared" si="3"/>
        <v>0</v>
      </c>
      <c r="W35" s="224">
        <f t="shared" si="4"/>
        <v>0</v>
      </c>
      <c r="X35" s="225">
        <f t="shared" si="5"/>
        <v>0</v>
      </c>
      <c r="Y35" s="187">
        <v>18</v>
      </c>
    </row>
    <row r="36" spans="2:25" s="8" customFormat="1" ht="15.95" customHeight="1" x14ac:dyDescent="0.25">
      <c r="B36" s="34">
        <f>'1.  SEPTEMBER'!B36</f>
        <v>19</v>
      </c>
      <c r="C36" s="226" t="str">
        <f>'1.  SEPTEMBER'!C36</f>
        <v>Roberts JF</v>
      </c>
      <c r="D36" s="56"/>
      <c r="E36" s="37"/>
      <c r="F36" s="225"/>
      <c r="G36" s="33"/>
      <c r="H36" s="37"/>
      <c r="I36" s="36"/>
      <c r="J36" s="56"/>
      <c r="K36" s="37"/>
      <c r="L36" s="225"/>
      <c r="M36" s="33"/>
      <c r="N36" s="37"/>
      <c r="O36" s="36"/>
      <c r="P36" s="56"/>
      <c r="Q36" s="37"/>
      <c r="R36" s="57"/>
      <c r="S36" s="33"/>
      <c r="T36" s="37"/>
      <c r="U36" s="36"/>
      <c r="V36" s="56">
        <f t="shared" si="3"/>
        <v>0</v>
      </c>
      <c r="W36" s="224">
        <f t="shared" si="4"/>
        <v>0</v>
      </c>
      <c r="X36" s="225">
        <f t="shared" si="5"/>
        <v>0</v>
      </c>
      <c r="Y36" s="187">
        <v>18</v>
      </c>
    </row>
    <row r="37" spans="2:25" s="8" customFormat="1" ht="15.95" customHeight="1" x14ac:dyDescent="0.25">
      <c r="B37" s="34">
        <f>'1.  SEPTEMBER'!B37</f>
        <v>20</v>
      </c>
      <c r="C37" s="226" t="str">
        <f>'1.  SEPTEMBER'!C37</f>
        <v>Smit AJ  (H-10)</v>
      </c>
      <c r="D37" s="56"/>
      <c r="E37" s="37"/>
      <c r="F37" s="225"/>
      <c r="G37" s="33"/>
      <c r="H37" s="37"/>
      <c r="I37" s="36"/>
      <c r="J37" s="56"/>
      <c r="K37" s="37"/>
      <c r="L37" s="225"/>
      <c r="M37" s="33"/>
      <c r="N37" s="37"/>
      <c r="O37" s="36"/>
      <c r="P37" s="56"/>
      <c r="Q37" s="37"/>
      <c r="R37" s="57"/>
      <c r="S37" s="33"/>
      <c r="T37" s="37"/>
      <c r="U37" s="36"/>
      <c r="V37" s="56">
        <f t="shared" si="3"/>
        <v>0</v>
      </c>
      <c r="W37" s="224">
        <f t="shared" si="4"/>
        <v>0</v>
      </c>
      <c r="X37" s="225">
        <f t="shared" si="5"/>
        <v>0</v>
      </c>
      <c r="Y37" s="187">
        <v>18</v>
      </c>
    </row>
    <row r="38" spans="2:25" s="8" customFormat="1" ht="15.95" customHeight="1" x14ac:dyDescent="0.25">
      <c r="B38" s="34">
        <f>'1.  SEPTEMBER'!B38</f>
        <v>21</v>
      </c>
      <c r="C38" s="226" t="str">
        <f>'1.  SEPTEMBER'!C38</f>
        <v>Steyn C  (H-3)</v>
      </c>
      <c r="D38" s="56">
        <v>6</v>
      </c>
      <c r="E38" s="37">
        <v>5.29</v>
      </c>
      <c r="F38" s="225"/>
      <c r="G38" s="33"/>
      <c r="H38" s="37"/>
      <c r="I38" s="36"/>
      <c r="J38" s="56"/>
      <c r="K38" s="37"/>
      <c r="L38" s="225"/>
      <c r="M38" s="33"/>
      <c r="N38" s="37"/>
      <c r="O38" s="36"/>
      <c r="P38" s="56"/>
      <c r="Q38" s="37"/>
      <c r="R38" s="57"/>
      <c r="S38" s="33"/>
      <c r="T38" s="37"/>
      <c r="U38" s="36"/>
      <c r="V38" s="56">
        <f t="shared" si="3"/>
        <v>6</v>
      </c>
      <c r="W38" s="224">
        <f t="shared" si="4"/>
        <v>5.29</v>
      </c>
      <c r="X38" s="225">
        <f t="shared" si="5"/>
        <v>112.89999999999999</v>
      </c>
      <c r="Y38" s="187">
        <v>4</v>
      </c>
    </row>
    <row r="39" spans="2:25" s="8" customFormat="1" ht="15.95" customHeight="1" x14ac:dyDescent="0.25">
      <c r="B39" s="34">
        <f>'1.  SEPTEMBER'!B39</f>
        <v>22</v>
      </c>
      <c r="C39" s="226" t="str">
        <f>'1.  SEPTEMBER'!C39</f>
        <v>Stols C</v>
      </c>
      <c r="D39" s="56"/>
      <c r="E39" s="37"/>
      <c r="F39" s="225"/>
      <c r="G39" s="33"/>
      <c r="H39" s="37"/>
      <c r="I39" s="36"/>
      <c r="J39" s="56"/>
      <c r="K39" s="37"/>
      <c r="L39" s="225"/>
      <c r="M39" s="33"/>
      <c r="N39" s="37"/>
      <c r="O39" s="36"/>
      <c r="P39" s="56"/>
      <c r="Q39" s="37"/>
      <c r="R39" s="57"/>
      <c r="S39" s="33"/>
      <c r="T39" s="37"/>
      <c r="U39" s="36"/>
      <c r="V39" s="56">
        <f t="shared" si="3"/>
        <v>0</v>
      </c>
      <c r="W39" s="224">
        <f t="shared" si="4"/>
        <v>0</v>
      </c>
      <c r="X39" s="225">
        <f t="shared" si="5"/>
        <v>0</v>
      </c>
      <c r="Y39" s="187">
        <v>18</v>
      </c>
    </row>
    <row r="40" spans="2:25" s="8" customFormat="1" ht="15.95" customHeight="1" x14ac:dyDescent="0.25">
      <c r="B40" s="34">
        <f>'1.  SEPTEMBER'!B40</f>
        <v>23</v>
      </c>
      <c r="C40" s="226" t="str">
        <f>'1.  SEPTEMBER'!C40</f>
        <v>Stoltz K</v>
      </c>
      <c r="D40" s="56">
        <v>1</v>
      </c>
      <c r="E40" s="37">
        <v>1.41</v>
      </c>
      <c r="F40" s="225"/>
      <c r="G40" s="33"/>
      <c r="H40" s="37"/>
      <c r="I40" s="36"/>
      <c r="J40" s="56">
        <v>1</v>
      </c>
      <c r="K40" s="37">
        <v>0.9</v>
      </c>
      <c r="L40" s="225"/>
      <c r="M40" s="33">
        <v>3</v>
      </c>
      <c r="N40" s="37">
        <v>0.9</v>
      </c>
      <c r="O40" s="36"/>
      <c r="P40" s="56"/>
      <c r="Q40" s="37"/>
      <c r="R40" s="57"/>
      <c r="S40" s="33"/>
      <c r="T40" s="37"/>
      <c r="U40" s="36"/>
      <c r="V40" s="56">
        <f t="shared" si="3"/>
        <v>5</v>
      </c>
      <c r="W40" s="224">
        <f t="shared" si="4"/>
        <v>3.21</v>
      </c>
      <c r="X40" s="225">
        <f t="shared" si="5"/>
        <v>82.100000000000009</v>
      </c>
      <c r="Y40" s="187">
        <v>6</v>
      </c>
    </row>
    <row r="41" spans="2:25" s="8" customFormat="1" ht="15.95" customHeight="1" x14ac:dyDescent="0.25">
      <c r="B41" s="34">
        <f>'1.  SEPTEMBER'!B41</f>
        <v>24</v>
      </c>
      <c r="C41" s="226" t="str">
        <f>'1.  SEPTEMBER'!C41</f>
        <v>van der Vyver W  (H-5)</v>
      </c>
      <c r="D41" s="56">
        <v>1</v>
      </c>
      <c r="E41" s="37">
        <v>0.32</v>
      </c>
      <c r="F41" s="225"/>
      <c r="G41" s="33"/>
      <c r="H41" s="37"/>
      <c r="I41" s="36"/>
      <c r="J41" s="56"/>
      <c r="K41" s="37"/>
      <c r="L41" s="225"/>
      <c r="M41" s="33">
        <v>3</v>
      </c>
      <c r="N41" s="37">
        <v>0.61</v>
      </c>
      <c r="O41" s="36"/>
      <c r="P41" s="56">
        <v>4</v>
      </c>
      <c r="Q41" s="37">
        <v>2.65</v>
      </c>
      <c r="R41" s="57">
        <v>0.86</v>
      </c>
      <c r="S41" s="33"/>
      <c r="T41" s="37"/>
      <c r="U41" s="36"/>
      <c r="V41" s="56">
        <f t="shared" si="3"/>
        <v>8</v>
      </c>
      <c r="W41" s="224">
        <f t="shared" si="4"/>
        <v>3.58</v>
      </c>
      <c r="X41" s="225">
        <f t="shared" si="5"/>
        <v>115.8</v>
      </c>
      <c r="Y41" s="187">
        <v>3</v>
      </c>
    </row>
    <row r="42" spans="2:25" s="8" customFormat="1" ht="15.95" customHeight="1" x14ac:dyDescent="0.25">
      <c r="B42" s="34">
        <f>'1.  SEPTEMBER'!B42</f>
        <v>25</v>
      </c>
      <c r="C42" s="226" t="str">
        <f>'1.  SEPTEMBER'!C42</f>
        <v>van Rensburg AM</v>
      </c>
      <c r="D42" s="56"/>
      <c r="E42" s="37"/>
      <c r="F42" s="225"/>
      <c r="G42" s="33"/>
      <c r="H42" s="37"/>
      <c r="I42" s="36"/>
      <c r="J42" s="56"/>
      <c r="K42" s="37"/>
      <c r="L42" s="225"/>
      <c r="M42" s="33"/>
      <c r="N42" s="37"/>
      <c r="O42" s="36"/>
      <c r="P42" s="56"/>
      <c r="Q42" s="37"/>
      <c r="R42" s="57"/>
      <c r="S42" s="33"/>
      <c r="T42" s="37"/>
      <c r="U42" s="36"/>
      <c r="V42" s="56">
        <f t="shared" si="3"/>
        <v>0</v>
      </c>
      <c r="W42" s="224">
        <f t="shared" si="4"/>
        <v>0</v>
      </c>
      <c r="X42" s="225">
        <f t="shared" si="5"/>
        <v>0</v>
      </c>
      <c r="Y42" s="187">
        <v>18</v>
      </c>
    </row>
    <row r="43" spans="2:25" s="8" customFormat="1" ht="15.95" customHeight="1" x14ac:dyDescent="0.25">
      <c r="B43" s="34">
        <f>'1.  SEPTEMBER'!B43</f>
        <v>26</v>
      </c>
      <c r="C43" s="226">
        <f>'1.  SEPTEMBER'!C43</f>
        <v>0</v>
      </c>
      <c r="D43" s="56"/>
      <c r="E43" s="37"/>
      <c r="F43" s="225"/>
      <c r="G43" s="33"/>
      <c r="H43" s="37"/>
      <c r="I43" s="36"/>
      <c r="J43" s="56"/>
      <c r="K43" s="37"/>
      <c r="L43" s="225"/>
      <c r="M43" s="33"/>
      <c r="N43" s="37"/>
      <c r="O43" s="36"/>
      <c r="P43" s="56"/>
      <c r="Q43" s="37"/>
      <c r="R43" s="57"/>
      <c r="S43" s="33"/>
      <c r="T43" s="37"/>
      <c r="U43" s="36"/>
      <c r="V43" s="56">
        <f t="shared" si="3"/>
        <v>0</v>
      </c>
      <c r="W43" s="224">
        <f t="shared" si="4"/>
        <v>0</v>
      </c>
      <c r="X43" s="225">
        <f t="shared" si="5"/>
        <v>0</v>
      </c>
      <c r="Y43" s="187"/>
    </row>
    <row r="44" spans="2:25" s="8" customFormat="1" ht="15.95" customHeight="1" x14ac:dyDescent="0.25">
      <c r="B44" s="34">
        <f>'1.  SEPTEMBER'!B44</f>
        <v>27</v>
      </c>
      <c r="C44" s="226">
        <f>'1.  SEPTEMBER'!C44</f>
        <v>0</v>
      </c>
      <c r="D44" s="56"/>
      <c r="E44" s="37"/>
      <c r="F44" s="225"/>
      <c r="G44" s="33"/>
      <c r="H44" s="37"/>
      <c r="I44" s="36"/>
      <c r="J44" s="56"/>
      <c r="K44" s="37"/>
      <c r="L44" s="225"/>
      <c r="M44" s="33"/>
      <c r="N44" s="37"/>
      <c r="O44" s="36"/>
      <c r="P44" s="56"/>
      <c r="Q44" s="37"/>
      <c r="R44" s="57"/>
      <c r="S44" s="33"/>
      <c r="T44" s="37"/>
      <c r="U44" s="36"/>
      <c r="V44" s="56">
        <f t="shared" si="3"/>
        <v>0</v>
      </c>
      <c r="W44" s="224">
        <f t="shared" si="4"/>
        <v>0</v>
      </c>
      <c r="X44" s="225">
        <f t="shared" si="5"/>
        <v>0</v>
      </c>
      <c r="Y44" s="187"/>
    </row>
    <row r="45" spans="2:25" s="8" customFormat="1" ht="15.95" customHeight="1" x14ac:dyDescent="0.25">
      <c r="B45" s="34">
        <f>'1.  SEPTEMBER'!B45</f>
        <v>28</v>
      </c>
      <c r="C45" s="226">
        <f>'1.  SEPTEMBER'!C45</f>
        <v>0</v>
      </c>
      <c r="D45" s="56"/>
      <c r="E45" s="37"/>
      <c r="F45" s="225"/>
      <c r="G45" s="33"/>
      <c r="H45" s="37"/>
      <c r="I45" s="36"/>
      <c r="J45" s="56"/>
      <c r="K45" s="37"/>
      <c r="L45" s="225"/>
      <c r="M45" s="33"/>
      <c r="N45" s="37"/>
      <c r="O45" s="36"/>
      <c r="P45" s="56"/>
      <c r="Q45" s="37"/>
      <c r="R45" s="57"/>
      <c r="S45" s="33"/>
      <c r="T45" s="37"/>
      <c r="U45" s="36"/>
      <c r="V45" s="56">
        <f t="shared" si="3"/>
        <v>0</v>
      </c>
      <c r="W45" s="224">
        <f t="shared" si="4"/>
        <v>0</v>
      </c>
      <c r="X45" s="225">
        <f t="shared" si="5"/>
        <v>0</v>
      </c>
      <c r="Y45" s="187"/>
    </row>
    <row r="46" spans="2:25" s="8" customFormat="1" ht="15.95" customHeight="1" x14ac:dyDescent="0.25">
      <c r="B46" s="34">
        <f>'1.  SEPTEMBER'!B46</f>
        <v>29</v>
      </c>
      <c r="C46" s="226">
        <f>'1.  SEPTEMBER'!C46</f>
        <v>0</v>
      </c>
      <c r="D46" s="56"/>
      <c r="E46" s="37"/>
      <c r="F46" s="225"/>
      <c r="G46" s="33"/>
      <c r="H46" s="37"/>
      <c r="I46" s="36"/>
      <c r="J46" s="56"/>
      <c r="K46" s="37"/>
      <c r="L46" s="225"/>
      <c r="M46" s="33"/>
      <c r="N46" s="37"/>
      <c r="O46" s="36"/>
      <c r="P46" s="56"/>
      <c r="Q46" s="37"/>
      <c r="R46" s="57"/>
      <c r="S46" s="33"/>
      <c r="T46" s="37"/>
      <c r="U46" s="36"/>
      <c r="V46" s="56">
        <f t="shared" si="3"/>
        <v>0</v>
      </c>
      <c r="W46" s="224">
        <f t="shared" si="4"/>
        <v>0</v>
      </c>
      <c r="X46" s="225">
        <f t="shared" si="5"/>
        <v>0</v>
      </c>
      <c r="Y46" s="187"/>
    </row>
    <row r="47" spans="2:25" s="8" customFormat="1" ht="15.95" customHeight="1" x14ac:dyDescent="0.25">
      <c r="B47" s="34">
        <f>'1.  SEPTEMBER'!B47</f>
        <v>30</v>
      </c>
      <c r="C47" s="226">
        <f>'1.  SEPTEMBER'!C47</f>
        <v>0</v>
      </c>
      <c r="D47" s="56"/>
      <c r="E47" s="37"/>
      <c r="F47" s="225"/>
      <c r="G47" s="33"/>
      <c r="H47" s="37"/>
      <c r="I47" s="36"/>
      <c r="J47" s="56"/>
      <c r="K47" s="37"/>
      <c r="L47" s="225"/>
      <c r="M47" s="33"/>
      <c r="N47" s="37"/>
      <c r="O47" s="36"/>
      <c r="P47" s="56"/>
      <c r="Q47" s="37"/>
      <c r="R47" s="57"/>
      <c r="S47" s="33"/>
      <c r="T47" s="37"/>
      <c r="U47" s="36"/>
      <c r="V47" s="56">
        <f t="shared" si="3"/>
        <v>0</v>
      </c>
      <c r="W47" s="224">
        <f t="shared" si="4"/>
        <v>0</v>
      </c>
      <c r="X47" s="225">
        <f t="shared" si="5"/>
        <v>0</v>
      </c>
      <c r="Y47" s="187"/>
    </row>
    <row r="48" spans="2:25" s="8" customFormat="1" ht="15.95" customHeight="1" x14ac:dyDescent="0.25">
      <c r="B48" s="34">
        <f>'1.  SEPTEMBER'!B48</f>
        <v>31</v>
      </c>
      <c r="C48" s="226">
        <f>'1.  SEPTEMBER'!C48</f>
        <v>0</v>
      </c>
      <c r="D48" s="56"/>
      <c r="E48" s="37"/>
      <c r="F48" s="225"/>
      <c r="G48" s="33"/>
      <c r="H48" s="37"/>
      <c r="I48" s="36"/>
      <c r="J48" s="56"/>
      <c r="K48" s="37"/>
      <c r="L48" s="225"/>
      <c r="M48" s="33"/>
      <c r="N48" s="37"/>
      <c r="O48" s="36"/>
      <c r="P48" s="56"/>
      <c r="Q48" s="37"/>
      <c r="R48" s="57"/>
      <c r="S48" s="33"/>
      <c r="T48" s="37"/>
      <c r="U48" s="36"/>
      <c r="V48" s="56">
        <f t="shared" si="3"/>
        <v>0</v>
      </c>
      <c r="W48" s="224">
        <f t="shared" si="4"/>
        <v>0</v>
      </c>
      <c r="X48" s="225">
        <f t="shared" si="5"/>
        <v>0</v>
      </c>
      <c r="Y48" s="187"/>
    </row>
    <row r="49" spans="2:25" s="8" customFormat="1" ht="15.95" customHeight="1" x14ac:dyDescent="0.25">
      <c r="B49" s="34">
        <f>'1.  SEPTEMBER'!B49</f>
        <v>32</v>
      </c>
      <c r="C49" s="226">
        <f>'1.  SEPTEMBER'!C49</f>
        <v>0</v>
      </c>
      <c r="D49" s="56"/>
      <c r="E49" s="37"/>
      <c r="F49" s="225"/>
      <c r="G49" s="33"/>
      <c r="H49" s="37"/>
      <c r="I49" s="36"/>
      <c r="J49" s="56"/>
      <c r="K49" s="37"/>
      <c r="L49" s="225"/>
      <c r="M49" s="33"/>
      <c r="N49" s="37"/>
      <c r="O49" s="36"/>
      <c r="P49" s="56"/>
      <c r="Q49" s="37"/>
      <c r="R49" s="57"/>
      <c r="S49" s="33"/>
      <c r="T49" s="37"/>
      <c r="U49" s="36"/>
      <c r="V49" s="56">
        <f t="shared" si="3"/>
        <v>0</v>
      </c>
      <c r="W49" s="224">
        <f t="shared" si="4"/>
        <v>0</v>
      </c>
      <c r="X49" s="225">
        <f t="shared" si="5"/>
        <v>0</v>
      </c>
      <c r="Y49" s="187"/>
    </row>
    <row r="50" spans="2:25" s="8" customFormat="1" ht="15.95" customHeight="1" x14ac:dyDescent="0.25">
      <c r="B50" s="34">
        <f>'1.  SEPTEMBER'!B50</f>
        <v>33</v>
      </c>
      <c r="C50" s="226">
        <f>'1.  SEPTEMBER'!C50</f>
        <v>0</v>
      </c>
      <c r="D50" s="56"/>
      <c r="E50" s="37"/>
      <c r="F50" s="225"/>
      <c r="G50" s="33"/>
      <c r="H50" s="37"/>
      <c r="I50" s="36"/>
      <c r="J50" s="56"/>
      <c r="K50" s="37"/>
      <c r="L50" s="225"/>
      <c r="M50" s="33"/>
      <c r="N50" s="37"/>
      <c r="O50" s="36"/>
      <c r="P50" s="56"/>
      <c r="Q50" s="37"/>
      <c r="R50" s="57"/>
      <c r="S50" s="33"/>
      <c r="T50" s="37"/>
      <c r="U50" s="36"/>
      <c r="V50" s="56">
        <f t="shared" si="3"/>
        <v>0</v>
      </c>
      <c r="W50" s="224">
        <f t="shared" si="4"/>
        <v>0</v>
      </c>
      <c r="X50" s="225">
        <f t="shared" si="5"/>
        <v>0</v>
      </c>
      <c r="Y50" s="187"/>
    </row>
    <row r="51" spans="2:25" s="8" customFormat="1" ht="15.95" customHeight="1" x14ac:dyDescent="0.25">
      <c r="B51" s="34">
        <f>'1.  SEPTEMBER'!B51</f>
        <v>34</v>
      </c>
      <c r="C51" s="226">
        <f>'1.  SEPTEMBER'!C51</f>
        <v>0</v>
      </c>
      <c r="D51" s="56"/>
      <c r="E51" s="37"/>
      <c r="F51" s="225"/>
      <c r="G51" s="33"/>
      <c r="H51" s="37"/>
      <c r="I51" s="36"/>
      <c r="J51" s="56"/>
      <c r="K51" s="37"/>
      <c r="L51" s="225"/>
      <c r="M51" s="33"/>
      <c r="N51" s="37"/>
      <c r="O51" s="36"/>
      <c r="P51" s="56"/>
      <c r="Q51" s="37"/>
      <c r="R51" s="57"/>
      <c r="S51" s="33"/>
      <c r="T51" s="37"/>
      <c r="U51" s="36"/>
      <c r="V51" s="56">
        <f t="shared" si="3"/>
        <v>0</v>
      </c>
      <c r="W51" s="224">
        <f t="shared" si="4"/>
        <v>0</v>
      </c>
      <c r="X51" s="225">
        <f t="shared" si="5"/>
        <v>0</v>
      </c>
      <c r="Y51" s="187"/>
    </row>
    <row r="52" spans="2:25" s="8" customFormat="1" ht="15.95" customHeight="1" x14ac:dyDescent="0.25">
      <c r="B52" s="34">
        <f>'1.  SEPTEMBER'!B52</f>
        <v>35</v>
      </c>
      <c r="C52" s="226">
        <f>'1.  SEPTEMBER'!C52</f>
        <v>0</v>
      </c>
      <c r="D52" s="56"/>
      <c r="E52" s="37"/>
      <c r="F52" s="225"/>
      <c r="G52" s="33"/>
      <c r="H52" s="37"/>
      <c r="I52" s="36"/>
      <c r="J52" s="56"/>
      <c r="K52" s="37"/>
      <c r="L52" s="225"/>
      <c r="M52" s="33"/>
      <c r="N52" s="37"/>
      <c r="O52" s="36"/>
      <c r="P52" s="56"/>
      <c r="Q52" s="37"/>
      <c r="R52" s="57"/>
      <c r="S52" s="33"/>
      <c r="T52" s="37"/>
      <c r="U52" s="36"/>
      <c r="V52" s="56">
        <f t="shared" si="3"/>
        <v>0</v>
      </c>
      <c r="W52" s="224">
        <f t="shared" si="4"/>
        <v>0</v>
      </c>
      <c r="X52" s="225">
        <f t="shared" si="5"/>
        <v>0</v>
      </c>
      <c r="Y52" s="187"/>
    </row>
    <row r="53" spans="2:25" s="8" customFormat="1" ht="15.95" customHeight="1" x14ac:dyDescent="0.25">
      <c r="B53" s="25"/>
      <c r="C53" s="26"/>
      <c r="D53" s="15"/>
      <c r="E53" s="15"/>
      <c r="F53" s="15"/>
      <c r="G53" s="15"/>
      <c r="H53" s="15"/>
      <c r="I53" s="15"/>
      <c r="J53" s="15"/>
      <c r="K53" s="15"/>
      <c r="L53" s="15"/>
      <c r="M53" s="15"/>
      <c r="N53" s="15"/>
      <c r="O53" s="15"/>
      <c r="P53" s="15"/>
      <c r="Q53" s="15"/>
      <c r="R53" s="15"/>
      <c r="S53" s="15"/>
      <c r="T53" s="15"/>
      <c r="U53" s="15"/>
      <c r="V53" s="15"/>
      <c r="W53" s="15"/>
      <c r="X53" s="15"/>
      <c r="Y53" s="198"/>
    </row>
    <row r="54" spans="2:25" s="8" customFormat="1" ht="15.95" customHeight="1" x14ac:dyDescent="0.25">
      <c r="B54" s="25"/>
      <c r="C54" s="26"/>
      <c r="D54" s="15"/>
      <c r="E54" s="15"/>
      <c r="F54" s="15"/>
      <c r="G54" s="15"/>
      <c r="H54" s="15"/>
      <c r="I54" s="15"/>
      <c r="J54" s="15"/>
      <c r="K54" s="15"/>
      <c r="L54" s="15"/>
      <c r="M54" s="15"/>
      <c r="N54" s="15"/>
      <c r="O54" s="15"/>
      <c r="P54" s="15"/>
      <c r="Q54" s="15"/>
      <c r="R54" s="15"/>
      <c r="S54" s="15"/>
      <c r="T54" s="15"/>
      <c r="U54" s="15"/>
      <c r="V54" s="15"/>
      <c r="W54" s="15"/>
      <c r="X54" s="15"/>
      <c r="Y54" s="198"/>
    </row>
    <row r="55" spans="2:25" s="8" customFormat="1" ht="15.95" customHeight="1" x14ac:dyDescent="0.25">
      <c r="B55" s="25"/>
      <c r="C55" s="26"/>
      <c r="D55" s="15"/>
      <c r="E55" s="15"/>
      <c r="F55" s="15"/>
      <c r="G55" s="15"/>
      <c r="H55" s="15"/>
      <c r="I55" s="15"/>
      <c r="J55" s="15"/>
      <c r="K55" s="15"/>
      <c r="L55" s="15"/>
      <c r="M55" s="15"/>
      <c r="N55" s="15"/>
      <c r="O55" s="15"/>
      <c r="P55" s="15"/>
      <c r="Q55" s="15"/>
      <c r="R55" s="15"/>
      <c r="S55" s="15"/>
      <c r="T55" s="15"/>
      <c r="U55" s="15"/>
      <c r="V55" s="15"/>
      <c r="W55" s="15"/>
      <c r="X55" s="15"/>
      <c r="Y55" s="198"/>
    </row>
    <row r="56" spans="2:25" s="8" customFormat="1" ht="15.95" customHeight="1" thickBot="1" x14ac:dyDescent="0.3">
      <c r="B56" s="25"/>
      <c r="C56" s="26"/>
      <c r="D56" s="15"/>
      <c r="E56" s="15"/>
      <c r="F56" s="15"/>
      <c r="G56" s="15"/>
      <c r="H56" s="15"/>
      <c r="I56" s="15"/>
      <c r="J56" s="15"/>
      <c r="K56" s="15"/>
      <c r="L56" s="15"/>
      <c r="M56" s="15"/>
      <c r="N56" s="15"/>
      <c r="O56" s="15"/>
      <c r="P56" s="15"/>
      <c r="Q56" s="15"/>
      <c r="R56" s="15"/>
      <c r="S56" s="15"/>
      <c r="T56" s="15"/>
      <c r="U56" s="15"/>
      <c r="V56" s="15"/>
      <c r="W56" s="15"/>
      <c r="X56" s="15"/>
      <c r="Y56" s="198"/>
    </row>
    <row r="57" spans="2:25" s="8" customFormat="1" ht="26.1" customHeight="1" thickBot="1" x14ac:dyDescent="0.3">
      <c r="B57" s="424" t="s">
        <v>190</v>
      </c>
      <c r="C57" s="437"/>
      <c r="D57" s="438"/>
      <c r="E57" s="52"/>
      <c r="F57" s="52"/>
      <c r="G57" s="52"/>
      <c r="H57" s="52"/>
      <c r="I57" s="52"/>
      <c r="J57" s="52"/>
      <c r="K57" s="52"/>
      <c r="L57" s="52"/>
      <c r="M57" s="52"/>
      <c r="N57" s="52"/>
      <c r="O57" s="52"/>
      <c r="P57" s="52"/>
      <c r="Q57" s="52"/>
      <c r="R57" s="52"/>
      <c r="S57" s="52"/>
      <c r="T57" s="52"/>
      <c r="U57" s="52"/>
      <c r="V57" s="52"/>
      <c r="W57" s="52"/>
      <c r="X57" s="52"/>
      <c r="Y57" s="199"/>
    </row>
    <row r="58" spans="2:25" s="8" customFormat="1" ht="2.1" customHeight="1" x14ac:dyDescent="0.25">
      <c r="B58" s="421"/>
      <c r="C58" s="428"/>
      <c r="D58" s="428"/>
      <c r="E58" s="428"/>
      <c r="F58" s="428"/>
      <c r="G58" s="428"/>
      <c r="H58" s="428"/>
      <c r="I58" s="428"/>
      <c r="J58" s="428"/>
      <c r="K58" s="428"/>
      <c r="L58" s="428"/>
      <c r="M58" s="428"/>
      <c r="N58" s="428"/>
      <c r="O58" s="428"/>
      <c r="P58" s="428"/>
      <c r="Q58" s="428"/>
      <c r="R58" s="428"/>
      <c r="S58" s="428"/>
      <c r="T58" s="428"/>
      <c r="U58" s="428"/>
      <c r="V58" s="428"/>
      <c r="W58" s="428"/>
      <c r="X58" s="428"/>
      <c r="Y58" s="429"/>
    </row>
    <row r="59" spans="2:25" s="8" customFormat="1" ht="15.95" customHeight="1" x14ac:dyDescent="0.25">
      <c r="B59" s="31">
        <f>'1.  SEPTEMBER'!B59</f>
        <v>1</v>
      </c>
      <c r="C59" s="32" t="str">
        <f>'1.  SEPTEMBER'!C59</f>
        <v>Anderson W  (H-8)</v>
      </c>
      <c r="D59" s="45">
        <v>1</v>
      </c>
      <c r="E59" s="37">
        <v>0.84</v>
      </c>
      <c r="F59" s="51"/>
      <c r="G59" s="28"/>
      <c r="H59" s="37"/>
      <c r="I59" s="35"/>
      <c r="J59" s="45">
        <v>2</v>
      </c>
      <c r="K59" s="37">
        <v>1.75</v>
      </c>
      <c r="L59" s="51"/>
      <c r="M59" s="28"/>
      <c r="N59" s="37"/>
      <c r="O59" s="35"/>
      <c r="P59" s="45">
        <v>3</v>
      </c>
      <c r="Q59" s="37">
        <v>1.84</v>
      </c>
      <c r="R59" s="51"/>
      <c r="S59" s="28"/>
      <c r="T59" s="37"/>
      <c r="U59" s="35"/>
      <c r="V59" s="45">
        <f t="shared" ref="V59" si="6">D59+G59+J59+M59+P59+S59</f>
        <v>6</v>
      </c>
      <c r="W59" s="37">
        <f t="shared" ref="W59" si="7">E59+H59+K59+N59+Q59+T59</f>
        <v>4.43</v>
      </c>
      <c r="X59" s="46">
        <f t="shared" ref="X59" si="8">(V59+W59)*10</f>
        <v>104.3</v>
      </c>
      <c r="Y59" s="186">
        <v>3</v>
      </c>
    </row>
    <row r="60" spans="2:25" s="8" customFormat="1" ht="15.95" customHeight="1" x14ac:dyDescent="0.25">
      <c r="B60" s="31">
        <f>'1.  SEPTEMBER'!B60</f>
        <v>2</v>
      </c>
      <c r="C60" s="32" t="str">
        <f>'1.  SEPTEMBER'!C60</f>
        <v>Barnard L  (H-33)</v>
      </c>
      <c r="D60" s="45"/>
      <c r="E60" s="37"/>
      <c r="F60" s="51"/>
      <c r="G60" s="28"/>
      <c r="H60" s="37"/>
      <c r="I60" s="35"/>
      <c r="J60" s="45"/>
      <c r="K60" s="37"/>
      <c r="L60" s="51"/>
      <c r="M60" s="28"/>
      <c r="N60" s="37"/>
      <c r="O60" s="35"/>
      <c r="P60" s="45"/>
      <c r="Q60" s="37"/>
      <c r="R60" s="51"/>
      <c r="S60" s="28"/>
      <c r="T60" s="37"/>
      <c r="U60" s="35"/>
      <c r="V60" s="45">
        <f t="shared" ref="V60:V118" si="9">D60+G60+J60+M60+P60+S60</f>
        <v>0</v>
      </c>
      <c r="W60" s="37">
        <f t="shared" ref="W60:W118" si="10">E60+H60+K60+N60+Q60+T60</f>
        <v>0</v>
      </c>
      <c r="X60" s="46">
        <f t="shared" ref="X60:X118" si="11">(V60+W60)*10</f>
        <v>0</v>
      </c>
      <c r="Y60" s="186">
        <v>18</v>
      </c>
    </row>
    <row r="61" spans="2:25" s="8" customFormat="1" ht="15.95" customHeight="1" x14ac:dyDescent="0.25">
      <c r="B61" s="31">
        <f>'1.  SEPTEMBER'!B61</f>
        <v>3</v>
      </c>
      <c r="C61" s="32" t="str">
        <f>'1.  SEPTEMBER'!C61</f>
        <v>Bezuidenhout FJ</v>
      </c>
      <c r="D61" s="45"/>
      <c r="E61" s="37"/>
      <c r="F61" s="51"/>
      <c r="G61" s="28"/>
      <c r="H61" s="37"/>
      <c r="I61" s="35"/>
      <c r="J61" s="45"/>
      <c r="K61" s="37"/>
      <c r="L61" s="51"/>
      <c r="M61" s="28"/>
      <c r="N61" s="37"/>
      <c r="O61" s="35"/>
      <c r="P61" s="45"/>
      <c r="Q61" s="37"/>
      <c r="R61" s="51"/>
      <c r="S61" s="28"/>
      <c r="T61" s="37"/>
      <c r="U61" s="35"/>
      <c r="V61" s="45">
        <f t="shared" si="9"/>
        <v>0</v>
      </c>
      <c r="W61" s="37">
        <f t="shared" si="10"/>
        <v>0</v>
      </c>
      <c r="X61" s="46">
        <f t="shared" si="11"/>
        <v>0</v>
      </c>
      <c r="Y61" s="186">
        <v>18</v>
      </c>
    </row>
    <row r="62" spans="2:25" s="8" customFormat="1" ht="15.95" customHeight="1" x14ac:dyDescent="0.25">
      <c r="B62" s="31">
        <f>'1.  SEPTEMBER'!B62</f>
        <v>4</v>
      </c>
      <c r="C62" s="32" t="str">
        <f>'1.  SEPTEMBER'!C62</f>
        <v>Black S</v>
      </c>
      <c r="D62" s="45">
        <v>3</v>
      </c>
      <c r="E62" s="37">
        <v>2.5</v>
      </c>
      <c r="F62" s="51"/>
      <c r="G62" s="28"/>
      <c r="H62" s="37"/>
      <c r="I62" s="35"/>
      <c r="J62" s="45"/>
      <c r="K62" s="37"/>
      <c r="L62" s="51"/>
      <c r="M62" s="28"/>
      <c r="N62" s="37"/>
      <c r="O62" s="35"/>
      <c r="P62" s="45"/>
      <c r="Q62" s="37"/>
      <c r="R62" s="51"/>
      <c r="S62" s="28"/>
      <c r="T62" s="37"/>
      <c r="U62" s="35"/>
      <c r="V62" s="45">
        <f t="shared" si="9"/>
        <v>3</v>
      </c>
      <c r="W62" s="37">
        <f t="shared" si="10"/>
        <v>2.5</v>
      </c>
      <c r="X62" s="46">
        <f t="shared" si="11"/>
        <v>55</v>
      </c>
      <c r="Y62" s="186">
        <v>7</v>
      </c>
    </row>
    <row r="63" spans="2:25" s="8" customFormat="1" ht="15.95" customHeight="1" x14ac:dyDescent="0.25">
      <c r="B63" s="31">
        <f>'1.  SEPTEMBER'!B63</f>
        <v>5</v>
      </c>
      <c r="C63" s="32" t="str">
        <f>'1.  SEPTEMBER'!C63</f>
        <v>Booysen G (Jnr)</v>
      </c>
      <c r="D63" s="45"/>
      <c r="E63" s="37"/>
      <c r="F63" s="51"/>
      <c r="G63" s="28"/>
      <c r="H63" s="37"/>
      <c r="I63" s="35"/>
      <c r="J63" s="45"/>
      <c r="K63" s="37"/>
      <c r="L63" s="51"/>
      <c r="M63" s="28"/>
      <c r="N63" s="37"/>
      <c r="O63" s="35"/>
      <c r="P63" s="45"/>
      <c r="Q63" s="37"/>
      <c r="R63" s="51"/>
      <c r="S63" s="28"/>
      <c r="T63" s="37"/>
      <c r="U63" s="35"/>
      <c r="V63" s="45">
        <f t="shared" si="9"/>
        <v>0</v>
      </c>
      <c r="W63" s="37">
        <f t="shared" si="10"/>
        <v>0</v>
      </c>
      <c r="X63" s="46">
        <f t="shared" si="11"/>
        <v>0</v>
      </c>
      <c r="Y63" s="186">
        <v>18</v>
      </c>
    </row>
    <row r="64" spans="2:25" s="8" customFormat="1" ht="15.95" customHeight="1" x14ac:dyDescent="0.25">
      <c r="B64" s="31">
        <f>'1.  SEPTEMBER'!B64</f>
        <v>6</v>
      </c>
      <c r="C64" s="32" t="str">
        <f>'1.  SEPTEMBER'!C64</f>
        <v>Botes P</v>
      </c>
      <c r="D64" s="45"/>
      <c r="E64" s="37"/>
      <c r="F64" s="51"/>
      <c r="G64" s="28"/>
      <c r="H64" s="37"/>
      <c r="I64" s="35"/>
      <c r="J64" s="45"/>
      <c r="K64" s="37"/>
      <c r="L64" s="51"/>
      <c r="M64" s="28"/>
      <c r="N64" s="37"/>
      <c r="O64" s="35"/>
      <c r="P64" s="45"/>
      <c r="Q64" s="37"/>
      <c r="R64" s="51"/>
      <c r="S64" s="28"/>
      <c r="T64" s="37"/>
      <c r="U64" s="35"/>
      <c r="V64" s="45">
        <f t="shared" si="9"/>
        <v>0</v>
      </c>
      <c r="W64" s="37">
        <f t="shared" si="10"/>
        <v>0</v>
      </c>
      <c r="X64" s="46">
        <f t="shared" si="11"/>
        <v>0</v>
      </c>
      <c r="Y64" s="186">
        <v>18</v>
      </c>
    </row>
    <row r="65" spans="2:25" s="8" customFormat="1" ht="15.95" customHeight="1" x14ac:dyDescent="0.25">
      <c r="B65" s="31">
        <f>'1.  SEPTEMBER'!B65</f>
        <v>7</v>
      </c>
      <c r="C65" s="32" t="str">
        <f>'1.  SEPTEMBER'!C65</f>
        <v>Buitendag R</v>
      </c>
      <c r="D65" s="45"/>
      <c r="E65" s="37"/>
      <c r="F65" s="51"/>
      <c r="G65" s="28"/>
      <c r="H65" s="37"/>
      <c r="I65" s="35"/>
      <c r="J65" s="45"/>
      <c r="K65" s="37"/>
      <c r="L65" s="51"/>
      <c r="M65" s="28"/>
      <c r="N65" s="37"/>
      <c r="O65" s="35"/>
      <c r="P65" s="45"/>
      <c r="Q65" s="37"/>
      <c r="R65" s="51"/>
      <c r="S65" s="28"/>
      <c r="T65" s="37"/>
      <c r="U65" s="35"/>
      <c r="V65" s="45">
        <f t="shared" si="9"/>
        <v>0</v>
      </c>
      <c r="W65" s="37">
        <f t="shared" si="10"/>
        <v>0</v>
      </c>
      <c r="X65" s="46">
        <f t="shared" si="11"/>
        <v>0</v>
      </c>
      <c r="Y65" s="186">
        <v>18</v>
      </c>
    </row>
    <row r="66" spans="2:25" s="8" customFormat="1" ht="15.95" customHeight="1" x14ac:dyDescent="0.25">
      <c r="B66" s="31">
        <f>'1.  SEPTEMBER'!B66</f>
        <v>8</v>
      </c>
      <c r="C66" s="32" t="str">
        <f>'1.  SEPTEMBER'!C66</f>
        <v>Curtis O</v>
      </c>
      <c r="D66" s="45"/>
      <c r="E66" s="37"/>
      <c r="F66" s="51"/>
      <c r="G66" s="28"/>
      <c r="H66" s="37"/>
      <c r="I66" s="35"/>
      <c r="J66" s="45"/>
      <c r="K66" s="37"/>
      <c r="L66" s="51"/>
      <c r="M66" s="28"/>
      <c r="N66" s="37"/>
      <c r="O66" s="35"/>
      <c r="P66" s="45"/>
      <c r="Q66" s="37"/>
      <c r="R66" s="51"/>
      <c r="S66" s="28"/>
      <c r="T66" s="37"/>
      <c r="U66" s="35"/>
      <c r="V66" s="45">
        <f t="shared" si="9"/>
        <v>0</v>
      </c>
      <c r="W66" s="37">
        <f t="shared" si="10"/>
        <v>0</v>
      </c>
      <c r="X66" s="46">
        <f t="shared" si="11"/>
        <v>0</v>
      </c>
      <c r="Y66" s="186">
        <v>18</v>
      </c>
    </row>
    <row r="67" spans="2:25" s="8" customFormat="1" ht="15.95" customHeight="1" x14ac:dyDescent="0.25">
      <c r="B67" s="31">
        <f>'1.  SEPTEMBER'!B67</f>
        <v>9</v>
      </c>
      <c r="C67" s="32" t="str">
        <f>'1.  SEPTEMBER'!C67</f>
        <v>du Preez PA</v>
      </c>
      <c r="D67" s="45"/>
      <c r="E67" s="37"/>
      <c r="F67" s="51"/>
      <c r="G67" s="28"/>
      <c r="H67" s="37"/>
      <c r="I67" s="35"/>
      <c r="J67" s="45"/>
      <c r="K67" s="37"/>
      <c r="L67" s="51"/>
      <c r="M67" s="28"/>
      <c r="N67" s="37"/>
      <c r="O67" s="35"/>
      <c r="P67" s="45">
        <v>3</v>
      </c>
      <c r="Q67" s="37">
        <v>1.82</v>
      </c>
      <c r="R67" s="51"/>
      <c r="S67" s="28"/>
      <c r="T67" s="37"/>
      <c r="U67" s="35"/>
      <c r="V67" s="45">
        <f t="shared" si="9"/>
        <v>3</v>
      </c>
      <c r="W67" s="37">
        <f t="shared" si="10"/>
        <v>1.82</v>
      </c>
      <c r="X67" s="46">
        <f t="shared" si="11"/>
        <v>48.2</v>
      </c>
      <c r="Y67" s="186">
        <v>9</v>
      </c>
    </row>
    <row r="68" spans="2:25" s="8" customFormat="1" ht="15.95" customHeight="1" x14ac:dyDescent="0.25">
      <c r="B68" s="31">
        <f>'1.  SEPTEMBER'!B68</f>
        <v>10</v>
      </c>
      <c r="C68" s="32" t="str">
        <f>'1.  SEPTEMBER'!C68</f>
        <v>Erasmus L</v>
      </c>
      <c r="D68" s="45"/>
      <c r="E68" s="37"/>
      <c r="F68" s="51"/>
      <c r="G68" s="28"/>
      <c r="H68" s="37"/>
      <c r="I68" s="35"/>
      <c r="J68" s="45"/>
      <c r="K68" s="37"/>
      <c r="L68" s="51"/>
      <c r="M68" s="28"/>
      <c r="N68" s="37"/>
      <c r="O68" s="35"/>
      <c r="P68" s="45"/>
      <c r="Q68" s="37"/>
      <c r="R68" s="51"/>
      <c r="S68" s="28"/>
      <c r="T68" s="37"/>
      <c r="U68" s="35"/>
      <c r="V68" s="45">
        <f t="shared" si="9"/>
        <v>0</v>
      </c>
      <c r="W68" s="37">
        <f t="shared" si="10"/>
        <v>0</v>
      </c>
      <c r="X68" s="46">
        <f t="shared" si="11"/>
        <v>0</v>
      </c>
      <c r="Y68" s="186">
        <v>18</v>
      </c>
    </row>
    <row r="69" spans="2:25" s="8" customFormat="1" ht="15.95" customHeight="1" x14ac:dyDescent="0.25">
      <c r="B69" s="31">
        <f>'1.  SEPTEMBER'!B69</f>
        <v>11</v>
      </c>
      <c r="C69" s="32" t="str">
        <f>'1.  SEPTEMBER'!C69</f>
        <v>Fouche M  (H-26)</v>
      </c>
      <c r="D69" s="45"/>
      <c r="E69" s="37"/>
      <c r="F69" s="51"/>
      <c r="G69" s="28"/>
      <c r="H69" s="37"/>
      <c r="I69" s="35"/>
      <c r="J69" s="45"/>
      <c r="K69" s="37"/>
      <c r="L69" s="51"/>
      <c r="M69" s="28"/>
      <c r="N69" s="37"/>
      <c r="O69" s="35"/>
      <c r="P69" s="45"/>
      <c r="Q69" s="37"/>
      <c r="R69" s="51"/>
      <c r="S69" s="28"/>
      <c r="T69" s="37"/>
      <c r="U69" s="35"/>
      <c r="V69" s="45">
        <f t="shared" si="9"/>
        <v>0</v>
      </c>
      <c r="W69" s="37">
        <f t="shared" si="10"/>
        <v>0</v>
      </c>
      <c r="X69" s="46">
        <f t="shared" si="11"/>
        <v>0</v>
      </c>
      <c r="Y69" s="186">
        <v>18</v>
      </c>
    </row>
    <row r="70" spans="2:25" s="8" customFormat="1" ht="15.95" customHeight="1" x14ac:dyDescent="0.25">
      <c r="B70" s="31">
        <f>'1.  SEPTEMBER'!B70</f>
        <v>12</v>
      </c>
      <c r="C70" s="32" t="str">
        <f>'1.  SEPTEMBER'!C70</f>
        <v>Galloway B</v>
      </c>
      <c r="D70" s="45"/>
      <c r="E70" s="37"/>
      <c r="F70" s="51"/>
      <c r="G70" s="28"/>
      <c r="H70" s="37"/>
      <c r="I70" s="35"/>
      <c r="J70" s="45"/>
      <c r="K70" s="37"/>
      <c r="L70" s="51"/>
      <c r="M70" s="28"/>
      <c r="N70" s="37"/>
      <c r="O70" s="35"/>
      <c r="P70" s="45"/>
      <c r="Q70" s="37"/>
      <c r="R70" s="51"/>
      <c r="S70" s="28"/>
      <c r="T70" s="37"/>
      <c r="U70" s="35"/>
      <c r="V70" s="45">
        <f t="shared" si="9"/>
        <v>0</v>
      </c>
      <c r="W70" s="37">
        <f t="shared" si="10"/>
        <v>0</v>
      </c>
      <c r="X70" s="46">
        <f t="shared" si="11"/>
        <v>0</v>
      </c>
      <c r="Y70" s="186">
        <v>18</v>
      </c>
    </row>
    <row r="71" spans="2:25" s="8" customFormat="1" ht="15.95" customHeight="1" x14ac:dyDescent="0.25">
      <c r="B71" s="31">
        <f>'1.  SEPTEMBER'!B71</f>
        <v>13</v>
      </c>
      <c r="C71" s="32" t="str">
        <f>'1.  SEPTEMBER'!C71</f>
        <v>Galloway G</v>
      </c>
      <c r="D71" s="45"/>
      <c r="E71" s="37"/>
      <c r="F71" s="51"/>
      <c r="G71" s="28"/>
      <c r="H71" s="37"/>
      <c r="I71" s="35"/>
      <c r="J71" s="45"/>
      <c r="K71" s="37"/>
      <c r="L71" s="51"/>
      <c r="M71" s="28"/>
      <c r="N71" s="37"/>
      <c r="O71" s="35"/>
      <c r="P71" s="45"/>
      <c r="Q71" s="37"/>
      <c r="R71" s="51"/>
      <c r="S71" s="28"/>
      <c r="T71" s="37"/>
      <c r="U71" s="35"/>
      <c r="V71" s="45">
        <f t="shared" si="9"/>
        <v>0</v>
      </c>
      <c r="W71" s="37">
        <f t="shared" si="10"/>
        <v>0</v>
      </c>
      <c r="X71" s="46">
        <f t="shared" si="11"/>
        <v>0</v>
      </c>
      <c r="Y71" s="186">
        <v>18</v>
      </c>
    </row>
    <row r="72" spans="2:25" s="8" customFormat="1" ht="15.95" customHeight="1" x14ac:dyDescent="0.25">
      <c r="B72" s="31">
        <f>'1.  SEPTEMBER'!B72</f>
        <v>14</v>
      </c>
      <c r="C72" s="32" t="str">
        <f>'1.  SEPTEMBER'!C72</f>
        <v>Galloway H</v>
      </c>
      <c r="D72" s="45"/>
      <c r="E72" s="37"/>
      <c r="F72" s="51"/>
      <c r="G72" s="28"/>
      <c r="H72" s="37"/>
      <c r="I72" s="35"/>
      <c r="J72" s="45"/>
      <c r="K72" s="37"/>
      <c r="L72" s="51"/>
      <c r="M72" s="28"/>
      <c r="N72" s="37"/>
      <c r="O72" s="35"/>
      <c r="P72" s="45"/>
      <c r="Q72" s="37"/>
      <c r="R72" s="51"/>
      <c r="S72" s="28"/>
      <c r="T72" s="37"/>
      <c r="U72" s="35"/>
      <c r="V72" s="45">
        <f t="shared" si="9"/>
        <v>0</v>
      </c>
      <c r="W72" s="37">
        <f t="shared" si="10"/>
        <v>0</v>
      </c>
      <c r="X72" s="46">
        <f t="shared" si="11"/>
        <v>0</v>
      </c>
      <c r="Y72" s="186">
        <v>18</v>
      </c>
    </row>
    <row r="73" spans="2:25" s="8" customFormat="1" ht="15.95" customHeight="1" x14ac:dyDescent="0.25">
      <c r="B73" s="31">
        <f>'1.  SEPTEMBER'!B73</f>
        <v>15</v>
      </c>
      <c r="C73" s="32" t="str">
        <f>'1.  SEPTEMBER'!C73</f>
        <v>Germishuizen F</v>
      </c>
      <c r="D73" s="45"/>
      <c r="E73" s="37"/>
      <c r="F73" s="51"/>
      <c r="G73" s="28"/>
      <c r="H73" s="37"/>
      <c r="I73" s="35"/>
      <c r="J73" s="45"/>
      <c r="K73" s="37"/>
      <c r="L73" s="51"/>
      <c r="M73" s="28"/>
      <c r="N73" s="37"/>
      <c r="O73" s="35"/>
      <c r="P73" s="45"/>
      <c r="Q73" s="37"/>
      <c r="R73" s="51"/>
      <c r="S73" s="28"/>
      <c r="T73" s="37"/>
      <c r="U73" s="35"/>
      <c r="V73" s="45">
        <f t="shared" si="9"/>
        <v>0</v>
      </c>
      <c r="W73" s="37">
        <f t="shared" si="10"/>
        <v>0</v>
      </c>
      <c r="X73" s="46">
        <f t="shared" si="11"/>
        <v>0</v>
      </c>
      <c r="Y73" s="186">
        <v>18</v>
      </c>
    </row>
    <row r="74" spans="2:25" s="8" customFormat="1" ht="15.95" customHeight="1" x14ac:dyDescent="0.25">
      <c r="B74" s="31">
        <f>'1.  SEPTEMBER'!B74</f>
        <v>16</v>
      </c>
      <c r="C74" s="32" t="str">
        <f>'1.  SEPTEMBER'!C74</f>
        <v>Gouws A</v>
      </c>
      <c r="D74" s="45"/>
      <c r="E74" s="37"/>
      <c r="F74" s="51"/>
      <c r="G74" s="28"/>
      <c r="H74" s="37"/>
      <c r="I74" s="35"/>
      <c r="J74" s="45"/>
      <c r="K74" s="37"/>
      <c r="L74" s="51"/>
      <c r="M74" s="28"/>
      <c r="N74" s="37"/>
      <c r="O74" s="35"/>
      <c r="P74" s="45"/>
      <c r="Q74" s="37"/>
      <c r="R74" s="51"/>
      <c r="S74" s="28"/>
      <c r="T74" s="37"/>
      <c r="U74" s="35"/>
      <c r="V74" s="45">
        <f t="shared" si="9"/>
        <v>0</v>
      </c>
      <c r="W74" s="37">
        <f t="shared" si="10"/>
        <v>0</v>
      </c>
      <c r="X74" s="46">
        <f t="shared" si="11"/>
        <v>0</v>
      </c>
      <c r="Y74" s="186">
        <v>18</v>
      </c>
    </row>
    <row r="75" spans="2:25" s="8" customFormat="1" ht="15.95" customHeight="1" x14ac:dyDescent="0.25">
      <c r="B75" s="31">
        <f>'1.  SEPTEMBER'!B75</f>
        <v>17</v>
      </c>
      <c r="C75" s="32" t="str">
        <f>'1.  SEPTEMBER'!C75</f>
        <v>Haasbroek M</v>
      </c>
      <c r="D75" s="45"/>
      <c r="E75" s="37"/>
      <c r="F75" s="51"/>
      <c r="G75" s="28"/>
      <c r="H75" s="37"/>
      <c r="I75" s="35"/>
      <c r="J75" s="45"/>
      <c r="K75" s="37"/>
      <c r="L75" s="51"/>
      <c r="M75" s="28"/>
      <c r="N75" s="37"/>
      <c r="O75" s="35"/>
      <c r="P75" s="45"/>
      <c r="Q75" s="37"/>
      <c r="R75" s="51"/>
      <c r="S75" s="28"/>
      <c r="T75" s="37"/>
      <c r="U75" s="35"/>
      <c r="V75" s="45">
        <f t="shared" si="9"/>
        <v>0</v>
      </c>
      <c r="W75" s="37">
        <f t="shared" si="10"/>
        <v>0</v>
      </c>
      <c r="X75" s="46">
        <f t="shared" si="11"/>
        <v>0</v>
      </c>
      <c r="Y75" s="186">
        <v>18</v>
      </c>
    </row>
    <row r="76" spans="2:25" s="8" customFormat="1" ht="15.95" customHeight="1" x14ac:dyDescent="0.25">
      <c r="B76" s="31">
        <f>'1.  SEPTEMBER'!B76</f>
        <v>18</v>
      </c>
      <c r="C76" s="32" t="str">
        <f>'1.  SEPTEMBER'!C76</f>
        <v>Hammond K  (H-19)</v>
      </c>
      <c r="D76" s="45">
        <v>0</v>
      </c>
      <c r="E76" s="37"/>
      <c r="F76" s="51"/>
      <c r="G76" s="28">
        <v>0</v>
      </c>
      <c r="H76" s="37"/>
      <c r="I76" s="35"/>
      <c r="J76" s="45">
        <v>0</v>
      </c>
      <c r="K76" s="37"/>
      <c r="L76" s="51"/>
      <c r="M76" s="28">
        <v>0</v>
      </c>
      <c r="N76" s="37"/>
      <c r="O76" s="35"/>
      <c r="P76" s="45">
        <v>0</v>
      </c>
      <c r="Q76" s="37"/>
      <c r="R76" s="51"/>
      <c r="S76" s="28">
        <v>0</v>
      </c>
      <c r="T76" s="37"/>
      <c r="U76" s="35"/>
      <c r="V76" s="45">
        <f t="shared" ref="V76" si="12">D76+G76+J76+M76+P76+S76</f>
        <v>0</v>
      </c>
      <c r="W76" s="37">
        <f t="shared" ref="W76" si="13">E76+H76+K76+N76+Q76+T76</f>
        <v>0</v>
      </c>
      <c r="X76" s="46">
        <f t="shared" ref="X76" si="14">(V76+W76)*10</f>
        <v>0</v>
      </c>
      <c r="Y76" s="186">
        <v>15</v>
      </c>
    </row>
    <row r="77" spans="2:25" s="8" customFormat="1" ht="15.95" customHeight="1" x14ac:dyDescent="0.25">
      <c r="B77" s="31">
        <f>'1.  SEPTEMBER'!B77</f>
        <v>19</v>
      </c>
      <c r="C77" s="32" t="str">
        <f>'1.  SEPTEMBER'!C77</f>
        <v>Herridge B  (H-42)</v>
      </c>
      <c r="D77" s="45"/>
      <c r="E77" s="37"/>
      <c r="F77" s="51"/>
      <c r="G77" s="28"/>
      <c r="H77" s="37"/>
      <c r="I77" s="35"/>
      <c r="J77" s="45"/>
      <c r="K77" s="37"/>
      <c r="L77" s="51"/>
      <c r="M77" s="28"/>
      <c r="N77" s="37"/>
      <c r="O77" s="35"/>
      <c r="P77" s="45"/>
      <c r="Q77" s="37"/>
      <c r="R77" s="51"/>
      <c r="S77" s="28"/>
      <c r="T77" s="37"/>
      <c r="U77" s="35"/>
      <c r="V77" s="45">
        <f t="shared" si="9"/>
        <v>0</v>
      </c>
      <c r="W77" s="37">
        <f t="shared" si="10"/>
        <v>0</v>
      </c>
      <c r="X77" s="46">
        <f t="shared" si="11"/>
        <v>0</v>
      </c>
      <c r="Y77" s="186">
        <v>18</v>
      </c>
    </row>
    <row r="78" spans="2:25" s="8" customFormat="1" ht="15.95" customHeight="1" x14ac:dyDescent="0.25">
      <c r="B78" s="31">
        <f>'1.  SEPTEMBER'!B78</f>
        <v>20</v>
      </c>
      <c r="C78" s="32" t="str">
        <f>'1.  SEPTEMBER'!C78</f>
        <v>Janse van Rensburg R</v>
      </c>
      <c r="D78" s="45"/>
      <c r="E78" s="37"/>
      <c r="F78" s="51"/>
      <c r="G78" s="28"/>
      <c r="H78" s="37"/>
      <c r="I78" s="35"/>
      <c r="J78" s="45"/>
      <c r="K78" s="37"/>
      <c r="L78" s="51"/>
      <c r="M78" s="28"/>
      <c r="N78" s="37"/>
      <c r="O78" s="35"/>
      <c r="P78" s="45"/>
      <c r="Q78" s="37"/>
      <c r="R78" s="51"/>
      <c r="S78" s="28"/>
      <c r="T78" s="37"/>
      <c r="U78" s="35"/>
      <c r="V78" s="45">
        <f t="shared" si="9"/>
        <v>0</v>
      </c>
      <c r="W78" s="37">
        <f t="shared" si="10"/>
        <v>0</v>
      </c>
      <c r="X78" s="46">
        <f t="shared" si="11"/>
        <v>0</v>
      </c>
      <c r="Y78" s="186">
        <v>18</v>
      </c>
    </row>
    <row r="79" spans="2:25" s="8" customFormat="1" ht="15.95" customHeight="1" x14ac:dyDescent="0.25">
      <c r="B79" s="31">
        <f>'1.  SEPTEMBER'!B79</f>
        <v>21</v>
      </c>
      <c r="C79" s="32" t="str">
        <f>'1.  SEPTEMBER'!C79</f>
        <v>Kurger R</v>
      </c>
      <c r="D79" s="45">
        <v>2</v>
      </c>
      <c r="E79" s="37">
        <v>1.48</v>
      </c>
      <c r="F79" s="51"/>
      <c r="G79" s="28"/>
      <c r="H79" s="37"/>
      <c r="I79" s="35"/>
      <c r="J79" s="45">
        <v>1</v>
      </c>
      <c r="K79" s="37">
        <v>0.93</v>
      </c>
      <c r="L79" s="51">
        <v>0.93</v>
      </c>
      <c r="M79" s="28"/>
      <c r="N79" s="37"/>
      <c r="O79" s="35"/>
      <c r="P79" s="45"/>
      <c r="Q79" s="37"/>
      <c r="R79" s="51"/>
      <c r="S79" s="28"/>
      <c r="T79" s="37"/>
      <c r="U79" s="35"/>
      <c r="V79" s="45">
        <f t="shared" si="9"/>
        <v>3</v>
      </c>
      <c r="W79" s="37">
        <f t="shared" si="10"/>
        <v>2.41</v>
      </c>
      <c r="X79" s="46">
        <f t="shared" si="11"/>
        <v>54.1</v>
      </c>
      <c r="Y79" s="186">
        <v>8</v>
      </c>
    </row>
    <row r="80" spans="2:25" s="8" customFormat="1" ht="15.95" customHeight="1" x14ac:dyDescent="0.25">
      <c r="B80" s="31">
        <f>'1.  SEPTEMBER'!B80</f>
        <v>22</v>
      </c>
      <c r="C80" s="32" t="str">
        <f>'1.  SEPTEMBER'!C80</f>
        <v>Landman J  (H-22)</v>
      </c>
      <c r="D80" s="45">
        <v>0</v>
      </c>
      <c r="E80" s="37"/>
      <c r="F80" s="51"/>
      <c r="G80" s="28">
        <v>0</v>
      </c>
      <c r="H80" s="37"/>
      <c r="I80" s="35"/>
      <c r="J80" s="45">
        <v>0</v>
      </c>
      <c r="K80" s="37"/>
      <c r="L80" s="51"/>
      <c r="M80" s="28">
        <v>0</v>
      </c>
      <c r="N80" s="37"/>
      <c r="O80" s="35"/>
      <c r="P80" s="45">
        <v>0</v>
      </c>
      <c r="Q80" s="37"/>
      <c r="R80" s="51"/>
      <c r="S80" s="28">
        <v>0</v>
      </c>
      <c r="T80" s="37"/>
      <c r="U80" s="35"/>
      <c r="V80" s="45">
        <f t="shared" ref="V80" si="15">D80+G80+J80+M80+P80+S80</f>
        <v>0</v>
      </c>
      <c r="W80" s="37">
        <f t="shared" ref="W80" si="16">E80+H80+K80+N80+Q80+T80</f>
        <v>0</v>
      </c>
      <c r="X80" s="46">
        <f t="shared" ref="X80" si="17">(V80+W80)*10</f>
        <v>0</v>
      </c>
      <c r="Y80" s="186">
        <v>15</v>
      </c>
    </row>
    <row r="81" spans="2:25" s="8" customFormat="1" ht="15.95" customHeight="1" x14ac:dyDescent="0.25">
      <c r="B81" s="31">
        <f>'1.  SEPTEMBER'!B81</f>
        <v>23</v>
      </c>
      <c r="C81" s="32" t="str">
        <f>'1.  SEPTEMBER'!C81</f>
        <v>le Roux J</v>
      </c>
      <c r="D81" s="45"/>
      <c r="E81" s="37"/>
      <c r="F81" s="51"/>
      <c r="G81" s="28"/>
      <c r="H81" s="37"/>
      <c r="I81" s="35"/>
      <c r="J81" s="45"/>
      <c r="K81" s="37"/>
      <c r="L81" s="51"/>
      <c r="M81" s="28"/>
      <c r="N81" s="37"/>
      <c r="O81" s="35"/>
      <c r="P81" s="45"/>
      <c r="Q81" s="37"/>
      <c r="R81" s="51"/>
      <c r="S81" s="28"/>
      <c r="T81" s="37"/>
      <c r="U81" s="35"/>
      <c r="V81" s="45">
        <f t="shared" si="9"/>
        <v>0</v>
      </c>
      <c r="W81" s="37">
        <f t="shared" si="10"/>
        <v>0</v>
      </c>
      <c r="X81" s="46">
        <f t="shared" si="11"/>
        <v>0</v>
      </c>
      <c r="Y81" s="186">
        <v>18</v>
      </c>
    </row>
    <row r="82" spans="2:25" s="8" customFormat="1" ht="15.95" customHeight="1" x14ac:dyDescent="0.25">
      <c r="B82" s="31">
        <f>'1.  SEPTEMBER'!B82</f>
        <v>24</v>
      </c>
      <c r="C82" s="32" t="str">
        <f>'1.  SEPTEMBER'!C82</f>
        <v>le Roux JD</v>
      </c>
      <c r="D82" s="45"/>
      <c r="E82" s="37"/>
      <c r="F82" s="51"/>
      <c r="G82" s="28"/>
      <c r="H82" s="37"/>
      <c r="I82" s="35"/>
      <c r="J82" s="45"/>
      <c r="K82" s="37"/>
      <c r="L82" s="51"/>
      <c r="M82" s="28"/>
      <c r="N82" s="37"/>
      <c r="O82" s="35"/>
      <c r="P82" s="45"/>
      <c r="Q82" s="37"/>
      <c r="R82" s="51"/>
      <c r="S82" s="28"/>
      <c r="T82" s="37"/>
      <c r="U82" s="35"/>
      <c r="V82" s="45">
        <f t="shared" si="9"/>
        <v>0</v>
      </c>
      <c r="W82" s="37">
        <f t="shared" si="10"/>
        <v>0</v>
      </c>
      <c r="X82" s="46">
        <f t="shared" si="11"/>
        <v>0</v>
      </c>
      <c r="Y82" s="186">
        <v>18</v>
      </c>
    </row>
    <row r="83" spans="2:25" s="8" customFormat="1" ht="15.95" customHeight="1" x14ac:dyDescent="0.25">
      <c r="B83" s="31">
        <f>'1.  SEPTEMBER'!B83</f>
        <v>25</v>
      </c>
      <c r="C83" s="32" t="str">
        <f>'1.  SEPTEMBER'!C83</f>
        <v>le Roux P</v>
      </c>
      <c r="D83" s="45"/>
      <c r="E83" s="37"/>
      <c r="F83" s="51"/>
      <c r="G83" s="28"/>
      <c r="H83" s="37"/>
      <c r="I83" s="35"/>
      <c r="J83" s="45"/>
      <c r="K83" s="37"/>
      <c r="L83" s="51"/>
      <c r="M83" s="28"/>
      <c r="N83" s="37"/>
      <c r="O83" s="35"/>
      <c r="P83" s="45"/>
      <c r="Q83" s="37"/>
      <c r="R83" s="51"/>
      <c r="S83" s="28"/>
      <c r="T83" s="37"/>
      <c r="U83" s="35"/>
      <c r="V83" s="45">
        <f t="shared" si="9"/>
        <v>0</v>
      </c>
      <c r="W83" s="37">
        <f t="shared" si="10"/>
        <v>0</v>
      </c>
      <c r="X83" s="46">
        <f t="shared" si="11"/>
        <v>0</v>
      </c>
      <c r="Y83" s="186">
        <v>18</v>
      </c>
    </row>
    <row r="84" spans="2:25" s="8" customFormat="1" ht="15.95" customHeight="1" x14ac:dyDescent="0.25">
      <c r="B84" s="31">
        <f>'1.  SEPTEMBER'!B84</f>
        <v>26</v>
      </c>
      <c r="C84" s="32" t="str">
        <f>'1.  SEPTEMBER'!C84</f>
        <v>Limper C</v>
      </c>
      <c r="D84" s="45"/>
      <c r="E84" s="37"/>
      <c r="F84" s="51"/>
      <c r="G84" s="28"/>
      <c r="H84" s="37"/>
      <c r="I84" s="35"/>
      <c r="J84" s="45"/>
      <c r="K84" s="37"/>
      <c r="L84" s="51"/>
      <c r="M84" s="28"/>
      <c r="N84" s="37"/>
      <c r="O84" s="35"/>
      <c r="P84" s="45">
        <v>1</v>
      </c>
      <c r="Q84" s="37">
        <v>0.7</v>
      </c>
      <c r="R84" s="51"/>
      <c r="S84" s="28"/>
      <c r="T84" s="37"/>
      <c r="U84" s="35"/>
      <c r="V84" s="45">
        <f t="shared" si="9"/>
        <v>1</v>
      </c>
      <c r="W84" s="37">
        <f t="shared" si="10"/>
        <v>0.7</v>
      </c>
      <c r="X84" s="46">
        <f t="shared" si="11"/>
        <v>17</v>
      </c>
      <c r="Y84" s="186">
        <v>11</v>
      </c>
    </row>
    <row r="85" spans="2:25" s="8" customFormat="1" ht="15.95" customHeight="1" x14ac:dyDescent="0.25">
      <c r="B85" s="31">
        <f>'1.  SEPTEMBER'!B85</f>
        <v>27</v>
      </c>
      <c r="C85" s="32" t="str">
        <f>'1.  SEPTEMBER'!C85</f>
        <v>Lubbe C</v>
      </c>
      <c r="D85" s="45"/>
      <c r="E85" s="37"/>
      <c r="F85" s="51"/>
      <c r="G85" s="28"/>
      <c r="H85" s="37"/>
      <c r="I85" s="35"/>
      <c r="J85" s="45"/>
      <c r="K85" s="37"/>
      <c r="L85" s="51"/>
      <c r="M85" s="28"/>
      <c r="N85" s="37"/>
      <c r="O85" s="35"/>
      <c r="P85" s="45"/>
      <c r="Q85" s="37"/>
      <c r="R85" s="51"/>
      <c r="S85" s="28"/>
      <c r="T85" s="37"/>
      <c r="U85" s="35"/>
      <c r="V85" s="45">
        <f t="shared" si="9"/>
        <v>0</v>
      </c>
      <c r="W85" s="37">
        <f t="shared" si="10"/>
        <v>0</v>
      </c>
      <c r="X85" s="46">
        <f t="shared" si="11"/>
        <v>0</v>
      </c>
      <c r="Y85" s="186">
        <v>18</v>
      </c>
    </row>
    <row r="86" spans="2:25" s="8" customFormat="1" ht="15.95" customHeight="1" x14ac:dyDescent="0.25">
      <c r="B86" s="31">
        <f>'1.  SEPTEMBER'!B86</f>
        <v>28</v>
      </c>
      <c r="C86" s="32" t="str">
        <f>'1.  SEPTEMBER'!C86</f>
        <v>Matthee P</v>
      </c>
      <c r="D86" s="45"/>
      <c r="E86" s="37"/>
      <c r="F86" s="51"/>
      <c r="G86" s="28"/>
      <c r="H86" s="37"/>
      <c r="I86" s="35"/>
      <c r="J86" s="45"/>
      <c r="K86" s="37"/>
      <c r="L86" s="51"/>
      <c r="M86" s="28"/>
      <c r="N86" s="37"/>
      <c r="O86" s="35"/>
      <c r="P86" s="45"/>
      <c r="Q86" s="37"/>
      <c r="R86" s="51"/>
      <c r="S86" s="28"/>
      <c r="T86" s="37"/>
      <c r="U86" s="35"/>
      <c r="V86" s="45">
        <f t="shared" si="9"/>
        <v>0</v>
      </c>
      <c r="W86" s="37">
        <f t="shared" si="10"/>
        <v>0</v>
      </c>
      <c r="X86" s="46">
        <f t="shared" si="11"/>
        <v>0</v>
      </c>
      <c r="Y86" s="186">
        <v>18</v>
      </c>
    </row>
    <row r="87" spans="2:25" s="8" customFormat="1" ht="15.95" customHeight="1" x14ac:dyDescent="0.25">
      <c r="B87" s="31">
        <f>'1.  SEPTEMBER'!B87</f>
        <v>29</v>
      </c>
      <c r="C87" s="32" t="str">
        <f>'1.  SEPTEMBER'!C87</f>
        <v>Meyer T</v>
      </c>
      <c r="D87" s="45"/>
      <c r="E87" s="37"/>
      <c r="F87" s="51"/>
      <c r="G87" s="28"/>
      <c r="H87" s="37"/>
      <c r="I87" s="35"/>
      <c r="J87" s="45"/>
      <c r="K87" s="37"/>
      <c r="L87" s="51"/>
      <c r="M87" s="28">
        <v>1</v>
      </c>
      <c r="N87" s="37">
        <v>0.4</v>
      </c>
      <c r="O87" s="35"/>
      <c r="P87" s="45">
        <v>1</v>
      </c>
      <c r="Q87" s="37">
        <v>0.8</v>
      </c>
      <c r="R87" s="51"/>
      <c r="S87" s="28"/>
      <c r="T87" s="37"/>
      <c r="U87" s="35"/>
      <c r="V87" s="45">
        <f t="shared" si="9"/>
        <v>2</v>
      </c>
      <c r="W87" s="37">
        <f t="shared" si="10"/>
        <v>1.2000000000000002</v>
      </c>
      <c r="X87" s="46">
        <f t="shared" si="11"/>
        <v>32</v>
      </c>
      <c r="Y87" s="186">
        <v>10</v>
      </c>
    </row>
    <row r="88" spans="2:25" s="8" customFormat="1" ht="15.95" customHeight="1" x14ac:dyDescent="0.25">
      <c r="B88" s="31">
        <f>'1.  SEPTEMBER'!B88</f>
        <v>30</v>
      </c>
      <c r="C88" s="32" t="str">
        <f>'1.  SEPTEMBER'!C88</f>
        <v>Mulder C</v>
      </c>
      <c r="D88" s="45"/>
      <c r="E88" s="37"/>
      <c r="F88" s="51"/>
      <c r="G88" s="28"/>
      <c r="H88" s="37"/>
      <c r="I88" s="35"/>
      <c r="J88" s="45"/>
      <c r="K88" s="37"/>
      <c r="L88" s="51"/>
      <c r="M88" s="28"/>
      <c r="N88" s="37"/>
      <c r="O88" s="35"/>
      <c r="P88" s="45"/>
      <c r="Q88" s="37"/>
      <c r="R88" s="51"/>
      <c r="S88" s="28"/>
      <c r="T88" s="37"/>
      <c r="U88" s="35"/>
      <c r="V88" s="45">
        <f t="shared" si="9"/>
        <v>0</v>
      </c>
      <c r="W88" s="37">
        <f t="shared" si="10"/>
        <v>0</v>
      </c>
      <c r="X88" s="46">
        <f t="shared" si="11"/>
        <v>0</v>
      </c>
      <c r="Y88" s="186">
        <v>18</v>
      </c>
    </row>
    <row r="89" spans="2:25" s="8" customFormat="1" ht="15.95" customHeight="1" x14ac:dyDescent="0.25">
      <c r="B89" s="31">
        <f>'1.  SEPTEMBER'!B89</f>
        <v>31</v>
      </c>
      <c r="C89" s="32" t="str">
        <f>'1.  SEPTEMBER'!C89</f>
        <v>Nell M (Morne)  (H-2)</v>
      </c>
      <c r="D89" s="45"/>
      <c r="E89" s="37"/>
      <c r="F89" s="51"/>
      <c r="G89" s="28"/>
      <c r="H89" s="37"/>
      <c r="I89" s="35"/>
      <c r="J89" s="45"/>
      <c r="K89" s="37"/>
      <c r="L89" s="51"/>
      <c r="M89" s="28"/>
      <c r="N89" s="37"/>
      <c r="O89" s="35"/>
      <c r="P89" s="45"/>
      <c r="Q89" s="37"/>
      <c r="R89" s="51"/>
      <c r="S89" s="28"/>
      <c r="T89" s="37"/>
      <c r="U89" s="35"/>
      <c r="V89" s="45">
        <f t="shared" ref="V89" si="18">D89+G89+J89+M89+P89+S89</f>
        <v>0</v>
      </c>
      <c r="W89" s="37">
        <f t="shared" ref="W89" si="19">E89+H89+K89+N89+Q89+T89</f>
        <v>0</v>
      </c>
      <c r="X89" s="46">
        <f t="shared" ref="X89" si="20">(V89+W89)*10</f>
        <v>0</v>
      </c>
      <c r="Y89" s="186">
        <v>18</v>
      </c>
    </row>
    <row r="90" spans="2:25" s="8" customFormat="1" ht="15.95" customHeight="1" x14ac:dyDescent="0.25">
      <c r="B90" s="31">
        <f>'1.  SEPTEMBER'!B90</f>
        <v>32</v>
      </c>
      <c r="C90" s="32" t="str">
        <f>'1.  SEPTEMBER'!C90</f>
        <v>Nelson JG</v>
      </c>
      <c r="D90" s="45"/>
      <c r="E90" s="37"/>
      <c r="F90" s="51"/>
      <c r="G90" s="28"/>
      <c r="H90" s="37"/>
      <c r="I90" s="35"/>
      <c r="J90" s="45"/>
      <c r="K90" s="37"/>
      <c r="L90" s="51"/>
      <c r="M90" s="28"/>
      <c r="N90" s="37"/>
      <c r="O90" s="35"/>
      <c r="P90" s="45"/>
      <c r="Q90" s="37"/>
      <c r="R90" s="51"/>
      <c r="S90" s="28"/>
      <c r="T90" s="37"/>
      <c r="U90" s="35"/>
      <c r="V90" s="45">
        <f t="shared" si="9"/>
        <v>0</v>
      </c>
      <c r="W90" s="37">
        <f t="shared" si="10"/>
        <v>0</v>
      </c>
      <c r="X90" s="46">
        <f t="shared" si="11"/>
        <v>0</v>
      </c>
      <c r="Y90" s="186">
        <v>18</v>
      </c>
    </row>
    <row r="91" spans="2:25" s="8" customFormat="1" ht="15.95" customHeight="1" x14ac:dyDescent="0.25">
      <c r="B91" s="31">
        <f>'1.  SEPTEMBER'!B91</f>
        <v>33</v>
      </c>
      <c r="C91" s="32" t="str">
        <f>'1.  SEPTEMBER'!C91</f>
        <v>Olivier D</v>
      </c>
      <c r="D91" s="45"/>
      <c r="E91" s="37"/>
      <c r="F91" s="51"/>
      <c r="G91" s="28"/>
      <c r="H91" s="37"/>
      <c r="I91" s="35"/>
      <c r="J91" s="45"/>
      <c r="K91" s="37"/>
      <c r="L91" s="51"/>
      <c r="M91" s="28"/>
      <c r="N91" s="37"/>
      <c r="O91" s="35"/>
      <c r="P91" s="45"/>
      <c r="Q91" s="37"/>
      <c r="R91" s="51"/>
      <c r="S91" s="28"/>
      <c r="T91" s="37"/>
      <c r="U91" s="35"/>
      <c r="V91" s="45">
        <f t="shared" si="9"/>
        <v>0</v>
      </c>
      <c r="W91" s="37">
        <f t="shared" si="10"/>
        <v>0</v>
      </c>
      <c r="X91" s="46">
        <f t="shared" si="11"/>
        <v>0</v>
      </c>
      <c r="Y91" s="186">
        <v>18</v>
      </c>
    </row>
    <row r="92" spans="2:25" s="8" customFormat="1" ht="15.95" customHeight="1" x14ac:dyDescent="0.25">
      <c r="B92" s="31">
        <f>'1.  SEPTEMBER'!B92</f>
        <v>34</v>
      </c>
      <c r="C92" s="32" t="str">
        <f>'1.  SEPTEMBER'!C92</f>
        <v>Opperman D  (H-34)</v>
      </c>
      <c r="D92" s="45">
        <v>0</v>
      </c>
      <c r="E92" s="37"/>
      <c r="F92" s="51"/>
      <c r="G92" s="28">
        <v>0</v>
      </c>
      <c r="H92" s="37"/>
      <c r="I92" s="35"/>
      <c r="J92" s="45">
        <v>0</v>
      </c>
      <c r="K92" s="37"/>
      <c r="L92" s="51"/>
      <c r="M92" s="28">
        <v>0</v>
      </c>
      <c r="N92" s="37"/>
      <c r="O92" s="35"/>
      <c r="P92" s="45">
        <v>0</v>
      </c>
      <c r="Q92" s="37"/>
      <c r="R92" s="51"/>
      <c r="S92" s="28">
        <v>0</v>
      </c>
      <c r="T92" s="37"/>
      <c r="U92" s="35"/>
      <c r="V92" s="45">
        <f t="shared" si="9"/>
        <v>0</v>
      </c>
      <c r="W92" s="37">
        <f t="shared" si="10"/>
        <v>0</v>
      </c>
      <c r="X92" s="46">
        <f t="shared" si="11"/>
        <v>0</v>
      </c>
      <c r="Y92" s="186">
        <v>15</v>
      </c>
    </row>
    <row r="93" spans="2:25" s="8" customFormat="1" ht="15.95" customHeight="1" x14ac:dyDescent="0.25">
      <c r="B93" s="31">
        <f>'1.  SEPTEMBER'!B93</f>
        <v>35</v>
      </c>
      <c r="C93" s="32" t="str">
        <f>'1.  SEPTEMBER'!C93</f>
        <v>Pedrigal J</v>
      </c>
      <c r="D93" s="45">
        <v>4</v>
      </c>
      <c r="E93" s="37">
        <v>4.2</v>
      </c>
      <c r="F93" s="51"/>
      <c r="G93" s="28"/>
      <c r="H93" s="37"/>
      <c r="I93" s="35"/>
      <c r="J93" s="45"/>
      <c r="K93" s="37"/>
      <c r="L93" s="51"/>
      <c r="M93" s="28"/>
      <c r="N93" s="37"/>
      <c r="O93" s="35"/>
      <c r="P93" s="45"/>
      <c r="Q93" s="37"/>
      <c r="R93" s="51"/>
      <c r="S93" s="28"/>
      <c r="T93" s="37"/>
      <c r="U93" s="35"/>
      <c r="V93" s="45">
        <f t="shared" si="9"/>
        <v>4</v>
      </c>
      <c r="W93" s="37">
        <f t="shared" si="10"/>
        <v>4.2</v>
      </c>
      <c r="X93" s="46">
        <f t="shared" si="11"/>
        <v>82</v>
      </c>
      <c r="Y93" s="186">
        <v>5</v>
      </c>
    </row>
    <row r="94" spans="2:25" s="8" customFormat="1" ht="15.95" customHeight="1" x14ac:dyDescent="0.25">
      <c r="B94" s="31">
        <f>'1.  SEPTEMBER'!B94</f>
        <v>36</v>
      </c>
      <c r="C94" s="32" t="str">
        <f>'1.  SEPTEMBER'!C94</f>
        <v>Pelser P</v>
      </c>
      <c r="D94" s="45"/>
      <c r="E94" s="37"/>
      <c r="F94" s="51"/>
      <c r="G94" s="28"/>
      <c r="H94" s="37"/>
      <c r="I94" s="35"/>
      <c r="J94" s="45"/>
      <c r="K94" s="37"/>
      <c r="L94" s="51"/>
      <c r="M94" s="28"/>
      <c r="N94" s="37"/>
      <c r="O94" s="35"/>
      <c r="P94" s="45"/>
      <c r="Q94" s="37"/>
      <c r="R94" s="51"/>
      <c r="S94" s="28"/>
      <c r="T94" s="37"/>
      <c r="U94" s="35"/>
      <c r="V94" s="45">
        <f t="shared" si="9"/>
        <v>0</v>
      </c>
      <c r="W94" s="37">
        <f t="shared" si="10"/>
        <v>0</v>
      </c>
      <c r="X94" s="46">
        <f t="shared" si="11"/>
        <v>0</v>
      </c>
      <c r="Y94" s="186">
        <v>18</v>
      </c>
    </row>
    <row r="95" spans="2:25" s="8" customFormat="1" ht="15.95" customHeight="1" x14ac:dyDescent="0.25">
      <c r="B95" s="31">
        <f>'1.  SEPTEMBER'!B95</f>
        <v>37</v>
      </c>
      <c r="C95" s="32" t="str">
        <f>'1.  SEPTEMBER'!C95</f>
        <v>Pieters C (Corne)</v>
      </c>
      <c r="D95" s="45">
        <v>0</v>
      </c>
      <c r="E95" s="37"/>
      <c r="F95" s="51"/>
      <c r="G95" s="28">
        <v>0</v>
      </c>
      <c r="H95" s="37"/>
      <c r="I95" s="35"/>
      <c r="J95" s="45">
        <v>0</v>
      </c>
      <c r="K95" s="37"/>
      <c r="L95" s="51"/>
      <c r="M95" s="28">
        <v>0</v>
      </c>
      <c r="N95" s="37"/>
      <c r="O95" s="35"/>
      <c r="P95" s="45">
        <v>0</v>
      </c>
      <c r="Q95" s="37"/>
      <c r="R95" s="51"/>
      <c r="S95" s="28">
        <v>0</v>
      </c>
      <c r="T95" s="37"/>
      <c r="U95" s="35"/>
      <c r="V95" s="45">
        <f t="shared" si="9"/>
        <v>0</v>
      </c>
      <c r="W95" s="37">
        <f t="shared" si="10"/>
        <v>0</v>
      </c>
      <c r="X95" s="46">
        <f t="shared" si="11"/>
        <v>0</v>
      </c>
      <c r="Y95" s="186">
        <v>15</v>
      </c>
    </row>
    <row r="96" spans="2:25" s="8" customFormat="1" ht="15.95" customHeight="1" x14ac:dyDescent="0.25">
      <c r="B96" s="31">
        <f>'1.  SEPTEMBER'!B96</f>
        <v>38</v>
      </c>
      <c r="C96" s="32" t="str">
        <f>'1.  SEPTEMBER'!C96</f>
        <v>Pieterse K (Kobus - Wiele)</v>
      </c>
      <c r="D96" s="45"/>
      <c r="E96" s="37"/>
      <c r="F96" s="51"/>
      <c r="G96" s="28"/>
      <c r="H96" s="37"/>
      <c r="I96" s="35"/>
      <c r="J96" s="45"/>
      <c r="K96" s="37"/>
      <c r="L96" s="51"/>
      <c r="M96" s="28"/>
      <c r="N96" s="37"/>
      <c r="O96" s="35"/>
      <c r="P96" s="45"/>
      <c r="Q96" s="37"/>
      <c r="R96" s="51"/>
      <c r="S96" s="28"/>
      <c r="T96" s="37"/>
      <c r="U96" s="35"/>
      <c r="V96" s="45">
        <f t="shared" si="9"/>
        <v>0</v>
      </c>
      <c r="W96" s="37">
        <f t="shared" si="10"/>
        <v>0</v>
      </c>
      <c r="X96" s="46">
        <f t="shared" si="11"/>
        <v>0</v>
      </c>
      <c r="Y96" s="186">
        <v>18</v>
      </c>
    </row>
    <row r="97" spans="2:25" s="8" customFormat="1" ht="15.95" customHeight="1" x14ac:dyDescent="0.25">
      <c r="B97" s="31">
        <f>'1.  SEPTEMBER'!B97</f>
        <v>39</v>
      </c>
      <c r="C97" s="32" t="str">
        <f>'1.  SEPTEMBER'!C97</f>
        <v>Renier (Jnr)</v>
      </c>
      <c r="D97" s="45"/>
      <c r="E97" s="37"/>
      <c r="F97" s="51"/>
      <c r="G97" s="28"/>
      <c r="H97" s="37"/>
      <c r="I97" s="35"/>
      <c r="J97" s="45"/>
      <c r="K97" s="37"/>
      <c r="L97" s="51"/>
      <c r="M97" s="28"/>
      <c r="N97" s="37"/>
      <c r="O97" s="35"/>
      <c r="P97" s="45"/>
      <c r="Q97" s="37"/>
      <c r="R97" s="51"/>
      <c r="S97" s="28"/>
      <c r="T97" s="37"/>
      <c r="U97" s="35"/>
      <c r="V97" s="45">
        <f t="shared" si="9"/>
        <v>0</v>
      </c>
      <c r="W97" s="37">
        <f t="shared" si="10"/>
        <v>0</v>
      </c>
      <c r="X97" s="46">
        <f t="shared" si="11"/>
        <v>0</v>
      </c>
      <c r="Y97" s="186">
        <v>18</v>
      </c>
    </row>
    <row r="98" spans="2:25" s="8" customFormat="1" ht="15.95" customHeight="1" x14ac:dyDescent="0.25">
      <c r="B98" s="31">
        <f>'1.  SEPTEMBER'!B98</f>
        <v>40</v>
      </c>
      <c r="C98" s="32" t="str">
        <f>'1.  SEPTEMBER'!C98</f>
        <v>Renier (Snr)</v>
      </c>
      <c r="D98" s="45"/>
      <c r="E98" s="37"/>
      <c r="F98" s="51"/>
      <c r="G98" s="28"/>
      <c r="H98" s="37"/>
      <c r="I98" s="35"/>
      <c r="J98" s="45"/>
      <c r="K98" s="37"/>
      <c r="L98" s="51"/>
      <c r="M98" s="28"/>
      <c r="N98" s="37"/>
      <c r="O98" s="35"/>
      <c r="P98" s="45"/>
      <c r="Q98" s="37"/>
      <c r="R98" s="51"/>
      <c r="S98" s="28"/>
      <c r="T98" s="37"/>
      <c r="U98" s="35"/>
      <c r="V98" s="45">
        <f t="shared" si="9"/>
        <v>0</v>
      </c>
      <c r="W98" s="37">
        <f t="shared" si="10"/>
        <v>0</v>
      </c>
      <c r="X98" s="46">
        <f t="shared" si="11"/>
        <v>0</v>
      </c>
      <c r="Y98" s="186">
        <v>18</v>
      </c>
    </row>
    <row r="99" spans="2:25" s="8" customFormat="1" ht="15.95" customHeight="1" x14ac:dyDescent="0.25">
      <c r="B99" s="31">
        <f>'1.  SEPTEMBER'!B99</f>
        <v>41</v>
      </c>
      <c r="C99" s="32" t="str">
        <f>'1.  SEPTEMBER'!C99</f>
        <v>Schoeman H</v>
      </c>
      <c r="D99" s="45"/>
      <c r="E99" s="37"/>
      <c r="F99" s="51"/>
      <c r="G99" s="28"/>
      <c r="H99" s="37"/>
      <c r="I99" s="35"/>
      <c r="J99" s="45"/>
      <c r="K99" s="37"/>
      <c r="L99" s="51"/>
      <c r="M99" s="28"/>
      <c r="N99" s="37"/>
      <c r="O99" s="35"/>
      <c r="P99" s="45"/>
      <c r="Q99" s="37"/>
      <c r="R99" s="51"/>
      <c r="S99" s="28"/>
      <c r="T99" s="37"/>
      <c r="U99" s="35"/>
      <c r="V99" s="45">
        <f t="shared" si="9"/>
        <v>0</v>
      </c>
      <c r="W99" s="37">
        <f t="shared" si="10"/>
        <v>0</v>
      </c>
      <c r="X99" s="46">
        <f t="shared" si="11"/>
        <v>0</v>
      </c>
      <c r="Y99" s="186">
        <v>18</v>
      </c>
    </row>
    <row r="100" spans="2:25" s="8" customFormat="1" ht="15.95" customHeight="1" x14ac:dyDescent="0.25">
      <c r="B100" s="31">
        <f>'1.  SEPTEMBER'!B100</f>
        <v>42</v>
      </c>
      <c r="C100" s="32" t="str">
        <f>'1.  SEPTEMBER'!C100</f>
        <v>Slabbert N</v>
      </c>
      <c r="D100" s="45">
        <v>5</v>
      </c>
      <c r="E100" s="37">
        <v>2.5</v>
      </c>
      <c r="F100" s="51"/>
      <c r="G100" s="28"/>
      <c r="H100" s="37"/>
      <c r="I100" s="35"/>
      <c r="J100" s="45">
        <v>1</v>
      </c>
      <c r="K100" s="37">
        <v>0.5</v>
      </c>
      <c r="L100" s="51"/>
      <c r="M100" s="28"/>
      <c r="N100" s="37"/>
      <c r="O100" s="35"/>
      <c r="P100" s="45"/>
      <c r="Q100" s="37"/>
      <c r="R100" s="51"/>
      <c r="S100" s="28"/>
      <c r="T100" s="37"/>
      <c r="U100" s="35"/>
      <c r="V100" s="45">
        <f t="shared" si="9"/>
        <v>6</v>
      </c>
      <c r="W100" s="37">
        <f t="shared" si="10"/>
        <v>3</v>
      </c>
      <c r="X100" s="46">
        <f t="shared" si="11"/>
        <v>90</v>
      </c>
      <c r="Y100" s="186">
        <v>4</v>
      </c>
    </row>
    <row r="101" spans="2:25" s="8" customFormat="1" ht="15.95" customHeight="1" x14ac:dyDescent="0.25">
      <c r="B101" s="31">
        <f>'1.  SEPTEMBER'!B101</f>
        <v>43</v>
      </c>
      <c r="C101" s="32" t="str">
        <f>'1.  SEPTEMBER'!C101</f>
        <v>Smit R</v>
      </c>
      <c r="D101" s="45"/>
      <c r="E101" s="37"/>
      <c r="F101" s="51"/>
      <c r="G101" s="28"/>
      <c r="H101" s="37"/>
      <c r="I101" s="35"/>
      <c r="J101" s="45"/>
      <c r="K101" s="37"/>
      <c r="L101" s="51"/>
      <c r="M101" s="28"/>
      <c r="N101" s="37"/>
      <c r="O101" s="35"/>
      <c r="P101" s="45"/>
      <c r="Q101" s="37"/>
      <c r="R101" s="51"/>
      <c r="S101" s="28"/>
      <c r="T101" s="37"/>
      <c r="U101" s="35"/>
      <c r="V101" s="45">
        <f t="shared" si="9"/>
        <v>0</v>
      </c>
      <c r="W101" s="37">
        <f t="shared" si="10"/>
        <v>0</v>
      </c>
      <c r="X101" s="46">
        <f t="shared" si="11"/>
        <v>0</v>
      </c>
      <c r="Y101" s="186">
        <v>18</v>
      </c>
    </row>
    <row r="102" spans="2:25" s="8" customFormat="1" ht="15.95" customHeight="1" x14ac:dyDescent="0.25">
      <c r="B102" s="31">
        <f>'1.  SEPTEMBER'!B102</f>
        <v>44</v>
      </c>
      <c r="C102" s="32" t="str">
        <f>'1.  SEPTEMBER'!C102</f>
        <v>Smith CH (Jnr)</v>
      </c>
      <c r="D102" s="45"/>
      <c r="E102" s="37"/>
      <c r="F102" s="51"/>
      <c r="G102" s="28"/>
      <c r="H102" s="37"/>
      <c r="I102" s="35"/>
      <c r="J102" s="45"/>
      <c r="K102" s="37"/>
      <c r="L102" s="51"/>
      <c r="M102" s="28"/>
      <c r="N102" s="37"/>
      <c r="O102" s="35"/>
      <c r="P102" s="45"/>
      <c r="Q102" s="37"/>
      <c r="R102" s="51"/>
      <c r="S102" s="28"/>
      <c r="T102" s="37"/>
      <c r="U102" s="35"/>
      <c r="V102" s="45">
        <f t="shared" si="9"/>
        <v>0</v>
      </c>
      <c r="W102" s="37">
        <f t="shared" si="10"/>
        <v>0</v>
      </c>
      <c r="X102" s="46">
        <f t="shared" si="11"/>
        <v>0</v>
      </c>
      <c r="Y102" s="186">
        <v>18</v>
      </c>
    </row>
    <row r="103" spans="2:25" s="8" customFormat="1" ht="15.95" customHeight="1" x14ac:dyDescent="0.25">
      <c r="B103" s="31">
        <f>'1.  SEPTEMBER'!B103</f>
        <v>45</v>
      </c>
      <c r="C103" s="32" t="str">
        <f>'1.  SEPTEMBER'!C103</f>
        <v>Smith G</v>
      </c>
      <c r="D103" s="45">
        <v>3</v>
      </c>
      <c r="E103" s="37">
        <v>2.81</v>
      </c>
      <c r="F103" s="51"/>
      <c r="G103" s="28"/>
      <c r="H103" s="37"/>
      <c r="I103" s="35"/>
      <c r="J103" s="45">
        <v>3</v>
      </c>
      <c r="K103" s="37">
        <v>2.73</v>
      </c>
      <c r="L103" s="51">
        <v>1.28</v>
      </c>
      <c r="M103" s="28"/>
      <c r="N103" s="37"/>
      <c r="O103" s="35"/>
      <c r="P103" s="45">
        <v>1</v>
      </c>
      <c r="Q103" s="37">
        <v>0.49</v>
      </c>
      <c r="R103" s="51"/>
      <c r="S103" s="28"/>
      <c r="T103" s="37"/>
      <c r="U103" s="35"/>
      <c r="V103" s="45">
        <f t="shared" si="9"/>
        <v>7</v>
      </c>
      <c r="W103" s="37">
        <f t="shared" si="10"/>
        <v>6.03</v>
      </c>
      <c r="X103" s="46">
        <f t="shared" si="11"/>
        <v>130.30000000000001</v>
      </c>
      <c r="Y103" s="186">
        <v>1</v>
      </c>
    </row>
    <row r="104" spans="2:25" s="8" customFormat="1" ht="15.95" customHeight="1" x14ac:dyDescent="0.25">
      <c r="B104" s="31">
        <f>'1.  SEPTEMBER'!B104</f>
        <v>46</v>
      </c>
      <c r="C104" s="32" t="str">
        <f>'1.  SEPTEMBER'!C104</f>
        <v>Spyra JM</v>
      </c>
      <c r="D104" s="45"/>
      <c r="E104" s="37"/>
      <c r="F104" s="51"/>
      <c r="G104" s="28"/>
      <c r="H104" s="37"/>
      <c r="I104" s="35"/>
      <c r="J104" s="45"/>
      <c r="K104" s="37"/>
      <c r="L104" s="51"/>
      <c r="M104" s="28"/>
      <c r="N104" s="37"/>
      <c r="O104" s="35"/>
      <c r="P104" s="45"/>
      <c r="Q104" s="37"/>
      <c r="R104" s="51"/>
      <c r="S104" s="28"/>
      <c r="T104" s="37"/>
      <c r="U104" s="35"/>
      <c r="V104" s="45">
        <f t="shared" si="9"/>
        <v>0</v>
      </c>
      <c r="W104" s="37">
        <f t="shared" si="10"/>
        <v>0</v>
      </c>
      <c r="X104" s="46">
        <f t="shared" si="11"/>
        <v>0</v>
      </c>
      <c r="Y104" s="186">
        <v>18</v>
      </c>
    </row>
    <row r="105" spans="2:25" s="8" customFormat="1" ht="15.95" customHeight="1" x14ac:dyDescent="0.25">
      <c r="B105" s="31">
        <f>'1.  SEPTEMBER'!B105</f>
        <v>47</v>
      </c>
      <c r="C105" s="32" t="str">
        <f>'1.  SEPTEMBER'!C105</f>
        <v>Spyra SJ</v>
      </c>
      <c r="D105" s="45">
        <v>1</v>
      </c>
      <c r="E105" s="37">
        <v>2.37</v>
      </c>
      <c r="F105" s="51">
        <v>2.37</v>
      </c>
      <c r="G105" s="28"/>
      <c r="H105" s="37"/>
      <c r="I105" s="35"/>
      <c r="J105" s="45"/>
      <c r="K105" s="37"/>
      <c r="L105" s="51"/>
      <c r="M105" s="28">
        <v>1</v>
      </c>
      <c r="N105" s="37">
        <v>0.65</v>
      </c>
      <c r="O105" s="35"/>
      <c r="P105" s="45">
        <v>1</v>
      </c>
      <c r="Q105" s="37">
        <v>0.3</v>
      </c>
      <c r="R105" s="51"/>
      <c r="S105" s="28"/>
      <c r="T105" s="37"/>
      <c r="U105" s="35"/>
      <c r="V105" s="45">
        <f t="shared" si="9"/>
        <v>3</v>
      </c>
      <c r="W105" s="37">
        <f t="shared" si="10"/>
        <v>3.32</v>
      </c>
      <c r="X105" s="46">
        <f t="shared" si="11"/>
        <v>63.2</v>
      </c>
      <c r="Y105" s="186">
        <v>6</v>
      </c>
    </row>
    <row r="106" spans="2:25" s="8" customFormat="1" ht="15.95" customHeight="1" x14ac:dyDescent="0.25">
      <c r="B106" s="31">
        <f>'1.  SEPTEMBER'!B106</f>
        <v>48</v>
      </c>
      <c r="C106" s="32" t="str">
        <f>'1.  SEPTEMBER'!C106</f>
        <v>Stander J</v>
      </c>
      <c r="D106" s="45"/>
      <c r="E106" s="37"/>
      <c r="F106" s="51"/>
      <c r="G106" s="28"/>
      <c r="H106" s="37"/>
      <c r="I106" s="35"/>
      <c r="J106" s="45"/>
      <c r="K106" s="37"/>
      <c r="L106" s="51"/>
      <c r="M106" s="28"/>
      <c r="N106" s="37"/>
      <c r="O106" s="35"/>
      <c r="P106" s="45"/>
      <c r="Q106" s="37"/>
      <c r="R106" s="51"/>
      <c r="S106" s="28"/>
      <c r="T106" s="37"/>
      <c r="U106" s="35"/>
      <c r="V106" s="45">
        <f t="shared" si="9"/>
        <v>0</v>
      </c>
      <c r="W106" s="37">
        <f t="shared" si="10"/>
        <v>0</v>
      </c>
      <c r="X106" s="46">
        <f t="shared" si="11"/>
        <v>0</v>
      </c>
      <c r="Y106" s="186">
        <v>18</v>
      </c>
    </row>
    <row r="107" spans="2:25" s="8" customFormat="1" ht="15.95" customHeight="1" x14ac:dyDescent="0.25">
      <c r="B107" s="31">
        <f>'1.  SEPTEMBER'!B107</f>
        <v>49</v>
      </c>
      <c r="C107" s="32" t="str">
        <f>'1.  SEPTEMBER'!C107</f>
        <v>Swanepoel F</v>
      </c>
      <c r="D107" s="45"/>
      <c r="E107" s="37"/>
      <c r="F107" s="51"/>
      <c r="G107" s="28"/>
      <c r="H107" s="37"/>
      <c r="I107" s="35"/>
      <c r="J107" s="45"/>
      <c r="K107" s="37"/>
      <c r="L107" s="51"/>
      <c r="M107" s="28"/>
      <c r="N107" s="37"/>
      <c r="O107" s="35"/>
      <c r="P107" s="45"/>
      <c r="Q107" s="37"/>
      <c r="R107" s="51"/>
      <c r="S107" s="28"/>
      <c r="T107" s="37"/>
      <c r="U107" s="35"/>
      <c r="V107" s="45">
        <f t="shared" si="9"/>
        <v>0</v>
      </c>
      <c r="W107" s="37">
        <f t="shared" si="10"/>
        <v>0</v>
      </c>
      <c r="X107" s="46">
        <f t="shared" si="11"/>
        <v>0</v>
      </c>
      <c r="Y107" s="186">
        <v>18</v>
      </c>
    </row>
    <row r="108" spans="2:25" s="8" customFormat="1" ht="15.95" customHeight="1" x14ac:dyDescent="0.25">
      <c r="B108" s="31">
        <f>'1.  SEPTEMBER'!B108</f>
        <v>50</v>
      </c>
      <c r="C108" s="32" t="str">
        <f>'1.  SEPTEMBER'!C108</f>
        <v>Theron T</v>
      </c>
      <c r="D108" s="45"/>
      <c r="E108" s="37"/>
      <c r="F108" s="51"/>
      <c r="G108" s="28"/>
      <c r="H108" s="37"/>
      <c r="I108" s="35"/>
      <c r="J108" s="45"/>
      <c r="K108" s="37"/>
      <c r="L108" s="51"/>
      <c r="M108" s="28"/>
      <c r="N108" s="37"/>
      <c r="O108" s="35"/>
      <c r="P108" s="45"/>
      <c r="Q108" s="37"/>
      <c r="R108" s="51"/>
      <c r="S108" s="28"/>
      <c r="T108" s="37"/>
      <c r="U108" s="35"/>
      <c r="V108" s="45">
        <f t="shared" si="9"/>
        <v>0</v>
      </c>
      <c r="W108" s="37">
        <f t="shared" si="10"/>
        <v>0</v>
      </c>
      <c r="X108" s="46">
        <f t="shared" si="11"/>
        <v>0</v>
      </c>
      <c r="Y108" s="186">
        <v>18</v>
      </c>
    </row>
    <row r="109" spans="2:25" s="8" customFormat="1" ht="15.95" customHeight="1" x14ac:dyDescent="0.25">
      <c r="B109" s="31">
        <f>'1.  SEPTEMBER'!B109</f>
        <v>51</v>
      </c>
      <c r="C109" s="32" t="str">
        <f>'1.  SEPTEMBER'!C109</f>
        <v>van der Westhuizen R</v>
      </c>
      <c r="D109" s="45"/>
      <c r="E109" s="37"/>
      <c r="F109" s="51"/>
      <c r="G109" s="28"/>
      <c r="H109" s="37"/>
      <c r="I109" s="35"/>
      <c r="J109" s="45"/>
      <c r="K109" s="37"/>
      <c r="L109" s="51"/>
      <c r="M109" s="28"/>
      <c r="N109" s="37"/>
      <c r="O109" s="35"/>
      <c r="P109" s="45"/>
      <c r="Q109" s="37"/>
      <c r="R109" s="51"/>
      <c r="S109" s="28"/>
      <c r="T109" s="37"/>
      <c r="U109" s="35"/>
      <c r="V109" s="45">
        <f t="shared" si="9"/>
        <v>0</v>
      </c>
      <c r="W109" s="37">
        <f t="shared" si="10"/>
        <v>0</v>
      </c>
      <c r="X109" s="46">
        <f t="shared" si="11"/>
        <v>0</v>
      </c>
      <c r="Y109" s="186">
        <v>18</v>
      </c>
    </row>
    <row r="110" spans="2:25" s="8" customFormat="1" ht="15.95" customHeight="1" x14ac:dyDescent="0.25">
      <c r="B110" s="31">
        <f>'1.  SEPTEMBER'!B110</f>
        <v>52</v>
      </c>
      <c r="C110" s="32" t="str">
        <f>'1.  SEPTEMBER'!C110</f>
        <v>Venter J</v>
      </c>
      <c r="D110" s="45"/>
      <c r="E110" s="37"/>
      <c r="F110" s="51"/>
      <c r="G110" s="28"/>
      <c r="H110" s="37"/>
      <c r="I110" s="35"/>
      <c r="J110" s="45"/>
      <c r="K110" s="37"/>
      <c r="L110" s="51"/>
      <c r="M110" s="28"/>
      <c r="N110" s="37"/>
      <c r="O110" s="35"/>
      <c r="P110" s="45"/>
      <c r="Q110" s="37"/>
      <c r="R110" s="51"/>
      <c r="S110" s="28"/>
      <c r="T110" s="37"/>
      <c r="U110" s="35"/>
      <c r="V110" s="45">
        <f t="shared" si="9"/>
        <v>0</v>
      </c>
      <c r="W110" s="37">
        <f t="shared" si="10"/>
        <v>0</v>
      </c>
      <c r="X110" s="46">
        <f t="shared" si="11"/>
        <v>0</v>
      </c>
      <c r="Y110" s="186">
        <v>18</v>
      </c>
    </row>
    <row r="111" spans="2:25" s="8" customFormat="1" ht="15.95" customHeight="1" x14ac:dyDescent="0.25">
      <c r="B111" s="31">
        <f>'1.  SEPTEMBER'!B111</f>
        <v>53</v>
      </c>
      <c r="C111" s="32" t="str">
        <f>'1.  SEPTEMBER'!C111</f>
        <v>Wales J</v>
      </c>
      <c r="D111" s="45"/>
      <c r="E111" s="37"/>
      <c r="F111" s="51"/>
      <c r="G111" s="28"/>
      <c r="H111" s="37"/>
      <c r="I111" s="35"/>
      <c r="J111" s="45"/>
      <c r="K111" s="37"/>
      <c r="L111" s="51"/>
      <c r="M111" s="28"/>
      <c r="N111" s="37"/>
      <c r="O111" s="35"/>
      <c r="P111" s="45"/>
      <c r="Q111" s="37"/>
      <c r="R111" s="51"/>
      <c r="S111" s="28"/>
      <c r="T111" s="37"/>
      <c r="U111" s="35"/>
      <c r="V111" s="45">
        <f t="shared" si="9"/>
        <v>0</v>
      </c>
      <c r="W111" s="37">
        <f t="shared" si="10"/>
        <v>0</v>
      </c>
      <c r="X111" s="46">
        <f t="shared" si="11"/>
        <v>0</v>
      </c>
      <c r="Y111" s="186">
        <v>18</v>
      </c>
    </row>
    <row r="112" spans="2:25" s="8" customFormat="1" ht="15.95" customHeight="1" x14ac:dyDescent="0.25">
      <c r="B112" s="31">
        <f>'1.  SEPTEMBER'!B112</f>
        <v>54</v>
      </c>
      <c r="C112" s="32" t="str">
        <f>'1.  SEPTEMBER'!C112</f>
        <v>Webb D</v>
      </c>
      <c r="D112" s="45">
        <v>1</v>
      </c>
      <c r="E112" s="37">
        <v>0.94</v>
      </c>
      <c r="F112" s="51"/>
      <c r="G112" s="28"/>
      <c r="H112" s="37"/>
      <c r="I112" s="35"/>
      <c r="J112" s="45">
        <v>3</v>
      </c>
      <c r="K112" s="37">
        <v>2.17</v>
      </c>
      <c r="L112" s="51">
        <v>1.21</v>
      </c>
      <c r="M112" s="28"/>
      <c r="N112" s="37"/>
      <c r="O112" s="35"/>
      <c r="P112" s="45">
        <v>3</v>
      </c>
      <c r="Q112" s="37">
        <v>1.59</v>
      </c>
      <c r="R112" s="51"/>
      <c r="S112" s="28"/>
      <c r="T112" s="37"/>
      <c r="U112" s="35"/>
      <c r="V112" s="45">
        <f t="shared" si="9"/>
        <v>7</v>
      </c>
      <c r="W112" s="37">
        <f t="shared" si="10"/>
        <v>4.7</v>
      </c>
      <c r="X112" s="46">
        <f t="shared" si="11"/>
        <v>117</v>
      </c>
      <c r="Y112" s="186">
        <v>2</v>
      </c>
    </row>
    <row r="113" spans="2:25" s="8" customFormat="1" ht="15.95" customHeight="1" x14ac:dyDescent="0.25">
      <c r="B113" s="31">
        <f>'1.  SEPTEMBER'!B113</f>
        <v>55</v>
      </c>
      <c r="C113" s="32">
        <f>'1.  SEPTEMBER'!C113</f>
        <v>0</v>
      </c>
      <c r="D113" s="45"/>
      <c r="E113" s="37"/>
      <c r="F113" s="51"/>
      <c r="G113" s="28"/>
      <c r="H113" s="37"/>
      <c r="I113" s="35"/>
      <c r="J113" s="45"/>
      <c r="K113" s="37"/>
      <c r="L113" s="51"/>
      <c r="M113" s="28"/>
      <c r="N113" s="37"/>
      <c r="O113" s="35"/>
      <c r="P113" s="45"/>
      <c r="Q113" s="37"/>
      <c r="R113" s="51"/>
      <c r="S113" s="28"/>
      <c r="T113" s="37"/>
      <c r="U113" s="35"/>
      <c r="V113" s="45">
        <f t="shared" si="9"/>
        <v>0</v>
      </c>
      <c r="W113" s="37">
        <f t="shared" si="10"/>
        <v>0</v>
      </c>
      <c r="X113" s="46">
        <f t="shared" si="11"/>
        <v>0</v>
      </c>
      <c r="Y113" s="186"/>
    </row>
    <row r="114" spans="2:25" s="8" customFormat="1" ht="15.95" customHeight="1" x14ac:dyDescent="0.25">
      <c r="B114" s="31">
        <f>'1.  SEPTEMBER'!B114</f>
        <v>56</v>
      </c>
      <c r="C114" s="32">
        <f>'1.  SEPTEMBER'!C114</f>
        <v>0</v>
      </c>
      <c r="D114" s="45"/>
      <c r="E114" s="37"/>
      <c r="F114" s="51"/>
      <c r="G114" s="28"/>
      <c r="H114" s="37"/>
      <c r="I114" s="35"/>
      <c r="J114" s="45"/>
      <c r="K114" s="37"/>
      <c r="L114" s="51"/>
      <c r="M114" s="28"/>
      <c r="N114" s="37"/>
      <c r="O114" s="35"/>
      <c r="P114" s="45"/>
      <c r="Q114" s="37"/>
      <c r="R114" s="51"/>
      <c r="S114" s="28"/>
      <c r="T114" s="37"/>
      <c r="U114" s="35"/>
      <c r="V114" s="45">
        <f t="shared" si="9"/>
        <v>0</v>
      </c>
      <c r="W114" s="37">
        <f t="shared" si="10"/>
        <v>0</v>
      </c>
      <c r="X114" s="46">
        <f t="shared" si="11"/>
        <v>0</v>
      </c>
      <c r="Y114" s="186"/>
    </row>
    <row r="115" spans="2:25" s="8" customFormat="1" ht="15.95" customHeight="1" x14ac:dyDescent="0.25">
      <c r="B115" s="31">
        <f>'1.  SEPTEMBER'!B115</f>
        <v>57</v>
      </c>
      <c r="C115" s="32">
        <f>'1.  SEPTEMBER'!C115</f>
        <v>0</v>
      </c>
      <c r="D115" s="45"/>
      <c r="E115" s="37"/>
      <c r="F115" s="51"/>
      <c r="G115" s="28"/>
      <c r="H115" s="37"/>
      <c r="I115" s="35"/>
      <c r="J115" s="45"/>
      <c r="K115" s="37"/>
      <c r="L115" s="51"/>
      <c r="M115" s="28"/>
      <c r="N115" s="37"/>
      <c r="O115" s="35"/>
      <c r="P115" s="45"/>
      <c r="Q115" s="37"/>
      <c r="R115" s="51"/>
      <c r="S115" s="28"/>
      <c r="T115" s="37"/>
      <c r="U115" s="35"/>
      <c r="V115" s="45">
        <f t="shared" si="9"/>
        <v>0</v>
      </c>
      <c r="W115" s="37">
        <f t="shared" si="10"/>
        <v>0</v>
      </c>
      <c r="X115" s="46">
        <f t="shared" si="11"/>
        <v>0</v>
      </c>
      <c r="Y115" s="186"/>
    </row>
    <row r="116" spans="2:25" s="8" customFormat="1" ht="15.95" customHeight="1" x14ac:dyDescent="0.25">
      <c r="B116" s="31">
        <f>'1.  SEPTEMBER'!B116</f>
        <v>58</v>
      </c>
      <c r="C116" s="32">
        <f>'1.  SEPTEMBER'!C116</f>
        <v>0</v>
      </c>
      <c r="D116" s="45"/>
      <c r="E116" s="37"/>
      <c r="F116" s="51"/>
      <c r="G116" s="28"/>
      <c r="H116" s="37"/>
      <c r="I116" s="35"/>
      <c r="J116" s="45"/>
      <c r="K116" s="37"/>
      <c r="L116" s="51"/>
      <c r="M116" s="28"/>
      <c r="N116" s="37"/>
      <c r="O116" s="35"/>
      <c r="P116" s="45"/>
      <c r="Q116" s="37"/>
      <c r="R116" s="51"/>
      <c r="S116" s="28"/>
      <c r="T116" s="37"/>
      <c r="U116" s="35"/>
      <c r="V116" s="45">
        <f t="shared" ref="V116:V117" si="21">D116+G116+J116+M116+P116+S116</f>
        <v>0</v>
      </c>
      <c r="W116" s="37">
        <f t="shared" ref="W116:W117" si="22">E116+H116+K116+N116+Q116+T116</f>
        <v>0</v>
      </c>
      <c r="X116" s="46">
        <f t="shared" ref="X116:X117" si="23">(V116+W116)*10</f>
        <v>0</v>
      </c>
      <c r="Y116" s="186"/>
    </row>
    <row r="117" spans="2:25" s="8" customFormat="1" ht="15.95" customHeight="1" x14ac:dyDescent="0.25">
      <c r="B117" s="31">
        <f>'1.  SEPTEMBER'!B117</f>
        <v>59</v>
      </c>
      <c r="C117" s="32">
        <f>'1.  SEPTEMBER'!C117</f>
        <v>0</v>
      </c>
      <c r="D117" s="45"/>
      <c r="E117" s="37"/>
      <c r="F117" s="51"/>
      <c r="G117" s="28"/>
      <c r="H117" s="37"/>
      <c r="I117" s="35"/>
      <c r="J117" s="45"/>
      <c r="K117" s="37"/>
      <c r="L117" s="51"/>
      <c r="M117" s="28"/>
      <c r="N117" s="37"/>
      <c r="O117" s="35"/>
      <c r="P117" s="45"/>
      <c r="Q117" s="37"/>
      <c r="R117" s="51"/>
      <c r="S117" s="28"/>
      <c r="T117" s="37"/>
      <c r="U117" s="35"/>
      <c r="V117" s="45">
        <f t="shared" si="21"/>
        <v>0</v>
      </c>
      <c r="W117" s="37">
        <f t="shared" si="22"/>
        <v>0</v>
      </c>
      <c r="X117" s="46">
        <f t="shared" si="23"/>
        <v>0</v>
      </c>
      <c r="Y117" s="186"/>
    </row>
    <row r="118" spans="2:25" s="8" customFormat="1" ht="15.95" customHeight="1" x14ac:dyDescent="0.25">
      <c r="B118" s="31">
        <f>'1.  SEPTEMBER'!B118</f>
        <v>60</v>
      </c>
      <c r="C118" s="32">
        <f>'1.  SEPTEMBER'!C118</f>
        <v>0</v>
      </c>
      <c r="D118" s="45"/>
      <c r="E118" s="37"/>
      <c r="F118" s="51"/>
      <c r="G118" s="28"/>
      <c r="H118" s="37"/>
      <c r="I118" s="35"/>
      <c r="J118" s="45"/>
      <c r="K118" s="37"/>
      <c r="L118" s="51"/>
      <c r="M118" s="28"/>
      <c r="N118" s="37"/>
      <c r="O118" s="35"/>
      <c r="P118" s="45"/>
      <c r="Q118" s="37"/>
      <c r="R118" s="51"/>
      <c r="S118" s="28"/>
      <c r="T118" s="37"/>
      <c r="U118" s="35"/>
      <c r="V118" s="45">
        <f t="shared" si="9"/>
        <v>0</v>
      </c>
      <c r="W118" s="37">
        <f t="shared" si="10"/>
        <v>0</v>
      </c>
      <c r="X118" s="46">
        <f t="shared" si="11"/>
        <v>0</v>
      </c>
      <c r="Y118" s="186"/>
    </row>
    <row r="119" spans="2:25" s="8" customFormat="1" ht="15.95" customHeight="1" x14ac:dyDescent="0.25">
      <c r="B119" s="25"/>
      <c r="C119" s="26" t="s">
        <v>513</v>
      </c>
      <c r="D119" s="246" t="s">
        <v>497</v>
      </c>
      <c r="E119" s="329" t="s">
        <v>517</v>
      </c>
      <c r="F119" s="328">
        <v>35</v>
      </c>
      <c r="G119" s="15"/>
      <c r="H119" s="15"/>
      <c r="I119" s="15"/>
      <c r="J119" s="15" t="s">
        <v>515</v>
      </c>
      <c r="K119" s="15"/>
      <c r="L119" s="15"/>
      <c r="M119" s="246"/>
      <c r="N119" s="329"/>
      <c r="O119" s="328"/>
      <c r="P119" s="246" t="s">
        <v>519</v>
      </c>
      <c r="Q119" s="329" t="s">
        <v>520</v>
      </c>
      <c r="R119" s="328">
        <v>71.7</v>
      </c>
      <c r="S119" s="15"/>
      <c r="T119" s="15"/>
      <c r="U119" s="15"/>
      <c r="V119" s="15"/>
      <c r="W119" s="15"/>
      <c r="X119" s="15"/>
      <c r="Y119" s="198"/>
    </row>
    <row r="120" spans="2:25" s="8" customFormat="1" ht="15.95" customHeight="1" x14ac:dyDescent="0.25">
      <c r="B120" s="25"/>
      <c r="C120" s="26" t="s">
        <v>514</v>
      </c>
      <c r="D120" s="246" t="s">
        <v>497</v>
      </c>
      <c r="E120" s="329" t="s">
        <v>516</v>
      </c>
      <c r="F120" s="336">
        <v>28.6</v>
      </c>
      <c r="G120" s="15"/>
      <c r="H120" s="15"/>
      <c r="I120" s="15"/>
      <c r="J120" s="15"/>
      <c r="K120" s="15"/>
      <c r="L120" s="15"/>
      <c r="M120" s="15"/>
      <c r="N120" s="15"/>
      <c r="O120" s="15"/>
      <c r="P120" s="15"/>
      <c r="Q120" s="15"/>
      <c r="R120" s="15"/>
      <c r="S120" s="15"/>
      <c r="T120" s="15"/>
      <c r="U120" s="15"/>
      <c r="V120" s="15"/>
      <c r="W120" s="15"/>
      <c r="X120" s="15"/>
      <c r="Y120" s="198"/>
    </row>
    <row r="121" spans="2:25" s="8" customFormat="1" ht="15.95" customHeight="1" x14ac:dyDescent="0.25">
      <c r="B121" s="25"/>
      <c r="C121" s="26" t="s">
        <v>522</v>
      </c>
      <c r="D121" s="246" t="s">
        <v>497</v>
      </c>
      <c r="E121" s="329" t="s">
        <v>518</v>
      </c>
      <c r="F121" s="336">
        <v>24.5</v>
      </c>
      <c r="G121" s="15"/>
      <c r="H121" s="15"/>
      <c r="I121" s="15"/>
      <c r="J121" s="15"/>
      <c r="K121" s="15"/>
      <c r="L121" s="15"/>
      <c r="M121" s="15"/>
      <c r="N121" s="15"/>
      <c r="O121" s="15"/>
      <c r="P121" s="15"/>
      <c r="Q121" s="15"/>
      <c r="R121" s="15"/>
      <c r="S121" s="15"/>
      <c r="T121" s="15"/>
      <c r="U121" s="15"/>
      <c r="V121" s="15"/>
      <c r="W121" s="15"/>
      <c r="X121" s="15"/>
      <c r="Y121" s="198"/>
    </row>
    <row r="122" spans="2:25" s="8" customFormat="1" ht="15.95" customHeight="1" thickBot="1" x14ac:dyDescent="0.3">
      <c r="B122" s="25"/>
      <c r="C122" s="26" t="s">
        <v>523</v>
      </c>
      <c r="D122" s="246" t="s">
        <v>490</v>
      </c>
      <c r="E122" s="329" t="s">
        <v>521</v>
      </c>
      <c r="F122" s="336">
        <v>0</v>
      </c>
      <c r="G122" s="15"/>
      <c r="H122" s="15"/>
      <c r="I122" s="15"/>
      <c r="J122" s="15"/>
      <c r="K122" s="15"/>
      <c r="L122" s="15"/>
      <c r="M122" s="15"/>
      <c r="N122" s="15"/>
      <c r="O122" s="15"/>
      <c r="P122" s="15"/>
      <c r="Q122" s="15"/>
      <c r="R122" s="15"/>
      <c r="S122" s="15"/>
      <c r="T122" s="15"/>
      <c r="U122" s="15"/>
      <c r="V122" s="15"/>
      <c r="W122" s="15"/>
      <c r="X122" s="15"/>
      <c r="Y122" s="198"/>
    </row>
    <row r="123" spans="2:25" s="8" customFormat="1" ht="26.1" customHeight="1" thickBot="1" x14ac:dyDescent="0.3">
      <c r="B123" s="424" t="s">
        <v>44</v>
      </c>
      <c r="C123" s="425"/>
      <c r="D123" s="52"/>
      <c r="E123" s="52"/>
      <c r="F123" s="52"/>
      <c r="G123" s="52"/>
      <c r="H123" s="52"/>
      <c r="I123" s="52"/>
      <c r="J123" s="52"/>
      <c r="K123" s="52"/>
      <c r="L123" s="52"/>
      <c r="M123" s="52"/>
      <c r="N123" s="52"/>
      <c r="O123" s="52"/>
      <c r="P123" s="52"/>
      <c r="Q123" s="52"/>
      <c r="R123" s="52"/>
      <c r="S123" s="52"/>
      <c r="T123" s="52"/>
      <c r="U123" s="52"/>
      <c r="V123" s="52"/>
      <c r="W123" s="52"/>
      <c r="X123" s="52"/>
      <c r="Y123" s="199"/>
    </row>
    <row r="124" spans="2:25" s="8" customFormat="1" ht="2.1" customHeight="1" x14ac:dyDescent="0.25">
      <c r="B124" s="421"/>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9"/>
    </row>
    <row r="125" spans="2:25" s="8" customFormat="1" ht="15.95" customHeight="1" x14ac:dyDescent="0.25">
      <c r="B125" s="31">
        <f>'1.  SEPTEMBER'!B125</f>
        <v>1</v>
      </c>
      <c r="C125" s="32" t="str">
        <f>'1.  SEPTEMBER'!C125</f>
        <v>Anderson G</v>
      </c>
      <c r="D125" s="45"/>
      <c r="E125" s="29"/>
      <c r="F125" s="51"/>
      <c r="G125" s="28"/>
      <c r="H125" s="29"/>
      <c r="I125" s="35"/>
      <c r="J125" s="45">
        <v>2</v>
      </c>
      <c r="K125" s="37">
        <v>1.1000000000000001</v>
      </c>
      <c r="L125" s="51"/>
      <c r="M125" s="28"/>
      <c r="N125" s="29"/>
      <c r="O125" s="35"/>
      <c r="P125" s="45">
        <v>3</v>
      </c>
      <c r="Q125" s="29">
        <v>2.0299999999999998</v>
      </c>
      <c r="R125" s="51"/>
      <c r="S125" s="28"/>
      <c r="T125" s="29"/>
      <c r="U125" s="35"/>
      <c r="V125" s="45">
        <f t="shared" ref="V125:V126" si="24">D125+G125+J125+M125+P125+S125</f>
        <v>5</v>
      </c>
      <c r="W125" s="37">
        <f t="shared" ref="W125:W126" si="25">E125+H125+K125+N125+Q125+T125</f>
        <v>3.13</v>
      </c>
      <c r="X125" s="46">
        <f t="shared" ref="X125:X126" si="26">(V125+W125)*10</f>
        <v>81.299999999999983</v>
      </c>
      <c r="Y125" s="186">
        <v>6</v>
      </c>
    </row>
    <row r="126" spans="2:25" s="8" customFormat="1" ht="15.95" customHeight="1" x14ac:dyDescent="0.25">
      <c r="B126" s="31">
        <v>2</v>
      </c>
      <c r="C126" s="228" t="str">
        <f>'1.  SEPTEMBER'!C126</f>
        <v>Barnard J</v>
      </c>
      <c r="D126" s="45"/>
      <c r="E126" s="37"/>
      <c r="F126" s="46"/>
      <c r="G126" s="28"/>
      <c r="H126" s="29"/>
      <c r="I126" s="35"/>
      <c r="J126" s="45"/>
      <c r="K126" s="37"/>
      <c r="L126" s="46"/>
      <c r="M126" s="28"/>
      <c r="N126" s="37"/>
      <c r="O126" s="35"/>
      <c r="P126" s="45"/>
      <c r="Q126" s="29"/>
      <c r="R126" s="51"/>
      <c r="S126" s="28"/>
      <c r="T126" s="29"/>
      <c r="U126" s="35"/>
      <c r="V126" s="45">
        <f t="shared" si="24"/>
        <v>0</v>
      </c>
      <c r="W126" s="37">
        <f t="shared" si="25"/>
        <v>0</v>
      </c>
      <c r="X126" s="46">
        <f t="shared" si="26"/>
        <v>0</v>
      </c>
      <c r="Y126" s="186">
        <v>18</v>
      </c>
    </row>
    <row r="127" spans="2:25" s="8" customFormat="1" ht="15.95" customHeight="1" x14ac:dyDescent="0.25">
      <c r="B127" s="31">
        <f>'1.  SEPTEMBER'!B127</f>
        <v>3</v>
      </c>
      <c r="C127" s="32" t="str">
        <f>'1.  SEPTEMBER'!C127</f>
        <v>Bezuidenhout BC</v>
      </c>
      <c r="D127" s="45"/>
      <c r="E127" s="29"/>
      <c r="F127" s="51"/>
      <c r="G127" s="28"/>
      <c r="H127" s="29"/>
      <c r="I127" s="35"/>
      <c r="J127" s="45"/>
      <c r="K127" s="29"/>
      <c r="L127" s="51"/>
      <c r="M127" s="28"/>
      <c r="N127" s="29"/>
      <c r="O127" s="35"/>
      <c r="P127" s="45"/>
      <c r="Q127" s="29"/>
      <c r="R127" s="51"/>
      <c r="S127" s="28"/>
      <c r="T127" s="29"/>
      <c r="U127" s="35"/>
      <c r="V127" s="45">
        <f t="shared" ref="V127:V181" si="27">D127+G127+J127+M127+P127+S127</f>
        <v>0</v>
      </c>
      <c r="W127" s="37">
        <f t="shared" ref="W127:W181" si="28">E127+H127+K127+N127+Q127+T127</f>
        <v>0</v>
      </c>
      <c r="X127" s="46">
        <f t="shared" ref="X127:X181" si="29">(V127+W127)*10</f>
        <v>0</v>
      </c>
      <c r="Y127" s="186">
        <v>18</v>
      </c>
    </row>
    <row r="128" spans="2:25" s="8" customFormat="1" ht="15.95" customHeight="1" x14ac:dyDescent="0.25">
      <c r="B128" s="31">
        <f>'1.  SEPTEMBER'!B128</f>
        <v>4</v>
      </c>
      <c r="C128" s="32" t="str">
        <f>'1.  SEPTEMBER'!C128</f>
        <v>Booysen K</v>
      </c>
      <c r="D128" s="45">
        <v>3</v>
      </c>
      <c r="E128" s="29">
        <v>3.44</v>
      </c>
      <c r="F128" s="51">
        <v>2.15</v>
      </c>
      <c r="G128" s="28"/>
      <c r="H128" s="29"/>
      <c r="I128" s="35"/>
      <c r="J128" s="45"/>
      <c r="K128" s="29"/>
      <c r="L128" s="51"/>
      <c r="M128" s="28"/>
      <c r="N128" s="29"/>
      <c r="O128" s="35"/>
      <c r="P128" s="45"/>
      <c r="Q128" s="29"/>
      <c r="R128" s="51"/>
      <c r="S128" s="28"/>
      <c r="T128" s="29"/>
      <c r="U128" s="35"/>
      <c r="V128" s="45">
        <f t="shared" si="27"/>
        <v>3</v>
      </c>
      <c r="W128" s="37">
        <f t="shared" si="28"/>
        <v>3.44</v>
      </c>
      <c r="X128" s="46">
        <f t="shared" si="29"/>
        <v>64.399999999999991</v>
      </c>
      <c r="Y128" s="186">
        <v>8</v>
      </c>
    </row>
    <row r="129" spans="1:25" s="8" customFormat="1" ht="15.95" customHeight="1" x14ac:dyDescent="0.25">
      <c r="B129" s="31">
        <f>'1.  SEPTEMBER'!B129</f>
        <v>5</v>
      </c>
      <c r="C129" s="32" t="str">
        <f>'1.  SEPTEMBER'!C129</f>
        <v>Botha T</v>
      </c>
      <c r="D129" s="45"/>
      <c r="E129" s="29"/>
      <c r="F129" s="51"/>
      <c r="G129" s="28"/>
      <c r="H129" s="29"/>
      <c r="I129" s="35"/>
      <c r="J129" s="45"/>
      <c r="K129" s="29"/>
      <c r="L129" s="51"/>
      <c r="M129" s="28"/>
      <c r="N129" s="29"/>
      <c r="O129" s="35"/>
      <c r="P129" s="45"/>
      <c r="Q129" s="29"/>
      <c r="R129" s="51"/>
      <c r="S129" s="28"/>
      <c r="T129" s="29"/>
      <c r="U129" s="35"/>
      <c r="V129" s="45">
        <f t="shared" si="27"/>
        <v>0</v>
      </c>
      <c r="W129" s="37">
        <f t="shared" si="28"/>
        <v>0</v>
      </c>
      <c r="X129" s="46">
        <f t="shared" si="29"/>
        <v>0</v>
      </c>
      <c r="Y129" s="186">
        <v>18</v>
      </c>
    </row>
    <row r="130" spans="1:25" s="8" customFormat="1" ht="15.95" customHeight="1" x14ac:dyDescent="0.25">
      <c r="B130" s="31">
        <f>'1.  SEPTEMBER'!B130</f>
        <v>6</v>
      </c>
      <c r="C130" s="32" t="str">
        <f>'1.  SEPTEMBER'!C130</f>
        <v>Botma P</v>
      </c>
      <c r="D130" s="45"/>
      <c r="E130" s="29"/>
      <c r="F130" s="51"/>
      <c r="G130" s="28"/>
      <c r="H130" s="29"/>
      <c r="I130" s="35"/>
      <c r="J130" s="45"/>
      <c r="K130" s="29"/>
      <c r="L130" s="51"/>
      <c r="M130" s="28"/>
      <c r="N130" s="29"/>
      <c r="O130" s="35"/>
      <c r="P130" s="45"/>
      <c r="Q130" s="29"/>
      <c r="R130" s="51"/>
      <c r="S130" s="28"/>
      <c r="T130" s="29"/>
      <c r="U130" s="35"/>
      <c r="V130" s="45">
        <f t="shared" si="27"/>
        <v>0</v>
      </c>
      <c r="W130" s="37">
        <f t="shared" si="28"/>
        <v>0</v>
      </c>
      <c r="X130" s="46">
        <f t="shared" si="29"/>
        <v>0</v>
      </c>
      <c r="Y130" s="186">
        <v>18</v>
      </c>
    </row>
    <row r="131" spans="1:25" s="8" customFormat="1" ht="15.95" customHeight="1" x14ac:dyDescent="0.25">
      <c r="B131" s="31">
        <v>7</v>
      </c>
      <c r="C131" s="32" t="str">
        <f>'1.  SEPTEMBER'!C131</f>
        <v>Botma PM  (H-27)</v>
      </c>
      <c r="D131" s="45"/>
      <c r="E131" s="37"/>
      <c r="F131" s="46"/>
      <c r="G131" s="28"/>
      <c r="H131" s="29"/>
      <c r="I131" s="35"/>
      <c r="J131" s="45"/>
      <c r="K131" s="37"/>
      <c r="L131" s="46"/>
      <c r="M131" s="28"/>
      <c r="N131" s="37"/>
      <c r="O131" s="35"/>
      <c r="P131" s="45"/>
      <c r="Q131" s="29"/>
      <c r="R131" s="51"/>
      <c r="S131" s="28"/>
      <c r="T131" s="29"/>
      <c r="U131" s="35"/>
      <c r="V131" s="45">
        <f t="shared" si="27"/>
        <v>0</v>
      </c>
      <c r="W131" s="37">
        <f t="shared" si="28"/>
        <v>0</v>
      </c>
      <c r="X131" s="46">
        <f t="shared" si="29"/>
        <v>0</v>
      </c>
      <c r="Y131" s="186">
        <v>18</v>
      </c>
    </row>
    <row r="132" spans="1:25" s="8" customFormat="1" ht="15.95" customHeight="1" x14ac:dyDescent="0.25">
      <c r="B132" s="31">
        <f>'1.  SEPTEMBER'!B132</f>
        <v>8</v>
      </c>
      <c r="C132" s="32" t="str">
        <f>'1.  SEPTEMBER'!C132</f>
        <v>Breedt M</v>
      </c>
      <c r="D132" s="45"/>
      <c r="E132" s="29"/>
      <c r="F132" s="51"/>
      <c r="G132" s="28"/>
      <c r="H132" s="29"/>
      <c r="I132" s="35"/>
      <c r="J132" s="45"/>
      <c r="K132" s="29"/>
      <c r="L132" s="51"/>
      <c r="M132" s="28"/>
      <c r="N132" s="29"/>
      <c r="O132" s="35"/>
      <c r="P132" s="45"/>
      <c r="Q132" s="29"/>
      <c r="R132" s="51"/>
      <c r="S132" s="28"/>
      <c r="T132" s="29"/>
      <c r="U132" s="35"/>
      <c r="V132" s="45">
        <f t="shared" si="27"/>
        <v>0</v>
      </c>
      <c r="W132" s="37">
        <f t="shared" si="28"/>
        <v>0</v>
      </c>
      <c r="X132" s="46">
        <f t="shared" si="29"/>
        <v>0</v>
      </c>
      <c r="Y132" s="186">
        <v>18</v>
      </c>
    </row>
    <row r="133" spans="1:25" s="8" customFormat="1" ht="15.95" customHeight="1" x14ac:dyDescent="0.25">
      <c r="B133" s="31">
        <f>'1.  SEPTEMBER'!B133</f>
        <v>9</v>
      </c>
      <c r="C133" s="32" t="str">
        <f>'1.  SEPTEMBER'!C133</f>
        <v>Burr Dixon H</v>
      </c>
      <c r="D133" s="45"/>
      <c r="E133" s="29"/>
      <c r="F133" s="51"/>
      <c r="G133" s="28"/>
      <c r="H133" s="29"/>
      <c r="I133" s="35"/>
      <c r="J133" s="45"/>
      <c r="K133" s="29"/>
      <c r="L133" s="51"/>
      <c r="M133" s="28"/>
      <c r="N133" s="29"/>
      <c r="O133" s="35"/>
      <c r="P133" s="45"/>
      <c r="Q133" s="29"/>
      <c r="R133" s="51"/>
      <c r="S133" s="28"/>
      <c r="T133" s="29"/>
      <c r="U133" s="35"/>
      <c r="V133" s="45">
        <f t="shared" si="27"/>
        <v>0</v>
      </c>
      <c r="W133" s="37">
        <f t="shared" si="28"/>
        <v>0</v>
      </c>
      <c r="X133" s="46">
        <f t="shared" si="29"/>
        <v>0</v>
      </c>
      <c r="Y133" s="186">
        <v>18</v>
      </c>
    </row>
    <row r="134" spans="1:25" s="8" customFormat="1" ht="15.95" customHeight="1" x14ac:dyDescent="0.25">
      <c r="B134" s="31">
        <f>'1.  SEPTEMBER'!B134</f>
        <v>10</v>
      </c>
      <c r="C134" s="32" t="str">
        <f>'1.  SEPTEMBER'!C134</f>
        <v>Campher N</v>
      </c>
      <c r="D134" s="45"/>
      <c r="E134" s="29"/>
      <c r="F134" s="51"/>
      <c r="G134" s="28"/>
      <c r="H134" s="29"/>
      <c r="I134" s="35"/>
      <c r="J134" s="45"/>
      <c r="K134" s="29"/>
      <c r="L134" s="51"/>
      <c r="M134" s="28"/>
      <c r="N134" s="29"/>
      <c r="O134" s="35"/>
      <c r="P134" s="45"/>
      <c r="Q134" s="29"/>
      <c r="R134" s="51"/>
      <c r="S134" s="28"/>
      <c r="T134" s="29"/>
      <c r="U134" s="35"/>
      <c r="V134" s="45">
        <f t="shared" si="27"/>
        <v>0</v>
      </c>
      <c r="W134" s="37">
        <f t="shared" si="28"/>
        <v>0</v>
      </c>
      <c r="X134" s="46">
        <f t="shared" si="29"/>
        <v>0</v>
      </c>
      <c r="Y134" s="186">
        <v>18</v>
      </c>
    </row>
    <row r="135" spans="1:25" s="8" customFormat="1" ht="15.95" customHeight="1" x14ac:dyDescent="0.25">
      <c r="B135" s="31">
        <f>'1.  SEPTEMBER'!B135</f>
        <v>11</v>
      </c>
      <c r="C135" s="32" t="str">
        <f>'1.  SEPTEMBER'!C135</f>
        <v>Churh C</v>
      </c>
      <c r="D135" s="45"/>
      <c r="E135" s="29"/>
      <c r="F135" s="51"/>
      <c r="G135" s="28"/>
      <c r="H135" s="29"/>
      <c r="I135" s="35"/>
      <c r="J135" s="45"/>
      <c r="K135" s="29"/>
      <c r="L135" s="51"/>
      <c r="M135" s="28"/>
      <c r="N135" s="29"/>
      <c r="O135" s="35"/>
      <c r="P135" s="45"/>
      <c r="Q135" s="29"/>
      <c r="R135" s="51"/>
      <c r="S135" s="28"/>
      <c r="T135" s="29"/>
      <c r="U135" s="35"/>
      <c r="V135" s="45">
        <f t="shared" si="27"/>
        <v>0</v>
      </c>
      <c r="W135" s="37">
        <f t="shared" si="28"/>
        <v>0</v>
      </c>
      <c r="X135" s="46">
        <f t="shared" si="29"/>
        <v>0</v>
      </c>
      <c r="Y135" s="186">
        <v>18</v>
      </c>
    </row>
    <row r="136" spans="1:25" s="8" customFormat="1" ht="15.95" customHeight="1" x14ac:dyDescent="0.25">
      <c r="B136" s="31">
        <f>'1.  SEPTEMBER'!B136</f>
        <v>12</v>
      </c>
      <c r="C136" s="32" t="str">
        <f>'1.  SEPTEMBER'!C136</f>
        <v>Clifford V</v>
      </c>
      <c r="D136" s="45"/>
      <c r="E136" s="29"/>
      <c r="F136" s="51"/>
      <c r="G136" s="28"/>
      <c r="H136" s="29"/>
      <c r="I136" s="35"/>
      <c r="J136" s="45"/>
      <c r="K136" s="29"/>
      <c r="L136" s="51"/>
      <c r="M136" s="28"/>
      <c r="N136" s="29"/>
      <c r="O136" s="35"/>
      <c r="P136" s="45"/>
      <c r="Q136" s="29"/>
      <c r="R136" s="51"/>
      <c r="S136" s="28"/>
      <c r="T136" s="29"/>
      <c r="U136" s="35"/>
      <c r="V136" s="45">
        <f t="shared" si="27"/>
        <v>0</v>
      </c>
      <c r="W136" s="37">
        <f t="shared" si="28"/>
        <v>0</v>
      </c>
      <c r="X136" s="46">
        <f t="shared" si="29"/>
        <v>0</v>
      </c>
      <c r="Y136" s="186">
        <v>18</v>
      </c>
    </row>
    <row r="137" spans="1:25" s="8" customFormat="1" ht="15.95" customHeight="1" x14ac:dyDescent="0.25">
      <c r="B137" s="31">
        <v>13</v>
      </c>
      <c r="C137" s="32" t="str">
        <f>'1.  SEPTEMBER'!C137</f>
        <v>de Bruin HJC - (Jaco) (H-7)</v>
      </c>
      <c r="D137" s="45"/>
      <c r="E137" s="29"/>
      <c r="F137" s="51"/>
      <c r="G137" s="28"/>
      <c r="H137" s="29"/>
      <c r="I137" s="35"/>
      <c r="J137" s="45"/>
      <c r="K137" s="29"/>
      <c r="L137" s="51"/>
      <c r="M137" s="28"/>
      <c r="N137" s="29"/>
      <c r="O137" s="35"/>
      <c r="P137" s="45"/>
      <c r="Q137" s="29"/>
      <c r="R137" s="51"/>
      <c r="S137" s="28"/>
      <c r="T137" s="29"/>
      <c r="U137" s="35"/>
      <c r="V137" s="45">
        <f t="shared" si="27"/>
        <v>0</v>
      </c>
      <c r="W137" s="37">
        <f t="shared" si="28"/>
        <v>0</v>
      </c>
      <c r="X137" s="46">
        <f t="shared" si="29"/>
        <v>0</v>
      </c>
      <c r="Y137" s="186">
        <v>18</v>
      </c>
    </row>
    <row r="138" spans="1:25" s="8" customFormat="1" ht="15.95" customHeight="1" x14ac:dyDescent="0.25">
      <c r="B138" s="31">
        <f>'1.  SEPTEMBER'!B138</f>
        <v>14</v>
      </c>
      <c r="C138" s="32" t="str">
        <f>'1.  SEPTEMBER'!C138</f>
        <v>de Bruin J  (H-9)</v>
      </c>
      <c r="D138" s="45">
        <v>1</v>
      </c>
      <c r="E138" s="29">
        <v>1.68</v>
      </c>
      <c r="F138" s="51"/>
      <c r="G138" s="28"/>
      <c r="H138" s="29"/>
      <c r="I138" s="35"/>
      <c r="J138" s="45">
        <v>1</v>
      </c>
      <c r="K138" s="29">
        <v>0.87</v>
      </c>
      <c r="L138" s="51"/>
      <c r="M138" s="28"/>
      <c r="N138" s="29"/>
      <c r="O138" s="35"/>
      <c r="P138" s="45">
        <v>6</v>
      </c>
      <c r="Q138" s="29">
        <v>3.01</v>
      </c>
      <c r="R138" s="51"/>
      <c r="S138" s="28"/>
      <c r="T138" s="29"/>
      <c r="U138" s="35"/>
      <c r="V138" s="45">
        <f t="shared" si="27"/>
        <v>8</v>
      </c>
      <c r="W138" s="37">
        <f t="shared" si="28"/>
        <v>5.56</v>
      </c>
      <c r="X138" s="46">
        <f t="shared" si="29"/>
        <v>135.6</v>
      </c>
      <c r="Y138" s="186">
        <v>3</v>
      </c>
    </row>
    <row r="139" spans="1:25" s="8" customFormat="1" ht="15.95" customHeight="1" x14ac:dyDescent="0.25">
      <c r="B139" s="31">
        <f>'1.  SEPTEMBER'!B139</f>
        <v>15</v>
      </c>
      <c r="C139" s="32" t="str">
        <f>'1.  SEPTEMBER'!C139</f>
        <v>Deetlefs E  (H-20)</v>
      </c>
      <c r="D139" s="45">
        <v>0</v>
      </c>
      <c r="E139" s="29"/>
      <c r="F139" s="51"/>
      <c r="G139" s="28">
        <v>0</v>
      </c>
      <c r="H139" s="29"/>
      <c r="I139" s="35"/>
      <c r="J139" s="45">
        <v>0</v>
      </c>
      <c r="K139" s="29"/>
      <c r="L139" s="51"/>
      <c r="M139" s="28">
        <v>0</v>
      </c>
      <c r="N139" s="29"/>
      <c r="O139" s="35"/>
      <c r="P139" s="45">
        <v>0</v>
      </c>
      <c r="Q139" s="29"/>
      <c r="R139" s="51"/>
      <c r="S139" s="28">
        <v>0</v>
      </c>
      <c r="T139" s="29"/>
      <c r="U139" s="35"/>
      <c r="V139" s="45">
        <f t="shared" si="27"/>
        <v>0</v>
      </c>
      <c r="W139" s="37">
        <f t="shared" si="28"/>
        <v>0</v>
      </c>
      <c r="X139" s="46">
        <f t="shared" si="29"/>
        <v>0</v>
      </c>
      <c r="Y139" s="186">
        <v>15</v>
      </c>
    </row>
    <row r="140" spans="1:25" s="8" customFormat="1" ht="15.95" customHeight="1" x14ac:dyDescent="0.25">
      <c r="A140" s="8" t="s">
        <v>174</v>
      </c>
      <c r="B140" s="31">
        <v>16</v>
      </c>
      <c r="C140" s="32" t="str">
        <f>'1.  SEPTEMBER'!C140</f>
        <v>Dippenaar HO  (H-14)</v>
      </c>
      <c r="D140" s="45"/>
      <c r="E140" s="29"/>
      <c r="F140" s="51"/>
      <c r="G140" s="28"/>
      <c r="H140" s="29"/>
      <c r="I140" s="35"/>
      <c r="J140" s="45"/>
      <c r="K140" s="29"/>
      <c r="L140" s="51"/>
      <c r="M140" s="28"/>
      <c r="N140" s="29"/>
      <c r="O140" s="35"/>
      <c r="P140" s="45"/>
      <c r="Q140" s="29"/>
      <c r="R140" s="51"/>
      <c r="S140" s="28"/>
      <c r="T140" s="29"/>
      <c r="U140" s="35"/>
      <c r="V140" s="45">
        <f t="shared" si="27"/>
        <v>0</v>
      </c>
      <c r="W140" s="37">
        <f t="shared" si="28"/>
        <v>0</v>
      </c>
      <c r="X140" s="46">
        <f t="shared" si="29"/>
        <v>0</v>
      </c>
      <c r="Y140" s="186">
        <v>18</v>
      </c>
    </row>
    <row r="141" spans="1:25" s="8" customFormat="1" ht="15.95" customHeight="1" x14ac:dyDescent="0.25">
      <c r="B141" s="31">
        <f>'1.  SEPTEMBER'!B141</f>
        <v>17</v>
      </c>
      <c r="C141" s="32" t="str">
        <f>'1.  SEPTEMBER'!C141</f>
        <v>Donald LJ</v>
      </c>
      <c r="D141" s="45"/>
      <c r="E141" s="29"/>
      <c r="F141" s="51"/>
      <c r="G141" s="28"/>
      <c r="H141" s="29"/>
      <c r="I141" s="35"/>
      <c r="J141" s="45"/>
      <c r="K141" s="29"/>
      <c r="L141" s="51"/>
      <c r="M141" s="28"/>
      <c r="N141" s="29"/>
      <c r="O141" s="35"/>
      <c r="P141" s="45"/>
      <c r="Q141" s="29"/>
      <c r="R141" s="51"/>
      <c r="S141" s="28"/>
      <c r="T141" s="29"/>
      <c r="U141" s="35"/>
      <c r="V141" s="45">
        <f t="shared" si="27"/>
        <v>0</v>
      </c>
      <c r="W141" s="37">
        <f t="shared" si="28"/>
        <v>0</v>
      </c>
      <c r="X141" s="46">
        <f t="shared" si="29"/>
        <v>0</v>
      </c>
      <c r="Y141" s="186">
        <v>18</v>
      </c>
    </row>
    <row r="142" spans="1:25" s="8" customFormat="1" ht="15.95" customHeight="1" x14ac:dyDescent="0.25">
      <c r="B142" s="31">
        <f>'1.  SEPTEMBER'!B142</f>
        <v>18</v>
      </c>
      <c r="C142" s="32" t="str">
        <f>'1.  SEPTEMBER'!C142</f>
        <v>du Bruin M</v>
      </c>
      <c r="D142" s="45">
        <v>1</v>
      </c>
      <c r="E142" s="29">
        <v>0.69</v>
      </c>
      <c r="F142" s="51"/>
      <c r="G142" s="28"/>
      <c r="H142" s="29"/>
      <c r="I142" s="35"/>
      <c r="J142" s="45"/>
      <c r="K142" s="29"/>
      <c r="L142" s="51"/>
      <c r="M142" s="28"/>
      <c r="N142" s="29"/>
      <c r="O142" s="35"/>
      <c r="P142" s="45">
        <v>3</v>
      </c>
      <c r="Q142" s="29">
        <v>2.3199999999999998</v>
      </c>
      <c r="R142" s="51"/>
      <c r="S142" s="28"/>
      <c r="T142" s="29"/>
      <c r="U142" s="35"/>
      <c r="V142" s="45">
        <f t="shared" si="27"/>
        <v>4</v>
      </c>
      <c r="W142" s="37">
        <f t="shared" si="28"/>
        <v>3.01</v>
      </c>
      <c r="X142" s="46">
        <f t="shared" si="29"/>
        <v>70.099999999999994</v>
      </c>
      <c r="Y142" s="186">
        <v>7</v>
      </c>
    </row>
    <row r="143" spans="1:25" s="8" customFormat="1" ht="15.95" customHeight="1" x14ac:dyDescent="0.25">
      <c r="B143" s="31">
        <f>'1.  SEPTEMBER'!B143</f>
        <v>19</v>
      </c>
      <c r="C143" s="32" t="str">
        <f>'1.  SEPTEMBER'!C143</f>
        <v>du Preez PJ</v>
      </c>
      <c r="D143" s="45">
        <v>1</v>
      </c>
      <c r="E143" s="29">
        <v>0.48</v>
      </c>
      <c r="F143" s="51"/>
      <c r="G143" s="28"/>
      <c r="H143" s="29"/>
      <c r="I143" s="35"/>
      <c r="J143" s="45">
        <v>1</v>
      </c>
      <c r="K143" s="29">
        <v>0.85</v>
      </c>
      <c r="L143" s="51"/>
      <c r="M143" s="28">
        <v>1</v>
      </c>
      <c r="N143" s="29">
        <v>11.47</v>
      </c>
      <c r="O143" s="35">
        <v>11.47</v>
      </c>
      <c r="P143" s="45">
        <v>2</v>
      </c>
      <c r="Q143" s="29">
        <v>0.61</v>
      </c>
      <c r="R143" s="51"/>
      <c r="S143" s="28"/>
      <c r="T143" s="29"/>
      <c r="U143" s="35"/>
      <c r="V143" s="45">
        <f t="shared" si="27"/>
        <v>5</v>
      </c>
      <c r="W143" s="37">
        <f t="shared" si="28"/>
        <v>13.41</v>
      </c>
      <c r="X143" s="46">
        <f t="shared" si="29"/>
        <v>184.1</v>
      </c>
      <c r="Y143" s="186">
        <v>2</v>
      </c>
    </row>
    <row r="144" spans="1:25" s="8" customFormat="1" ht="15.95" customHeight="1" x14ac:dyDescent="0.25">
      <c r="B144" s="31">
        <f>'1.  SEPTEMBER'!B144</f>
        <v>20</v>
      </c>
      <c r="C144" s="32" t="str">
        <f>'1.  SEPTEMBER'!C144</f>
        <v>du Rand W  (H-28)</v>
      </c>
      <c r="D144" s="45"/>
      <c r="E144" s="29"/>
      <c r="F144" s="51"/>
      <c r="G144" s="28"/>
      <c r="H144" s="29"/>
      <c r="I144" s="35"/>
      <c r="J144" s="45"/>
      <c r="K144" s="29"/>
      <c r="L144" s="51"/>
      <c r="M144" s="28"/>
      <c r="N144" s="29"/>
      <c r="O144" s="35"/>
      <c r="P144" s="45"/>
      <c r="Q144" s="29"/>
      <c r="R144" s="51"/>
      <c r="S144" s="28"/>
      <c r="T144" s="29"/>
      <c r="U144" s="35"/>
      <c r="V144" s="45">
        <f t="shared" si="27"/>
        <v>0</v>
      </c>
      <c r="W144" s="37">
        <f t="shared" si="28"/>
        <v>0</v>
      </c>
      <c r="X144" s="46">
        <f t="shared" si="29"/>
        <v>0</v>
      </c>
      <c r="Y144" s="186">
        <v>18</v>
      </c>
    </row>
    <row r="145" spans="2:25" s="8" customFormat="1" ht="15.95" customHeight="1" x14ac:dyDescent="0.25">
      <c r="B145" s="31">
        <f>'1.  SEPTEMBER'!B145</f>
        <v>21</v>
      </c>
      <c r="C145" s="32" t="str">
        <f>'1.  SEPTEMBER'!C145</f>
        <v>Erasmus CF</v>
      </c>
      <c r="D145" s="45"/>
      <c r="E145" s="29"/>
      <c r="F145" s="51"/>
      <c r="G145" s="28"/>
      <c r="H145" s="29"/>
      <c r="I145" s="35"/>
      <c r="J145" s="45"/>
      <c r="K145" s="29"/>
      <c r="L145" s="51"/>
      <c r="M145" s="28"/>
      <c r="N145" s="29"/>
      <c r="O145" s="35"/>
      <c r="P145" s="45"/>
      <c r="Q145" s="29"/>
      <c r="R145" s="51"/>
      <c r="S145" s="28"/>
      <c r="T145" s="29"/>
      <c r="U145" s="35"/>
      <c r="V145" s="45">
        <f t="shared" si="27"/>
        <v>0</v>
      </c>
      <c r="W145" s="37">
        <f t="shared" si="28"/>
        <v>0</v>
      </c>
      <c r="X145" s="46">
        <f t="shared" si="29"/>
        <v>0</v>
      </c>
      <c r="Y145" s="186">
        <v>18</v>
      </c>
    </row>
    <row r="146" spans="2:25" s="8" customFormat="1" ht="15.95" customHeight="1" x14ac:dyDescent="0.25">
      <c r="B146" s="31">
        <v>22</v>
      </c>
      <c r="C146" s="32" t="str">
        <f>'1.  SEPTEMBER'!C146</f>
        <v>Erasmus H (Hannes) (H-38)</v>
      </c>
      <c r="D146" s="45"/>
      <c r="E146" s="37"/>
      <c r="F146" s="46"/>
      <c r="G146" s="28"/>
      <c r="H146" s="29"/>
      <c r="I146" s="35"/>
      <c r="J146" s="45"/>
      <c r="K146" s="37"/>
      <c r="L146" s="46"/>
      <c r="M146" s="28"/>
      <c r="N146" s="37"/>
      <c r="O146" s="35"/>
      <c r="P146" s="45"/>
      <c r="Q146" s="29"/>
      <c r="R146" s="51"/>
      <c r="S146" s="28"/>
      <c r="T146" s="29"/>
      <c r="U146" s="35"/>
      <c r="V146" s="45">
        <f t="shared" si="27"/>
        <v>0</v>
      </c>
      <c r="W146" s="37">
        <f t="shared" si="28"/>
        <v>0</v>
      </c>
      <c r="X146" s="46">
        <f t="shared" si="29"/>
        <v>0</v>
      </c>
      <c r="Y146" s="186">
        <v>18</v>
      </c>
    </row>
    <row r="147" spans="2:25" s="8" customFormat="1" ht="15.95" customHeight="1" x14ac:dyDescent="0.25">
      <c r="B147" s="31">
        <f>'1.  SEPTEMBER'!B147</f>
        <v>23</v>
      </c>
      <c r="C147" s="32" t="str">
        <f>'1.  SEPTEMBER'!C147</f>
        <v>Erasmus JDN</v>
      </c>
      <c r="D147" s="45"/>
      <c r="E147" s="29"/>
      <c r="F147" s="51"/>
      <c r="G147" s="28"/>
      <c r="H147" s="29"/>
      <c r="I147" s="35"/>
      <c r="J147" s="45"/>
      <c r="K147" s="29"/>
      <c r="L147" s="51"/>
      <c r="M147" s="28"/>
      <c r="N147" s="29"/>
      <c r="O147" s="35"/>
      <c r="P147" s="45"/>
      <c r="Q147" s="29"/>
      <c r="R147" s="51"/>
      <c r="S147" s="28"/>
      <c r="T147" s="29"/>
      <c r="U147" s="35"/>
      <c r="V147" s="45">
        <f t="shared" si="27"/>
        <v>0</v>
      </c>
      <c r="W147" s="37">
        <f t="shared" si="28"/>
        <v>0</v>
      </c>
      <c r="X147" s="46">
        <f t="shared" si="29"/>
        <v>0</v>
      </c>
      <c r="Y147" s="186">
        <v>18</v>
      </c>
    </row>
    <row r="148" spans="2:25" s="8" customFormat="1" ht="15.95" customHeight="1" x14ac:dyDescent="0.25">
      <c r="B148" s="31">
        <f>'1.  SEPTEMBER'!B148</f>
        <v>24</v>
      </c>
      <c r="C148" s="32" t="str">
        <f>'1.  SEPTEMBER'!C148</f>
        <v>Fehlhaber TJF</v>
      </c>
      <c r="D148" s="45"/>
      <c r="E148" s="29"/>
      <c r="F148" s="51"/>
      <c r="G148" s="28"/>
      <c r="H148" s="29"/>
      <c r="I148" s="35"/>
      <c r="J148" s="45"/>
      <c r="K148" s="29"/>
      <c r="L148" s="51"/>
      <c r="M148" s="28"/>
      <c r="N148" s="29"/>
      <c r="O148" s="35"/>
      <c r="P148" s="45"/>
      <c r="Q148" s="29"/>
      <c r="R148" s="51"/>
      <c r="S148" s="28"/>
      <c r="T148" s="29"/>
      <c r="U148" s="35"/>
      <c r="V148" s="45">
        <f t="shared" si="27"/>
        <v>0</v>
      </c>
      <c r="W148" s="37">
        <f t="shared" si="28"/>
        <v>0</v>
      </c>
      <c r="X148" s="46">
        <f t="shared" si="29"/>
        <v>0</v>
      </c>
      <c r="Y148" s="186">
        <v>18</v>
      </c>
    </row>
    <row r="149" spans="2:25" s="8" customFormat="1" ht="15.95" customHeight="1" x14ac:dyDescent="0.25">
      <c r="B149" s="31">
        <f>'1.  SEPTEMBER'!B149</f>
        <v>25</v>
      </c>
      <c r="C149" s="32" t="str">
        <f>'1.  SEPTEMBER'!C149</f>
        <v>Fourie C</v>
      </c>
      <c r="D149" s="45"/>
      <c r="E149" s="29"/>
      <c r="F149" s="51"/>
      <c r="G149" s="28"/>
      <c r="H149" s="29"/>
      <c r="I149" s="35"/>
      <c r="J149" s="45"/>
      <c r="K149" s="29"/>
      <c r="L149" s="51"/>
      <c r="M149" s="28"/>
      <c r="N149" s="29"/>
      <c r="O149" s="35"/>
      <c r="P149" s="45"/>
      <c r="Q149" s="29"/>
      <c r="R149" s="51"/>
      <c r="S149" s="28"/>
      <c r="T149" s="29"/>
      <c r="U149" s="35"/>
      <c r="V149" s="45">
        <f t="shared" si="27"/>
        <v>0</v>
      </c>
      <c r="W149" s="37">
        <f t="shared" si="28"/>
        <v>0</v>
      </c>
      <c r="X149" s="46">
        <f t="shared" si="29"/>
        <v>0</v>
      </c>
      <c r="Y149" s="186">
        <v>18</v>
      </c>
    </row>
    <row r="150" spans="2:25" s="8" customFormat="1" ht="15.95" customHeight="1" x14ac:dyDescent="0.25">
      <c r="B150" s="31">
        <f>'1.  SEPTEMBER'!B150</f>
        <v>26</v>
      </c>
      <c r="C150" s="32" t="str">
        <f>'1.  SEPTEMBER'!C150</f>
        <v>Hammond C</v>
      </c>
      <c r="D150" s="45">
        <v>7</v>
      </c>
      <c r="E150" s="29">
        <v>8.4600000000000009</v>
      </c>
      <c r="F150" s="51">
        <v>2.14</v>
      </c>
      <c r="G150" s="28"/>
      <c r="H150" s="29"/>
      <c r="I150" s="35"/>
      <c r="J150" s="45">
        <v>1</v>
      </c>
      <c r="K150" s="29">
        <v>0.31</v>
      </c>
      <c r="L150" s="51"/>
      <c r="M150" s="28"/>
      <c r="N150" s="29"/>
      <c r="O150" s="35"/>
      <c r="P150" s="45">
        <v>1</v>
      </c>
      <c r="Q150" s="29">
        <v>0.64</v>
      </c>
      <c r="R150" s="51"/>
      <c r="S150" s="28"/>
      <c r="T150" s="29"/>
      <c r="U150" s="35"/>
      <c r="V150" s="45">
        <f t="shared" si="27"/>
        <v>9</v>
      </c>
      <c r="W150" s="37">
        <f t="shared" si="28"/>
        <v>9.4100000000000019</v>
      </c>
      <c r="X150" s="46">
        <f t="shared" si="29"/>
        <v>184.10000000000002</v>
      </c>
      <c r="Y150" s="186">
        <v>1</v>
      </c>
    </row>
    <row r="151" spans="2:25" s="8" customFormat="1" ht="15.95" customHeight="1" x14ac:dyDescent="0.25">
      <c r="B151" s="31">
        <f>'1.  SEPTEMBER'!B151</f>
        <v>27</v>
      </c>
      <c r="C151" s="32" t="str">
        <f>'1.  SEPTEMBER'!C151</f>
        <v>Harmse</v>
      </c>
      <c r="D151" s="45"/>
      <c r="E151" s="29"/>
      <c r="F151" s="51"/>
      <c r="G151" s="28"/>
      <c r="H151" s="29"/>
      <c r="I151" s="35"/>
      <c r="J151" s="45"/>
      <c r="K151" s="29"/>
      <c r="L151" s="51"/>
      <c r="M151" s="28"/>
      <c r="N151" s="29"/>
      <c r="O151" s="35"/>
      <c r="P151" s="45"/>
      <c r="Q151" s="29"/>
      <c r="R151" s="51"/>
      <c r="S151" s="28"/>
      <c r="T151" s="29"/>
      <c r="U151" s="35"/>
      <c r="V151" s="45">
        <f t="shared" si="27"/>
        <v>0</v>
      </c>
      <c r="W151" s="37">
        <f t="shared" si="28"/>
        <v>0</v>
      </c>
      <c r="X151" s="46">
        <f t="shared" si="29"/>
        <v>0</v>
      </c>
      <c r="Y151" s="186">
        <v>18</v>
      </c>
    </row>
    <row r="152" spans="2:25" s="8" customFormat="1" ht="15.95" customHeight="1" x14ac:dyDescent="0.25">
      <c r="B152" s="31">
        <f>'1.  SEPTEMBER'!B152</f>
        <v>28</v>
      </c>
      <c r="C152" s="32" t="str">
        <f>'1.  SEPTEMBER'!C152</f>
        <v>Jordaan J</v>
      </c>
      <c r="D152" s="45"/>
      <c r="E152" s="29"/>
      <c r="F152" s="51"/>
      <c r="G152" s="28"/>
      <c r="H152" s="29"/>
      <c r="I152" s="35"/>
      <c r="J152" s="45"/>
      <c r="K152" s="29"/>
      <c r="L152" s="51"/>
      <c r="M152" s="28"/>
      <c r="N152" s="29"/>
      <c r="O152" s="35"/>
      <c r="P152" s="45"/>
      <c r="Q152" s="29"/>
      <c r="R152" s="51"/>
      <c r="S152" s="28"/>
      <c r="T152" s="29"/>
      <c r="U152" s="35"/>
      <c r="V152" s="45">
        <f t="shared" si="27"/>
        <v>0</v>
      </c>
      <c r="W152" s="37">
        <f t="shared" si="28"/>
        <v>0</v>
      </c>
      <c r="X152" s="46">
        <f t="shared" si="29"/>
        <v>0</v>
      </c>
      <c r="Y152" s="186">
        <v>18</v>
      </c>
    </row>
    <row r="153" spans="2:25" s="8" customFormat="1" ht="15.95" customHeight="1" x14ac:dyDescent="0.25">
      <c r="B153" s="31">
        <f>'1.  SEPTEMBER'!B153</f>
        <v>29</v>
      </c>
      <c r="C153" s="32" t="str">
        <f>'1.  SEPTEMBER'!C153</f>
        <v>Koneczny N  (H-37)</v>
      </c>
      <c r="D153" s="45">
        <v>1</v>
      </c>
      <c r="E153" s="29">
        <v>0.48</v>
      </c>
      <c r="F153" s="51"/>
      <c r="G153" s="28"/>
      <c r="H153" s="29"/>
      <c r="I153" s="35"/>
      <c r="J153" s="45">
        <v>3</v>
      </c>
      <c r="K153" s="29">
        <v>1.81</v>
      </c>
      <c r="L153" s="51"/>
      <c r="M153" s="28"/>
      <c r="N153" s="29"/>
      <c r="O153" s="35"/>
      <c r="P153" s="45">
        <v>2</v>
      </c>
      <c r="Q153" s="29">
        <v>1.25</v>
      </c>
      <c r="R153" s="51"/>
      <c r="S153" s="28"/>
      <c r="T153" s="29"/>
      <c r="U153" s="35"/>
      <c r="V153" s="45">
        <f t="shared" si="27"/>
        <v>6</v>
      </c>
      <c r="W153" s="37">
        <f t="shared" si="28"/>
        <v>3.54</v>
      </c>
      <c r="X153" s="46">
        <f t="shared" si="29"/>
        <v>95.399999999999991</v>
      </c>
      <c r="Y153" s="186">
        <v>5</v>
      </c>
    </row>
    <row r="154" spans="2:25" s="8" customFormat="1" ht="15.95" customHeight="1" x14ac:dyDescent="0.25">
      <c r="B154" s="31">
        <f>'1.  SEPTEMBER'!B154</f>
        <v>30</v>
      </c>
      <c r="C154" s="32" t="str">
        <f>'1.  SEPTEMBER'!C154</f>
        <v>Kriel M  (H-24)</v>
      </c>
      <c r="D154" s="45"/>
      <c r="E154" s="29"/>
      <c r="F154" s="51"/>
      <c r="G154" s="28"/>
      <c r="H154" s="29"/>
      <c r="I154" s="35"/>
      <c r="J154" s="45"/>
      <c r="K154" s="29"/>
      <c r="L154" s="51"/>
      <c r="M154" s="28"/>
      <c r="N154" s="29"/>
      <c r="O154" s="35"/>
      <c r="P154" s="45"/>
      <c r="Q154" s="29"/>
      <c r="R154" s="51"/>
      <c r="S154" s="28"/>
      <c r="T154" s="29"/>
      <c r="U154" s="35"/>
      <c r="V154" s="45">
        <f t="shared" si="27"/>
        <v>0</v>
      </c>
      <c r="W154" s="37">
        <f t="shared" si="28"/>
        <v>0</v>
      </c>
      <c r="X154" s="46">
        <f t="shared" si="29"/>
        <v>0</v>
      </c>
      <c r="Y154" s="186">
        <v>18</v>
      </c>
    </row>
    <row r="155" spans="2:25" s="8" customFormat="1" ht="15.95" customHeight="1" x14ac:dyDescent="0.25">
      <c r="B155" s="31">
        <f>'1.  SEPTEMBER'!B155</f>
        <v>31</v>
      </c>
      <c r="C155" s="32" t="str">
        <f>'1.  SEPTEMBER'!C155</f>
        <v>Liebenberg RC</v>
      </c>
      <c r="D155" s="45"/>
      <c r="E155" s="29"/>
      <c r="F155" s="51"/>
      <c r="G155" s="28"/>
      <c r="H155" s="29"/>
      <c r="I155" s="35"/>
      <c r="J155" s="45"/>
      <c r="K155" s="29"/>
      <c r="L155" s="51"/>
      <c r="M155" s="28"/>
      <c r="N155" s="29"/>
      <c r="O155" s="35"/>
      <c r="P155" s="45"/>
      <c r="Q155" s="29"/>
      <c r="R155" s="51"/>
      <c r="S155" s="28"/>
      <c r="T155" s="29"/>
      <c r="U155" s="35"/>
      <c r="V155" s="45">
        <f t="shared" si="27"/>
        <v>0</v>
      </c>
      <c r="W155" s="37">
        <f t="shared" si="28"/>
        <v>0</v>
      </c>
      <c r="X155" s="46">
        <f t="shared" si="29"/>
        <v>0</v>
      </c>
      <c r="Y155" s="186">
        <v>18</v>
      </c>
    </row>
    <row r="156" spans="2:25" s="8" customFormat="1" ht="15.95" customHeight="1" x14ac:dyDescent="0.25">
      <c r="B156" s="31">
        <f>'1.  SEPTEMBER'!B156</f>
        <v>32</v>
      </c>
      <c r="C156" s="32" t="str">
        <f>'1.  SEPTEMBER'!C156</f>
        <v>Lyell GH  (H-32)</v>
      </c>
      <c r="D156" s="45"/>
      <c r="E156" s="29"/>
      <c r="F156" s="51"/>
      <c r="G156" s="28"/>
      <c r="H156" s="29"/>
      <c r="I156" s="35"/>
      <c r="J156" s="45"/>
      <c r="K156" s="29"/>
      <c r="L156" s="51"/>
      <c r="M156" s="28"/>
      <c r="N156" s="29"/>
      <c r="O156" s="35"/>
      <c r="P156" s="45"/>
      <c r="Q156" s="29"/>
      <c r="R156" s="51"/>
      <c r="S156" s="28"/>
      <c r="T156" s="29"/>
      <c r="U156" s="35"/>
      <c r="V156" s="45">
        <f t="shared" ref="V156:V161" si="30">D156+G156+J156+M156+P156+S156</f>
        <v>0</v>
      </c>
      <c r="W156" s="37">
        <f t="shared" ref="W156:W161" si="31">E156+H156+K156+N156+Q156+T156</f>
        <v>0</v>
      </c>
      <c r="X156" s="46">
        <f t="shared" ref="X156:X161" si="32">(V156+W156)*10</f>
        <v>0</v>
      </c>
      <c r="Y156" s="186">
        <v>18</v>
      </c>
    </row>
    <row r="157" spans="2:25" s="8" customFormat="1" ht="15.95" customHeight="1" x14ac:dyDescent="0.25">
      <c r="B157" s="31">
        <f>'1.  SEPTEMBER'!B157</f>
        <v>33</v>
      </c>
      <c r="C157" s="32" t="str">
        <f>'1.  SEPTEMBER'!C157</f>
        <v>Oosthuizen CS  (H-11)</v>
      </c>
      <c r="D157" s="45"/>
      <c r="E157" s="29"/>
      <c r="F157" s="51"/>
      <c r="G157" s="28"/>
      <c r="H157" s="29"/>
      <c r="I157" s="35"/>
      <c r="J157" s="45"/>
      <c r="K157" s="29"/>
      <c r="L157" s="51"/>
      <c r="M157" s="28"/>
      <c r="N157" s="29"/>
      <c r="O157" s="35"/>
      <c r="P157" s="45"/>
      <c r="Q157" s="29"/>
      <c r="R157" s="51"/>
      <c r="S157" s="28"/>
      <c r="T157" s="29"/>
      <c r="U157" s="35"/>
      <c r="V157" s="45">
        <f t="shared" si="30"/>
        <v>0</v>
      </c>
      <c r="W157" s="37">
        <f t="shared" si="31"/>
        <v>0</v>
      </c>
      <c r="X157" s="46">
        <f t="shared" si="32"/>
        <v>0</v>
      </c>
      <c r="Y157" s="186">
        <v>18</v>
      </c>
    </row>
    <row r="158" spans="2:25" s="8" customFormat="1" ht="15.95" customHeight="1" x14ac:dyDescent="0.25">
      <c r="B158" s="31">
        <f>'1.  SEPTEMBER'!B158</f>
        <v>34</v>
      </c>
      <c r="C158" s="32" t="str">
        <f>'1.  SEPTEMBER'!C158</f>
        <v>Pienaar C  (H-14)</v>
      </c>
      <c r="D158" s="45">
        <v>0</v>
      </c>
      <c r="E158" s="29"/>
      <c r="F158" s="51"/>
      <c r="G158" s="28">
        <v>0</v>
      </c>
      <c r="H158" s="29"/>
      <c r="I158" s="35"/>
      <c r="J158" s="45">
        <v>0</v>
      </c>
      <c r="K158" s="29"/>
      <c r="L158" s="51"/>
      <c r="M158" s="28">
        <v>0</v>
      </c>
      <c r="N158" s="29"/>
      <c r="O158" s="35"/>
      <c r="P158" s="45">
        <v>0</v>
      </c>
      <c r="Q158" s="29"/>
      <c r="R158" s="51"/>
      <c r="S158" s="28">
        <v>0</v>
      </c>
      <c r="T158" s="29"/>
      <c r="U158" s="35"/>
      <c r="V158" s="45">
        <f t="shared" si="30"/>
        <v>0</v>
      </c>
      <c r="W158" s="37">
        <f t="shared" si="31"/>
        <v>0</v>
      </c>
      <c r="X158" s="46">
        <f t="shared" si="32"/>
        <v>0</v>
      </c>
      <c r="Y158" s="186">
        <v>15</v>
      </c>
    </row>
    <row r="159" spans="2:25" s="8" customFormat="1" ht="15.95" customHeight="1" x14ac:dyDescent="0.25">
      <c r="B159" s="31">
        <f>'1.  SEPTEMBER'!B159</f>
        <v>35</v>
      </c>
      <c r="C159" s="32" t="str">
        <f>'1.  SEPTEMBER'!C159</f>
        <v>Pieters B (Bennie)</v>
      </c>
      <c r="D159" s="45">
        <v>0</v>
      </c>
      <c r="E159" s="29"/>
      <c r="F159" s="51"/>
      <c r="G159" s="28">
        <v>0</v>
      </c>
      <c r="H159" s="29"/>
      <c r="I159" s="35"/>
      <c r="J159" s="45">
        <v>0</v>
      </c>
      <c r="K159" s="29"/>
      <c r="L159" s="51"/>
      <c r="M159" s="28">
        <v>0</v>
      </c>
      <c r="N159" s="29"/>
      <c r="O159" s="35"/>
      <c r="P159" s="45">
        <v>0</v>
      </c>
      <c r="Q159" s="29"/>
      <c r="R159" s="51"/>
      <c r="S159" s="28">
        <v>0</v>
      </c>
      <c r="T159" s="29"/>
      <c r="U159" s="35"/>
      <c r="V159" s="45">
        <f t="shared" si="30"/>
        <v>0</v>
      </c>
      <c r="W159" s="37">
        <f t="shared" si="31"/>
        <v>0</v>
      </c>
      <c r="X159" s="46">
        <f t="shared" si="32"/>
        <v>0</v>
      </c>
      <c r="Y159" s="186">
        <v>15</v>
      </c>
    </row>
    <row r="160" spans="2:25" s="8" customFormat="1" ht="15.95" customHeight="1" x14ac:dyDescent="0.25">
      <c r="B160" s="31">
        <f>'1.  SEPTEMBER'!B160</f>
        <v>36</v>
      </c>
      <c r="C160" s="32" t="str">
        <f>'1.  SEPTEMBER'!C160</f>
        <v>Pieters K  (H-36)</v>
      </c>
      <c r="D160" s="45">
        <v>1</v>
      </c>
      <c r="E160" s="29">
        <v>0.61</v>
      </c>
      <c r="F160" s="51"/>
      <c r="G160" s="28"/>
      <c r="H160" s="29"/>
      <c r="I160" s="35"/>
      <c r="J160" s="45"/>
      <c r="K160" s="29"/>
      <c r="L160" s="51"/>
      <c r="M160" s="28"/>
      <c r="N160" s="29"/>
      <c r="O160" s="35"/>
      <c r="P160" s="45"/>
      <c r="Q160" s="29"/>
      <c r="R160" s="51"/>
      <c r="S160" s="28"/>
      <c r="T160" s="29"/>
      <c r="U160" s="35"/>
      <c r="V160" s="45">
        <f t="shared" si="30"/>
        <v>1</v>
      </c>
      <c r="W160" s="37">
        <f t="shared" si="31"/>
        <v>0.61</v>
      </c>
      <c r="X160" s="46">
        <f t="shared" si="32"/>
        <v>16.099999999999998</v>
      </c>
      <c r="Y160" s="186">
        <v>10</v>
      </c>
    </row>
    <row r="161" spans="2:25" s="8" customFormat="1" ht="15.95" customHeight="1" x14ac:dyDescent="0.25">
      <c r="B161" s="31">
        <f>'1.  SEPTEMBER'!B161</f>
        <v>37</v>
      </c>
      <c r="C161" s="32" t="str">
        <f>'1.  SEPTEMBER'!C161</f>
        <v>Scheepers A  (H-30)</v>
      </c>
      <c r="D161" s="45"/>
      <c r="E161" s="29"/>
      <c r="F161" s="51"/>
      <c r="G161" s="28"/>
      <c r="H161" s="29"/>
      <c r="I161" s="35"/>
      <c r="J161" s="45"/>
      <c r="K161" s="29"/>
      <c r="L161" s="51"/>
      <c r="M161" s="28"/>
      <c r="N161" s="29"/>
      <c r="O161" s="35"/>
      <c r="P161" s="45"/>
      <c r="Q161" s="29"/>
      <c r="R161" s="51"/>
      <c r="S161" s="28"/>
      <c r="T161" s="29"/>
      <c r="U161" s="35"/>
      <c r="V161" s="45">
        <f t="shared" si="30"/>
        <v>0</v>
      </c>
      <c r="W161" s="37">
        <f t="shared" si="31"/>
        <v>0</v>
      </c>
      <c r="X161" s="46">
        <f t="shared" si="32"/>
        <v>0</v>
      </c>
      <c r="Y161" s="186">
        <v>18</v>
      </c>
    </row>
    <row r="162" spans="2:25" s="8" customFormat="1" ht="15.95" customHeight="1" x14ac:dyDescent="0.25">
      <c r="B162" s="31">
        <f>'1.  SEPTEMBER'!B162</f>
        <v>38</v>
      </c>
      <c r="C162" s="32" t="str">
        <f>'1.  SEPTEMBER'!C162</f>
        <v>Schutte W</v>
      </c>
      <c r="D162" s="45"/>
      <c r="E162" s="29"/>
      <c r="F162" s="51"/>
      <c r="G162" s="28"/>
      <c r="H162" s="29"/>
      <c r="I162" s="35"/>
      <c r="J162" s="45"/>
      <c r="K162" s="29"/>
      <c r="L162" s="51"/>
      <c r="M162" s="28"/>
      <c r="N162" s="29"/>
      <c r="O162" s="35"/>
      <c r="P162" s="45"/>
      <c r="Q162" s="29"/>
      <c r="R162" s="51"/>
      <c r="S162" s="28"/>
      <c r="T162" s="29"/>
      <c r="U162" s="35"/>
      <c r="V162" s="45">
        <f t="shared" si="27"/>
        <v>0</v>
      </c>
      <c r="W162" s="37">
        <f t="shared" si="28"/>
        <v>0</v>
      </c>
      <c r="X162" s="46">
        <f t="shared" si="29"/>
        <v>0</v>
      </c>
      <c r="Y162" s="186">
        <v>18</v>
      </c>
    </row>
    <row r="163" spans="2:25" s="8" customFormat="1" ht="15.95" customHeight="1" x14ac:dyDescent="0.25">
      <c r="B163" s="31">
        <f>'1.  SEPTEMBER'!B163</f>
        <v>39</v>
      </c>
      <c r="C163" s="32" t="str">
        <f>'1.  SEPTEMBER'!C163</f>
        <v>Smit CH</v>
      </c>
      <c r="D163" s="45"/>
      <c r="E163" s="29"/>
      <c r="F163" s="51"/>
      <c r="G163" s="28"/>
      <c r="H163" s="29"/>
      <c r="I163" s="35"/>
      <c r="J163" s="45"/>
      <c r="K163" s="29"/>
      <c r="L163" s="51"/>
      <c r="M163" s="28"/>
      <c r="N163" s="29"/>
      <c r="O163" s="35"/>
      <c r="P163" s="45"/>
      <c r="Q163" s="29"/>
      <c r="R163" s="51"/>
      <c r="S163" s="28"/>
      <c r="T163" s="29"/>
      <c r="U163" s="35"/>
      <c r="V163" s="45">
        <f t="shared" si="27"/>
        <v>0</v>
      </c>
      <c r="W163" s="37">
        <f t="shared" si="28"/>
        <v>0</v>
      </c>
      <c r="X163" s="46">
        <f t="shared" si="29"/>
        <v>0</v>
      </c>
      <c r="Y163" s="186">
        <v>18</v>
      </c>
    </row>
    <row r="164" spans="2:25" s="8" customFormat="1" ht="15.95" customHeight="1" x14ac:dyDescent="0.25">
      <c r="B164" s="31">
        <f>'1.  SEPTEMBER'!B164</f>
        <v>40</v>
      </c>
      <c r="C164" s="32" t="str">
        <f>'1.  SEPTEMBER'!C164</f>
        <v>Smit M</v>
      </c>
      <c r="D164" s="45"/>
      <c r="E164" s="29"/>
      <c r="F164" s="51"/>
      <c r="G164" s="28"/>
      <c r="H164" s="29"/>
      <c r="I164" s="35"/>
      <c r="J164" s="45"/>
      <c r="K164" s="29"/>
      <c r="L164" s="51"/>
      <c r="M164" s="28"/>
      <c r="N164" s="29"/>
      <c r="O164" s="35"/>
      <c r="P164" s="45"/>
      <c r="Q164" s="29"/>
      <c r="R164" s="51"/>
      <c r="S164" s="28"/>
      <c r="T164" s="29"/>
      <c r="U164" s="35"/>
      <c r="V164" s="45">
        <f t="shared" si="27"/>
        <v>0</v>
      </c>
      <c r="W164" s="37">
        <f t="shared" si="28"/>
        <v>0</v>
      </c>
      <c r="X164" s="46">
        <f t="shared" si="29"/>
        <v>0</v>
      </c>
      <c r="Y164" s="186">
        <v>18</v>
      </c>
    </row>
    <row r="165" spans="2:25" s="8" customFormat="1" ht="15.95" customHeight="1" x14ac:dyDescent="0.25">
      <c r="B165" s="31">
        <f>'1.  SEPTEMBER'!B165</f>
        <v>41</v>
      </c>
      <c r="C165" s="32" t="str">
        <f>'1.  SEPTEMBER'!C165</f>
        <v>Spyra SA  (H-12)</v>
      </c>
      <c r="D165" s="45">
        <v>1</v>
      </c>
      <c r="E165" s="29">
        <v>1.42</v>
      </c>
      <c r="F165" s="51"/>
      <c r="G165" s="28"/>
      <c r="H165" s="29"/>
      <c r="I165" s="35"/>
      <c r="J165" s="45"/>
      <c r="K165" s="29"/>
      <c r="L165" s="51"/>
      <c r="M165" s="28"/>
      <c r="N165" s="29"/>
      <c r="O165" s="35"/>
      <c r="P165" s="45">
        <v>2</v>
      </c>
      <c r="Q165" s="29">
        <v>1.42</v>
      </c>
      <c r="R165" s="51"/>
      <c r="S165" s="28"/>
      <c r="T165" s="29"/>
      <c r="U165" s="35"/>
      <c r="V165" s="45">
        <f t="shared" si="27"/>
        <v>3</v>
      </c>
      <c r="W165" s="37">
        <f t="shared" si="28"/>
        <v>2.84</v>
      </c>
      <c r="X165" s="46">
        <f t="shared" si="29"/>
        <v>58.4</v>
      </c>
      <c r="Y165" s="186">
        <v>9</v>
      </c>
    </row>
    <row r="166" spans="2:25" s="8" customFormat="1" ht="15.95" customHeight="1" x14ac:dyDescent="0.25">
      <c r="B166" s="31">
        <f>'1.  SEPTEMBER'!B166</f>
        <v>42</v>
      </c>
      <c r="C166" s="32" t="str">
        <f>'1.  SEPTEMBER'!C166</f>
        <v>Steyn W</v>
      </c>
      <c r="D166" s="45"/>
      <c r="E166" s="29"/>
      <c r="F166" s="51"/>
      <c r="G166" s="28"/>
      <c r="H166" s="29"/>
      <c r="I166" s="35"/>
      <c r="J166" s="45"/>
      <c r="K166" s="29"/>
      <c r="L166" s="51"/>
      <c r="M166" s="28"/>
      <c r="N166" s="29"/>
      <c r="O166" s="35"/>
      <c r="P166" s="45"/>
      <c r="Q166" s="29"/>
      <c r="R166" s="51"/>
      <c r="S166" s="28"/>
      <c r="T166" s="29"/>
      <c r="U166" s="35"/>
      <c r="V166" s="45">
        <f t="shared" si="27"/>
        <v>0</v>
      </c>
      <c r="W166" s="37">
        <f t="shared" si="28"/>
        <v>0</v>
      </c>
      <c r="X166" s="46">
        <f t="shared" si="29"/>
        <v>0</v>
      </c>
      <c r="Y166" s="186">
        <v>18</v>
      </c>
    </row>
    <row r="167" spans="2:25" s="8" customFormat="1" ht="15.95" customHeight="1" x14ac:dyDescent="0.25">
      <c r="B167" s="31">
        <f>'1.  SEPTEMBER'!B167</f>
        <v>43</v>
      </c>
      <c r="C167" s="32" t="str">
        <f>'1.  SEPTEMBER'!C167</f>
        <v>Stols P</v>
      </c>
      <c r="D167" s="45"/>
      <c r="E167" s="29"/>
      <c r="F167" s="51"/>
      <c r="G167" s="28"/>
      <c r="H167" s="29"/>
      <c r="I167" s="35"/>
      <c r="J167" s="45"/>
      <c r="K167" s="29"/>
      <c r="L167" s="51"/>
      <c r="M167" s="28"/>
      <c r="N167" s="29"/>
      <c r="O167" s="35"/>
      <c r="P167" s="45"/>
      <c r="Q167" s="29"/>
      <c r="R167" s="51"/>
      <c r="S167" s="28"/>
      <c r="T167" s="29"/>
      <c r="U167" s="35"/>
      <c r="V167" s="45">
        <f t="shared" si="27"/>
        <v>0</v>
      </c>
      <c r="W167" s="37">
        <f t="shared" si="28"/>
        <v>0</v>
      </c>
      <c r="X167" s="46">
        <f t="shared" si="29"/>
        <v>0</v>
      </c>
      <c r="Y167" s="186">
        <v>18</v>
      </c>
    </row>
    <row r="168" spans="2:25" s="8" customFormat="1" ht="15.95" customHeight="1" x14ac:dyDescent="0.25">
      <c r="B168" s="31">
        <f>'1.  SEPTEMBER'!B168</f>
        <v>44</v>
      </c>
      <c r="C168" s="32" t="str">
        <f>'1.  SEPTEMBER'!C168</f>
        <v>Strydom P</v>
      </c>
      <c r="D168" s="45"/>
      <c r="E168" s="29"/>
      <c r="F168" s="51"/>
      <c r="G168" s="28"/>
      <c r="H168" s="29"/>
      <c r="I168" s="35"/>
      <c r="J168" s="45"/>
      <c r="K168" s="29"/>
      <c r="L168" s="51"/>
      <c r="M168" s="28"/>
      <c r="N168" s="29"/>
      <c r="O168" s="35"/>
      <c r="P168" s="45"/>
      <c r="Q168" s="29"/>
      <c r="R168" s="51"/>
      <c r="S168" s="28"/>
      <c r="T168" s="29"/>
      <c r="U168" s="35"/>
      <c r="V168" s="45">
        <f t="shared" si="27"/>
        <v>0</v>
      </c>
      <c r="W168" s="37">
        <f t="shared" si="28"/>
        <v>0</v>
      </c>
      <c r="X168" s="46">
        <f t="shared" si="29"/>
        <v>0</v>
      </c>
      <c r="Y168" s="186">
        <v>18</v>
      </c>
    </row>
    <row r="169" spans="2:25" s="8" customFormat="1" ht="15.95" customHeight="1" x14ac:dyDescent="0.25">
      <c r="B169" s="31">
        <f>'1.  SEPTEMBER'!B169</f>
        <v>45</v>
      </c>
      <c r="C169" s="32" t="str">
        <f>'1.  SEPTEMBER'!C169</f>
        <v>Twigge R  (H-18)</v>
      </c>
      <c r="D169" s="45">
        <v>0</v>
      </c>
      <c r="E169" s="29"/>
      <c r="F169" s="51"/>
      <c r="G169" s="28">
        <v>0</v>
      </c>
      <c r="H169" s="29"/>
      <c r="I169" s="35"/>
      <c r="J169" s="45">
        <v>0</v>
      </c>
      <c r="K169" s="29"/>
      <c r="L169" s="51"/>
      <c r="M169" s="28">
        <v>0</v>
      </c>
      <c r="N169" s="29"/>
      <c r="O169" s="35"/>
      <c r="P169" s="45">
        <v>0</v>
      </c>
      <c r="Q169" s="29"/>
      <c r="R169" s="51"/>
      <c r="S169" s="28">
        <v>0</v>
      </c>
      <c r="T169" s="29"/>
      <c r="U169" s="35"/>
      <c r="V169" s="45">
        <f t="shared" si="27"/>
        <v>0</v>
      </c>
      <c r="W169" s="37">
        <f t="shared" si="28"/>
        <v>0</v>
      </c>
      <c r="X169" s="46">
        <f t="shared" si="29"/>
        <v>0</v>
      </c>
      <c r="Y169" s="186">
        <v>15</v>
      </c>
    </row>
    <row r="170" spans="2:25" s="8" customFormat="1" ht="15.95" customHeight="1" x14ac:dyDescent="0.25">
      <c r="B170" s="31">
        <f>'1.  SEPTEMBER'!B170</f>
        <v>46</v>
      </c>
      <c r="C170" s="32" t="str">
        <f>'1.  SEPTEMBER'!C170</f>
        <v>van der Schyff C  (H-35)</v>
      </c>
      <c r="D170" s="45"/>
      <c r="E170" s="29"/>
      <c r="F170" s="51"/>
      <c r="G170" s="28"/>
      <c r="H170" s="29"/>
      <c r="I170" s="35"/>
      <c r="J170" s="45"/>
      <c r="K170" s="29"/>
      <c r="L170" s="51"/>
      <c r="M170" s="28"/>
      <c r="N170" s="29"/>
      <c r="O170" s="35"/>
      <c r="P170" s="45"/>
      <c r="Q170" s="29"/>
      <c r="R170" s="51"/>
      <c r="S170" s="28"/>
      <c r="T170" s="29"/>
      <c r="U170" s="35"/>
      <c r="V170" s="45">
        <f t="shared" ref="V170:W171" si="33">D170+G170+J170+M170+P170+S170</f>
        <v>0</v>
      </c>
      <c r="W170" s="37">
        <f t="shared" ref="W170" si="34">E170+H170+K170+N170+Q170+T170</f>
        <v>0</v>
      </c>
      <c r="X170" s="46">
        <f t="shared" ref="X170:X171" si="35">(V170+W170)*10</f>
        <v>0</v>
      </c>
      <c r="Y170" s="186">
        <v>18</v>
      </c>
    </row>
    <row r="171" spans="2:25" s="8" customFormat="1" ht="15.95" customHeight="1" x14ac:dyDescent="0.25">
      <c r="B171" s="31">
        <v>46</v>
      </c>
      <c r="C171" s="228" t="s">
        <v>339</v>
      </c>
      <c r="D171" s="45"/>
      <c r="E171" s="37"/>
      <c r="F171" s="46"/>
      <c r="G171" s="28"/>
      <c r="H171" s="29"/>
      <c r="I171" s="35"/>
      <c r="J171" s="45"/>
      <c r="K171" s="37"/>
      <c r="L171" s="46"/>
      <c r="M171" s="28"/>
      <c r="N171" s="37"/>
      <c r="O171" s="35"/>
      <c r="P171" s="45"/>
      <c r="Q171" s="29"/>
      <c r="R171" s="51"/>
      <c r="S171" s="28"/>
      <c r="T171" s="29"/>
      <c r="U171" s="35"/>
      <c r="V171" s="45">
        <f t="shared" si="33"/>
        <v>0</v>
      </c>
      <c r="W171" s="37">
        <f t="shared" si="33"/>
        <v>0</v>
      </c>
      <c r="X171" s="46">
        <f t="shared" si="35"/>
        <v>0</v>
      </c>
      <c r="Y171" s="186">
        <v>18</v>
      </c>
    </row>
    <row r="172" spans="2:25" s="8" customFormat="1" ht="15.95" customHeight="1" x14ac:dyDescent="0.25">
      <c r="B172" s="31">
        <f>'1.  SEPTEMBER'!B172</f>
        <v>48</v>
      </c>
      <c r="C172" s="32" t="str">
        <f>'1.  SEPTEMBER'!C172</f>
        <v>van der Walt P</v>
      </c>
      <c r="D172" s="45"/>
      <c r="E172" s="29"/>
      <c r="F172" s="51"/>
      <c r="G172" s="28"/>
      <c r="H172" s="29"/>
      <c r="I172" s="35"/>
      <c r="J172" s="45"/>
      <c r="K172" s="29"/>
      <c r="L172" s="51"/>
      <c r="M172" s="28"/>
      <c r="N172" s="29"/>
      <c r="O172" s="35"/>
      <c r="P172" s="45"/>
      <c r="Q172" s="29"/>
      <c r="R172" s="51"/>
      <c r="S172" s="28"/>
      <c r="T172" s="29"/>
      <c r="U172" s="35"/>
      <c r="V172" s="45">
        <f t="shared" si="27"/>
        <v>0</v>
      </c>
      <c r="W172" s="37">
        <f t="shared" si="28"/>
        <v>0</v>
      </c>
      <c r="X172" s="46">
        <f t="shared" si="29"/>
        <v>0</v>
      </c>
      <c r="Y172" s="186">
        <v>18</v>
      </c>
    </row>
    <row r="173" spans="2:25" s="8" customFormat="1" ht="15.95" customHeight="1" x14ac:dyDescent="0.25">
      <c r="B173" s="31">
        <f>'1.  SEPTEMBER'!B173</f>
        <v>49</v>
      </c>
      <c r="C173" s="32" t="str">
        <f>'1.  SEPTEMBER'!C173</f>
        <v>van Seventer H</v>
      </c>
      <c r="D173" s="45"/>
      <c r="E173" s="29"/>
      <c r="F173" s="51"/>
      <c r="G173" s="28"/>
      <c r="H173" s="29"/>
      <c r="I173" s="35"/>
      <c r="J173" s="45">
        <v>3</v>
      </c>
      <c r="K173" s="29">
        <v>2.0299999999999998</v>
      </c>
      <c r="L173" s="51"/>
      <c r="M173" s="28"/>
      <c r="N173" s="29"/>
      <c r="O173" s="35"/>
      <c r="P173" s="45">
        <v>5</v>
      </c>
      <c r="Q173" s="29">
        <v>2.84</v>
      </c>
      <c r="R173" s="51"/>
      <c r="S173" s="28"/>
      <c r="T173" s="29"/>
      <c r="U173" s="35"/>
      <c r="V173" s="45">
        <f t="shared" si="27"/>
        <v>8</v>
      </c>
      <c r="W173" s="37">
        <f t="shared" si="28"/>
        <v>4.8699999999999992</v>
      </c>
      <c r="X173" s="46">
        <f t="shared" si="29"/>
        <v>128.69999999999999</v>
      </c>
      <c r="Y173" s="186">
        <v>4</v>
      </c>
    </row>
    <row r="174" spans="2:25" s="8" customFormat="1" ht="15.95" customHeight="1" x14ac:dyDescent="0.25">
      <c r="B174" s="31">
        <f>'1.  SEPTEMBER'!B174</f>
        <v>50</v>
      </c>
      <c r="C174" s="32" t="str">
        <f>'1.  SEPTEMBER'!C174</f>
        <v>Visagie HN  (H40)</v>
      </c>
      <c r="D174" s="45"/>
      <c r="E174" s="29"/>
      <c r="F174" s="51"/>
      <c r="G174" s="28"/>
      <c r="H174" s="29"/>
      <c r="I174" s="35"/>
      <c r="J174" s="45"/>
      <c r="K174" s="29"/>
      <c r="L174" s="51"/>
      <c r="M174" s="28"/>
      <c r="N174" s="29"/>
      <c r="O174" s="35"/>
      <c r="P174" s="45"/>
      <c r="Q174" s="29"/>
      <c r="R174" s="51"/>
      <c r="S174" s="28"/>
      <c r="T174" s="29"/>
      <c r="U174" s="35"/>
      <c r="V174" s="45">
        <f t="shared" si="27"/>
        <v>0</v>
      </c>
      <c r="W174" s="37">
        <f t="shared" si="28"/>
        <v>0</v>
      </c>
      <c r="X174" s="46">
        <f t="shared" si="29"/>
        <v>0</v>
      </c>
      <c r="Y174" s="186">
        <v>18</v>
      </c>
    </row>
    <row r="175" spans="2:25" s="8" customFormat="1" ht="15.95" customHeight="1" x14ac:dyDescent="0.25">
      <c r="B175" s="31">
        <f>'1.  SEPTEMBER'!B175</f>
        <v>51</v>
      </c>
      <c r="C175" s="32">
        <f>'1.  SEPTEMBER'!C175</f>
        <v>0</v>
      </c>
      <c r="D175" s="45"/>
      <c r="E175" s="29"/>
      <c r="F175" s="51"/>
      <c r="G175" s="28"/>
      <c r="H175" s="29"/>
      <c r="I175" s="35"/>
      <c r="J175" s="45"/>
      <c r="K175" s="29"/>
      <c r="L175" s="51"/>
      <c r="M175" s="28"/>
      <c r="N175" s="29"/>
      <c r="O175" s="35"/>
      <c r="P175" s="45"/>
      <c r="Q175" s="29"/>
      <c r="R175" s="51"/>
      <c r="S175" s="28"/>
      <c r="T175" s="29"/>
      <c r="U175" s="35"/>
      <c r="V175" s="45">
        <f t="shared" si="27"/>
        <v>0</v>
      </c>
      <c r="W175" s="37">
        <f t="shared" si="28"/>
        <v>0</v>
      </c>
      <c r="X175" s="46">
        <f t="shared" si="29"/>
        <v>0</v>
      </c>
      <c r="Y175" s="186"/>
    </row>
    <row r="176" spans="2:25" s="8" customFormat="1" ht="15.95" customHeight="1" x14ac:dyDescent="0.25">
      <c r="B176" s="31">
        <f>'1.  SEPTEMBER'!B176</f>
        <v>52</v>
      </c>
      <c r="C176" s="32">
        <f>'1.  SEPTEMBER'!C176</f>
        <v>0</v>
      </c>
      <c r="D176" s="45"/>
      <c r="E176" s="29"/>
      <c r="F176" s="51"/>
      <c r="G176" s="28"/>
      <c r="H176" s="29"/>
      <c r="I176" s="35"/>
      <c r="J176" s="45"/>
      <c r="K176" s="29"/>
      <c r="L176" s="51"/>
      <c r="M176" s="28"/>
      <c r="N176" s="29"/>
      <c r="O176" s="35"/>
      <c r="P176" s="45"/>
      <c r="Q176" s="29"/>
      <c r="R176" s="51"/>
      <c r="S176" s="28"/>
      <c r="T176" s="29"/>
      <c r="U176" s="35"/>
      <c r="V176" s="45">
        <f t="shared" si="27"/>
        <v>0</v>
      </c>
      <c r="W176" s="37">
        <f t="shared" si="28"/>
        <v>0</v>
      </c>
      <c r="X176" s="46">
        <f t="shared" si="29"/>
        <v>0</v>
      </c>
      <c r="Y176" s="186"/>
    </row>
    <row r="177" spans="2:25" s="8" customFormat="1" ht="15.95" customHeight="1" x14ac:dyDescent="0.25">
      <c r="B177" s="31">
        <f>'1.  SEPTEMBER'!B177</f>
        <v>53</v>
      </c>
      <c r="C177" s="32">
        <f>'1.  SEPTEMBER'!C177</f>
        <v>0</v>
      </c>
      <c r="D177" s="45"/>
      <c r="E177" s="29"/>
      <c r="F177" s="51"/>
      <c r="G177" s="28"/>
      <c r="H177" s="29"/>
      <c r="I177" s="35"/>
      <c r="J177" s="45"/>
      <c r="K177" s="29"/>
      <c r="L177" s="51"/>
      <c r="M177" s="28"/>
      <c r="N177" s="29"/>
      <c r="O177" s="35"/>
      <c r="P177" s="45"/>
      <c r="Q177" s="29"/>
      <c r="R177" s="51"/>
      <c r="S177" s="28"/>
      <c r="T177" s="29"/>
      <c r="U177" s="35"/>
      <c r="V177" s="45">
        <f t="shared" si="27"/>
        <v>0</v>
      </c>
      <c r="W177" s="37">
        <f t="shared" si="28"/>
        <v>0</v>
      </c>
      <c r="X177" s="46">
        <f t="shared" si="29"/>
        <v>0</v>
      </c>
      <c r="Y177" s="186"/>
    </row>
    <row r="178" spans="2:25" s="8" customFormat="1" ht="15.95" customHeight="1" x14ac:dyDescent="0.25">
      <c r="B178" s="31">
        <f>'1.  SEPTEMBER'!B178</f>
        <v>54</v>
      </c>
      <c r="C178" s="32">
        <f>'1.  SEPTEMBER'!C178</f>
        <v>0</v>
      </c>
      <c r="D178" s="45"/>
      <c r="E178" s="29"/>
      <c r="F178" s="51"/>
      <c r="G178" s="28"/>
      <c r="H178" s="29"/>
      <c r="I178" s="35"/>
      <c r="J178" s="45"/>
      <c r="K178" s="29"/>
      <c r="L178" s="51"/>
      <c r="M178" s="28"/>
      <c r="N178" s="29"/>
      <c r="O178" s="35"/>
      <c r="P178" s="45"/>
      <c r="Q178" s="29"/>
      <c r="R178" s="51"/>
      <c r="S178" s="28"/>
      <c r="T178" s="29"/>
      <c r="U178" s="35"/>
      <c r="V178" s="45">
        <f t="shared" si="27"/>
        <v>0</v>
      </c>
      <c r="W178" s="37">
        <f t="shared" si="28"/>
        <v>0</v>
      </c>
      <c r="X178" s="46">
        <f t="shared" si="29"/>
        <v>0</v>
      </c>
      <c r="Y178" s="186"/>
    </row>
    <row r="179" spans="2:25" s="8" customFormat="1" ht="15.95" customHeight="1" x14ac:dyDescent="0.25">
      <c r="B179" s="31">
        <f>'1.  SEPTEMBER'!B179</f>
        <v>55</v>
      </c>
      <c r="C179" s="32">
        <f>'1.  SEPTEMBER'!C179</f>
        <v>0</v>
      </c>
      <c r="D179" s="45"/>
      <c r="E179" s="29"/>
      <c r="F179" s="51"/>
      <c r="G179" s="28"/>
      <c r="H179" s="29"/>
      <c r="I179" s="35"/>
      <c r="J179" s="45"/>
      <c r="K179" s="29"/>
      <c r="L179" s="51"/>
      <c r="M179" s="28"/>
      <c r="N179" s="29"/>
      <c r="O179" s="35"/>
      <c r="P179" s="45"/>
      <c r="Q179" s="29"/>
      <c r="R179" s="51"/>
      <c r="S179" s="28"/>
      <c r="T179" s="29"/>
      <c r="U179" s="35"/>
      <c r="V179" s="45">
        <f t="shared" si="27"/>
        <v>0</v>
      </c>
      <c r="W179" s="37">
        <f t="shared" si="28"/>
        <v>0</v>
      </c>
      <c r="X179" s="46">
        <f t="shared" si="29"/>
        <v>0</v>
      </c>
      <c r="Y179" s="186"/>
    </row>
    <row r="180" spans="2:25" s="8" customFormat="1" ht="15.95" customHeight="1" x14ac:dyDescent="0.25">
      <c r="B180" s="31">
        <f>'1.  SEPTEMBER'!B180</f>
        <v>56</v>
      </c>
      <c r="C180" s="32">
        <f>'1.  SEPTEMBER'!C180</f>
        <v>0</v>
      </c>
      <c r="D180" s="45"/>
      <c r="E180" s="29"/>
      <c r="F180" s="51"/>
      <c r="G180" s="28"/>
      <c r="H180" s="29"/>
      <c r="I180" s="35"/>
      <c r="J180" s="45"/>
      <c r="K180" s="29"/>
      <c r="L180" s="51"/>
      <c r="M180" s="28"/>
      <c r="N180" s="29"/>
      <c r="O180" s="35"/>
      <c r="P180" s="45"/>
      <c r="Q180" s="29"/>
      <c r="R180" s="51"/>
      <c r="S180" s="28"/>
      <c r="T180" s="29"/>
      <c r="U180" s="35"/>
      <c r="V180" s="45">
        <f t="shared" si="27"/>
        <v>0</v>
      </c>
      <c r="W180" s="37">
        <f t="shared" si="28"/>
        <v>0</v>
      </c>
      <c r="X180" s="46">
        <f t="shared" si="29"/>
        <v>0</v>
      </c>
      <c r="Y180" s="186"/>
    </row>
    <row r="181" spans="2:25" s="8" customFormat="1" ht="15.95" customHeight="1" x14ac:dyDescent="0.25">
      <c r="B181" s="31">
        <f>'1.  SEPTEMBER'!B181</f>
        <v>57</v>
      </c>
      <c r="C181" s="32">
        <f>'1.  SEPTEMBER'!C181</f>
        <v>0</v>
      </c>
      <c r="D181" s="45"/>
      <c r="E181" s="29"/>
      <c r="F181" s="51"/>
      <c r="G181" s="28"/>
      <c r="H181" s="29"/>
      <c r="I181" s="35"/>
      <c r="J181" s="45"/>
      <c r="K181" s="29"/>
      <c r="L181" s="51"/>
      <c r="M181" s="28"/>
      <c r="N181" s="29"/>
      <c r="O181" s="35"/>
      <c r="P181" s="45"/>
      <c r="Q181" s="29"/>
      <c r="R181" s="51"/>
      <c r="S181" s="28"/>
      <c r="T181" s="29"/>
      <c r="U181" s="35"/>
      <c r="V181" s="45">
        <f t="shared" si="27"/>
        <v>0</v>
      </c>
      <c r="W181" s="37">
        <f t="shared" si="28"/>
        <v>0</v>
      </c>
      <c r="X181" s="46">
        <f t="shared" si="29"/>
        <v>0</v>
      </c>
      <c r="Y181" s="186"/>
    </row>
    <row r="182" spans="2:25" s="8" customFormat="1" ht="15.95" customHeight="1" x14ac:dyDescent="0.25">
      <c r="B182" s="25"/>
      <c r="C182" s="26" t="s">
        <v>525</v>
      </c>
      <c r="D182" s="246" t="s">
        <v>490</v>
      </c>
      <c r="E182" s="329" t="s">
        <v>521</v>
      </c>
      <c r="F182" s="328">
        <v>0</v>
      </c>
      <c r="G182" s="15"/>
      <c r="H182" s="15"/>
      <c r="I182" s="15"/>
      <c r="J182" s="15"/>
      <c r="K182" s="15"/>
      <c r="L182" s="15"/>
      <c r="M182" s="15"/>
      <c r="N182" s="15"/>
      <c r="O182" s="15"/>
      <c r="P182" s="15"/>
      <c r="Q182" s="15"/>
      <c r="R182" s="15"/>
      <c r="S182" s="15"/>
      <c r="T182" s="15"/>
      <c r="U182" s="15"/>
      <c r="V182" s="15"/>
      <c r="W182" s="15"/>
      <c r="X182" s="15"/>
      <c r="Y182" s="198"/>
    </row>
    <row r="183" spans="2:25" s="8" customFormat="1" ht="15.95" customHeight="1" x14ac:dyDescent="0.25">
      <c r="B183" s="25"/>
      <c r="C183" s="26"/>
      <c r="D183" s="15"/>
      <c r="E183" s="15"/>
      <c r="F183" s="15"/>
      <c r="G183" s="15"/>
      <c r="H183" s="15"/>
      <c r="I183" s="15"/>
      <c r="J183" s="15"/>
      <c r="K183" s="15"/>
      <c r="L183" s="15"/>
      <c r="M183" s="15"/>
      <c r="N183" s="15"/>
      <c r="O183" s="15"/>
      <c r="P183" s="15"/>
      <c r="Q183" s="15"/>
      <c r="R183" s="15"/>
      <c r="S183" s="15"/>
      <c r="T183" s="15"/>
      <c r="U183" s="15"/>
      <c r="V183" s="15"/>
      <c r="W183" s="15"/>
      <c r="X183" s="15"/>
      <c r="Y183" s="198"/>
    </row>
    <row r="184" spans="2:25" s="8" customFormat="1" ht="15.95" customHeight="1" x14ac:dyDescent="0.25">
      <c r="B184" s="25"/>
      <c r="C184" s="26"/>
      <c r="D184" s="15"/>
      <c r="E184" s="15"/>
      <c r="F184" s="15"/>
      <c r="G184" s="15"/>
      <c r="H184" s="15"/>
      <c r="I184" s="15"/>
      <c r="J184" s="15"/>
      <c r="K184" s="15"/>
      <c r="L184" s="15"/>
      <c r="M184" s="15"/>
      <c r="N184" s="15"/>
      <c r="O184" s="15"/>
      <c r="P184" s="15"/>
      <c r="Q184" s="15"/>
      <c r="R184" s="15"/>
      <c r="S184" s="15"/>
      <c r="T184" s="15"/>
      <c r="U184" s="15"/>
      <c r="V184" s="15"/>
      <c r="W184" s="15"/>
      <c r="X184" s="15"/>
      <c r="Y184" s="198"/>
    </row>
    <row r="185" spans="2:25" s="8" customFormat="1" ht="15.95" customHeight="1" thickBot="1" x14ac:dyDescent="0.3">
      <c r="B185" s="25"/>
      <c r="C185" s="26"/>
      <c r="D185" s="15"/>
      <c r="E185" s="15"/>
      <c r="F185" s="15"/>
      <c r="G185" s="15"/>
      <c r="H185" s="15"/>
      <c r="I185" s="15"/>
      <c r="J185" s="15"/>
      <c r="K185" s="15"/>
      <c r="L185" s="15"/>
      <c r="M185" s="15"/>
      <c r="N185" s="15"/>
      <c r="O185" s="15"/>
      <c r="P185" s="15"/>
      <c r="Q185" s="15"/>
      <c r="R185" s="15"/>
      <c r="S185" s="15"/>
      <c r="T185" s="15"/>
      <c r="U185" s="15"/>
      <c r="V185" s="15"/>
      <c r="W185" s="15"/>
      <c r="X185" s="15"/>
      <c r="Y185" s="198"/>
    </row>
    <row r="186" spans="2:25" s="8" customFormat="1" ht="26.1" customHeight="1" thickBot="1" x14ac:dyDescent="0.3">
      <c r="B186" s="426" t="s">
        <v>45</v>
      </c>
      <c r="C186" s="427"/>
      <c r="D186" s="54"/>
      <c r="E186" s="54"/>
      <c r="F186" s="54"/>
      <c r="G186" s="54"/>
      <c r="H186" s="54"/>
      <c r="I186" s="54"/>
      <c r="J186" s="54"/>
      <c r="K186" s="54"/>
      <c r="L186" s="54"/>
      <c r="M186" s="54"/>
      <c r="N186" s="54"/>
      <c r="O186" s="54"/>
      <c r="P186" s="54"/>
      <c r="Q186" s="54"/>
      <c r="R186" s="54"/>
      <c r="S186" s="54"/>
      <c r="T186" s="54"/>
      <c r="U186" s="54"/>
      <c r="V186" s="54"/>
      <c r="W186" s="54"/>
      <c r="X186" s="54"/>
      <c r="Y186" s="200"/>
    </row>
    <row r="187" spans="2:25" s="8" customFormat="1" ht="2.1" customHeight="1" x14ac:dyDescent="0.25">
      <c r="B187" s="421"/>
      <c r="C187" s="428"/>
      <c r="D187" s="428"/>
      <c r="E187" s="428"/>
      <c r="F187" s="428"/>
      <c r="G187" s="428"/>
      <c r="H187" s="428"/>
      <c r="I187" s="428"/>
      <c r="J187" s="428"/>
      <c r="K187" s="428"/>
      <c r="L187" s="428"/>
      <c r="M187" s="428"/>
      <c r="N187" s="428"/>
      <c r="O187" s="428"/>
      <c r="P187" s="428"/>
      <c r="Q187" s="428"/>
      <c r="R187" s="428"/>
      <c r="S187" s="428"/>
      <c r="T187" s="428"/>
      <c r="U187" s="428"/>
      <c r="V187" s="428"/>
      <c r="W187" s="428"/>
      <c r="X187" s="428"/>
      <c r="Y187" s="429"/>
    </row>
    <row r="188" spans="2:25" s="8" customFormat="1" ht="15.95" customHeight="1" x14ac:dyDescent="0.25">
      <c r="B188" s="27">
        <f>'1.  SEPTEMBER'!B188</f>
        <v>1</v>
      </c>
      <c r="C188" s="44" t="str">
        <f>'1.  SEPTEMBER'!C188</f>
        <v>Abrie B</v>
      </c>
      <c r="D188" s="45"/>
      <c r="E188" s="29"/>
      <c r="F188" s="51"/>
      <c r="G188" s="28"/>
      <c r="H188" s="29"/>
      <c r="I188" s="35"/>
      <c r="J188" s="45"/>
      <c r="K188" s="29"/>
      <c r="L188" s="51"/>
      <c r="M188" s="28"/>
      <c r="N188" s="29"/>
      <c r="O188" s="35"/>
      <c r="P188" s="45"/>
      <c r="Q188" s="29"/>
      <c r="R188" s="51"/>
      <c r="S188" s="28"/>
      <c r="T188" s="29"/>
      <c r="U188" s="35"/>
      <c r="V188" s="45">
        <f t="shared" ref="V188" si="36">D188+G188+J188+M188+P188+S188</f>
        <v>0</v>
      </c>
      <c r="W188" s="37">
        <f t="shared" ref="W188" si="37">E188+H188+K188+N188+Q188+T188</f>
        <v>0</v>
      </c>
      <c r="X188" s="46">
        <f t="shared" ref="X188" si="38">(V188+W188)*10</f>
        <v>0</v>
      </c>
      <c r="Y188" s="186">
        <v>12</v>
      </c>
    </row>
    <row r="189" spans="2:25" s="8" customFormat="1" ht="15.95" customHeight="1" x14ac:dyDescent="0.25">
      <c r="B189" s="27">
        <f>'1.  SEPTEMBER'!B189</f>
        <v>2</v>
      </c>
      <c r="C189" s="44" t="str">
        <f>'1.  SEPTEMBER'!C189</f>
        <v>Abrie D</v>
      </c>
      <c r="D189" s="45"/>
      <c r="E189" s="29"/>
      <c r="F189" s="51"/>
      <c r="G189" s="28"/>
      <c r="H189" s="29"/>
      <c r="I189" s="35"/>
      <c r="J189" s="45"/>
      <c r="K189" s="29"/>
      <c r="L189" s="51"/>
      <c r="M189" s="28"/>
      <c r="N189" s="29"/>
      <c r="O189" s="35"/>
      <c r="P189" s="45"/>
      <c r="Q189" s="29"/>
      <c r="R189" s="51"/>
      <c r="S189" s="28"/>
      <c r="T189" s="29"/>
      <c r="U189" s="35"/>
      <c r="V189" s="45">
        <f t="shared" ref="V189:V216" si="39">D189+G189+J189+M189+P189+S189</f>
        <v>0</v>
      </c>
      <c r="W189" s="37">
        <f t="shared" ref="W189:W216" si="40">E189+H189+K189+N189+Q189+T189</f>
        <v>0</v>
      </c>
      <c r="X189" s="46">
        <f t="shared" ref="X189:X216" si="41">(V189+W189)*10</f>
        <v>0</v>
      </c>
      <c r="Y189" s="186">
        <v>12</v>
      </c>
    </row>
    <row r="190" spans="2:25" s="8" customFormat="1" ht="15.95" customHeight="1" x14ac:dyDescent="0.25">
      <c r="B190" s="27">
        <f>'1.  SEPTEMBER'!B190</f>
        <v>3</v>
      </c>
      <c r="C190" s="44" t="str">
        <f>'1.  SEPTEMBER'!C190</f>
        <v>Appelcryn A (Alicia)</v>
      </c>
      <c r="D190" s="45"/>
      <c r="E190" s="29"/>
      <c r="F190" s="51"/>
      <c r="G190" s="28"/>
      <c r="H190" s="29"/>
      <c r="I190" s="35"/>
      <c r="J190" s="45"/>
      <c r="K190" s="29"/>
      <c r="L190" s="51"/>
      <c r="M190" s="28"/>
      <c r="N190" s="29"/>
      <c r="O190" s="35"/>
      <c r="P190" s="45"/>
      <c r="Q190" s="29"/>
      <c r="R190" s="51"/>
      <c r="S190" s="28"/>
      <c r="T190" s="29"/>
      <c r="U190" s="35"/>
      <c r="V190" s="45">
        <f t="shared" si="39"/>
        <v>0</v>
      </c>
      <c r="W190" s="37">
        <f t="shared" si="40"/>
        <v>0</v>
      </c>
      <c r="X190" s="46">
        <f t="shared" si="41"/>
        <v>0</v>
      </c>
      <c r="Y190" s="186">
        <v>12</v>
      </c>
    </row>
    <row r="191" spans="2:25" s="8" customFormat="1" ht="15.95" customHeight="1" x14ac:dyDescent="0.25">
      <c r="B191" s="27">
        <f>'1.  SEPTEMBER'!B191</f>
        <v>4</v>
      </c>
      <c r="C191" s="44" t="str">
        <f>'1.  SEPTEMBER'!C191</f>
        <v>Appelcryn AJ</v>
      </c>
      <c r="D191" s="45"/>
      <c r="E191" s="29"/>
      <c r="F191" s="51"/>
      <c r="G191" s="28"/>
      <c r="H191" s="29"/>
      <c r="I191" s="35"/>
      <c r="J191" s="45"/>
      <c r="K191" s="29"/>
      <c r="L191" s="51"/>
      <c r="M191" s="28"/>
      <c r="N191" s="29"/>
      <c r="O191" s="35"/>
      <c r="P191" s="45"/>
      <c r="Q191" s="29"/>
      <c r="R191" s="51"/>
      <c r="S191" s="28"/>
      <c r="T191" s="29"/>
      <c r="U191" s="35"/>
      <c r="V191" s="45">
        <f t="shared" si="39"/>
        <v>0</v>
      </c>
      <c r="W191" s="37">
        <f t="shared" si="40"/>
        <v>0</v>
      </c>
      <c r="X191" s="46">
        <f t="shared" si="41"/>
        <v>0</v>
      </c>
      <c r="Y191" s="186">
        <v>12</v>
      </c>
    </row>
    <row r="192" spans="2:25" s="8" customFormat="1" ht="15.95" customHeight="1" x14ac:dyDescent="0.25">
      <c r="B192" s="27">
        <f>'1.  SEPTEMBER'!B192</f>
        <v>5</v>
      </c>
      <c r="C192" s="44" t="str">
        <f>'1.  SEPTEMBER'!C192</f>
        <v>Appelcryn C</v>
      </c>
      <c r="D192" s="45"/>
      <c r="E192" s="29"/>
      <c r="F192" s="51"/>
      <c r="G192" s="28"/>
      <c r="H192" s="29"/>
      <c r="I192" s="35"/>
      <c r="J192" s="45"/>
      <c r="K192" s="29"/>
      <c r="L192" s="51"/>
      <c r="M192" s="28"/>
      <c r="N192" s="29"/>
      <c r="O192" s="35"/>
      <c r="P192" s="45"/>
      <c r="Q192" s="29"/>
      <c r="R192" s="51"/>
      <c r="S192" s="28"/>
      <c r="T192" s="29"/>
      <c r="U192" s="35"/>
      <c r="V192" s="45">
        <f t="shared" si="39"/>
        <v>0</v>
      </c>
      <c r="W192" s="37">
        <f t="shared" si="40"/>
        <v>0</v>
      </c>
      <c r="X192" s="46">
        <f t="shared" si="41"/>
        <v>0</v>
      </c>
      <c r="Y192" s="186">
        <v>12</v>
      </c>
    </row>
    <row r="193" spans="2:25" s="8" customFormat="1" ht="15.95" customHeight="1" x14ac:dyDescent="0.25">
      <c r="B193" s="27">
        <f>'1.  SEPTEMBER'!B193</f>
        <v>6</v>
      </c>
      <c r="C193" s="44" t="str">
        <f>'1.  SEPTEMBER'!C193</f>
        <v>Booysen A</v>
      </c>
      <c r="D193" s="45">
        <v>3</v>
      </c>
      <c r="E193" s="29">
        <v>2.12</v>
      </c>
      <c r="F193" s="51"/>
      <c r="G193" s="28"/>
      <c r="H193" s="29"/>
      <c r="I193" s="35"/>
      <c r="J193" s="45">
        <v>1</v>
      </c>
      <c r="K193" s="29">
        <v>0.54</v>
      </c>
      <c r="L193" s="51">
        <v>0.54</v>
      </c>
      <c r="M193" s="28"/>
      <c r="N193" s="29"/>
      <c r="O193" s="35"/>
      <c r="P193" s="45">
        <v>3</v>
      </c>
      <c r="Q193" s="29">
        <v>1.87</v>
      </c>
      <c r="R193" s="51"/>
      <c r="S193" s="28"/>
      <c r="T193" s="29"/>
      <c r="U193" s="35"/>
      <c r="V193" s="45">
        <f t="shared" si="39"/>
        <v>7</v>
      </c>
      <c r="W193" s="37">
        <f t="shared" si="40"/>
        <v>4.53</v>
      </c>
      <c r="X193" s="46">
        <f t="shared" si="41"/>
        <v>115.30000000000001</v>
      </c>
      <c r="Y193" s="186">
        <v>2</v>
      </c>
    </row>
    <row r="194" spans="2:25" s="8" customFormat="1" ht="15.95" customHeight="1" x14ac:dyDescent="0.25">
      <c r="B194" s="27">
        <f>'1.  SEPTEMBER'!B194</f>
        <v>7</v>
      </c>
      <c r="C194" s="44" t="str">
        <f>'1.  SEPTEMBER'!C194</f>
        <v>Boshoff I (Inez)  (H-40)</v>
      </c>
      <c r="D194" s="45"/>
      <c r="E194" s="29"/>
      <c r="F194" s="51"/>
      <c r="G194" s="28"/>
      <c r="H194" s="29"/>
      <c r="I194" s="35"/>
      <c r="J194" s="45"/>
      <c r="K194" s="29"/>
      <c r="L194" s="51"/>
      <c r="M194" s="28"/>
      <c r="N194" s="29"/>
      <c r="O194" s="35"/>
      <c r="P194" s="45"/>
      <c r="Q194" s="29"/>
      <c r="R194" s="51"/>
      <c r="S194" s="28"/>
      <c r="T194" s="29"/>
      <c r="U194" s="35"/>
      <c r="V194" s="45">
        <f t="shared" ref="V194" si="42">D194+G194+J194+M194+P194+S194</f>
        <v>0</v>
      </c>
      <c r="W194" s="37">
        <f t="shared" ref="W194" si="43">E194+H194+K194+N194+Q194+T194</f>
        <v>0</v>
      </c>
      <c r="X194" s="46">
        <f t="shared" ref="X194" si="44">(V194+W194)*10</f>
        <v>0</v>
      </c>
      <c r="Y194" s="186">
        <v>12</v>
      </c>
    </row>
    <row r="195" spans="2:25" s="8" customFormat="1" ht="15.95" customHeight="1" x14ac:dyDescent="0.25">
      <c r="B195" s="27">
        <f>'1.  SEPTEMBER'!B195</f>
        <v>8</v>
      </c>
      <c r="C195" s="44" t="str">
        <f>'1.  SEPTEMBER'!C195</f>
        <v>Castlemaine C</v>
      </c>
      <c r="D195" s="45"/>
      <c r="E195" s="29"/>
      <c r="F195" s="51"/>
      <c r="G195" s="28"/>
      <c r="H195" s="29"/>
      <c r="I195" s="35"/>
      <c r="J195" s="45"/>
      <c r="K195" s="29"/>
      <c r="L195" s="51"/>
      <c r="M195" s="28"/>
      <c r="N195" s="29"/>
      <c r="O195" s="35"/>
      <c r="P195" s="45"/>
      <c r="Q195" s="29"/>
      <c r="R195" s="51"/>
      <c r="S195" s="28"/>
      <c r="T195" s="29"/>
      <c r="U195" s="35"/>
      <c r="V195" s="45">
        <f t="shared" si="39"/>
        <v>0</v>
      </c>
      <c r="W195" s="37">
        <f t="shared" si="40"/>
        <v>0</v>
      </c>
      <c r="X195" s="46">
        <f t="shared" si="41"/>
        <v>0</v>
      </c>
      <c r="Y195" s="186">
        <v>12</v>
      </c>
    </row>
    <row r="196" spans="2:25" s="8" customFormat="1" ht="15.95" customHeight="1" x14ac:dyDescent="0.25">
      <c r="B196" s="27">
        <f>'1.  SEPTEMBER'!B196</f>
        <v>9</v>
      </c>
      <c r="C196" s="44" t="str">
        <f>'1.  SEPTEMBER'!C196</f>
        <v>Clifford GH</v>
      </c>
      <c r="D196" s="45"/>
      <c r="E196" s="29"/>
      <c r="F196" s="51"/>
      <c r="G196" s="28"/>
      <c r="H196" s="29"/>
      <c r="I196" s="35"/>
      <c r="J196" s="45"/>
      <c r="K196" s="29"/>
      <c r="L196" s="51"/>
      <c r="M196" s="28"/>
      <c r="N196" s="29"/>
      <c r="O196" s="35"/>
      <c r="P196" s="45"/>
      <c r="Q196" s="29"/>
      <c r="R196" s="51"/>
      <c r="S196" s="28"/>
      <c r="T196" s="29"/>
      <c r="U196" s="35"/>
      <c r="V196" s="45">
        <f t="shared" si="39"/>
        <v>0</v>
      </c>
      <c r="W196" s="37">
        <f t="shared" si="40"/>
        <v>0</v>
      </c>
      <c r="X196" s="46">
        <f t="shared" si="41"/>
        <v>0</v>
      </c>
      <c r="Y196" s="186">
        <v>12</v>
      </c>
    </row>
    <row r="197" spans="2:25" s="8" customFormat="1" ht="15.95" customHeight="1" x14ac:dyDescent="0.25">
      <c r="B197" s="27">
        <f>'1.  SEPTEMBER'!B197</f>
        <v>10</v>
      </c>
      <c r="C197" s="44" t="str">
        <f>'1.  SEPTEMBER'!C197</f>
        <v>du Bruyn JA</v>
      </c>
      <c r="D197" s="45"/>
      <c r="E197" s="29"/>
      <c r="F197" s="51"/>
      <c r="G197" s="28"/>
      <c r="H197" s="29"/>
      <c r="I197" s="35"/>
      <c r="J197" s="45"/>
      <c r="K197" s="29"/>
      <c r="L197" s="51"/>
      <c r="M197" s="28"/>
      <c r="N197" s="29"/>
      <c r="O197" s="35"/>
      <c r="P197" s="45"/>
      <c r="Q197" s="29"/>
      <c r="R197" s="51"/>
      <c r="S197" s="28"/>
      <c r="T197" s="29"/>
      <c r="U197" s="35"/>
      <c r="V197" s="45">
        <f t="shared" si="39"/>
        <v>0</v>
      </c>
      <c r="W197" s="37">
        <f t="shared" si="40"/>
        <v>0</v>
      </c>
      <c r="X197" s="46">
        <f t="shared" si="41"/>
        <v>0</v>
      </c>
      <c r="Y197" s="186">
        <v>12</v>
      </c>
    </row>
    <row r="198" spans="2:25" s="8" customFormat="1" ht="15.95" customHeight="1" x14ac:dyDescent="0.25">
      <c r="B198" s="27">
        <f>'1.  SEPTEMBER'!B198</f>
        <v>11</v>
      </c>
      <c r="C198" s="44" t="str">
        <f>'1.  SEPTEMBER'!C198</f>
        <v>Fehlhaber M</v>
      </c>
      <c r="D198" s="45"/>
      <c r="E198" s="29"/>
      <c r="F198" s="51"/>
      <c r="G198" s="28"/>
      <c r="H198" s="29"/>
      <c r="I198" s="35"/>
      <c r="J198" s="45"/>
      <c r="K198" s="29"/>
      <c r="L198" s="51"/>
      <c r="M198" s="28"/>
      <c r="N198" s="29"/>
      <c r="O198" s="35"/>
      <c r="P198" s="45"/>
      <c r="Q198" s="29"/>
      <c r="R198" s="51"/>
      <c r="S198" s="28"/>
      <c r="T198" s="29"/>
      <c r="U198" s="35"/>
      <c r="V198" s="45">
        <f t="shared" si="39"/>
        <v>0</v>
      </c>
      <c r="W198" s="37">
        <f t="shared" si="40"/>
        <v>0</v>
      </c>
      <c r="X198" s="46">
        <f t="shared" si="41"/>
        <v>0</v>
      </c>
      <c r="Y198" s="186">
        <v>12</v>
      </c>
    </row>
    <row r="199" spans="2:25" s="8" customFormat="1" ht="15.95" customHeight="1" x14ac:dyDescent="0.25">
      <c r="B199" s="27">
        <f>'1.  SEPTEMBER'!B199</f>
        <v>12</v>
      </c>
      <c r="C199" s="44" t="str">
        <f>'1.  SEPTEMBER'!C199</f>
        <v>Foxcroft M</v>
      </c>
      <c r="D199" s="45"/>
      <c r="E199" s="29"/>
      <c r="F199" s="51"/>
      <c r="G199" s="28"/>
      <c r="H199" s="29"/>
      <c r="I199" s="35"/>
      <c r="J199" s="45"/>
      <c r="K199" s="29"/>
      <c r="L199" s="51"/>
      <c r="M199" s="28"/>
      <c r="N199" s="29"/>
      <c r="O199" s="35"/>
      <c r="P199" s="45"/>
      <c r="Q199" s="29"/>
      <c r="R199" s="51"/>
      <c r="S199" s="28"/>
      <c r="T199" s="29"/>
      <c r="U199" s="35"/>
      <c r="V199" s="45">
        <f t="shared" ref="V199" si="45">D199+G199+J199+M199+P199+S199</f>
        <v>0</v>
      </c>
      <c r="W199" s="37">
        <f t="shared" ref="W199" si="46">E199+H199+K199+N199+Q199+T199</f>
        <v>0</v>
      </c>
      <c r="X199" s="46">
        <f t="shared" ref="X199" si="47">(V199+W199)*10</f>
        <v>0</v>
      </c>
      <c r="Y199" s="186">
        <v>12</v>
      </c>
    </row>
    <row r="200" spans="2:25" s="8" customFormat="1" ht="15.95" customHeight="1" x14ac:dyDescent="0.25">
      <c r="B200" s="27">
        <f>'1.  SEPTEMBER'!B200</f>
        <v>13</v>
      </c>
      <c r="C200" s="44" t="str">
        <f>'1.  SEPTEMBER'!C200</f>
        <v>Janse van Vuuren A</v>
      </c>
      <c r="D200" s="45"/>
      <c r="E200" s="29"/>
      <c r="F200" s="51"/>
      <c r="G200" s="28"/>
      <c r="H200" s="29"/>
      <c r="I200" s="35"/>
      <c r="J200" s="45"/>
      <c r="K200" s="29"/>
      <c r="L200" s="51"/>
      <c r="M200" s="28"/>
      <c r="N200" s="29"/>
      <c r="O200" s="35"/>
      <c r="P200" s="45"/>
      <c r="Q200" s="29"/>
      <c r="R200" s="51"/>
      <c r="S200" s="28"/>
      <c r="T200" s="29"/>
      <c r="U200" s="35"/>
      <c r="V200" s="45">
        <f t="shared" si="39"/>
        <v>0</v>
      </c>
      <c r="W200" s="37">
        <f t="shared" si="40"/>
        <v>0</v>
      </c>
      <c r="X200" s="46">
        <f t="shared" si="41"/>
        <v>0</v>
      </c>
      <c r="Y200" s="186">
        <v>12</v>
      </c>
    </row>
    <row r="201" spans="2:25" s="8" customFormat="1" ht="15.95" customHeight="1" x14ac:dyDescent="0.25">
      <c r="B201" s="27">
        <f>'1.  SEPTEMBER'!B201</f>
        <v>14</v>
      </c>
      <c r="C201" s="44" t="str">
        <f>'1.  SEPTEMBER'!C201</f>
        <v>Janse van Vuuren M</v>
      </c>
      <c r="D201" s="45"/>
      <c r="E201" s="29"/>
      <c r="F201" s="51"/>
      <c r="G201" s="28"/>
      <c r="H201" s="29"/>
      <c r="I201" s="35"/>
      <c r="J201" s="45"/>
      <c r="K201" s="29"/>
      <c r="L201" s="51"/>
      <c r="M201" s="28"/>
      <c r="N201" s="29"/>
      <c r="O201" s="35"/>
      <c r="P201" s="45"/>
      <c r="Q201" s="29"/>
      <c r="R201" s="51"/>
      <c r="S201" s="28"/>
      <c r="T201" s="29"/>
      <c r="U201" s="35"/>
      <c r="V201" s="45">
        <f t="shared" si="39"/>
        <v>0</v>
      </c>
      <c r="W201" s="37">
        <f t="shared" si="40"/>
        <v>0</v>
      </c>
      <c r="X201" s="46">
        <f t="shared" si="41"/>
        <v>0</v>
      </c>
      <c r="Y201" s="186">
        <v>12</v>
      </c>
    </row>
    <row r="202" spans="2:25" s="8" customFormat="1" ht="15.95" customHeight="1" x14ac:dyDescent="0.25">
      <c r="B202" s="27">
        <f>'1.  SEPTEMBER'!B202</f>
        <v>15</v>
      </c>
      <c r="C202" s="44" t="str">
        <f>'1.  SEPTEMBER'!C202</f>
        <v>Koneczny J</v>
      </c>
      <c r="D202" s="45"/>
      <c r="E202" s="29"/>
      <c r="F202" s="51"/>
      <c r="G202" s="28"/>
      <c r="H202" s="29"/>
      <c r="I202" s="35"/>
      <c r="J202" s="45">
        <v>3</v>
      </c>
      <c r="K202" s="29">
        <v>2.0699999999999998</v>
      </c>
      <c r="L202" s="51"/>
      <c r="M202" s="28"/>
      <c r="N202" s="29"/>
      <c r="O202" s="35"/>
      <c r="P202" s="45">
        <v>3</v>
      </c>
      <c r="Q202" s="29">
        <v>1.75</v>
      </c>
      <c r="R202" s="51"/>
      <c r="S202" s="28"/>
      <c r="T202" s="29"/>
      <c r="U202" s="35"/>
      <c r="V202" s="45">
        <f t="shared" si="39"/>
        <v>6</v>
      </c>
      <c r="W202" s="37">
        <f t="shared" si="40"/>
        <v>3.82</v>
      </c>
      <c r="X202" s="46">
        <f t="shared" si="41"/>
        <v>98.2</v>
      </c>
      <c r="Y202" s="186">
        <v>3</v>
      </c>
    </row>
    <row r="203" spans="2:25" s="8" customFormat="1" ht="15.95" customHeight="1" x14ac:dyDescent="0.25">
      <c r="B203" s="27">
        <f>'1.  SEPTEMBER'!B203</f>
        <v>16</v>
      </c>
      <c r="C203" s="44" t="str">
        <f>'1.  SEPTEMBER'!C203</f>
        <v>Krause R</v>
      </c>
      <c r="D203" s="45"/>
      <c r="E203" s="29"/>
      <c r="F203" s="51"/>
      <c r="G203" s="28"/>
      <c r="H203" s="29"/>
      <c r="I203" s="35"/>
      <c r="J203" s="45"/>
      <c r="K203" s="29"/>
      <c r="L203" s="51"/>
      <c r="M203" s="28"/>
      <c r="N203" s="29"/>
      <c r="O203" s="35"/>
      <c r="P203" s="45"/>
      <c r="Q203" s="29"/>
      <c r="R203" s="51"/>
      <c r="S203" s="28"/>
      <c r="T203" s="29"/>
      <c r="U203" s="35"/>
      <c r="V203" s="45">
        <f t="shared" si="39"/>
        <v>0</v>
      </c>
      <c r="W203" s="37">
        <f t="shared" si="40"/>
        <v>0</v>
      </c>
      <c r="X203" s="46">
        <f t="shared" si="41"/>
        <v>0</v>
      </c>
      <c r="Y203" s="186">
        <v>12</v>
      </c>
    </row>
    <row r="204" spans="2:25" s="8" customFormat="1" ht="15.95" customHeight="1" x14ac:dyDescent="0.25">
      <c r="B204" s="27">
        <f>'1.  SEPTEMBER'!B204</f>
        <v>17</v>
      </c>
      <c r="C204" s="44" t="str">
        <f>'1.  SEPTEMBER'!C204</f>
        <v>Landman S  (H-22)</v>
      </c>
      <c r="D204" s="45">
        <v>0</v>
      </c>
      <c r="E204" s="29"/>
      <c r="F204" s="51"/>
      <c r="G204" s="28">
        <v>0</v>
      </c>
      <c r="H204" s="29"/>
      <c r="I204" s="35"/>
      <c r="J204" s="45">
        <v>0</v>
      </c>
      <c r="K204" s="29"/>
      <c r="L204" s="51"/>
      <c r="M204" s="28">
        <v>0</v>
      </c>
      <c r="N204" s="29"/>
      <c r="O204" s="35"/>
      <c r="P204" s="45">
        <v>0</v>
      </c>
      <c r="Q204" s="29"/>
      <c r="R204" s="51"/>
      <c r="S204" s="28">
        <v>0</v>
      </c>
      <c r="T204" s="29"/>
      <c r="U204" s="35"/>
      <c r="V204" s="45">
        <f t="shared" si="39"/>
        <v>0</v>
      </c>
      <c r="W204" s="37">
        <f t="shared" si="40"/>
        <v>0</v>
      </c>
      <c r="X204" s="46">
        <f t="shared" si="41"/>
        <v>0</v>
      </c>
      <c r="Y204" s="186">
        <v>9</v>
      </c>
    </row>
    <row r="205" spans="2:25" s="8" customFormat="1" ht="15.95" customHeight="1" x14ac:dyDescent="0.25">
      <c r="B205" s="27">
        <f>'1.  SEPTEMBER'!B205</f>
        <v>18</v>
      </c>
      <c r="C205" s="44" t="str">
        <f>'1.  SEPTEMBER'!C205</f>
        <v>Liebenberg A</v>
      </c>
      <c r="D205" s="45"/>
      <c r="E205" s="29"/>
      <c r="F205" s="51"/>
      <c r="G205" s="28"/>
      <c r="H205" s="29"/>
      <c r="I205" s="35"/>
      <c r="J205" s="45"/>
      <c r="K205" s="29"/>
      <c r="L205" s="51"/>
      <c r="M205" s="28"/>
      <c r="N205" s="29"/>
      <c r="O205" s="35"/>
      <c r="P205" s="45"/>
      <c r="Q205" s="29"/>
      <c r="R205" s="51"/>
      <c r="S205" s="28"/>
      <c r="T205" s="29"/>
      <c r="U205" s="35"/>
      <c r="V205" s="45">
        <f t="shared" si="39"/>
        <v>0</v>
      </c>
      <c r="W205" s="37">
        <f t="shared" si="40"/>
        <v>0</v>
      </c>
      <c r="X205" s="46">
        <f t="shared" si="41"/>
        <v>0</v>
      </c>
      <c r="Y205" s="186">
        <v>12</v>
      </c>
    </row>
    <row r="206" spans="2:25" s="8" customFormat="1" ht="15.95" customHeight="1" x14ac:dyDescent="0.25">
      <c r="B206" s="27">
        <f>'1.  SEPTEMBER'!B206</f>
        <v>19</v>
      </c>
      <c r="C206" s="44" t="str">
        <f>'1.  SEPTEMBER'!C206</f>
        <v>Potgieter L (Leonie)</v>
      </c>
      <c r="D206" s="45"/>
      <c r="E206" s="29"/>
      <c r="F206" s="51"/>
      <c r="G206" s="28"/>
      <c r="H206" s="29"/>
      <c r="I206" s="35"/>
      <c r="J206" s="45"/>
      <c r="K206" s="29"/>
      <c r="L206" s="51"/>
      <c r="M206" s="28"/>
      <c r="N206" s="29"/>
      <c r="O206" s="35"/>
      <c r="P206" s="45"/>
      <c r="Q206" s="29"/>
      <c r="R206" s="51"/>
      <c r="S206" s="28"/>
      <c r="T206" s="29"/>
      <c r="U206" s="35"/>
      <c r="V206" s="45">
        <f t="shared" ref="V206:V209" si="48">D206+G206+J206+M206+P206+S206</f>
        <v>0</v>
      </c>
      <c r="W206" s="37">
        <f t="shared" ref="W206:W209" si="49">E206+H206+K206+N206+Q206+T206</f>
        <v>0</v>
      </c>
      <c r="X206" s="46">
        <f t="shared" ref="X206:X209" si="50">(V206+W206)*10</f>
        <v>0</v>
      </c>
      <c r="Y206" s="186">
        <v>12</v>
      </c>
    </row>
    <row r="207" spans="2:25" s="8" customFormat="1" ht="15.95" customHeight="1" x14ac:dyDescent="0.25">
      <c r="B207" s="27">
        <f>'1.  SEPTEMBER'!B207</f>
        <v>20</v>
      </c>
      <c r="C207" s="44" t="str">
        <f>'1.  SEPTEMBER'!C207</f>
        <v>Smit K</v>
      </c>
      <c r="D207" s="45"/>
      <c r="E207" s="29"/>
      <c r="F207" s="51"/>
      <c r="G207" s="28"/>
      <c r="H207" s="29"/>
      <c r="I207" s="35"/>
      <c r="J207" s="45"/>
      <c r="K207" s="29"/>
      <c r="L207" s="51"/>
      <c r="M207" s="28"/>
      <c r="N207" s="29"/>
      <c r="O207" s="35"/>
      <c r="P207" s="45"/>
      <c r="Q207" s="29"/>
      <c r="R207" s="51"/>
      <c r="S207" s="28"/>
      <c r="T207" s="29"/>
      <c r="U207" s="35"/>
      <c r="V207" s="45">
        <f t="shared" si="48"/>
        <v>0</v>
      </c>
      <c r="W207" s="37">
        <f t="shared" si="49"/>
        <v>0</v>
      </c>
      <c r="X207" s="46">
        <f t="shared" si="50"/>
        <v>0</v>
      </c>
      <c r="Y207" s="186">
        <v>12</v>
      </c>
    </row>
    <row r="208" spans="2:25" s="8" customFormat="1" ht="15.95" customHeight="1" x14ac:dyDescent="0.25">
      <c r="B208" s="27">
        <f>'1.  SEPTEMBER'!B208</f>
        <v>21</v>
      </c>
      <c r="C208" s="44" t="str">
        <f>'1.  SEPTEMBER'!C208</f>
        <v>Stoltz PM</v>
      </c>
      <c r="D208" s="45"/>
      <c r="E208" s="29"/>
      <c r="F208" s="51"/>
      <c r="G208" s="28"/>
      <c r="H208" s="29"/>
      <c r="I208" s="35"/>
      <c r="J208" s="45"/>
      <c r="K208" s="29"/>
      <c r="L208" s="51"/>
      <c r="M208" s="28"/>
      <c r="N208" s="29"/>
      <c r="O208" s="35"/>
      <c r="P208" s="45">
        <v>1</v>
      </c>
      <c r="Q208" s="29">
        <v>0.68</v>
      </c>
      <c r="R208" s="51"/>
      <c r="S208" s="28"/>
      <c r="T208" s="29"/>
      <c r="U208" s="35"/>
      <c r="V208" s="45">
        <f t="shared" si="48"/>
        <v>1</v>
      </c>
      <c r="W208" s="37">
        <f t="shared" si="49"/>
        <v>0.68</v>
      </c>
      <c r="X208" s="46">
        <f t="shared" si="50"/>
        <v>16.8</v>
      </c>
      <c r="Y208" s="186">
        <v>4</v>
      </c>
    </row>
    <row r="209" spans="2:25" s="8" customFormat="1" ht="15.95" customHeight="1" x14ac:dyDescent="0.25">
      <c r="B209" s="27">
        <f>'1.  SEPTEMBER'!B209</f>
        <v>22</v>
      </c>
      <c r="C209" s="44" t="str">
        <f>'1.  SEPTEMBER'!C209</f>
        <v>van der Merwe G  (H-21)</v>
      </c>
      <c r="D209" s="45"/>
      <c r="E209" s="29"/>
      <c r="F209" s="51"/>
      <c r="G209" s="28"/>
      <c r="H209" s="29"/>
      <c r="I209" s="35"/>
      <c r="J209" s="45"/>
      <c r="K209" s="29"/>
      <c r="L209" s="51"/>
      <c r="M209" s="28"/>
      <c r="N209" s="29"/>
      <c r="O209" s="35"/>
      <c r="P209" s="45"/>
      <c r="Q209" s="29"/>
      <c r="R209" s="51"/>
      <c r="S209" s="28"/>
      <c r="T209" s="29"/>
      <c r="U209" s="35"/>
      <c r="V209" s="45">
        <f t="shared" si="48"/>
        <v>0</v>
      </c>
      <c r="W209" s="37">
        <f t="shared" si="49"/>
        <v>0</v>
      </c>
      <c r="X209" s="46">
        <f t="shared" si="50"/>
        <v>0</v>
      </c>
      <c r="Y209" s="186">
        <v>12</v>
      </c>
    </row>
    <row r="210" spans="2:25" s="8" customFormat="1" ht="15.95" customHeight="1" x14ac:dyDescent="0.25">
      <c r="B210" s="27">
        <f>'1.  SEPTEMBER'!B210</f>
        <v>23</v>
      </c>
      <c r="C210" s="44" t="str">
        <f>'1.  SEPTEMBER'!C210</f>
        <v>van Zyl S</v>
      </c>
      <c r="D210" s="45"/>
      <c r="E210" s="29"/>
      <c r="F210" s="51"/>
      <c r="G210" s="28"/>
      <c r="H210" s="29"/>
      <c r="I210" s="35"/>
      <c r="J210" s="45"/>
      <c r="K210" s="29"/>
      <c r="L210" s="51"/>
      <c r="M210" s="28"/>
      <c r="N210" s="29"/>
      <c r="O210" s="35"/>
      <c r="P210" s="45"/>
      <c r="Q210" s="29"/>
      <c r="R210" s="51"/>
      <c r="S210" s="28"/>
      <c r="T210" s="29"/>
      <c r="U210" s="35"/>
      <c r="V210" s="45">
        <f t="shared" si="39"/>
        <v>0</v>
      </c>
      <c r="W210" s="37">
        <f t="shared" si="40"/>
        <v>0</v>
      </c>
      <c r="X210" s="46">
        <f t="shared" si="41"/>
        <v>0</v>
      </c>
      <c r="Y210" s="186">
        <v>12</v>
      </c>
    </row>
    <row r="211" spans="2:25" s="8" customFormat="1" ht="15.95" customHeight="1" x14ac:dyDescent="0.25">
      <c r="B211" s="27">
        <f>'1.  SEPTEMBER'!B211</f>
        <v>24</v>
      </c>
      <c r="C211" s="44" t="str">
        <f>'1.  SEPTEMBER'!C211</f>
        <v>Webb C</v>
      </c>
      <c r="D211" s="45">
        <v>1</v>
      </c>
      <c r="E211" s="29">
        <v>0.66</v>
      </c>
      <c r="F211" s="51"/>
      <c r="G211" s="28"/>
      <c r="H211" s="29"/>
      <c r="I211" s="35"/>
      <c r="J211" s="45"/>
      <c r="K211" s="29"/>
      <c r="L211" s="51"/>
      <c r="M211" s="28"/>
      <c r="N211" s="29"/>
      <c r="O211" s="35"/>
      <c r="P211" s="45">
        <v>9</v>
      </c>
      <c r="Q211" s="29">
        <v>5.26</v>
      </c>
      <c r="R211" s="51"/>
      <c r="S211" s="28"/>
      <c r="T211" s="29"/>
      <c r="U211" s="35"/>
      <c r="V211" s="45">
        <f t="shared" si="39"/>
        <v>10</v>
      </c>
      <c r="W211" s="37">
        <f t="shared" si="40"/>
        <v>5.92</v>
      </c>
      <c r="X211" s="46">
        <f t="shared" si="41"/>
        <v>159.19999999999999</v>
      </c>
      <c r="Y211" s="186">
        <v>1</v>
      </c>
    </row>
    <row r="212" spans="2:25" s="8" customFormat="1" ht="15.95" customHeight="1" x14ac:dyDescent="0.25">
      <c r="B212" s="27">
        <f>'1.  SEPTEMBER'!B212</f>
        <v>25</v>
      </c>
      <c r="C212" s="44" t="str">
        <f>'1.  SEPTEMBER'!C212</f>
        <v xml:space="preserve"> </v>
      </c>
      <c r="D212" s="45"/>
      <c r="E212" s="29"/>
      <c r="F212" s="51"/>
      <c r="G212" s="28"/>
      <c r="H212" s="29"/>
      <c r="I212" s="35"/>
      <c r="J212" s="45"/>
      <c r="K212" s="29"/>
      <c r="L212" s="51"/>
      <c r="M212" s="28"/>
      <c r="N212" s="29"/>
      <c r="O212" s="35"/>
      <c r="P212" s="45"/>
      <c r="Q212" s="29"/>
      <c r="R212" s="51"/>
      <c r="S212" s="28"/>
      <c r="T212" s="29"/>
      <c r="U212" s="35"/>
      <c r="V212" s="45">
        <f t="shared" si="39"/>
        <v>0</v>
      </c>
      <c r="W212" s="37">
        <f t="shared" si="40"/>
        <v>0</v>
      </c>
      <c r="X212" s="46">
        <f t="shared" si="41"/>
        <v>0</v>
      </c>
      <c r="Y212" s="186"/>
    </row>
    <row r="213" spans="2:25" s="8" customFormat="1" ht="15.95" customHeight="1" x14ac:dyDescent="0.25">
      <c r="B213" s="27">
        <f>'1.  SEPTEMBER'!B213</f>
        <v>26</v>
      </c>
      <c r="C213" s="44">
        <f>'1.  SEPTEMBER'!C213</f>
        <v>0</v>
      </c>
      <c r="D213" s="45"/>
      <c r="E213" s="29"/>
      <c r="F213" s="51"/>
      <c r="G213" s="28"/>
      <c r="H213" s="29"/>
      <c r="I213" s="35"/>
      <c r="J213" s="45"/>
      <c r="K213" s="29"/>
      <c r="L213" s="51"/>
      <c r="M213" s="28"/>
      <c r="N213" s="29"/>
      <c r="O213" s="35"/>
      <c r="P213" s="45"/>
      <c r="Q213" s="29"/>
      <c r="R213" s="51"/>
      <c r="S213" s="28"/>
      <c r="T213" s="29"/>
      <c r="U213" s="35"/>
      <c r="V213" s="45">
        <f t="shared" si="39"/>
        <v>0</v>
      </c>
      <c r="W213" s="37">
        <f t="shared" si="40"/>
        <v>0</v>
      </c>
      <c r="X213" s="46">
        <f t="shared" si="41"/>
        <v>0</v>
      </c>
      <c r="Y213" s="186"/>
    </row>
    <row r="214" spans="2:25" s="8" customFormat="1" ht="15.95" customHeight="1" x14ac:dyDescent="0.25">
      <c r="B214" s="27">
        <f>'1.  SEPTEMBER'!B214</f>
        <v>27</v>
      </c>
      <c r="C214" s="44">
        <f>'1.  SEPTEMBER'!C214</f>
        <v>0</v>
      </c>
      <c r="D214" s="45"/>
      <c r="E214" s="29"/>
      <c r="F214" s="51"/>
      <c r="G214" s="28"/>
      <c r="H214" s="29"/>
      <c r="I214" s="35"/>
      <c r="J214" s="45"/>
      <c r="K214" s="29"/>
      <c r="L214" s="51"/>
      <c r="M214" s="28"/>
      <c r="N214" s="29"/>
      <c r="O214" s="35"/>
      <c r="P214" s="45"/>
      <c r="Q214" s="29"/>
      <c r="R214" s="51"/>
      <c r="S214" s="28"/>
      <c r="T214" s="29"/>
      <c r="U214" s="35"/>
      <c r="V214" s="45">
        <f t="shared" si="39"/>
        <v>0</v>
      </c>
      <c r="W214" s="37">
        <f t="shared" si="40"/>
        <v>0</v>
      </c>
      <c r="X214" s="46">
        <f t="shared" si="41"/>
        <v>0</v>
      </c>
      <c r="Y214" s="186"/>
    </row>
    <row r="215" spans="2:25" s="8" customFormat="1" ht="15.95" customHeight="1" x14ac:dyDescent="0.25">
      <c r="B215" s="27">
        <f>'1.  SEPTEMBER'!B215</f>
        <v>28</v>
      </c>
      <c r="C215" s="44">
        <f>'1.  SEPTEMBER'!C215</f>
        <v>0</v>
      </c>
      <c r="D215" s="45"/>
      <c r="E215" s="29"/>
      <c r="F215" s="51"/>
      <c r="G215" s="28"/>
      <c r="H215" s="29"/>
      <c r="I215" s="35"/>
      <c r="J215" s="45"/>
      <c r="K215" s="29"/>
      <c r="L215" s="51"/>
      <c r="M215" s="28"/>
      <c r="N215" s="29"/>
      <c r="O215" s="35"/>
      <c r="P215" s="45"/>
      <c r="Q215" s="29"/>
      <c r="R215" s="51"/>
      <c r="S215" s="28"/>
      <c r="T215" s="29"/>
      <c r="U215" s="35"/>
      <c r="V215" s="45">
        <f t="shared" si="39"/>
        <v>0</v>
      </c>
      <c r="W215" s="37">
        <f t="shared" si="40"/>
        <v>0</v>
      </c>
      <c r="X215" s="46">
        <f t="shared" si="41"/>
        <v>0</v>
      </c>
      <c r="Y215" s="186"/>
    </row>
    <row r="216" spans="2:25" s="8" customFormat="1" ht="15.95" customHeight="1" x14ac:dyDescent="0.25">
      <c r="B216" s="27">
        <f>'1.  SEPTEMBER'!B216</f>
        <v>29</v>
      </c>
      <c r="C216" s="44">
        <f>'1.  SEPTEMBER'!C216</f>
        <v>0</v>
      </c>
      <c r="D216" s="45"/>
      <c r="E216" s="29"/>
      <c r="F216" s="51"/>
      <c r="G216" s="28"/>
      <c r="H216" s="29"/>
      <c r="I216" s="35"/>
      <c r="J216" s="45"/>
      <c r="K216" s="29"/>
      <c r="L216" s="51"/>
      <c r="M216" s="28"/>
      <c r="N216" s="29"/>
      <c r="O216" s="35"/>
      <c r="P216" s="45"/>
      <c r="Q216" s="29"/>
      <c r="R216" s="51"/>
      <c r="S216" s="28"/>
      <c r="T216" s="29"/>
      <c r="U216" s="35"/>
      <c r="V216" s="45">
        <f t="shared" si="39"/>
        <v>0</v>
      </c>
      <c r="W216" s="37">
        <f t="shared" si="40"/>
        <v>0</v>
      </c>
      <c r="X216" s="46">
        <f t="shared" si="41"/>
        <v>0</v>
      </c>
      <c r="Y216" s="186"/>
    </row>
    <row r="217" spans="2:25" s="8" customFormat="1" ht="15.95" customHeight="1" x14ac:dyDescent="0.25">
      <c r="B217" s="25"/>
      <c r="C217" s="26" t="s">
        <v>526</v>
      </c>
      <c r="D217" s="246" t="s">
        <v>498</v>
      </c>
      <c r="E217" s="329" t="s">
        <v>528</v>
      </c>
      <c r="F217" s="336">
        <v>103.1</v>
      </c>
      <c r="G217" s="15"/>
      <c r="H217" s="15"/>
      <c r="I217" s="15"/>
      <c r="J217" s="15"/>
      <c r="K217" s="15"/>
      <c r="L217" s="15"/>
      <c r="M217" s="15"/>
      <c r="N217" s="15"/>
      <c r="O217" s="15"/>
      <c r="P217" s="15"/>
      <c r="Q217" s="15"/>
      <c r="R217" s="15"/>
      <c r="S217" s="15"/>
      <c r="T217" s="15"/>
      <c r="U217" s="15"/>
      <c r="V217" s="15"/>
      <c r="W217" s="15"/>
      <c r="X217" s="15"/>
      <c r="Y217" s="198"/>
    </row>
    <row r="218" spans="2:25" s="8" customFormat="1" ht="15.95" customHeight="1" x14ac:dyDescent="0.25">
      <c r="B218" s="25"/>
      <c r="C218" s="26" t="s">
        <v>527</v>
      </c>
      <c r="D218" s="246" t="s">
        <v>490</v>
      </c>
      <c r="E218" s="329" t="s">
        <v>521</v>
      </c>
      <c r="F218" s="336">
        <v>0</v>
      </c>
      <c r="G218" s="15"/>
      <c r="H218" s="15"/>
      <c r="I218" s="15"/>
      <c r="J218" s="15"/>
      <c r="K218" s="15"/>
      <c r="L218" s="15"/>
      <c r="M218" s="15"/>
      <c r="N218" s="15"/>
      <c r="O218" s="15"/>
      <c r="P218" s="15"/>
      <c r="Q218" s="15"/>
      <c r="R218" s="15"/>
      <c r="S218" s="15"/>
      <c r="T218" s="15"/>
      <c r="U218" s="15"/>
      <c r="V218" s="15"/>
      <c r="W218" s="15"/>
      <c r="X218" s="15"/>
      <c r="Y218" s="198"/>
    </row>
    <row r="219" spans="2:25" s="8" customFormat="1" ht="15.95" customHeight="1" x14ac:dyDescent="0.25">
      <c r="B219" s="25"/>
      <c r="C219" s="26"/>
      <c r="D219" s="15"/>
      <c r="E219" s="15"/>
      <c r="F219" s="15"/>
      <c r="G219" s="15"/>
      <c r="H219" s="15"/>
      <c r="I219" s="15"/>
      <c r="J219" s="15"/>
      <c r="K219" s="15"/>
      <c r="L219" s="15"/>
      <c r="M219" s="15"/>
      <c r="N219" s="15"/>
      <c r="O219" s="15"/>
      <c r="P219" s="15"/>
      <c r="Q219" s="15"/>
      <c r="R219" s="15"/>
      <c r="S219" s="15"/>
      <c r="T219" s="15"/>
      <c r="U219" s="15"/>
      <c r="V219" s="15"/>
      <c r="W219" s="15"/>
      <c r="X219" s="15"/>
      <c r="Y219" s="198"/>
    </row>
    <row r="220" spans="2:25" s="8" customFormat="1" ht="15.95" customHeight="1" thickBot="1" x14ac:dyDescent="0.3">
      <c r="B220" s="25"/>
      <c r="C220" s="26"/>
      <c r="D220" s="15"/>
      <c r="E220" s="15"/>
      <c r="F220" s="15"/>
      <c r="G220" s="15"/>
      <c r="H220" s="15"/>
      <c r="I220" s="15"/>
      <c r="J220" s="15"/>
      <c r="K220" s="15"/>
      <c r="L220" s="15"/>
      <c r="M220" s="15"/>
      <c r="N220" s="15"/>
      <c r="O220" s="15"/>
      <c r="P220" s="15"/>
      <c r="Q220" s="15"/>
      <c r="R220" s="15"/>
      <c r="S220" s="15"/>
      <c r="T220" s="15"/>
      <c r="U220" s="15"/>
      <c r="V220" s="15"/>
      <c r="W220" s="15"/>
      <c r="X220" s="15"/>
      <c r="Y220" s="198"/>
    </row>
    <row r="221" spans="2:25" s="8" customFormat="1" ht="26.1" customHeight="1" thickBot="1" x14ac:dyDescent="0.3">
      <c r="B221" s="426" t="s">
        <v>46</v>
      </c>
      <c r="C221" s="427"/>
      <c r="D221" s="54"/>
      <c r="E221" s="54"/>
      <c r="F221" s="54"/>
      <c r="G221" s="54"/>
      <c r="H221" s="54"/>
      <c r="I221" s="54"/>
      <c r="J221" s="54"/>
      <c r="K221" s="54"/>
      <c r="L221" s="54"/>
      <c r="M221" s="54"/>
      <c r="N221" s="54"/>
      <c r="O221" s="54"/>
      <c r="P221" s="54"/>
      <c r="Q221" s="54"/>
      <c r="R221" s="54"/>
      <c r="S221" s="54"/>
      <c r="T221" s="54"/>
      <c r="U221" s="54"/>
      <c r="V221" s="54"/>
      <c r="W221" s="54"/>
      <c r="X221" s="54"/>
      <c r="Y221" s="200"/>
    </row>
    <row r="222" spans="2:25" s="8" customFormat="1" ht="2.1" customHeight="1" x14ac:dyDescent="0.25">
      <c r="B222" s="421"/>
      <c r="C222" s="428"/>
      <c r="D222" s="428"/>
      <c r="E222" s="428"/>
      <c r="F222" s="428"/>
      <c r="G222" s="428"/>
      <c r="H222" s="428"/>
      <c r="I222" s="428"/>
      <c r="J222" s="428"/>
      <c r="K222" s="428"/>
      <c r="L222" s="428"/>
      <c r="M222" s="428"/>
      <c r="N222" s="428"/>
      <c r="O222" s="428"/>
      <c r="P222" s="428"/>
      <c r="Q222" s="428"/>
      <c r="R222" s="428"/>
      <c r="S222" s="428"/>
      <c r="T222" s="428"/>
      <c r="U222" s="428"/>
      <c r="V222" s="428"/>
      <c r="W222" s="428"/>
      <c r="X222" s="428"/>
      <c r="Y222" s="429"/>
    </row>
    <row r="223" spans="2:25" s="8" customFormat="1" ht="15.95" customHeight="1" x14ac:dyDescent="0.25">
      <c r="B223" s="31">
        <v>1</v>
      </c>
      <c r="C223" s="44" t="str">
        <f>'1.  SEPTEMBER'!C223</f>
        <v>Appelcryn E</v>
      </c>
      <c r="D223" s="45"/>
      <c r="E223" s="37"/>
      <c r="F223" s="46"/>
      <c r="G223" s="28"/>
      <c r="H223" s="29"/>
      <c r="I223" s="35"/>
      <c r="J223" s="45"/>
      <c r="K223" s="37"/>
      <c r="L223" s="46"/>
      <c r="M223" s="28"/>
      <c r="N223" s="37"/>
      <c r="O223" s="35"/>
      <c r="P223" s="45"/>
      <c r="Q223" s="29"/>
      <c r="R223" s="51"/>
      <c r="S223" s="28"/>
      <c r="T223" s="29"/>
      <c r="U223" s="35"/>
      <c r="V223" s="45">
        <f>D223+G223+J223+M223+P223+S223</f>
        <v>0</v>
      </c>
      <c r="W223" s="37">
        <f>E223+H223+K223+N223+Q223+T223</f>
        <v>0</v>
      </c>
      <c r="X223" s="46">
        <f>(V223+W223)*10</f>
        <v>0</v>
      </c>
      <c r="Y223" s="186">
        <v>8</v>
      </c>
    </row>
    <row r="224" spans="2:25" s="8" customFormat="1" ht="15.95" customHeight="1" x14ac:dyDescent="0.25">
      <c r="B224" s="27">
        <f>'1.  SEPTEMBER'!B224</f>
        <v>2</v>
      </c>
      <c r="C224" s="44" t="str">
        <f>'1.  SEPTEMBER'!C224</f>
        <v>Bloem D (Jnr)</v>
      </c>
      <c r="D224" s="45"/>
      <c r="E224" s="29"/>
      <c r="F224" s="51"/>
      <c r="G224" s="28"/>
      <c r="H224" s="29"/>
      <c r="I224" s="35"/>
      <c r="J224" s="45"/>
      <c r="K224" s="29"/>
      <c r="L224" s="51"/>
      <c r="M224" s="28"/>
      <c r="N224" s="29"/>
      <c r="O224" s="35"/>
      <c r="P224" s="45">
        <v>1</v>
      </c>
      <c r="Q224" s="29">
        <v>0.88</v>
      </c>
      <c r="R224" s="51"/>
      <c r="S224" s="28"/>
      <c r="T224" s="29"/>
      <c r="U224" s="35"/>
      <c r="V224" s="45">
        <f t="shared" ref="V224" si="51">D224+G224+J224+M224+P224+S224</f>
        <v>1</v>
      </c>
      <c r="W224" s="37">
        <f t="shared" ref="W224" si="52">E224+H224+K224+N224+Q224+T224</f>
        <v>0.88</v>
      </c>
      <c r="X224" s="46">
        <f t="shared" ref="X224" si="53">(V224+W224)*10</f>
        <v>18.799999999999997</v>
      </c>
      <c r="Y224" s="186">
        <v>1</v>
      </c>
    </row>
    <row r="225" spans="2:25" s="8" customFormat="1" ht="15.95" customHeight="1" x14ac:dyDescent="0.25">
      <c r="B225" s="27">
        <f>'1.  SEPTEMBER'!B225</f>
        <v>3</v>
      </c>
      <c r="C225" s="44" t="str">
        <f>'1.  SEPTEMBER'!C225</f>
        <v>Fouche E</v>
      </c>
      <c r="D225" s="45"/>
      <c r="E225" s="29"/>
      <c r="F225" s="51"/>
      <c r="G225" s="28"/>
      <c r="H225" s="29"/>
      <c r="I225" s="35"/>
      <c r="J225" s="45"/>
      <c r="K225" s="29"/>
      <c r="L225" s="51"/>
      <c r="M225" s="28"/>
      <c r="N225" s="29"/>
      <c r="O225" s="35"/>
      <c r="P225" s="45"/>
      <c r="Q225" s="29"/>
      <c r="R225" s="51"/>
      <c r="S225" s="28"/>
      <c r="T225" s="29"/>
      <c r="U225" s="35"/>
      <c r="V225" s="45">
        <f t="shared" ref="V225:V238" si="54">D225+G225+J225+M225+P225+S225</f>
        <v>0</v>
      </c>
      <c r="W225" s="37">
        <f t="shared" ref="W225:W238" si="55">E225+H225+K225+N225+Q225+T225</f>
        <v>0</v>
      </c>
      <c r="X225" s="46">
        <f t="shared" ref="X225:X238" si="56">(V225+W225)*10</f>
        <v>0</v>
      </c>
      <c r="Y225" s="186">
        <v>8</v>
      </c>
    </row>
    <row r="226" spans="2:25" s="8" customFormat="1" ht="15.95" customHeight="1" x14ac:dyDescent="0.25">
      <c r="B226" s="27">
        <f>'1.  SEPTEMBER'!B226</f>
        <v>4</v>
      </c>
      <c r="C226" s="44" t="str">
        <f>'1.  SEPTEMBER'!C226</f>
        <v>Fouche R</v>
      </c>
      <c r="D226" s="45"/>
      <c r="E226" s="29"/>
      <c r="F226" s="51"/>
      <c r="G226" s="28"/>
      <c r="H226" s="29"/>
      <c r="I226" s="35"/>
      <c r="J226" s="45"/>
      <c r="K226" s="29"/>
      <c r="L226" s="51"/>
      <c r="M226" s="28"/>
      <c r="N226" s="29"/>
      <c r="O226" s="35"/>
      <c r="P226" s="45"/>
      <c r="Q226" s="29"/>
      <c r="R226" s="51"/>
      <c r="S226" s="28"/>
      <c r="T226" s="29"/>
      <c r="U226" s="35"/>
      <c r="V226" s="45">
        <f t="shared" si="54"/>
        <v>0</v>
      </c>
      <c r="W226" s="37">
        <f t="shared" si="55"/>
        <v>0</v>
      </c>
      <c r="X226" s="46">
        <f t="shared" si="56"/>
        <v>0</v>
      </c>
      <c r="Y226" s="186">
        <v>8</v>
      </c>
    </row>
    <row r="227" spans="2:25" s="8" customFormat="1" ht="15.95" customHeight="1" x14ac:dyDescent="0.25">
      <c r="B227" s="27">
        <f>'1.  SEPTEMBER'!B227</f>
        <v>5</v>
      </c>
      <c r="C227" s="44" t="str">
        <f>'1.  SEPTEMBER'!C227</f>
        <v>Foxcroft C</v>
      </c>
      <c r="D227" s="45">
        <v>0</v>
      </c>
      <c r="E227" s="29"/>
      <c r="F227" s="51"/>
      <c r="G227" s="28">
        <v>0</v>
      </c>
      <c r="H227" s="29"/>
      <c r="I227" s="35"/>
      <c r="J227" s="45">
        <v>0</v>
      </c>
      <c r="K227" s="29"/>
      <c r="L227" s="51"/>
      <c r="M227" s="28">
        <v>0</v>
      </c>
      <c r="N227" s="29"/>
      <c r="O227" s="35"/>
      <c r="P227" s="45">
        <v>0</v>
      </c>
      <c r="Q227" s="29"/>
      <c r="R227" s="51"/>
      <c r="S227" s="28">
        <v>0</v>
      </c>
      <c r="T227" s="29"/>
      <c r="U227" s="35"/>
      <c r="V227" s="45">
        <f t="shared" si="54"/>
        <v>0</v>
      </c>
      <c r="W227" s="37">
        <f t="shared" si="55"/>
        <v>0</v>
      </c>
      <c r="X227" s="46">
        <f t="shared" si="56"/>
        <v>0</v>
      </c>
      <c r="Y227" s="186">
        <v>5</v>
      </c>
    </row>
    <row r="228" spans="2:25" s="8" customFormat="1" ht="15.95" customHeight="1" x14ac:dyDescent="0.25">
      <c r="B228" s="27">
        <f>'1.  SEPTEMBER'!B228</f>
        <v>6</v>
      </c>
      <c r="C228" s="44" t="str">
        <f>'1.  SEPTEMBER'!C228</f>
        <v>Herridge J</v>
      </c>
      <c r="D228" s="45"/>
      <c r="E228" s="29"/>
      <c r="F228" s="51"/>
      <c r="G228" s="28"/>
      <c r="H228" s="29"/>
      <c r="I228" s="35"/>
      <c r="J228" s="45"/>
      <c r="K228" s="29"/>
      <c r="L228" s="51"/>
      <c r="M228" s="28"/>
      <c r="N228" s="29"/>
      <c r="O228" s="35"/>
      <c r="P228" s="45"/>
      <c r="Q228" s="29"/>
      <c r="R228" s="51"/>
      <c r="S228" s="28"/>
      <c r="T228" s="29"/>
      <c r="U228" s="35"/>
      <c r="V228" s="45">
        <f t="shared" si="54"/>
        <v>0</v>
      </c>
      <c r="W228" s="37">
        <f t="shared" si="55"/>
        <v>0</v>
      </c>
      <c r="X228" s="46">
        <f t="shared" si="56"/>
        <v>0</v>
      </c>
      <c r="Y228" s="186">
        <v>8</v>
      </c>
    </row>
    <row r="229" spans="2:25" s="8" customFormat="1" ht="15.95" customHeight="1" x14ac:dyDescent="0.25">
      <c r="B229" s="27">
        <f>'1.  SEPTEMBER'!B229</f>
        <v>7</v>
      </c>
      <c r="C229" s="44" t="str">
        <f>'1.  SEPTEMBER'!C229</f>
        <v>Luke</v>
      </c>
      <c r="D229" s="45"/>
      <c r="E229" s="29"/>
      <c r="F229" s="51"/>
      <c r="G229" s="28"/>
      <c r="H229" s="29"/>
      <c r="I229" s="35"/>
      <c r="J229" s="45"/>
      <c r="K229" s="29"/>
      <c r="L229" s="51"/>
      <c r="M229" s="28"/>
      <c r="N229" s="29"/>
      <c r="O229" s="35"/>
      <c r="P229" s="45"/>
      <c r="Q229" s="29"/>
      <c r="R229" s="51"/>
      <c r="S229" s="28"/>
      <c r="T229" s="29"/>
      <c r="U229" s="35"/>
      <c r="V229" s="45">
        <f t="shared" si="54"/>
        <v>0</v>
      </c>
      <c r="W229" s="37">
        <f t="shared" si="55"/>
        <v>0</v>
      </c>
      <c r="X229" s="46">
        <f t="shared" si="56"/>
        <v>0</v>
      </c>
      <c r="Y229" s="186">
        <v>8</v>
      </c>
    </row>
    <row r="230" spans="2:25" s="8" customFormat="1" ht="15.95" customHeight="1" x14ac:dyDescent="0.25">
      <c r="B230" s="27">
        <f>'1.  SEPTEMBER'!B230</f>
        <v>8</v>
      </c>
      <c r="C230" s="44" t="str">
        <f>'1.  SEPTEMBER'!C230</f>
        <v>Pieterse Z</v>
      </c>
      <c r="D230" s="45"/>
      <c r="E230" s="29"/>
      <c r="F230" s="51"/>
      <c r="G230" s="28"/>
      <c r="H230" s="29"/>
      <c r="I230" s="35"/>
      <c r="J230" s="45"/>
      <c r="K230" s="29"/>
      <c r="L230" s="51"/>
      <c r="M230" s="28"/>
      <c r="N230" s="29"/>
      <c r="O230" s="35"/>
      <c r="P230" s="45"/>
      <c r="Q230" s="29"/>
      <c r="R230" s="51"/>
      <c r="S230" s="28"/>
      <c r="T230" s="29"/>
      <c r="U230" s="35"/>
      <c r="V230" s="45">
        <f t="shared" si="54"/>
        <v>0</v>
      </c>
      <c r="W230" s="37">
        <f t="shared" si="55"/>
        <v>0</v>
      </c>
      <c r="X230" s="46">
        <f t="shared" si="56"/>
        <v>0</v>
      </c>
      <c r="Y230" s="186">
        <v>8</v>
      </c>
    </row>
    <row r="231" spans="2:25" s="8" customFormat="1" ht="15.95" customHeight="1" x14ac:dyDescent="0.25">
      <c r="B231" s="27">
        <f>'1.  SEPTEMBER'!B231</f>
        <v>9</v>
      </c>
      <c r="C231" s="44" t="str">
        <f>'1.  SEPTEMBER'!C231</f>
        <v>Roets E</v>
      </c>
      <c r="D231" s="45"/>
      <c r="E231" s="29"/>
      <c r="F231" s="51"/>
      <c r="G231" s="28"/>
      <c r="H231" s="29"/>
      <c r="I231" s="35"/>
      <c r="J231" s="45"/>
      <c r="K231" s="29"/>
      <c r="L231" s="51"/>
      <c r="M231" s="28"/>
      <c r="N231" s="29"/>
      <c r="O231" s="35"/>
      <c r="P231" s="45"/>
      <c r="Q231" s="29"/>
      <c r="R231" s="51"/>
      <c r="S231" s="28"/>
      <c r="T231" s="29"/>
      <c r="U231" s="35"/>
      <c r="V231" s="45">
        <f t="shared" si="54"/>
        <v>0</v>
      </c>
      <c r="W231" s="37">
        <f t="shared" si="55"/>
        <v>0</v>
      </c>
      <c r="X231" s="46">
        <f t="shared" si="56"/>
        <v>0</v>
      </c>
      <c r="Y231" s="186">
        <v>8</v>
      </c>
    </row>
    <row r="232" spans="2:25" s="8" customFormat="1" ht="15.95" customHeight="1" x14ac:dyDescent="0.25">
      <c r="B232" s="27">
        <f>'1.  SEPTEMBER'!B232</f>
        <v>10</v>
      </c>
      <c r="C232" s="44" t="str">
        <f>'1.  SEPTEMBER'!C232</f>
        <v>Stoltz JJ</v>
      </c>
      <c r="D232" s="45">
        <v>0</v>
      </c>
      <c r="E232" s="29"/>
      <c r="F232" s="51"/>
      <c r="G232" s="28">
        <v>0</v>
      </c>
      <c r="H232" s="29"/>
      <c r="I232" s="35"/>
      <c r="J232" s="45">
        <v>0</v>
      </c>
      <c r="K232" s="29"/>
      <c r="L232" s="51"/>
      <c r="M232" s="28">
        <v>0</v>
      </c>
      <c r="N232" s="29"/>
      <c r="O232" s="35"/>
      <c r="P232" s="45">
        <v>0</v>
      </c>
      <c r="Q232" s="29"/>
      <c r="R232" s="51"/>
      <c r="S232" s="28">
        <v>0</v>
      </c>
      <c r="T232" s="29"/>
      <c r="U232" s="35"/>
      <c r="V232" s="45">
        <f t="shared" si="54"/>
        <v>0</v>
      </c>
      <c r="W232" s="37">
        <f t="shared" si="55"/>
        <v>0</v>
      </c>
      <c r="X232" s="46">
        <f t="shared" si="56"/>
        <v>0</v>
      </c>
      <c r="Y232" s="186">
        <v>5</v>
      </c>
    </row>
    <row r="233" spans="2:25" s="8" customFormat="1" ht="15.95" customHeight="1" x14ac:dyDescent="0.25">
      <c r="B233" s="27">
        <f>'1.  SEPTEMBER'!B233</f>
        <v>11</v>
      </c>
      <c r="C233" s="44" t="str">
        <f>'1.  SEPTEMBER'!C233</f>
        <v>van der Westhuizen A</v>
      </c>
      <c r="D233" s="45"/>
      <c r="E233" s="29"/>
      <c r="F233" s="51"/>
      <c r="G233" s="28"/>
      <c r="H233" s="29"/>
      <c r="I233" s="35"/>
      <c r="J233" s="45"/>
      <c r="K233" s="29"/>
      <c r="L233" s="51"/>
      <c r="M233" s="28"/>
      <c r="N233" s="29"/>
      <c r="O233" s="35"/>
      <c r="P233" s="45"/>
      <c r="Q233" s="29"/>
      <c r="R233" s="51"/>
      <c r="S233" s="28"/>
      <c r="T233" s="29"/>
      <c r="U233" s="35"/>
      <c r="V233" s="45">
        <f t="shared" si="54"/>
        <v>0</v>
      </c>
      <c r="W233" s="37">
        <f t="shared" si="55"/>
        <v>0</v>
      </c>
      <c r="X233" s="46">
        <f t="shared" si="56"/>
        <v>0</v>
      </c>
      <c r="Y233" s="186">
        <v>8</v>
      </c>
    </row>
    <row r="234" spans="2:25" s="8" customFormat="1" ht="15.95" customHeight="1" x14ac:dyDescent="0.25">
      <c r="B234" s="27">
        <f>'1.  SEPTEMBER'!B234</f>
        <v>12</v>
      </c>
      <c r="C234" s="44" t="str">
        <f>'1.  SEPTEMBER'!C234</f>
        <v>Venter S</v>
      </c>
      <c r="D234" s="45"/>
      <c r="E234" s="29"/>
      <c r="F234" s="51"/>
      <c r="G234" s="28"/>
      <c r="H234" s="29"/>
      <c r="I234" s="35"/>
      <c r="J234" s="45"/>
      <c r="K234" s="29"/>
      <c r="L234" s="51"/>
      <c r="M234" s="28"/>
      <c r="N234" s="29"/>
      <c r="O234" s="35"/>
      <c r="P234" s="45"/>
      <c r="Q234" s="29"/>
      <c r="R234" s="51"/>
      <c r="S234" s="28"/>
      <c r="T234" s="29"/>
      <c r="U234" s="35"/>
      <c r="V234" s="45">
        <f t="shared" si="54"/>
        <v>0</v>
      </c>
      <c r="W234" s="37">
        <f t="shared" si="55"/>
        <v>0</v>
      </c>
      <c r="X234" s="46">
        <f t="shared" si="56"/>
        <v>0</v>
      </c>
      <c r="Y234" s="186">
        <v>8</v>
      </c>
    </row>
    <row r="235" spans="2:25" s="8" customFormat="1" ht="15.95" customHeight="1" x14ac:dyDescent="0.25">
      <c r="B235" s="27">
        <f>'1.  SEPTEMBER'!B235</f>
        <v>13</v>
      </c>
      <c r="C235" s="44">
        <f>'1.  SEPTEMBER'!C235</f>
        <v>0</v>
      </c>
      <c r="D235" s="45"/>
      <c r="E235" s="29"/>
      <c r="F235" s="51"/>
      <c r="G235" s="28"/>
      <c r="H235" s="29"/>
      <c r="I235" s="35"/>
      <c r="J235" s="45"/>
      <c r="K235" s="29"/>
      <c r="L235" s="51"/>
      <c r="M235" s="28"/>
      <c r="N235" s="29"/>
      <c r="O235" s="35"/>
      <c r="P235" s="45"/>
      <c r="Q235" s="29"/>
      <c r="R235" s="51"/>
      <c r="S235" s="28"/>
      <c r="T235" s="29"/>
      <c r="U235" s="35"/>
      <c r="V235" s="45">
        <f t="shared" si="54"/>
        <v>0</v>
      </c>
      <c r="W235" s="37">
        <f t="shared" si="55"/>
        <v>0</v>
      </c>
      <c r="X235" s="46">
        <f t="shared" si="56"/>
        <v>0</v>
      </c>
      <c r="Y235" s="186"/>
    </row>
    <row r="236" spans="2:25" s="8" customFormat="1" ht="15.95" customHeight="1" x14ac:dyDescent="0.25">
      <c r="B236" s="27">
        <f>'1.  SEPTEMBER'!B236</f>
        <v>14</v>
      </c>
      <c r="C236" s="44">
        <f>'1.  SEPTEMBER'!C236</f>
        <v>0</v>
      </c>
      <c r="D236" s="45"/>
      <c r="E236" s="29"/>
      <c r="F236" s="51"/>
      <c r="G236" s="28"/>
      <c r="H236" s="29"/>
      <c r="I236" s="35"/>
      <c r="J236" s="45"/>
      <c r="K236" s="29"/>
      <c r="L236" s="51"/>
      <c r="M236" s="28"/>
      <c r="N236" s="29"/>
      <c r="O236" s="35"/>
      <c r="P236" s="45"/>
      <c r="Q236" s="29"/>
      <c r="R236" s="51"/>
      <c r="S236" s="28"/>
      <c r="T236" s="29"/>
      <c r="U236" s="35"/>
      <c r="V236" s="45">
        <f t="shared" si="54"/>
        <v>0</v>
      </c>
      <c r="W236" s="37">
        <f t="shared" si="55"/>
        <v>0</v>
      </c>
      <c r="X236" s="46">
        <f t="shared" si="56"/>
        <v>0</v>
      </c>
      <c r="Y236" s="186"/>
    </row>
    <row r="237" spans="2:25" s="8" customFormat="1" ht="15.95" customHeight="1" x14ac:dyDescent="0.25">
      <c r="B237" s="27">
        <f>'1.  SEPTEMBER'!B237</f>
        <v>15</v>
      </c>
      <c r="C237" s="44">
        <f>'1.  SEPTEMBER'!C237</f>
        <v>0</v>
      </c>
      <c r="D237" s="45"/>
      <c r="E237" s="29"/>
      <c r="F237" s="51"/>
      <c r="G237" s="28"/>
      <c r="H237" s="29"/>
      <c r="I237" s="35"/>
      <c r="J237" s="45"/>
      <c r="K237" s="29"/>
      <c r="L237" s="51"/>
      <c r="M237" s="28"/>
      <c r="N237" s="29"/>
      <c r="O237" s="35"/>
      <c r="P237" s="45"/>
      <c r="Q237" s="29"/>
      <c r="R237" s="51"/>
      <c r="S237" s="28"/>
      <c r="T237" s="29"/>
      <c r="U237" s="35"/>
      <c r="V237" s="45">
        <f t="shared" si="54"/>
        <v>0</v>
      </c>
      <c r="W237" s="37">
        <f t="shared" si="55"/>
        <v>0</v>
      </c>
      <c r="X237" s="46">
        <f t="shared" si="56"/>
        <v>0</v>
      </c>
      <c r="Y237" s="186"/>
    </row>
    <row r="238" spans="2:25" s="8" customFormat="1" ht="15.95" customHeight="1" x14ac:dyDescent="0.25">
      <c r="B238" s="27">
        <f>'1.  SEPTEMBER'!B238</f>
        <v>16</v>
      </c>
      <c r="C238" s="44">
        <f>'1.  SEPTEMBER'!C238</f>
        <v>0</v>
      </c>
      <c r="D238" s="45"/>
      <c r="E238" s="29"/>
      <c r="F238" s="51"/>
      <c r="G238" s="28"/>
      <c r="H238" s="29"/>
      <c r="I238" s="35"/>
      <c r="J238" s="45"/>
      <c r="K238" s="29"/>
      <c r="L238" s="51"/>
      <c r="M238" s="28"/>
      <c r="N238" s="29"/>
      <c r="O238" s="35"/>
      <c r="P238" s="45"/>
      <c r="Q238" s="29"/>
      <c r="R238" s="51"/>
      <c r="S238" s="28"/>
      <c r="T238" s="29"/>
      <c r="U238" s="35"/>
      <c r="V238" s="45">
        <f t="shared" si="54"/>
        <v>0</v>
      </c>
      <c r="W238" s="37">
        <f t="shared" si="55"/>
        <v>0</v>
      </c>
      <c r="X238" s="46">
        <f t="shared" si="56"/>
        <v>0</v>
      </c>
      <c r="Y238" s="186"/>
    </row>
    <row r="239" spans="2:25" s="8" customFormat="1" ht="15.95" customHeight="1" x14ac:dyDescent="0.25">
      <c r="B239" s="25"/>
      <c r="C239" s="26"/>
      <c r="D239" s="15"/>
      <c r="E239" s="15"/>
      <c r="F239" s="15"/>
      <c r="G239" s="15"/>
      <c r="H239" s="15"/>
      <c r="I239" s="15"/>
      <c r="J239" s="15"/>
      <c r="K239" s="15"/>
      <c r="L239" s="15"/>
      <c r="M239" s="15"/>
      <c r="N239" s="15"/>
      <c r="O239" s="15"/>
      <c r="P239" s="15"/>
      <c r="Q239" s="15"/>
      <c r="R239" s="15"/>
      <c r="S239" s="15"/>
      <c r="T239" s="15"/>
      <c r="U239" s="15"/>
      <c r="V239" s="15"/>
      <c r="W239" s="15"/>
      <c r="X239" s="15"/>
      <c r="Y239" s="198"/>
    </row>
    <row r="240" spans="2:25" s="8" customFormat="1" ht="15.95" customHeight="1" x14ac:dyDescent="0.25">
      <c r="B240" s="25"/>
      <c r="C240" s="26"/>
      <c r="D240" s="15"/>
      <c r="E240" s="15"/>
      <c r="F240" s="15"/>
      <c r="G240" s="15"/>
      <c r="H240" s="15"/>
      <c r="I240" s="15"/>
      <c r="J240" s="15"/>
      <c r="K240" s="15"/>
      <c r="L240" s="15"/>
      <c r="M240" s="15"/>
      <c r="N240" s="15"/>
      <c r="O240" s="15"/>
      <c r="P240" s="15"/>
      <c r="Q240" s="15"/>
      <c r="R240" s="15"/>
      <c r="S240" s="15"/>
      <c r="T240" s="15"/>
      <c r="U240" s="15"/>
      <c r="V240" s="15"/>
      <c r="W240" s="15"/>
      <c r="X240" s="15"/>
      <c r="Y240" s="198"/>
    </row>
    <row r="241" spans="2:25" s="8" customFormat="1" ht="15.95" customHeight="1" x14ac:dyDescent="0.25">
      <c r="B241" s="25"/>
      <c r="C241" s="26"/>
      <c r="D241" s="15"/>
      <c r="E241" s="15"/>
      <c r="F241" s="15"/>
      <c r="G241" s="15"/>
      <c r="H241" s="15"/>
      <c r="I241" s="15"/>
      <c r="J241" s="15"/>
      <c r="K241" s="15"/>
      <c r="L241" s="15"/>
      <c r="M241" s="15"/>
      <c r="N241" s="15"/>
      <c r="O241" s="15"/>
      <c r="P241" s="15"/>
      <c r="Q241" s="15"/>
      <c r="R241" s="15"/>
      <c r="S241" s="15"/>
      <c r="T241" s="15"/>
      <c r="U241" s="15"/>
      <c r="V241" s="15"/>
      <c r="W241" s="15"/>
      <c r="X241" s="15"/>
      <c r="Y241" s="198"/>
    </row>
    <row r="242" spans="2:25" s="8" customFormat="1" ht="15.95" customHeight="1" thickBot="1" x14ac:dyDescent="0.3">
      <c r="B242" s="25"/>
      <c r="C242" s="26"/>
      <c r="D242" s="15"/>
      <c r="E242" s="15"/>
      <c r="F242" s="15"/>
      <c r="G242" s="15"/>
      <c r="H242" s="15"/>
      <c r="I242" s="15"/>
      <c r="J242" s="15"/>
      <c r="K242" s="15"/>
      <c r="L242" s="15"/>
      <c r="M242" s="15"/>
      <c r="N242" s="15"/>
      <c r="O242" s="15"/>
      <c r="P242" s="15"/>
      <c r="Q242" s="15"/>
      <c r="R242" s="15"/>
      <c r="S242" s="15"/>
      <c r="T242" s="15"/>
      <c r="U242" s="15"/>
      <c r="V242" s="15"/>
      <c r="W242" s="15"/>
      <c r="X242" s="15"/>
      <c r="Y242" s="198"/>
    </row>
    <row r="243" spans="2:25" s="8" customFormat="1" ht="26.1" customHeight="1" thickBot="1" x14ac:dyDescent="0.3">
      <c r="B243" s="426" t="s">
        <v>303</v>
      </c>
      <c r="C243" s="427"/>
      <c r="D243" s="54"/>
      <c r="E243" s="54"/>
      <c r="F243" s="54"/>
      <c r="G243" s="54"/>
      <c r="H243" s="54"/>
      <c r="I243" s="54"/>
      <c r="J243" s="54"/>
      <c r="K243" s="54"/>
      <c r="L243" s="54"/>
      <c r="M243" s="54"/>
      <c r="N243" s="54"/>
      <c r="O243" s="54"/>
      <c r="P243" s="54"/>
      <c r="Q243" s="54"/>
      <c r="R243" s="54"/>
      <c r="S243" s="54"/>
      <c r="T243" s="54"/>
      <c r="U243" s="54"/>
      <c r="V243" s="54"/>
      <c r="W243" s="54"/>
      <c r="X243" s="54"/>
      <c r="Y243" s="200"/>
    </row>
    <row r="244" spans="2:25" s="8" customFormat="1" ht="2.1" customHeight="1" x14ac:dyDescent="0.25">
      <c r="B244" s="421"/>
      <c r="C244" s="428"/>
      <c r="D244" s="428"/>
      <c r="E244" s="428"/>
      <c r="F244" s="428"/>
      <c r="G244" s="428"/>
      <c r="H244" s="428"/>
      <c r="I244" s="428"/>
      <c r="J244" s="428"/>
      <c r="K244" s="428"/>
      <c r="L244" s="428"/>
      <c r="M244" s="428"/>
      <c r="N244" s="428"/>
      <c r="O244" s="428"/>
      <c r="P244" s="428"/>
      <c r="Q244" s="428"/>
      <c r="R244" s="428"/>
      <c r="S244" s="428"/>
      <c r="T244" s="428"/>
      <c r="U244" s="428"/>
      <c r="V244" s="428"/>
      <c r="W244" s="428"/>
      <c r="X244" s="428"/>
      <c r="Y244" s="429"/>
    </row>
    <row r="245" spans="2:25" s="8" customFormat="1" ht="15.95" customHeight="1" x14ac:dyDescent="0.25">
      <c r="B245" s="27">
        <f>'1.  SEPTEMBER'!B245</f>
        <v>1</v>
      </c>
      <c r="C245" s="44" t="str">
        <f>'1.  SEPTEMBER'!C245</f>
        <v>Appelcryn L</v>
      </c>
      <c r="D245" s="45"/>
      <c r="E245" s="29"/>
      <c r="F245" s="51"/>
      <c r="G245" s="28"/>
      <c r="H245" s="29"/>
      <c r="I245" s="35"/>
      <c r="J245" s="45"/>
      <c r="K245" s="29"/>
      <c r="L245" s="51"/>
      <c r="M245" s="28"/>
      <c r="N245" s="29"/>
      <c r="O245" s="35"/>
      <c r="P245" s="45"/>
      <c r="Q245" s="29"/>
      <c r="R245" s="51"/>
      <c r="S245" s="28"/>
      <c r="T245" s="29"/>
      <c r="U245" s="35"/>
      <c r="V245" s="45">
        <f t="shared" ref="V245:V264" si="57">D245+G245+J245+M245+P245+S245</f>
        <v>0</v>
      </c>
      <c r="W245" s="37">
        <f t="shared" ref="W245:W264" si="58">E245+H245+K245+N245+Q245+T245</f>
        <v>0</v>
      </c>
      <c r="X245" s="46">
        <f t="shared" ref="X245:X264" si="59">(V245+W245)*10</f>
        <v>0</v>
      </c>
      <c r="Y245" s="186">
        <v>8</v>
      </c>
    </row>
    <row r="246" spans="2:25" s="8" customFormat="1" ht="15.95" customHeight="1" x14ac:dyDescent="0.25">
      <c r="B246" s="27">
        <f>'1.  SEPTEMBER'!B246</f>
        <v>2</v>
      </c>
      <c r="C246" s="44" t="str">
        <f>'1.  SEPTEMBER'!C246</f>
        <v>Barnard K</v>
      </c>
      <c r="D246" s="45"/>
      <c r="E246" s="29"/>
      <c r="F246" s="51"/>
      <c r="G246" s="28"/>
      <c r="H246" s="29"/>
      <c r="I246" s="35"/>
      <c r="J246" s="45"/>
      <c r="K246" s="29"/>
      <c r="L246" s="51"/>
      <c r="M246" s="28"/>
      <c r="N246" s="29"/>
      <c r="O246" s="35"/>
      <c r="P246" s="45"/>
      <c r="Q246" s="29"/>
      <c r="R246" s="51"/>
      <c r="S246" s="28"/>
      <c r="T246" s="29"/>
      <c r="U246" s="35"/>
      <c r="V246" s="45">
        <f t="shared" si="57"/>
        <v>0</v>
      </c>
      <c r="W246" s="37">
        <f t="shared" si="58"/>
        <v>0</v>
      </c>
      <c r="X246" s="46">
        <f t="shared" si="59"/>
        <v>0</v>
      </c>
      <c r="Y246" s="186">
        <v>8</v>
      </c>
    </row>
    <row r="247" spans="2:25" s="8" customFormat="1" ht="15.95" customHeight="1" x14ac:dyDescent="0.25">
      <c r="B247" s="27">
        <f>'1.  SEPTEMBER'!B247</f>
        <v>3</v>
      </c>
      <c r="C247" s="44" t="str">
        <f>'1.  SEPTEMBER'!C247</f>
        <v>Castlemain</v>
      </c>
      <c r="D247" s="45"/>
      <c r="E247" s="29"/>
      <c r="F247" s="51"/>
      <c r="G247" s="28"/>
      <c r="H247" s="29"/>
      <c r="I247" s="35"/>
      <c r="J247" s="45"/>
      <c r="K247" s="29"/>
      <c r="L247" s="51"/>
      <c r="M247" s="28"/>
      <c r="N247" s="29"/>
      <c r="O247" s="35"/>
      <c r="P247" s="45"/>
      <c r="Q247" s="29"/>
      <c r="R247" s="51"/>
      <c r="S247" s="28"/>
      <c r="T247" s="29"/>
      <c r="U247" s="35"/>
      <c r="V247" s="45">
        <f t="shared" si="57"/>
        <v>0</v>
      </c>
      <c r="W247" s="37">
        <f t="shared" si="58"/>
        <v>0</v>
      </c>
      <c r="X247" s="46">
        <f t="shared" si="59"/>
        <v>0</v>
      </c>
      <c r="Y247" s="186">
        <v>8</v>
      </c>
    </row>
    <row r="248" spans="2:25" s="8" customFormat="1" ht="15.95" customHeight="1" x14ac:dyDescent="0.25">
      <c r="B248" s="27">
        <f>'1.  SEPTEMBER'!B248</f>
        <v>4</v>
      </c>
      <c r="C248" s="44" t="str">
        <f>'1.  SEPTEMBER'!C248</f>
        <v>du Preez M</v>
      </c>
      <c r="D248" s="45"/>
      <c r="E248" s="29"/>
      <c r="F248" s="51"/>
      <c r="G248" s="28"/>
      <c r="H248" s="29"/>
      <c r="I248" s="35"/>
      <c r="J248" s="45"/>
      <c r="K248" s="29"/>
      <c r="L248" s="51"/>
      <c r="M248" s="28"/>
      <c r="N248" s="29"/>
      <c r="O248" s="35"/>
      <c r="P248" s="45">
        <v>4</v>
      </c>
      <c r="Q248" s="37">
        <v>1.1000000000000001</v>
      </c>
      <c r="R248" s="51"/>
      <c r="S248" s="28"/>
      <c r="T248" s="29"/>
      <c r="U248" s="35"/>
      <c r="V248" s="45">
        <f t="shared" si="57"/>
        <v>4</v>
      </c>
      <c r="W248" s="37">
        <f t="shared" si="58"/>
        <v>1.1000000000000001</v>
      </c>
      <c r="X248" s="46">
        <f t="shared" si="59"/>
        <v>51</v>
      </c>
      <c r="Y248" s="186">
        <v>2</v>
      </c>
    </row>
    <row r="249" spans="2:25" s="8" customFormat="1" ht="15.95" customHeight="1" x14ac:dyDescent="0.25">
      <c r="B249" s="27">
        <f>'1.  SEPTEMBER'!B249</f>
        <v>5</v>
      </c>
      <c r="C249" s="44" t="str">
        <f>'1.  SEPTEMBER'!C249</f>
        <v>Fourie I (Ian)</v>
      </c>
      <c r="D249" s="45"/>
      <c r="E249" s="29"/>
      <c r="F249" s="51"/>
      <c r="G249" s="28"/>
      <c r="H249" s="29"/>
      <c r="I249" s="35"/>
      <c r="J249" s="45"/>
      <c r="K249" s="29"/>
      <c r="L249" s="51"/>
      <c r="M249" s="28"/>
      <c r="N249" s="29"/>
      <c r="O249" s="35"/>
      <c r="P249" s="45"/>
      <c r="Q249" s="29"/>
      <c r="R249" s="51"/>
      <c r="S249" s="28"/>
      <c r="T249" s="29"/>
      <c r="U249" s="35"/>
      <c r="V249" s="45">
        <f t="shared" si="57"/>
        <v>0</v>
      </c>
      <c r="W249" s="37">
        <f t="shared" si="58"/>
        <v>0</v>
      </c>
      <c r="X249" s="46">
        <f t="shared" si="59"/>
        <v>0</v>
      </c>
      <c r="Y249" s="186">
        <v>8</v>
      </c>
    </row>
    <row r="250" spans="2:25" s="8" customFormat="1" ht="15.95" customHeight="1" x14ac:dyDescent="0.25">
      <c r="B250" s="27">
        <f>'1.  SEPTEMBER'!B250</f>
        <v>6</v>
      </c>
      <c r="C250" s="44" t="str">
        <f>'1.  SEPTEMBER'!C250</f>
        <v>Fourie L (Liam)</v>
      </c>
      <c r="D250" s="45"/>
      <c r="E250" s="29"/>
      <c r="F250" s="51"/>
      <c r="G250" s="28"/>
      <c r="H250" s="29"/>
      <c r="I250" s="35"/>
      <c r="J250" s="45"/>
      <c r="K250" s="29"/>
      <c r="L250" s="51"/>
      <c r="M250" s="28"/>
      <c r="N250" s="29"/>
      <c r="O250" s="35"/>
      <c r="P250" s="45"/>
      <c r="Q250" s="29"/>
      <c r="R250" s="51"/>
      <c r="S250" s="28"/>
      <c r="T250" s="29"/>
      <c r="U250" s="35"/>
      <c r="V250" s="45">
        <f t="shared" si="57"/>
        <v>0</v>
      </c>
      <c r="W250" s="37">
        <f t="shared" si="58"/>
        <v>0</v>
      </c>
      <c r="X250" s="46">
        <f t="shared" si="59"/>
        <v>0</v>
      </c>
      <c r="Y250" s="186">
        <v>8</v>
      </c>
    </row>
    <row r="251" spans="2:25" s="8" customFormat="1" ht="15.95" customHeight="1" x14ac:dyDescent="0.25">
      <c r="B251" s="27">
        <f>'1.  SEPTEMBER'!B251</f>
        <v>7</v>
      </c>
      <c r="C251" s="44" t="str">
        <f>'1.  SEPTEMBER'!C251</f>
        <v>le Roux K</v>
      </c>
      <c r="D251" s="45"/>
      <c r="E251" s="29"/>
      <c r="F251" s="51"/>
      <c r="G251" s="28"/>
      <c r="H251" s="29"/>
      <c r="I251" s="35"/>
      <c r="J251" s="45"/>
      <c r="K251" s="29"/>
      <c r="L251" s="51"/>
      <c r="M251" s="28"/>
      <c r="N251" s="29"/>
      <c r="O251" s="35"/>
      <c r="P251" s="45"/>
      <c r="Q251" s="29"/>
      <c r="R251" s="51"/>
      <c r="S251" s="28"/>
      <c r="T251" s="29"/>
      <c r="U251" s="35"/>
      <c r="V251" s="45">
        <f t="shared" si="57"/>
        <v>0</v>
      </c>
      <c r="W251" s="37">
        <f t="shared" si="58"/>
        <v>0</v>
      </c>
      <c r="X251" s="46">
        <f t="shared" si="59"/>
        <v>0</v>
      </c>
      <c r="Y251" s="186">
        <v>8</v>
      </c>
    </row>
    <row r="252" spans="2:25" s="8" customFormat="1" ht="15.95" customHeight="1" x14ac:dyDescent="0.25">
      <c r="B252" s="27">
        <f>'1.  SEPTEMBER'!B252</f>
        <v>8</v>
      </c>
      <c r="C252" s="44" t="str">
        <f>'1.  SEPTEMBER'!C252</f>
        <v>Naude K</v>
      </c>
      <c r="D252" s="45"/>
      <c r="E252" s="29"/>
      <c r="F252" s="51"/>
      <c r="G252" s="28"/>
      <c r="H252" s="29"/>
      <c r="I252" s="35"/>
      <c r="J252" s="45"/>
      <c r="K252" s="29"/>
      <c r="L252" s="51"/>
      <c r="M252" s="28"/>
      <c r="N252" s="29"/>
      <c r="O252" s="35"/>
      <c r="P252" s="45"/>
      <c r="Q252" s="29"/>
      <c r="R252" s="51"/>
      <c r="S252" s="28"/>
      <c r="T252" s="29"/>
      <c r="U252" s="35"/>
      <c r="V252" s="45">
        <f t="shared" si="57"/>
        <v>0</v>
      </c>
      <c r="W252" s="37">
        <f t="shared" si="58"/>
        <v>0</v>
      </c>
      <c r="X252" s="46">
        <f t="shared" si="59"/>
        <v>0</v>
      </c>
      <c r="Y252" s="186">
        <v>8</v>
      </c>
    </row>
    <row r="253" spans="2:25" s="8" customFormat="1" ht="15.95" customHeight="1" x14ac:dyDescent="0.25">
      <c r="B253" s="27">
        <f>'1.  SEPTEMBER'!B253</f>
        <v>9</v>
      </c>
      <c r="C253" s="44" t="str">
        <f>'1.  SEPTEMBER'!C253</f>
        <v>Oosthuizen C</v>
      </c>
      <c r="D253" s="45"/>
      <c r="E253" s="29"/>
      <c r="F253" s="51"/>
      <c r="G253" s="28"/>
      <c r="H253" s="29"/>
      <c r="I253" s="35"/>
      <c r="J253" s="45"/>
      <c r="K253" s="29"/>
      <c r="L253" s="51"/>
      <c r="M253" s="28"/>
      <c r="N253" s="29"/>
      <c r="O253" s="35"/>
      <c r="P253" s="45"/>
      <c r="Q253" s="29"/>
      <c r="R253" s="51"/>
      <c r="S253" s="28"/>
      <c r="T253" s="29"/>
      <c r="U253" s="35"/>
      <c r="V253" s="45">
        <f t="shared" si="57"/>
        <v>0</v>
      </c>
      <c r="W253" s="37">
        <f t="shared" si="58"/>
        <v>0</v>
      </c>
      <c r="X253" s="46">
        <f t="shared" si="59"/>
        <v>0</v>
      </c>
      <c r="Y253" s="186">
        <v>8</v>
      </c>
    </row>
    <row r="254" spans="2:25" s="8" customFormat="1" ht="15.95" customHeight="1" x14ac:dyDescent="0.25">
      <c r="B254" s="27">
        <f>'1.  SEPTEMBER'!B254</f>
        <v>10</v>
      </c>
      <c r="C254" s="44" t="str">
        <f>'1.  SEPTEMBER'!C254</f>
        <v>Opperman D (Jnr)</v>
      </c>
      <c r="D254" s="45"/>
      <c r="E254" s="29"/>
      <c r="F254" s="51"/>
      <c r="G254" s="28"/>
      <c r="H254" s="29"/>
      <c r="I254" s="35"/>
      <c r="J254" s="45"/>
      <c r="K254" s="29"/>
      <c r="L254" s="51"/>
      <c r="M254" s="28"/>
      <c r="N254" s="29"/>
      <c r="O254" s="35"/>
      <c r="P254" s="45">
        <v>2</v>
      </c>
      <c r="Q254" s="37">
        <v>0.3</v>
      </c>
      <c r="R254" s="51"/>
      <c r="S254" s="28"/>
      <c r="T254" s="29"/>
      <c r="U254" s="35"/>
      <c r="V254" s="45">
        <f t="shared" si="57"/>
        <v>2</v>
      </c>
      <c r="W254" s="37">
        <f t="shared" si="58"/>
        <v>0.3</v>
      </c>
      <c r="X254" s="46">
        <f t="shared" si="59"/>
        <v>23</v>
      </c>
      <c r="Y254" s="186">
        <v>3</v>
      </c>
    </row>
    <row r="255" spans="2:25" s="8" customFormat="1" ht="15.95" customHeight="1" x14ac:dyDescent="0.25">
      <c r="B255" s="27">
        <f>'1.  SEPTEMBER'!B255</f>
        <v>11</v>
      </c>
      <c r="C255" s="44" t="str">
        <f>'1.  SEPTEMBER'!C255</f>
        <v>Opperman R (Jnr)</v>
      </c>
      <c r="D255" s="45"/>
      <c r="E255" s="29"/>
      <c r="F255" s="51"/>
      <c r="G255" s="28"/>
      <c r="H255" s="29"/>
      <c r="I255" s="35"/>
      <c r="J255" s="45"/>
      <c r="K255" s="29"/>
      <c r="L255" s="51"/>
      <c r="M255" s="28"/>
      <c r="N255" s="29"/>
      <c r="O255" s="35"/>
      <c r="P255" s="45"/>
      <c r="Q255" s="37"/>
      <c r="R255" s="51"/>
      <c r="S255" s="28"/>
      <c r="T255" s="29"/>
      <c r="U255" s="35"/>
      <c r="V255" s="45">
        <f t="shared" ref="V255" si="60">D255+G255+J255+M255+P255+S255</f>
        <v>0</v>
      </c>
      <c r="W255" s="37">
        <f t="shared" ref="W255" si="61">E255+H255+K255+N255+Q255+T255</f>
        <v>0</v>
      </c>
      <c r="X255" s="46">
        <f t="shared" ref="X255" si="62">(V255+W255)*10</f>
        <v>0</v>
      </c>
      <c r="Y255" s="186">
        <v>8</v>
      </c>
    </row>
    <row r="256" spans="2:25" s="8" customFormat="1" ht="15.95" customHeight="1" x14ac:dyDescent="0.25">
      <c r="B256" s="27">
        <f>'1.  SEPTEMBER'!B256</f>
        <v>12</v>
      </c>
      <c r="C256" s="44" t="str">
        <f>'1.  SEPTEMBER'!C256</f>
        <v>Pieters V</v>
      </c>
      <c r="D256" s="45"/>
      <c r="E256" s="29"/>
      <c r="F256" s="51"/>
      <c r="G256" s="28"/>
      <c r="H256" s="29"/>
      <c r="I256" s="35"/>
      <c r="J256" s="45"/>
      <c r="K256" s="29"/>
      <c r="L256" s="51"/>
      <c r="M256" s="28"/>
      <c r="N256" s="29"/>
      <c r="O256" s="35"/>
      <c r="P256" s="45">
        <v>8</v>
      </c>
      <c r="Q256" s="29">
        <v>1.72</v>
      </c>
      <c r="R256" s="51"/>
      <c r="S256" s="28"/>
      <c r="T256" s="29"/>
      <c r="U256" s="35"/>
      <c r="V256" s="45">
        <f t="shared" si="57"/>
        <v>8</v>
      </c>
      <c r="W256" s="37">
        <f t="shared" si="58"/>
        <v>1.72</v>
      </c>
      <c r="X256" s="46">
        <f t="shared" si="59"/>
        <v>97.2</v>
      </c>
      <c r="Y256" s="186">
        <v>1</v>
      </c>
    </row>
    <row r="257" spans="2:25" s="8" customFormat="1" ht="15.95" customHeight="1" x14ac:dyDescent="0.25">
      <c r="B257" s="27">
        <f>'1.  SEPTEMBER'!B257</f>
        <v>13</v>
      </c>
      <c r="C257" s="44" t="str">
        <f>'1.  SEPTEMBER'!C257</f>
        <v>Roberts JP</v>
      </c>
      <c r="D257" s="45"/>
      <c r="E257" s="29"/>
      <c r="F257" s="51"/>
      <c r="G257" s="28"/>
      <c r="H257" s="29"/>
      <c r="I257" s="35"/>
      <c r="J257" s="45"/>
      <c r="K257" s="29"/>
      <c r="L257" s="51"/>
      <c r="M257" s="28"/>
      <c r="N257" s="29"/>
      <c r="O257" s="35"/>
      <c r="P257" s="45"/>
      <c r="Q257" s="29"/>
      <c r="R257" s="51"/>
      <c r="S257" s="28"/>
      <c r="T257" s="29"/>
      <c r="U257" s="35"/>
      <c r="V257" s="45">
        <f t="shared" si="57"/>
        <v>0</v>
      </c>
      <c r="W257" s="37">
        <f t="shared" si="58"/>
        <v>0</v>
      </c>
      <c r="X257" s="46">
        <f t="shared" si="59"/>
        <v>0</v>
      </c>
      <c r="Y257" s="186">
        <v>8</v>
      </c>
    </row>
    <row r="258" spans="2:25" s="8" customFormat="1" ht="15.95" customHeight="1" x14ac:dyDescent="0.25">
      <c r="B258" s="27">
        <f>'1.  SEPTEMBER'!B258</f>
        <v>14</v>
      </c>
      <c r="C258" s="44" t="str">
        <f>'1.  SEPTEMBER'!C258</f>
        <v>Smit R</v>
      </c>
      <c r="D258" s="45"/>
      <c r="E258" s="29"/>
      <c r="F258" s="51"/>
      <c r="G258" s="28"/>
      <c r="H258" s="29"/>
      <c r="I258" s="35"/>
      <c r="J258" s="45"/>
      <c r="K258" s="29"/>
      <c r="L258" s="51"/>
      <c r="M258" s="28"/>
      <c r="N258" s="29"/>
      <c r="O258" s="35"/>
      <c r="P258" s="45"/>
      <c r="Q258" s="29"/>
      <c r="R258" s="51"/>
      <c r="S258" s="28"/>
      <c r="T258" s="29"/>
      <c r="U258" s="35"/>
      <c r="V258" s="45">
        <f t="shared" si="57"/>
        <v>0</v>
      </c>
      <c r="W258" s="37">
        <f t="shared" si="58"/>
        <v>0</v>
      </c>
      <c r="X258" s="46">
        <f t="shared" si="59"/>
        <v>0</v>
      </c>
      <c r="Y258" s="186">
        <v>8</v>
      </c>
    </row>
    <row r="259" spans="2:25" s="8" customFormat="1" ht="15.95" customHeight="1" x14ac:dyDescent="0.25">
      <c r="B259" s="27">
        <f>'1.  SEPTEMBER'!B259</f>
        <v>15</v>
      </c>
      <c r="C259" s="44" t="str">
        <f>'1.  SEPTEMBER'!C259</f>
        <v>Steyn W (Jnr)</v>
      </c>
      <c r="D259" s="45"/>
      <c r="E259" s="29"/>
      <c r="F259" s="51"/>
      <c r="G259" s="28"/>
      <c r="H259" s="29"/>
      <c r="I259" s="35"/>
      <c r="J259" s="45"/>
      <c r="K259" s="29"/>
      <c r="L259" s="51"/>
      <c r="M259" s="28"/>
      <c r="N259" s="29"/>
      <c r="O259" s="35"/>
      <c r="P259" s="45"/>
      <c r="Q259" s="29"/>
      <c r="R259" s="51"/>
      <c r="S259" s="28"/>
      <c r="T259" s="29"/>
      <c r="U259" s="35"/>
      <c r="V259" s="45">
        <f t="shared" si="57"/>
        <v>0</v>
      </c>
      <c r="W259" s="37">
        <f t="shared" si="58"/>
        <v>0</v>
      </c>
      <c r="X259" s="46">
        <f t="shared" si="59"/>
        <v>0</v>
      </c>
      <c r="Y259" s="186">
        <v>8</v>
      </c>
    </row>
    <row r="260" spans="2:25" s="8" customFormat="1" ht="15.95" customHeight="1" x14ac:dyDescent="0.25">
      <c r="B260" s="27">
        <f>'1.  SEPTEMBER'!B260</f>
        <v>16</v>
      </c>
      <c r="C260" s="44">
        <f>'1.  SEPTEMBER'!C260</f>
        <v>0</v>
      </c>
      <c r="D260" s="45"/>
      <c r="E260" s="29"/>
      <c r="F260" s="51"/>
      <c r="G260" s="28"/>
      <c r="H260" s="29"/>
      <c r="I260" s="35"/>
      <c r="J260" s="45"/>
      <c r="K260" s="29"/>
      <c r="L260" s="51"/>
      <c r="M260" s="28"/>
      <c r="N260" s="29"/>
      <c r="O260" s="35"/>
      <c r="P260" s="45"/>
      <c r="Q260" s="29"/>
      <c r="R260" s="51"/>
      <c r="S260" s="28"/>
      <c r="T260" s="29"/>
      <c r="U260" s="35"/>
      <c r="V260" s="45">
        <f t="shared" si="57"/>
        <v>0</v>
      </c>
      <c r="W260" s="37">
        <f t="shared" si="58"/>
        <v>0</v>
      </c>
      <c r="X260" s="46">
        <f t="shared" si="59"/>
        <v>0</v>
      </c>
      <c r="Y260" s="186"/>
    </row>
    <row r="261" spans="2:25" s="8" customFormat="1" ht="15.95" customHeight="1" x14ac:dyDescent="0.25">
      <c r="B261" s="27">
        <f>'1.  SEPTEMBER'!B261</f>
        <v>17</v>
      </c>
      <c r="C261" s="44">
        <f>'1.  SEPTEMBER'!C261</f>
        <v>0</v>
      </c>
      <c r="D261" s="45"/>
      <c r="E261" s="29"/>
      <c r="F261" s="51"/>
      <c r="G261" s="28"/>
      <c r="H261" s="29"/>
      <c r="I261" s="35"/>
      <c r="J261" s="45"/>
      <c r="K261" s="29"/>
      <c r="L261" s="51"/>
      <c r="M261" s="28"/>
      <c r="N261" s="29"/>
      <c r="O261" s="35"/>
      <c r="P261" s="45"/>
      <c r="Q261" s="29"/>
      <c r="R261" s="51"/>
      <c r="S261" s="28"/>
      <c r="T261" s="29"/>
      <c r="U261" s="35"/>
      <c r="V261" s="45">
        <f t="shared" si="57"/>
        <v>0</v>
      </c>
      <c r="W261" s="37">
        <f t="shared" si="58"/>
        <v>0</v>
      </c>
      <c r="X261" s="46">
        <f t="shared" si="59"/>
        <v>0</v>
      </c>
      <c r="Y261" s="186"/>
    </row>
    <row r="262" spans="2:25" s="8" customFormat="1" ht="15.95" customHeight="1" x14ac:dyDescent="0.25">
      <c r="B262" s="27">
        <f>'1.  SEPTEMBER'!B262</f>
        <v>18</v>
      </c>
      <c r="C262" s="44">
        <f>'1.  SEPTEMBER'!C262</f>
        <v>0</v>
      </c>
      <c r="D262" s="45"/>
      <c r="E262" s="29"/>
      <c r="F262" s="51"/>
      <c r="G262" s="28"/>
      <c r="H262" s="29"/>
      <c r="I262" s="35"/>
      <c r="J262" s="45"/>
      <c r="K262" s="29"/>
      <c r="L262" s="51"/>
      <c r="M262" s="28"/>
      <c r="N262" s="29"/>
      <c r="O262" s="35"/>
      <c r="P262" s="45"/>
      <c r="Q262" s="29"/>
      <c r="R262" s="51"/>
      <c r="S262" s="28"/>
      <c r="T262" s="29"/>
      <c r="U262" s="35"/>
      <c r="V262" s="45">
        <f t="shared" si="57"/>
        <v>0</v>
      </c>
      <c r="W262" s="37">
        <f t="shared" si="58"/>
        <v>0</v>
      </c>
      <c r="X262" s="46">
        <f t="shared" si="59"/>
        <v>0</v>
      </c>
      <c r="Y262" s="186"/>
    </row>
    <row r="263" spans="2:25" s="8" customFormat="1" ht="15.95" customHeight="1" x14ac:dyDescent="0.25">
      <c r="B263" s="27">
        <f>'1.  SEPTEMBER'!B263</f>
        <v>19</v>
      </c>
      <c r="C263" s="44">
        <f>'1.  SEPTEMBER'!C263</f>
        <v>0</v>
      </c>
      <c r="D263" s="45"/>
      <c r="E263" s="29"/>
      <c r="F263" s="51"/>
      <c r="G263" s="28"/>
      <c r="H263" s="29"/>
      <c r="I263" s="35"/>
      <c r="J263" s="45"/>
      <c r="K263" s="29"/>
      <c r="L263" s="51"/>
      <c r="M263" s="28"/>
      <c r="N263" s="29"/>
      <c r="O263" s="35"/>
      <c r="P263" s="45"/>
      <c r="Q263" s="29"/>
      <c r="R263" s="51"/>
      <c r="S263" s="28"/>
      <c r="T263" s="29"/>
      <c r="U263" s="35"/>
      <c r="V263" s="45">
        <f t="shared" si="57"/>
        <v>0</v>
      </c>
      <c r="W263" s="37">
        <f t="shared" si="58"/>
        <v>0</v>
      </c>
      <c r="X263" s="46">
        <f t="shared" si="59"/>
        <v>0</v>
      </c>
      <c r="Y263" s="186"/>
    </row>
    <row r="264" spans="2:25" s="8" customFormat="1" ht="15.95" customHeight="1" x14ac:dyDescent="0.25">
      <c r="B264" s="27">
        <f>'1.  SEPTEMBER'!B264</f>
        <v>20</v>
      </c>
      <c r="C264" s="44">
        <f>'1.  SEPTEMBER'!C264</f>
        <v>0</v>
      </c>
      <c r="D264" s="45"/>
      <c r="E264" s="29"/>
      <c r="F264" s="51"/>
      <c r="G264" s="28"/>
      <c r="H264" s="29"/>
      <c r="I264" s="35"/>
      <c r="J264" s="45"/>
      <c r="K264" s="29"/>
      <c r="L264" s="51"/>
      <c r="M264" s="28"/>
      <c r="N264" s="29"/>
      <c r="O264" s="35"/>
      <c r="P264" s="45"/>
      <c r="Q264" s="29"/>
      <c r="R264" s="51"/>
      <c r="S264" s="28"/>
      <c r="T264" s="29"/>
      <c r="U264" s="35"/>
      <c r="V264" s="45">
        <f t="shared" si="57"/>
        <v>0</v>
      </c>
      <c r="W264" s="37">
        <f t="shared" si="58"/>
        <v>0</v>
      </c>
      <c r="X264" s="46">
        <f t="shared" si="59"/>
        <v>0</v>
      </c>
      <c r="Y264" s="186"/>
    </row>
    <row r="265" spans="2:25" s="8" customFormat="1" ht="15.95" customHeight="1" x14ac:dyDescent="0.25">
      <c r="C265" s="9"/>
    </row>
    <row r="266" spans="2:25" s="8" customFormat="1" x14ac:dyDescent="0.25">
      <c r="C266" s="9"/>
    </row>
    <row r="267" spans="2:25" s="8" customFormat="1" x14ac:dyDescent="0.25"/>
    <row r="268" spans="2:25" s="8" customFormat="1" x14ac:dyDescent="0.25"/>
    <row r="269" spans="2:25" s="8" customFormat="1" x14ac:dyDescent="0.25"/>
    <row r="270" spans="2:25" s="8" customFormat="1" x14ac:dyDescent="0.25"/>
    <row r="271" spans="2:25" s="8" customFormat="1" x14ac:dyDescent="0.25"/>
    <row r="272" spans="2:25" s="8" customFormat="1" x14ac:dyDescent="0.25"/>
    <row r="273" s="8" customFormat="1" x14ac:dyDescent="0.25"/>
    <row r="274" s="8" customFormat="1" x14ac:dyDescent="0.25"/>
    <row r="275" s="8" customFormat="1" x14ac:dyDescent="0.25"/>
    <row r="276" s="8" customFormat="1" x14ac:dyDescent="0.25"/>
    <row r="277" s="8" customFormat="1" x14ac:dyDescent="0.25"/>
    <row r="278" s="8" customFormat="1" x14ac:dyDescent="0.25"/>
  </sheetData>
  <mergeCells count="25">
    <mergeCell ref="B124:Y124"/>
    <mergeCell ref="B187:Y187"/>
    <mergeCell ref="B222:Y222"/>
    <mergeCell ref="B13:C14"/>
    <mergeCell ref="B16:C16"/>
    <mergeCell ref="B57:D57"/>
    <mergeCell ref="B123:C123"/>
    <mergeCell ref="B17:Y17"/>
    <mergeCell ref="B58:Y58"/>
    <mergeCell ref="B244:Y244"/>
    <mergeCell ref="B4:Y4"/>
    <mergeCell ref="B5:Y5"/>
    <mergeCell ref="B7:L7"/>
    <mergeCell ref="B8:C9"/>
    <mergeCell ref="D8:F8"/>
    <mergeCell ref="G8:I8"/>
    <mergeCell ref="J8:L8"/>
    <mergeCell ref="M8:O8"/>
    <mergeCell ref="P8:R8"/>
    <mergeCell ref="S8:U8"/>
    <mergeCell ref="B186:C186"/>
    <mergeCell ref="B221:C221"/>
    <mergeCell ref="B243:C243"/>
    <mergeCell ref="V8:X8"/>
    <mergeCell ref="B10:L10"/>
  </mergeCells>
  <hyperlinks>
    <hyperlink ref="B13:C14" location="'0.  MAIN INDEX'!A1" display="Click here for MAIN INDEX"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0.  MAIN INDEX</vt:lpstr>
      <vt:lpstr>1.  SEPTEMBER</vt:lpstr>
      <vt:lpstr>2.  OCTOBER</vt:lpstr>
      <vt:lpstr>3.  NOVEMBER</vt:lpstr>
      <vt:lpstr>4.  DECEMBER</vt:lpstr>
      <vt:lpstr>5.  JANUARY</vt:lpstr>
      <vt:lpstr>6.  FEBRUARY</vt:lpstr>
      <vt:lpstr>7.  MARCH</vt:lpstr>
      <vt:lpstr>8.  APRIL</vt:lpstr>
      <vt:lpstr>8.  APRIL WEEKEND COMP</vt:lpstr>
      <vt:lpstr>9.  MAY</vt:lpstr>
      <vt:lpstr>10.  JUNE</vt:lpstr>
      <vt:lpstr>11.  JULY</vt:lpstr>
      <vt:lpstr>12.  AUGUST</vt:lpstr>
      <vt:lpstr>13.  TOTAL FISH &amp; WEIGHT - YEAR</vt:lpstr>
      <vt:lpstr>14. TOTAL POINTS - YEAR TO DATE</vt:lpstr>
      <vt:lpstr>15. CLUB RANKING - YEAR TO DATE</vt:lpstr>
      <vt:lpstr>16.  WINTER CHAMP</vt:lpstr>
      <vt:lpstr>17.  BIGGEST FISH SPECIES</vt:lpstr>
      <vt:lpstr>18.  MONTHLY - BIGGEST SPECIE</vt:lpstr>
      <vt:lpstr>19.  GENERAL INFORMATION</vt:lpstr>
      <vt:lpstr>20.  SA FRESH WATER SPECIES</vt:lpstr>
      <vt:lpstr>21.  WEIGHING SHEETS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Headmaster</cp:lastModifiedBy>
  <cp:lastPrinted>2019-02-06T18:05:47Z</cp:lastPrinted>
  <dcterms:created xsi:type="dcterms:W3CDTF">2018-10-31T20:29:56Z</dcterms:created>
  <dcterms:modified xsi:type="dcterms:W3CDTF">2019-04-12T05:35:20Z</dcterms:modified>
</cp:coreProperties>
</file>