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firstSheet="1" activeTab="2"/>
  </bookViews>
  <sheets>
    <sheet name="RAINOIL (PMS) APRIL 19TH, 2018" sheetId="1" r:id="rId1"/>
    <sheet name="TAURUS (PMS) APRIL 19TH, 2018" sheetId="2" r:id="rId2"/>
    <sheet name="NWEST (PMS) APRIL, 19TH 2018" sheetId="3" r:id="rId3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22" i="3"/>
  <c r="F26" i="3" s="1"/>
  <c r="F27" i="3" s="1"/>
  <c r="A19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E9" i="1" l="1"/>
  <c r="F8" i="1"/>
  <c r="E12" i="2" l="1"/>
  <c r="F10" i="2"/>
</calcChain>
</file>

<file path=xl/sharedStrings.xml><?xml version="1.0" encoding="utf-8"?>
<sst xmlns="http://schemas.openxmlformats.org/spreadsheetml/2006/main" count="280" uniqueCount="143">
  <si>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19TH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</si>
  <si>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</si>
  <si>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</si>
  <si>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</si>
  <si>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</si>
  <si>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</si>
  <si>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</si>
  <si>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</si>
  <si>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</si>
  <si>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</si>
  <si>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</si>
  <si>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</si>
  <si>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</si>
  <si>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</si>
  <si>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</si>
  <si>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</si>
  <si>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YAMAN NIG</t>
  </si>
  <si>
    <t>ABC 291 XA</t>
  </si>
  <si>
    <t>NIGER</t>
  </si>
  <si>
    <t>PMS</t>
  </si>
  <si>
    <t>PDO - TAURUS</t>
  </si>
  <si>
    <t>SULEIMAN</t>
  </si>
  <si>
    <t>0803 8512 059</t>
  </si>
  <si>
    <t>OPENING STOCK</t>
  </si>
  <si>
    <t xml:space="preserve">   CLOSING BALANCE</t>
  </si>
  <si>
    <t>DEPOT: RAINOIL DEPOT</t>
  </si>
  <si>
    <t>CHAWOZA OIL &amp; GAS</t>
  </si>
  <si>
    <t>XB 311 SKL</t>
  </si>
  <si>
    <t>EDO</t>
  </si>
  <si>
    <t>PDO - RAINOIL</t>
  </si>
  <si>
    <t>MAKATY</t>
  </si>
  <si>
    <t>0806 649 5155</t>
  </si>
  <si>
    <t>CLOSING BALANCE</t>
  </si>
  <si>
    <r>
      <t>DAILY DISPATCH TO FILLING STATIONS</t>
    </r>
    <r>
      <rPr>
        <b/>
        <sz val="16"/>
        <color theme="0"/>
        <rFont val="Tahoma"/>
        <family val="2"/>
      </rPr>
      <t xml:space="preserve">    DATE: 19TH APRIL 2018</t>
    </r>
  </si>
  <si>
    <r>
      <t>DAILY DISPATCH TO FILLING STATIONS</t>
    </r>
    <r>
      <rPr>
        <b/>
        <sz val="20"/>
        <color theme="0"/>
        <rFont val="Tahoma"/>
        <family val="2"/>
      </rPr>
      <t xml:space="preserve">    DATE:19/04/2018</t>
    </r>
  </si>
  <si>
    <t>ETA</t>
  </si>
  <si>
    <t>RECEIVING DEPOT</t>
  </si>
  <si>
    <t>MARKETER'S DETAILED ADDRESS</t>
  </si>
  <si>
    <t>MARKETERS' DEPOT REP</t>
  </si>
  <si>
    <t>CIVIL DEFENCE PERSONNEL</t>
  </si>
  <si>
    <t>PLOT STREET, ROAD NUMBER &amp; NAME</t>
  </si>
  <si>
    <t>LGA</t>
  </si>
  <si>
    <t>ZONE</t>
  </si>
  <si>
    <t>STATE</t>
  </si>
  <si>
    <t>EMY &amp; SONS</t>
  </si>
  <si>
    <t>LGT 383 XA</t>
  </si>
  <si>
    <t>N/WEST</t>
  </si>
  <si>
    <t>48 HRS</t>
  </si>
  <si>
    <t>NNPC DEPOT, JOS</t>
  </si>
  <si>
    <t>JOS</t>
  </si>
  <si>
    <t>N-CENTRAL</t>
  </si>
  <si>
    <t>PLATEAU</t>
  </si>
  <si>
    <t>ODINAKA</t>
  </si>
  <si>
    <t>0806 823 6453</t>
  </si>
  <si>
    <t>EMEKA</t>
  </si>
  <si>
    <t>0703 932 8227</t>
  </si>
  <si>
    <t>EMANT</t>
  </si>
  <si>
    <t>BRR 337 XA</t>
  </si>
  <si>
    <t>UYO</t>
  </si>
  <si>
    <t>S-SOUTH</t>
  </si>
  <si>
    <t>AKS</t>
  </si>
  <si>
    <t>GODWIN</t>
  </si>
  <si>
    <t>0806 825 1378</t>
  </si>
  <si>
    <t>ABBEY</t>
  </si>
  <si>
    <t>0803 342 6966</t>
  </si>
  <si>
    <t>CEEPET</t>
  </si>
  <si>
    <t>AJL 193 XD</t>
  </si>
  <si>
    <t>CROSS RIVER</t>
  </si>
  <si>
    <t>CAL</t>
  </si>
  <si>
    <t>CRS</t>
  </si>
  <si>
    <t>USMAN</t>
  </si>
  <si>
    <t>0805 558 7270</t>
  </si>
  <si>
    <t>0703 960 9168</t>
  </si>
  <si>
    <t>AZIZIA</t>
  </si>
  <si>
    <t>XF 374 PHC</t>
  </si>
  <si>
    <t>SABITO</t>
  </si>
  <si>
    <t>0902 634 0460</t>
  </si>
  <si>
    <t>CHARINA</t>
  </si>
  <si>
    <t>KRD 981 XU</t>
  </si>
  <si>
    <t>NNPC DEPOT, ENUGU</t>
  </si>
  <si>
    <t>ENUGU</t>
  </si>
  <si>
    <t>S-EAST</t>
  </si>
  <si>
    <t>ELDER</t>
  </si>
  <si>
    <t>0808 092 3943</t>
  </si>
  <si>
    <t>EMMANUEL</t>
  </si>
  <si>
    <t>0803 938 5031</t>
  </si>
  <si>
    <t>UMMOH JODAH</t>
  </si>
  <si>
    <t>XE 172 AKL</t>
  </si>
  <si>
    <t>KADUNA</t>
  </si>
  <si>
    <t>N-WEST</t>
  </si>
  <si>
    <t>EPHRAIM</t>
  </si>
  <si>
    <t>0806 282 0318</t>
  </si>
  <si>
    <t>MATTEW</t>
  </si>
  <si>
    <t>0807 360 9957</t>
  </si>
  <si>
    <t>UDDYKING</t>
  </si>
  <si>
    <t>FKJ 722 XC</t>
  </si>
  <si>
    <t>JOHN</t>
  </si>
  <si>
    <t>0803 888 4131</t>
  </si>
  <si>
    <t>CHRISTIAN</t>
  </si>
  <si>
    <t>0703 331 7627</t>
  </si>
  <si>
    <t>XX 75 FKJ</t>
  </si>
  <si>
    <t>OSITA</t>
  </si>
  <si>
    <t>0703 660 9983</t>
  </si>
  <si>
    <t>BJE 235 XA</t>
  </si>
  <si>
    <t>0708 913 9817</t>
  </si>
  <si>
    <t>DUK 384 XA</t>
  </si>
  <si>
    <t>PAULSON</t>
  </si>
  <si>
    <t>0806 560 2128</t>
  </si>
  <si>
    <t>D.S.A OIL</t>
  </si>
  <si>
    <t>XE 425 DKA</t>
  </si>
  <si>
    <t>KEBBI</t>
  </si>
  <si>
    <t>N-EAST</t>
  </si>
  <si>
    <t>USENI</t>
  </si>
  <si>
    <t>0806 665 4969</t>
  </si>
  <si>
    <t>ALI</t>
  </si>
  <si>
    <t>0705 228 1103</t>
  </si>
  <si>
    <t>NGOZI PET</t>
  </si>
  <si>
    <t>ENU 548 ZH</t>
  </si>
  <si>
    <t>IKOT EKPENE RD</t>
  </si>
  <si>
    <t>UMUAHIA</t>
  </si>
  <si>
    <t>ABIA</t>
  </si>
  <si>
    <t>NZE</t>
  </si>
  <si>
    <t>0803 095 2514</t>
  </si>
  <si>
    <t>SAMUEL</t>
  </si>
  <si>
    <t>0817 500 4450</t>
  </si>
  <si>
    <t>A.M.A ABUBAKAR</t>
  </si>
  <si>
    <t>UYY 229 XA</t>
  </si>
  <si>
    <t>KANO STATE</t>
  </si>
  <si>
    <t>KANO</t>
  </si>
  <si>
    <t>ABDUL</t>
  </si>
  <si>
    <t>0703 553 9074</t>
  </si>
  <si>
    <t>IME</t>
  </si>
  <si>
    <t>0803 092 4416</t>
  </si>
  <si>
    <t>AG 684 NRK</t>
  </si>
  <si>
    <t>0806 262 7792</t>
  </si>
  <si>
    <t>NSE</t>
  </si>
  <si>
    <t>0806 293 0393</t>
  </si>
  <si>
    <t>TOTAL FOR INDEPENDENT MARKETERS</t>
  </si>
  <si>
    <t>(14 TRUCKS)</t>
  </si>
  <si>
    <t>TOTAL FOR MAJOR MARKETERS</t>
  </si>
  <si>
    <t>(00 TRUCKS)</t>
  </si>
  <si>
    <t xml:space="preserve">TOTAL LOADED </t>
  </si>
  <si>
    <t>CLOSING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</si>
</sst>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[$-409]d\-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u/>
      <sz val="16"/>
      <color theme="0"/>
      <name val="Tahoma"/>
      <family val="2"/>
    </font>
    <font>
      <b/>
      <sz val="16"/>
      <color theme="0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3" fillId="0" borderId="0" xfId="2" applyAlignment="1">
      <alignment horizontal="left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3" fillId="0" borderId="0" xfId="2"/>
    <xf numFmtId="0" fontId="7" fillId="3" borderId="5" xfId="0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0" fillId="0" borderId="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4" fontId="14" fillId="0" borderId="5" xfId="1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/>
    <xf numFmtId="0" fontId="13" fillId="0" borderId="0" xfId="2" applyFont="1"/>
    <xf numFmtId="0" fontId="12" fillId="0" borderId="0" xfId="2" applyFont="1" applyBorder="1" applyAlignment="1">
      <alignment horizontal="center" vertical="center"/>
    </xf>
    <xf numFmtId="3" fontId="13" fillId="0" borderId="5" xfId="2" applyNumberFormat="1" applyFont="1" applyBorder="1"/>
    <xf numFmtId="0" fontId="3" fillId="0" borderId="0" xfId="2" applyBorder="1" applyAlignment="1">
      <alignment horizontal="center"/>
    </xf>
    <xf numFmtId="0" fontId="3" fillId="0" borderId="0" xfId="2" applyBorder="1"/>
    <xf numFmtId="0" fontId="3" fillId="0" borderId="0" xfId="2" applyAlignment="1"/>
    <xf numFmtId="0" fontId="3" fillId="0" borderId="0" xfId="2" applyFont="1" applyBorder="1"/>
    <xf numFmtId="3" fontId="16" fillId="0" borderId="0" xfId="2" applyNumberFormat="1" applyFont="1" applyBorder="1"/>
    <xf numFmtId="0" fontId="3" fillId="0" borderId="0" xfId="2" applyAlignment="1">
      <alignment horizontal="center"/>
    </xf>
    <xf numFmtId="0" fontId="8" fillId="0" borderId="10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quotePrefix="1" applyFont="1" applyBorder="1" applyAlignment="1">
      <alignment horizontal="center" wrapText="1"/>
    </xf>
    <xf numFmtId="0" fontId="11" fillId="0" borderId="5" xfId="0" quotePrefix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3" fontId="13" fillId="0" borderId="0" xfId="2" applyNumberFormat="1" applyFont="1"/>
    <xf numFmtId="0" fontId="2" fillId="0" borderId="0" xfId="0" applyFont="1"/>
    <xf numFmtId="0" fontId="7" fillId="3" borderId="3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/>
    </xf>
    <xf numFmtId="0" fontId="7" fillId="3" borderId="5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20" fillId="0" borderId="0" xfId="0" applyFont="1"/>
    <xf numFmtId="0" fontId="19" fillId="2" borderId="14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164" fontId="24" fillId="0" borderId="5" xfId="1" applyNumberFormat="1" applyFont="1" applyBorder="1" applyAlignment="1">
      <alignment horizontal="center" wrapText="1"/>
    </xf>
    <xf numFmtId="3" fontId="24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14" fontId="25" fillId="0" borderId="5" xfId="0" applyNumberFormat="1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4" fontId="22" fillId="0" borderId="5" xfId="0" applyNumberFormat="1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8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23095</xdr:rowOff>
    </xdr:from>
    <xdr:to>
      <xdr:col>2</xdr:col>
      <xdr:colOff>257175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3095"/>
          <a:ext cx="609600" cy="500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495300</xdr:colOff>
      <xdr:row>1</xdr:row>
      <xdr:rowOff>225830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466725" cy="549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50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50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233366</xdr:colOff>
      <xdr:row>0</xdr:row>
      <xdr:rowOff>154782</xdr:rowOff>
    </xdr:from>
    <xdr:to>
      <xdr:col>1</xdr:col>
      <xdr:colOff>323850</xdr:colOff>
      <xdr:row>1</xdr:row>
      <xdr:rowOff>42068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6" y="154782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D12" sqref="D12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7.28515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19.5" x14ac:dyDescent="0.2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8.75" thickBot="1" x14ac:dyDescent="0.3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52" customFormat="1" ht="38.25" customHeight="1" x14ac:dyDescent="0.25">
      <c r="A3" s="59" t="s">
        <v>2</v>
      </c>
      <c r="B3" s="53" t="s">
        <v>3</v>
      </c>
      <c r="C3" s="62" t="s">
        <v>4</v>
      </c>
      <c r="D3" s="64" t="s">
        <v>5</v>
      </c>
      <c r="E3" s="66" t="s">
        <v>6</v>
      </c>
      <c r="F3" s="68" t="s">
        <v>7</v>
      </c>
      <c r="G3" s="53" t="s">
        <v>8</v>
      </c>
      <c r="H3" s="56" t="s">
        <v>9</v>
      </c>
      <c r="I3" s="53" t="s">
        <v>10</v>
      </c>
      <c r="J3" s="68" t="s">
        <v>11</v>
      </c>
      <c r="K3" s="53" t="s">
        <v>12</v>
      </c>
      <c r="L3" s="54"/>
    </row>
    <row r="4" spans="1:12" s="52" customFormat="1" x14ac:dyDescent="0.25">
      <c r="A4" s="60"/>
      <c r="B4" s="61"/>
      <c r="C4" s="63"/>
      <c r="D4" s="65"/>
      <c r="E4" s="67"/>
      <c r="F4" s="69"/>
      <c r="G4" s="61"/>
      <c r="H4" s="57"/>
      <c r="I4" s="61"/>
      <c r="J4" s="69"/>
      <c r="K4" s="6" t="s">
        <v>13</v>
      </c>
      <c r="L4" s="7" t="s">
        <v>14</v>
      </c>
    </row>
    <row r="5" spans="1:12" x14ac:dyDescent="0.25">
      <c r="A5" s="44">
        <v>1</v>
      </c>
      <c r="B5" s="9"/>
      <c r="C5" s="45" t="s">
        <v>26</v>
      </c>
      <c r="D5" s="46">
        <v>179871</v>
      </c>
      <c r="E5" s="47">
        <v>3470246</v>
      </c>
      <c r="F5" s="48">
        <v>33000</v>
      </c>
      <c r="G5" s="45" t="s">
        <v>27</v>
      </c>
      <c r="H5" s="45" t="s">
        <v>28</v>
      </c>
      <c r="I5" s="13" t="s">
        <v>19</v>
      </c>
      <c r="J5" s="13" t="s">
        <v>29</v>
      </c>
      <c r="K5" s="49" t="s">
        <v>30</v>
      </c>
      <c r="L5" s="50" t="s">
        <v>31</v>
      </c>
    </row>
    <row r="7" spans="1:12" ht="15.75" x14ac:dyDescent="0.25">
      <c r="A7" s="30"/>
      <c r="B7" s="27" t="s">
        <v>23</v>
      </c>
      <c r="C7" s="27"/>
      <c r="D7" s="27"/>
      <c r="E7" s="28">
        <v>8505811</v>
      </c>
      <c r="F7" s="29"/>
    </row>
    <row r="8" spans="1:12" ht="15.75" x14ac:dyDescent="0.25">
      <c r="A8" s="43"/>
      <c r="B8" s="27"/>
      <c r="C8" s="40"/>
      <c r="D8" s="27"/>
      <c r="E8" s="35"/>
      <c r="F8" s="32">
        <f>SUM(F4:F5)</f>
        <v>33000</v>
      </c>
    </row>
    <row r="9" spans="1:12" x14ac:dyDescent="0.25">
      <c r="A9" s="43"/>
      <c r="B9" s="27" t="s">
        <v>32</v>
      </c>
      <c r="C9" s="36"/>
      <c r="D9" s="27"/>
      <c r="E9" s="51">
        <f>E7-F8</f>
        <v>8472811</v>
      </c>
      <c r="F9" s="35"/>
    </row>
  </sheetData>
  <mergeCells count="13">
    <mergeCell ref="K3:L3"/>
    <mergeCell ref="A2:L2"/>
    <mergeCell ref="H3:H4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D12" sqref="D12"/>
    </sheetView>
  </sheetViews>
  <sheetFormatPr defaultRowHeight="12.75" x14ac:dyDescent="0.2"/>
  <cols>
    <col min="1" max="1" width="8.42578125" style="43" customWidth="1"/>
    <col min="2" max="2" width="0.5703125" style="4" customWidth="1"/>
    <col min="3" max="3" width="29.85546875" style="40" customWidth="1"/>
    <col min="4" max="4" width="19.140625" style="4" customWidth="1"/>
    <col min="5" max="5" width="23.7109375" style="4" customWidth="1"/>
    <col min="6" max="6" width="18.7109375" style="4" customWidth="1"/>
    <col min="7" max="7" width="19.7109375" style="4" customWidth="1"/>
    <col min="8" max="8" width="19.42578125" style="4" customWidth="1"/>
    <col min="9" max="9" width="16.42578125" style="4" bestFit="1" customWidth="1"/>
    <col min="10" max="10" width="18.85546875" style="4" customWidth="1"/>
    <col min="11" max="11" width="21.5703125" style="4" customWidth="1"/>
    <col min="12" max="12" width="22.28515625" style="4" customWidth="1"/>
    <col min="13" max="16384" width="9.140625" style="4"/>
  </cols>
  <sheetData>
    <row r="1" spans="1:14" s="1" customFormat="1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18.75" thickBo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5.5" x14ac:dyDescent="0.2">
      <c r="A3" s="59" t="s">
        <v>2</v>
      </c>
      <c r="B3" s="53" t="s">
        <v>3</v>
      </c>
      <c r="C3" s="62" t="s">
        <v>4</v>
      </c>
      <c r="D3" s="64" t="s">
        <v>5</v>
      </c>
      <c r="E3" s="66" t="s">
        <v>6</v>
      </c>
      <c r="F3" s="68" t="s">
        <v>7</v>
      </c>
      <c r="G3" s="53" t="s">
        <v>8</v>
      </c>
      <c r="H3" s="5" t="s">
        <v>9</v>
      </c>
      <c r="I3" s="53" t="s">
        <v>10</v>
      </c>
      <c r="J3" s="68" t="s">
        <v>11</v>
      </c>
      <c r="K3" s="53" t="s">
        <v>12</v>
      </c>
      <c r="L3" s="54"/>
    </row>
    <row r="4" spans="1:14" x14ac:dyDescent="0.2">
      <c r="A4" s="60"/>
      <c r="B4" s="61"/>
      <c r="C4" s="63"/>
      <c r="D4" s="65"/>
      <c r="E4" s="67"/>
      <c r="F4" s="69"/>
      <c r="G4" s="61"/>
      <c r="H4" s="6"/>
      <c r="I4" s="61"/>
      <c r="J4" s="69"/>
      <c r="K4" s="6" t="s">
        <v>13</v>
      </c>
      <c r="L4" s="7" t="s">
        <v>14</v>
      </c>
      <c r="N4" s="4" t="s">
        <v>15</v>
      </c>
    </row>
    <row r="5" spans="1:14" x14ac:dyDescent="0.2">
      <c r="A5" s="8">
        <v>1</v>
      </c>
      <c r="B5" s="9"/>
      <c r="C5" s="10" t="s">
        <v>16</v>
      </c>
      <c r="D5" s="11">
        <v>20248</v>
      </c>
      <c r="E5" s="12">
        <v>3470187</v>
      </c>
      <c r="F5" s="12">
        <v>33000</v>
      </c>
      <c r="G5" s="12" t="s">
        <v>17</v>
      </c>
      <c r="H5" s="11" t="s">
        <v>18</v>
      </c>
      <c r="I5" s="13" t="s">
        <v>19</v>
      </c>
      <c r="J5" s="13" t="s">
        <v>20</v>
      </c>
      <c r="K5" s="11" t="s">
        <v>21</v>
      </c>
      <c r="L5" s="11" t="s">
        <v>22</v>
      </c>
    </row>
    <row r="6" spans="1:14" x14ac:dyDescent="0.2">
      <c r="A6" s="14"/>
      <c r="B6" s="15"/>
      <c r="C6" s="16"/>
      <c r="D6" s="17"/>
      <c r="E6" s="18"/>
      <c r="F6" s="19"/>
      <c r="G6" s="20"/>
      <c r="H6" s="21"/>
      <c r="I6" s="22"/>
      <c r="J6" s="22"/>
      <c r="K6" s="23"/>
      <c r="L6" s="24"/>
    </row>
    <row r="7" spans="1:14" x14ac:dyDescent="0.2">
      <c r="A7" s="14"/>
      <c r="B7" s="15"/>
      <c r="C7" s="16"/>
      <c r="D7" s="17"/>
      <c r="E7" s="18"/>
      <c r="F7" s="19" t="s">
        <v>15</v>
      </c>
      <c r="G7" s="20"/>
      <c r="H7" s="21"/>
      <c r="I7" s="22"/>
      <c r="J7" s="22"/>
      <c r="K7" s="23"/>
      <c r="L7" s="24"/>
    </row>
    <row r="8" spans="1:14" ht="15.75" x14ac:dyDescent="0.2">
      <c r="A8" s="25"/>
      <c r="B8" s="26" t="s">
        <v>23</v>
      </c>
      <c r="C8" s="26"/>
      <c r="D8" s="27"/>
      <c r="E8" s="28">
        <v>9539561</v>
      </c>
      <c r="F8" s="29"/>
      <c r="G8" s="30"/>
      <c r="H8" s="30"/>
      <c r="K8" s="30"/>
      <c r="L8" s="30"/>
    </row>
    <row r="9" spans="1:14" ht="15.75" x14ac:dyDescent="0.2">
      <c r="A9" s="25"/>
      <c r="B9" s="26"/>
      <c r="C9" s="26"/>
      <c r="D9" s="27"/>
      <c r="E9" s="31"/>
      <c r="F9" s="29"/>
      <c r="G9" s="30"/>
      <c r="H9" s="30"/>
      <c r="K9" s="30"/>
      <c r="L9" s="30"/>
    </row>
    <row r="10" spans="1:14" ht="15.75" x14ac:dyDescent="0.25">
      <c r="A10" s="25"/>
      <c r="B10" s="26"/>
      <c r="C10" s="26"/>
      <c r="D10" s="27"/>
      <c r="E10" s="31"/>
      <c r="F10" s="32">
        <f>SUM(F5:F5)</f>
        <v>33000</v>
      </c>
      <c r="G10" s="30"/>
      <c r="H10" s="30"/>
      <c r="K10" s="30"/>
      <c r="L10" s="30"/>
    </row>
    <row r="11" spans="1:14" ht="15" x14ac:dyDescent="0.25">
      <c r="A11" s="33"/>
      <c r="B11" s="26"/>
      <c r="C11" s="34"/>
      <c r="D11" s="27"/>
      <c r="E11" s="35"/>
    </row>
    <row r="12" spans="1:14" ht="15" x14ac:dyDescent="0.25">
      <c r="A12" s="33"/>
      <c r="B12" s="26" t="s">
        <v>24</v>
      </c>
      <c r="C12" s="36"/>
      <c r="D12" s="27"/>
      <c r="E12" s="37">
        <f>E8-F10</f>
        <v>9506561</v>
      </c>
      <c r="F12" s="35"/>
    </row>
    <row r="14" spans="1:14" s="30" customFormat="1" ht="18" x14ac:dyDescent="0.25">
      <c r="A14" s="38"/>
      <c r="B14" s="39"/>
      <c r="C14" s="40"/>
      <c r="D14" s="36"/>
      <c r="E14" s="41"/>
      <c r="F14" s="42"/>
      <c r="G14" s="39"/>
      <c r="H14" s="39"/>
      <c r="I14" s="4"/>
      <c r="J14" s="4"/>
      <c r="K14" s="39"/>
      <c r="L14" s="39"/>
    </row>
    <row r="18" spans="1:12" s="39" customFormat="1" x14ac:dyDescent="0.2">
      <c r="A18" s="43"/>
      <c r="B18" s="4"/>
      <c r="C18" s="40"/>
      <c r="D18" s="4"/>
      <c r="E18" s="4"/>
      <c r="F18" s="4"/>
      <c r="G18" s="4"/>
      <c r="H18" s="4"/>
      <c r="I18" s="4"/>
      <c r="J18" s="4"/>
      <c r="K18" s="4"/>
      <c r="L18" s="4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4">
    <cfRule type="duplicateValues" dxfId="146" priority="1"/>
  </conditionalFormatting>
  <conditionalFormatting sqref="E14">
    <cfRule type="duplicateValues" dxfId="145" priority="2"/>
    <cfRule type="duplicateValues" dxfId="144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="50" zoomScaleNormal="50" workbookViewId="0">
      <selection activeCell="Q22" sqref="Q22"/>
    </sheetView>
  </sheetViews>
  <sheetFormatPr defaultColWidth="9.140625" defaultRowHeight="15" x14ac:dyDescent="0.25"/>
  <cols>
    <col min="1" max="1" width="5" style="71" bestFit="1" customWidth="1"/>
    <col min="2" max="2" width="14.85546875" style="71" customWidth="1"/>
    <col min="3" max="3" width="63" style="71" customWidth="1"/>
    <col min="4" max="4" width="20.85546875" style="71" customWidth="1"/>
    <col min="5" max="5" width="14" style="71" customWidth="1"/>
    <col min="6" max="6" width="26.140625" style="71" bestFit="1" customWidth="1"/>
    <col min="7" max="7" width="17.42578125" style="71" customWidth="1"/>
    <col min="8" max="8" width="13.85546875" style="71" customWidth="1"/>
    <col min="9" max="9" width="17" style="71" customWidth="1"/>
    <col min="10" max="10" width="13" style="71" customWidth="1"/>
    <col min="11" max="11" width="17" style="71" customWidth="1"/>
    <col min="12" max="12" width="42.42578125" style="71" customWidth="1"/>
    <col min="13" max="13" width="16" style="71" customWidth="1"/>
    <col min="14" max="14" width="18" style="71" customWidth="1"/>
    <col min="15" max="15" width="14.28515625" style="71" customWidth="1"/>
    <col min="16" max="16" width="16.85546875" style="71" customWidth="1"/>
    <col min="17" max="17" width="20.140625" style="71" customWidth="1"/>
    <col min="18" max="18" width="18.7109375" style="71" customWidth="1"/>
    <col min="19" max="19" width="21.5703125" style="71" customWidth="1"/>
    <col min="20" max="20" width="12.42578125" style="71" customWidth="1"/>
    <col min="21" max="21" width="18.85546875" style="71" bestFit="1" customWidth="1"/>
    <col min="22" max="16384" width="9.140625" style="71"/>
  </cols>
  <sheetData>
    <row r="1" spans="1:21" ht="25.5" x14ac:dyDescent="0.25">
      <c r="A1" s="96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</row>
    <row r="2" spans="1:2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</row>
    <row r="3" spans="1:21" s="78" customFormat="1" ht="20.25" x14ac:dyDescent="0.3">
      <c r="A3" s="75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10</v>
      </c>
      <c r="I3" s="76" t="s">
        <v>11</v>
      </c>
      <c r="J3" s="76" t="s">
        <v>35</v>
      </c>
      <c r="K3" s="76" t="s">
        <v>36</v>
      </c>
      <c r="L3" s="76" t="s">
        <v>37</v>
      </c>
      <c r="M3" s="76"/>
      <c r="N3" s="76"/>
      <c r="O3" s="76"/>
      <c r="P3" s="76" t="s">
        <v>38</v>
      </c>
      <c r="Q3" s="76"/>
      <c r="R3" s="76" t="s">
        <v>12</v>
      </c>
      <c r="S3" s="76"/>
      <c r="T3" s="76" t="s">
        <v>39</v>
      </c>
      <c r="U3" s="77"/>
    </row>
    <row r="4" spans="1:21" s="78" customFormat="1" ht="40.5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9" t="s">
        <v>40</v>
      </c>
      <c r="M4" s="79" t="s">
        <v>41</v>
      </c>
      <c r="N4" s="79" t="s">
        <v>42</v>
      </c>
      <c r="O4" s="79" t="s">
        <v>43</v>
      </c>
      <c r="P4" s="79" t="s">
        <v>13</v>
      </c>
      <c r="Q4" s="79" t="s">
        <v>14</v>
      </c>
      <c r="R4" s="79" t="s">
        <v>13</v>
      </c>
      <c r="S4" s="79" t="s">
        <v>14</v>
      </c>
      <c r="T4" s="79" t="s">
        <v>13</v>
      </c>
      <c r="U4" s="80" t="s">
        <v>14</v>
      </c>
    </row>
    <row r="5" spans="1:21" s="78" customFormat="1" ht="20.25" x14ac:dyDescent="0.3">
      <c r="A5" s="81"/>
      <c r="B5" s="82"/>
      <c r="C5" s="83" t="s">
        <v>23</v>
      </c>
      <c r="D5" s="83"/>
      <c r="E5" s="83"/>
      <c r="F5" s="84">
        <v>3613703</v>
      </c>
      <c r="G5" s="85"/>
      <c r="H5" s="86"/>
      <c r="I5" s="86"/>
      <c r="J5" s="87"/>
      <c r="K5" s="83"/>
      <c r="L5" s="83"/>
      <c r="M5" s="83"/>
      <c r="N5" s="83"/>
      <c r="O5" s="83"/>
      <c r="P5" s="86"/>
      <c r="Q5" s="86"/>
      <c r="R5" s="83"/>
      <c r="S5" s="83"/>
      <c r="T5" s="83"/>
      <c r="U5" s="88"/>
    </row>
    <row r="6" spans="1:21" s="78" customFormat="1" ht="20.25" x14ac:dyDescent="0.3">
      <c r="A6" s="81">
        <v>1</v>
      </c>
      <c r="B6" s="89">
        <v>43209</v>
      </c>
      <c r="C6" s="83" t="s">
        <v>44</v>
      </c>
      <c r="D6" s="83">
        <v>89463</v>
      </c>
      <c r="E6" s="83">
        <v>3466655</v>
      </c>
      <c r="F6" s="84">
        <v>40000</v>
      </c>
      <c r="G6" s="85" t="s">
        <v>45</v>
      </c>
      <c r="H6" s="86" t="s">
        <v>19</v>
      </c>
      <c r="I6" s="78" t="s">
        <v>46</v>
      </c>
      <c r="J6" s="90" t="s">
        <v>47</v>
      </c>
      <c r="K6" s="78" t="s">
        <v>46</v>
      </c>
      <c r="L6" s="83" t="s">
        <v>48</v>
      </c>
      <c r="M6" s="91" t="s">
        <v>49</v>
      </c>
      <c r="N6" s="92" t="s">
        <v>50</v>
      </c>
      <c r="O6" s="92" t="s">
        <v>51</v>
      </c>
      <c r="P6" s="93" t="s">
        <v>52</v>
      </c>
      <c r="Q6" s="93" t="s">
        <v>53</v>
      </c>
      <c r="R6" s="92" t="s">
        <v>54</v>
      </c>
      <c r="S6" s="94" t="s">
        <v>55</v>
      </c>
      <c r="T6" s="94"/>
      <c r="U6" s="94"/>
    </row>
    <row r="7" spans="1:21" s="78" customFormat="1" ht="20.25" x14ac:dyDescent="0.3">
      <c r="A7" s="81">
        <f t="shared" ref="A7:A17" si="0">A6+1</f>
        <v>2</v>
      </c>
      <c r="B7" s="89">
        <v>43209</v>
      </c>
      <c r="C7" s="83" t="s">
        <v>56</v>
      </c>
      <c r="D7" s="83">
        <v>89460</v>
      </c>
      <c r="E7" s="83">
        <v>3467587</v>
      </c>
      <c r="F7" s="84">
        <v>33000</v>
      </c>
      <c r="G7" s="85" t="s">
        <v>57</v>
      </c>
      <c r="H7" s="86" t="s">
        <v>19</v>
      </c>
      <c r="I7" s="78" t="s">
        <v>46</v>
      </c>
      <c r="J7" s="90" t="s">
        <v>47</v>
      </c>
      <c r="K7" s="78" t="s">
        <v>46</v>
      </c>
      <c r="L7" s="83" t="s">
        <v>56</v>
      </c>
      <c r="M7" s="91" t="s">
        <v>58</v>
      </c>
      <c r="N7" s="92" t="s">
        <v>59</v>
      </c>
      <c r="O7" s="92" t="s">
        <v>60</v>
      </c>
      <c r="P7" s="93" t="s">
        <v>61</v>
      </c>
      <c r="Q7" s="93" t="s">
        <v>62</v>
      </c>
      <c r="R7" s="92" t="s">
        <v>63</v>
      </c>
      <c r="S7" s="94" t="s">
        <v>64</v>
      </c>
      <c r="T7" s="94"/>
      <c r="U7" s="94"/>
    </row>
    <row r="8" spans="1:21" s="78" customFormat="1" ht="20.25" x14ac:dyDescent="0.3">
      <c r="A8" s="81">
        <f t="shared" si="0"/>
        <v>3</v>
      </c>
      <c r="B8" s="89">
        <v>43209</v>
      </c>
      <c r="C8" s="83" t="s">
        <v>65</v>
      </c>
      <c r="D8" s="83">
        <v>89462</v>
      </c>
      <c r="E8" s="83">
        <v>3467601</v>
      </c>
      <c r="F8" s="84">
        <v>40000</v>
      </c>
      <c r="G8" s="85" t="s">
        <v>66</v>
      </c>
      <c r="H8" s="86" t="s">
        <v>19</v>
      </c>
      <c r="I8" s="78" t="s">
        <v>46</v>
      </c>
      <c r="J8" s="90" t="s">
        <v>47</v>
      </c>
      <c r="K8" s="78" t="s">
        <v>46</v>
      </c>
      <c r="L8" s="83" t="s">
        <v>67</v>
      </c>
      <c r="M8" s="91" t="s">
        <v>68</v>
      </c>
      <c r="N8" s="92" t="s">
        <v>59</v>
      </c>
      <c r="O8" s="92" t="s">
        <v>69</v>
      </c>
      <c r="P8" s="93" t="s">
        <v>70</v>
      </c>
      <c r="Q8" s="93" t="s">
        <v>71</v>
      </c>
      <c r="R8" s="92" t="s">
        <v>54</v>
      </c>
      <c r="S8" s="94" t="s">
        <v>72</v>
      </c>
      <c r="T8" s="94"/>
      <c r="U8" s="94"/>
    </row>
    <row r="9" spans="1:21" s="78" customFormat="1" ht="20.25" x14ac:dyDescent="0.3">
      <c r="A9" s="81">
        <f t="shared" si="0"/>
        <v>4</v>
      </c>
      <c r="B9" s="89">
        <v>43209</v>
      </c>
      <c r="C9" s="83" t="s">
        <v>73</v>
      </c>
      <c r="D9" s="83">
        <v>89464</v>
      </c>
      <c r="E9" s="83">
        <v>3466351</v>
      </c>
      <c r="F9" s="84">
        <v>33000</v>
      </c>
      <c r="G9" s="85" t="s">
        <v>74</v>
      </c>
      <c r="H9" s="86" t="s">
        <v>19</v>
      </c>
      <c r="I9" s="78" t="s">
        <v>46</v>
      </c>
      <c r="J9" s="90" t="s">
        <v>47</v>
      </c>
      <c r="K9" s="78" t="s">
        <v>46</v>
      </c>
      <c r="L9" s="83" t="s">
        <v>67</v>
      </c>
      <c r="M9" s="91" t="s">
        <v>68</v>
      </c>
      <c r="N9" s="92" t="s">
        <v>59</v>
      </c>
      <c r="O9" s="92" t="s">
        <v>69</v>
      </c>
      <c r="P9" s="93" t="s">
        <v>75</v>
      </c>
      <c r="Q9" s="93" t="s">
        <v>76</v>
      </c>
      <c r="R9" s="92" t="s">
        <v>61</v>
      </c>
      <c r="S9" s="94" t="s">
        <v>76</v>
      </c>
      <c r="T9" s="94"/>
      <c r="U9" s="94"/>
    </row>
    <row r="10" spans="1:21" s="78" customFormat="1" ht="20.25" x14ac:dyDescent="0.3">
      <c r="A10" s="81">
        <f t="shared" si="0"/>
        <v>5</v>
      </c>
      <c r="B10" s="89">
        <v>43209</v>
      </c>
      <c r="C10" s="83" t="s">
        <v>77</v>
      </c>
      <c r="D10" s="83">
        <v>89461</v>
      </c>
      <c r="E10" s="83">
        <v>3467089</v>
      </c>
      <c r="F10" s="84">
        <v>40000</v>
      </c>
      <c r="G10" s="85" t="s">
        <v>78</v>
      </c>
      <c r="H10" s="86" t="s">
        <v>19</v>
      </c>
      <c r="I10" s="78" t="s">
        <v>46</v>
      </c>
      <c r="J10" s="90" t="s">
        <v>47</v>
      </c>
      <c r="K10" s="78" t="s">
        <v>46</v>
      </c>
      <c r="L10" s="83" t="s">
        <v>79</v>
      </c>
      <c r="M10" s="91" t="s">
        <v>80</v>
      </c>
      <c r="N10" s="92" t="s">
        <v>81</v>
      </c>
      <c r="O10" s="92" t="s">
        <v>80</v>
      </c>
      <c r="P10" s="93" t="s">
        <v>82</v>
      </c>
      <c r="Q10" s="93" t="s">
        <v>83</v>
      </c>
      <c r="R10" s="92" t="s">
        <v>84</v>
      </c>
      <c r="S10" s="94" t="s">
        <v>85</v>
      </c>
      <c r="T10" s="94"/>
      <c r="U10" s="94"/>
    </row>
    <row r="11" spans="1:21" s="78" customFormat="1" ht="20.25" x14ac:dyDescent="0.3">
      <c r="A11" s="81">
        <f t="shared" si="0"/>
        <v>6</v>
      </c>
      <c r="B11" s="89">
        <v>43209</v>
      </c>
      <c r="C11" s="83" t="s">
        <v>86</v>
      </c>
      <c r="D11" s="83">
        <v>89465</v>
      </c>
      <c r="E11" s="83">
        <v>3467368</v>
      </c>
      <c r="F11" s="84">
        <v>40000</v>
      </c>
      <c r="G11" s="85" t="s">
        <v>87</v>
      </c>
      <c r="H11" s="86" t="s">
        <v>19</v>
      </c>
      <c r="I11" s="78" t="s">
        <v>46</v>
      </c>
      <c r="J11" s="90" t="s">
        <v>47</v>
      </c>
      <c r="K11" s="78" t="s">
        <v>46</v>
      </c>
      <c r="L11" s="83" t="s">
        <v>86</v>
      </c>
      <c r="M11" s="91" t="s">
        <v>88</v>
      </c>
      <c r="N11" s="92" t="s">
        <v>89</v>
      </c>
      <c r="O11" s="92" t="s">
        <v>88</v>
      </c>
      <c r="P11" s="93" t="s">
        <v>90</v>
      </c>
      <c r="Q11" s="93" t="s">
        <v>91</v>
      </c>
      <c r="R11" s="92" t="s">
        <v>92</v>
      </c>
      <c r="S11" s="94" t="s">
        <v>93</v>
      </c>
      <c r="T11" s="94"/>
      <c r="U11" s="94"/>
    </row>
    <row r="12" spans="1:21" s="78" customFormat="1" ht="20.25" x14ac:dyDescent="0.3">
      <c r="A12" s="81">
        <f t="shared" si="0"/>
        <v>7</v>
      </c>
      <c r="B12" s="89">
        <v>43209</v>
      </c>
      <c r="C12" s="83" t="s">
        <v>94</v>
      </c>
      <c r="D12" s="83">
        <v>89469</v>
      </c>
      <c r="E12" s="83">
        <v>3467134</v>
      </c>
      <c r="F12" s="84">
        <v>40000</v>
      </c>
      <c r="G12" s="85" t="s">
        <v>95</v>
      </c>
      <c r="H12" s="86" t="s">
        <v>19</v>
      </c>
      <c r="I12" s="78" t="s">
        <v>46</v>
      </c>
      <c r="J12" s="90" t="s">
        <v>47</v>
      </c>
      <c r="K12" s="78" t="s">
        <v>46</v>
      </c>
      <c r="L12" s="83" t="s">
        <v>94</v>
      </c>
      <c r="M12" s="91" t="s">
        <v>68</v>
      </c>
      <c r="N12" s="92" t="s">
        <v>59</v>
      </c>
      <c r="O12" s="92" t="s">
        <v>69</v>
      </c>
      <c r="P12" s="93" t="s">
        <v>96</v>
      </c>
      <c r="Q12" s="93" t="s">
        <v>97</v>
      </c>
      <c r="R12" s="92" t="s">
        <v>98</v>
      </c>
      <c r="S12" s="94" t="s">
        <v>99</v>
      </c>
      <c r="T12" s="94"/>
      <c r="U12" s="94"/>
    </row>
    <row r="13" spans="1:21" s="78" customFormat="1" ht="20.25" x14ac:dyDescent="0.3">
      <c r="A13" s="81">
        <f t="shared" si="0"/>
        <v>8</v>
      </c>
      <c r="B13" s="89">
        <v>43209</v>
      </c>
      <c r="C13" s="83" t="s">
        <v>94</v>
      </c>
      <c r="D13" s="83">
        <v>89468</v>
      </c>
      <c r="E13" s="83">
        <v>3467133</v>
      </c>
      <c r="F13" s="84">
        <v>40000</v>
      </c>
      <c r="G13" s="85" t="s">
        <v>100</v>
      </c>
      <c r="H13" s="86" t="s">
        <v>19</v>
      </c>
      <c r="I13" s="78" t="s">
        <v>46</v>
      </c>
      <c r="J13" s="90" t="s">
        <v>47</v>
      </c>
      <c r="K13" s="78" t="s">
        <v>46</v>
      </c>
      <c r="L13" s="83" t="s">
        <v>94</v>
      </c>
      <c r="M13" s="91" t="s">
        <v>68</v>
      </c>
      <c r="N13" s="92" t="s">
        <v>59</v>
      </c>
      <c r="O13" s="92" t="s">
        <v>69</v>
      </c>
      <c r="P13" s="93" t="s">
        <v>96</v>
      </c>
      <c r="Q13" s="93" t="s">
        <v>97</v>
      </c>
      <c r="R13" s="92" t="s">
        <v>101</v>
      </c>
      <c r="S13" s="94" t="s">
        <v>102</v>
      </c>
      <c r="T13" s="94"/>
      <c r="U13" s="94"/>
    </row>
    <row r="14" spans="1:21" s="78" customFormat="1" ht="20.25" x14ac:dyDescent="0.3">
      <c r="A14" s="81">
        <f t="shared" si="0"/>
        <v>9</v>
      </c>
      <c r="B14" s="89">
        <v>43209</v>
      </c>
      <c r="C14" s="83" t="s">
        <v>94</v>
      </c>
      <c r="D14" s="83">
        <v>89466</v>
      </c>
      <c r="E14" s="83">
        <v>3467144</v>
      </c>
      <c r="F14" s="84">
        <v>40000</v>
      </c>
      <c r="G14" s="85" t="s">
        <v>103</v>
      </c>
      <c r="H14" s="86" t="s">
        <v>19</v>
      </c>
      <c r="I14" s="78" t="s">
        <v>46</v>
      </c>
      <c r="J14" s="90" t="s">
        <v>47</v>
      </c>
      <c r="K14" s="78" t="s">
        <v>46</v>
      </c>
      <c r="L14" s="83" t="s">
        <v>94</v>
      </c>
      <c r="M14" s="91" t="s">
        <v>68</v>
      </c>
      <c r="N14" s="92" t="s">
        <v>59</v>
      </c>
      <c r="O14" s="92" t="s">
        <v>69</v>
      </c>
      <c r="P14" s="93" t="s">
        <v>96</v>
      </c>
      <c r="Q14" s="93" t="s">
        <v>97</v>
      </c>
      <c r="R14" s="92" t="s">
        <v>54</v>
      </c>
      <c r="S14" s="94" t="s">
        <v>104</v>
      </c>
      <c r="T14" s="94"/>
      <c r="U14" s="94"/>
    </row>
    <row r="15" spans="1:21" s="78" customFormat="1" ht="20.25" x14ac:dyDescent="0.3">
      <c r="A15" s="81">
        <f t="shared" si="0"/>
        <v>10</v>
      </c>
      <c r="B15" s="89">
        <v>43209</v>
      </c>
      <c r="C15" s="83" t="s">
        <v>94</v>
      </c>
      <c r="D15" s="83">
        <v>89467</v>
      </c>
      <c r="E15" s="83">
        <v>3467145</v>
      </c>
      <c r="F15" s="84">
        <v>40000</v>
      </c>
      <c r="G15" s="85" t="s">
        <v>105</v>
      </c>
      <c r="H15" s="86" t="s">
        <v>19</v>
      </c>
      <c r="I15" s="78" t="s">
        <v>46</v>
      </c>
      <c r="J15" s="90" t="s">
        <v>47</v>
      </c>
      <c r="K15" s="78" t="s">
        <v>46</v>
      </c>
      <c r="L15" s="83" t="s">
        <v>94</v>
      </c>
      <c r="M15" s="91" t="s">
        <v>68</v>
      </c>
      <c r="N15" s="92" t="s">
        <v>59</v>
      </c>
      <c r="O15" s="92" t="s">
        <v>69</v>
      </c>
      <c r="P15" s="93" t="s">
        <v>96</v>
      </c>
      <c r="Q15" s="93" t="s">
        <v>97</v>
      </c>
      <c r="R15" s="92" t="s">
        <v>106</v>
      </c>
      <c r="S15" s="94" t="s">
        <v>107</v>
      </c>
      <c r="T15" s="94"/>
      <c r="U15" s="94"/>
    </row>
    <row r="16" spans="1:21" s="78" customFormat="1" ht="20.25" x14ac:dyDescent="0.3">
      <c r="A16" s="81">
        <f t="shared" si="0"/>
        <v>11</v>
      </c>
      <c r="B16" s="89">
        <v>43209</v>
      </c>
      <c r="C16" s="83" t="s">
        <v>108</v>
      </c>
      <c r="D16" s="83">
        <v>89470</v>
      </c>
      <c r="E16" s="83">
        <v>3467361</v>
      </c>
      <c r="F16" s="84">
        <v>40000</v>
      </c>
      <c r="G16" s="85" t="s">
        <v>109</v>
      </c>
      <c r="H16" s="86" t="s">
        <v>19</v>
      </c>
      <c r="I16" s="78" t="s">
        <v>46</v>
      </c>
      <c r="J16" s="90" t="s">
        <v>47</v>
      </c>
      <c r="K16" s="78" t="s">
        <v>46</v>
      </c>
      <c r="L16" s="83" t="s">
        <v>108</v>
      </c>
      <c r="M16" s="91" t="s">
        <v>110</v>
      </c>
      <c r="N16" s="92" t="s">
        <v>111</v>
      </c>
      <c r="O16" s="92" t="s">
        <v>110</v>
      </c>
      <c r="P16" s="93" t="s">
        <v>112</v>
      </c>
      <c r="Q16" s="93" t="s">
        <v>113</v>
      </c>
      <c r="R16" s="92" t="s">
        <v>114</v>
      </c>
      <c r="S16" s="94" t="s">
        <v>115</v>
      </c>
      <c r="T16" s="94"/>
      <c r="U16" s="94"/>
    </row>
    <row r="17" spans="1:21" s="78" customFormat="1" ht="20.25" x14ac:dyDescent="0.3">
      <c r="A17" s="81">
        <f t="shared" si="0"/>
        <v>12</v>
      </c>
      <c r="B17" s="89">
        <v>43209</v>
      </c>
      <c r="C17" s="83" t="s">
        <v>116</v>
      </c>
      <c r="D17" s="83">
        <v>89471</v>
      </c>
      <c r="E17" s="83">
        <v>3467439</v>
      </c>
      <c r="F17" s="84">
        <v>45000</v>
      </c>
      <c r="G17" s="85" t="s">
        <v>117</v>
      </c>
      <c r="H17" s="86" t="s">
        <v>19</v>
      </c>
      <c r="I17" s="78" t="s">
        <v>46</v>
      </c>
      <c r="J17" s="90" t="s">
        <v>47</v>
      </c>
      <c r="K17" s="78" t="s">
        <v>46</v>
      </c>
      <c r="L17" s="83" t="s">
        <v>118</v>
      </c>
      <c r="M17" s="91" t="s">
        <v>119</v>
      </c>
      <c r="N17" s="92" t="s">
        <v>81</v>
      </c>
      <c r="O17" s="92" t="s">
        <v>120</v>
      </c>
      <c r="P17" s="93" t="s">
        <v>121</v>
      </c>
      <c r="Q17" s="93" t="s">
        <v>122</v>
      </c>
      <c r="R17" s="92" t="s">
        <v>123</v>
      </c>
      <c r="S17" s="94" t="s">
        <v>124</v>
      </c>
      <c r="T17" s="94"/>
      <c r="U17" s="94"/>
    </row>
    <row r="18" spans="1:21" s="78" customFormat="1" ht="20.25" x14ac:dyDescent="0.3">
      <c r="A18" s="81">
        <v>13</v>
      </c>
      <c r="B18" s="89">
        <v>43209</v>
      </c>
      <c r="C18" s="83" t="s">
        <v>125</v>
      </c>
      <c r="D18" s="83">
        <v>89472</v>
      </c>
      <c r="E18" s="83">
        <v>3467486</v>
      </c>
      <c r="F18" s="84">
        <v>33000</v>
      </c>
      <c r="G18" s="85" t="s">
        <v>126</v>
      </c>
      <c r="H18" s="86" t="s">
        <v>19</v>
      </c>
      <c r="I18" s="78" t="s">
        <v>46</v>
      </c>
      <c r="J18" s="90" t="s">
        <v>47</v>
      </c>
      <c r="K18" s="78" t="s">
        <v>46</v>
      </c>
      <c r="L18" s="83" t="s">
        <v>127</v>
      </c>
      <c r="M18" s="91" t="s">
        <v>128</v>
      </c>
      <c r="N18" s="92" t="s">
        <v>89</v>
      </c>
      <c r="O18" s="92" t="s">
        <v>128</v>
      </c>
      <c r="P18" s="93" t="s">
        <v>129</v>
      </c>
      <c r="Q18" s="93" t="s">
        <v>130</v>
      </c>
      <c r="R18" s="92" t="s">
        <v>131</v>
      </c>
      <c r="S18" s="94" t="s">
        <v>132</v>
      </c>
      <c r="T18" s="94"/>
      <c r="U18" s="94"/>
    </row>
    <row r="19" spans="1:21" s="78" customFormat="1" ht="20.25" x14ac:dyDescent="0.3">
      <c r="A19" s="81">
        <f>A18+1</f>
        <v>14</v>
      </c>
      <c r="B19" s="89">
        <v>43209</v>
      </c>
      <c r="C19" s="83" t="s">
        <v>73</v>
      </c>
      <c r="D19" s="83">
        <v>89473</v>
      </c>
      <c r="E19" s="83">
        <v>3467353</v>
      </c>
      <c r="F19" s="84">
        <v>33000</v>
      </c>
      <c r="G19" s="85" t="s">
        <v>133</v>
      </c>
      <c r="H19" s="86" t="s">
        <v>19</v>
      </c>
      <c r="I19" s="78" t="s">
        <v>46</v>
      </c>
      <c r="J19" s="90" t="s">
        <v>47</v>
      </c>
      <c r="K19" s="78" t="s">
        <v>46</v>
      </c>
      <c r="L19" s="83" t="s">
        <v>48</v>
      </c>
      <c r="M19" s="91" t="s">
        <v>49</v>
      </c>
      <c r="N19" s="92" t="s">
        <v>50</v>
      </c>
      <c r="O19" s="92" t="s">
        <v>51</v>
      </c>
      <c r="P19" s="93" t="s">
        <v>75</v>
      </c>
      <c r="Q19" s="93" t="s">
        <v>134</v>
      </c>
      <c r="R19" s="92" t="s">
        <v>135</v>
      </c>
      <c r="S19" s="94" t="s">
        <v>136</v>
      </c>
      <c r="T19" s="94"/>
      <c r="U19" s="94"/>
    </row>
    <row r="20" spans="1:21" s="78" customFormat="1" ht="20.25" x14ac:dyDescent="0.3">
      <c r="A20" s="81"/>
      <c r="B20" s="89"/>
      <c r="C20" s="83"/>
      <c r="D20" s="83"/>
      <c r="E20" s="83"/>
      <c r="F20" s="84"/>
      <c r="G20" s="85"/>
      <c r="H20" s="86"/>
      <c r="J20" s="90"/>
      <c r="L20" s="83"/>
      <c r="M20" s="91"/>
      <c r="N20" s="92"/>
      <c r="O20" s="92"/>
      <c r="P20" s="93"/>
      <c r="Q20" s="93"/>
      <c r="R20" s="92"/>
      <c r="S20" s="94"/>
      <c r="T20" s="94"/>
      <c r="U20" s="94"/>
    </row>
    <row r="21" spans="1:21" s="78" customFormat="1" ht="20.25" x14ac:dyDescent="0.3">
      <c r="A21" s="81"/>
      <c r="B21" s="89"/>
      <c r="C21" s="83"/>
      <c r="D21" s="83"/>
      <c r="E21" s="83"/>
      <c r="F21" s="84"/>
      <c r="G21" s="85"/>
      <c r="H21" s="86"/>
      <c r="J21" s="90"/>
      <c r="L21" s="83"/>
      <c r="M21" s="91"/>
      <c r="N21" s="92"/>
      <c r="O21" s="92"/>
      <c r="P21" s="93"/>
      <c r="Q21" s="93"/>
      <c r="R21" s="92"/>
      <c r="S21" s="94"/>
      <c r="T21" s="94"/>
      <c r="U21" s="94"/>
    </row>
    <row r="22" spans="1:21" s="78" customFormat="1" ht="20.25" x14ac:dyDescent="0.3">
      <c r="A22" s="81"/>
      <c r="B22" s="89"/>
      <c r="C22" s="83" t="s">
        <v>137</v>
      </c>
      <c r="D22" s="83" t="s">
        <v>138</v>
      </c>
      <c r="E22" s="83"/>
      <c r="F22" s="84">
        <f>SUM(F6:F21)</f>
        <v>537000</v>
      </c>
      <c r="G22" s="85"/>
      <c r="H22" s="86"/>
      <c r="J22" s="90"/>
      <c r="K22" s="83"/>
      <c r="L22" s="89"/>
      <c r="M22" s="91"/>
      <c r="N22" s="93"/>
      <c r="O22" s="93"/>
      <c r="P22" s="93"/>
      <c r="Q22" s="93"/>
      <c r="R22" s="93"/>
      <c r="S22" s="95"/>
    </row>
    <row r="23" spans="1:21" s="78" customFormat="1" ht="20.25" x14ac:dyDescent="0.3">
      <c r="A23" s="81"/>
      <c r="B23" s="89"/>
      <c r="C23" s="83"/>
      <c r="D23" s="83"/>
      <c r="E23" s="83"/>
      <c r="F23" s="84"/>
      <c r="G23" s="85"/>
      <c r="H23" s="86"/>
      <c r="J23" s="90"/>
      <c r="K23" s="83"/>
      <c r="L23" s="89"/>
      <c r="M23" s="91"/>
      <c r="N23" s="93"/>
      <c r="O23" s="93"/>
      <c r="P23" s="93"/>
      <c r="Q23" s="93"/>
      <c r="R23" s="93"/>
      <c r="S23" s="95"/>
    </row>
    <row r="24" spans="1:21" s="78" customFormat="1" ht="20.25" x14ac:dyDescent="0.3">
      <c r="A24" s="81"/>
      <c r="B24" s="89"/>
      <c r="C24" s="83"/>
      <c r="D24" s="83"/>
      <c r="E24" s="83"/>
      <c r="F24" s="84"/>
      <c r="G24" s="85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8"/>
    </row>
    <row r="25" spans="1:21" s="78" customFormat="1" ht="20.25" x14ac:dyDescent="0.3">
      <c r="A25" s="81"/>
      <c r="B25" s="89"/>
      <c r="C25" s="83" t="s">
        <v>139</v>
      </c>
      <c r="D25" s="83" t="s">
        <v>140</v>
      </c>
      <c r="E25" s="83"/>
      <c r="F25" s="84">
        <f>SUM(F24:F24)</f>
        <v>0</v>
      </c>
      <c r="G25" s="85"/>
      <c r="H25" s="86"/>
      <c r="I25" s="86"/>
      <c r="J25" s="87"/>
      <c r="K25" s="83"/>
      <c r="L25" s="83"/>
      <c r="M25" s="83"/>
      <c r="N25" s="83"/>
      <c r="O25" s="83"/>
      <c r="P25" s="86"/>
      <c r="Q25" s="86"/>
      <c r="R25" s="83"/>
      <c r="S25" s="83"/>
      <c r="T25" s="83"/>
      <c r="U25" s="88"/>
    </row>
    <row r="26" spans="1:21" s="78" customFormat="1" ht="20.25" x14ac:dyDescent="0.3">
      <c r="A26" s="81"/>
      <c r="B26" s="89"/>
      <c r="C26" s="83" t="s">
        <v>141</v>
      </c>
      <c r="D26" s="83" t="s">
        <v>138</v>
      </c>
      <c r="E26" s="83"/>
      <c r="F26" s="84">
        <f>F22+F25</f>
        <v>537000</v>
      </c>
      <c r="G26" s="85"/>
      <c r="H26" s="86"/>
      <c r="I26" s="86"/>
      <c r="J26" s="87"/>
      <c r="K26" s="83"/>
      <c r="L26" s="83"/>
      <c r="M26" s="83"/>
      <c r="N26" s="83"/>
      <c r="O26" s="83"/>
      <c r="P26" s="86"/>
      <c r="Q26" s="86"/>
      <c r="R26" s="83"/>
      <c r="S26" s="83"/>
      <c r="T26" s="83"/>
      <c r="U26" s="88"/>
    </row>
    <row r="27" spans="1:21" s="78" customFormat="1" ht="20.25" x14ac:dyDescent="0.3">
      <c r="A27" s="81"/>
      <c r="B27" s="89"/>
      <c r="C27" s="83" t="s">
        <v>142</v>
      </c>
      <c r="D27" s="83"/>
      <c r="E27" s="83"/>
      <c r="F27" s="84">
        <f>F5-F26</f>
        <v>3076703</v>
      </c>
      <c r="G27" s="85"/>
      <c r="H27" s="86"/>
      <c r="I27" s="86"/>
      <c r="J27" s="87"/>
      <c r="K27" s="83"/>
      <c r="L27" s="83"/>
      <c r="M27" s="83"/>
      <c r="N27" s="83"/>
      <c r="O27" s="83"/>
      <c r="P27" s="86"/>
      <c r="Q27" s="86"/>
      <c r="R27" s="83"/>
      <c r="S27" s="83"/>
      <c r="T27" s="83"/>
      <c r="U27" s="88"/>
    </row>
    <row r="28" spans="1:21" s="78" customFormat="1" ht="20.25" x14ac:dyDescent="0.3">
      <c r="A28" s="81"/>
      <c r="B28" s="82"/>
      <c r="C28" s="83"/>
      <c r="D28" s="83"/>
      <c r="E28" s="83"/>
      <c r="F28" s="84"/>
      <c r="G28" s="85"/>
      <c r="H28" s="86"/>
      <c r="I28" s="86"/>
      <c r="J28" s="87"/>
      <c r="K28" s="83"/>
      <c r="L28" s="83"/>
      <c r="M28" s="83"/>
      <c r="N28" s="83"/>
      <c r="O28" s="83"/>
      <c r="P28" s="86"/>
      <c r="Q28" s="86"/>
      <c r="R28" s="83"/>
      <c r="S28" s="83"/>
      <c r="T28" s="83"/>
      <c r="U28" s="88"/>
    </row>
  </sheetData>
  <mergeCells count="17">
    <mergeCell ref="T3:U3"/>
    <mergeCell ref="I3:I4"/>
    <mergeCell ref="J3:J4"/>
    <mergeCell ref="K3:K4"/>
    <mergeCell ref="L3:O3"/>
    <mergeCell ref="P3:Q3"/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27">
    <cfRule type="duplicateValues" dxfId="143" priority="66"/>
  </conditionalFormatting>
  <conditionalFormatting sqref="D27">
    <cfRule type="duplicateValues" dxfId="141" priority="64"/>
    <cfRule type="duplicateValues" dxfId="140" priority="65"/>
  </conditionalFormatting>
  <conditionalFormatting sqref="E27">
    <cfRule type="duplicateValues" dxfId="137" priority="63"/>
  </conditionalFormatting>
  <conditionalFormatting sqref="E27">
    <cfRule type="duplicateValues" dxfId="135" priority="61"/>
    <cfRule type="duplicateValues" dxfId="134" priority="62"/>
  </conditionalFormatting>
  <conditionalFormatting sqref="D22">
    <cfRule type="duplicateValues" dxfId="131" priority="60"/>
  </conditionalFormatting>
  <conditionalFormatting sqref="D22">
    <cfRule type="duplicateValues" dxfId="129" priority="58"/>
    <cfRule type="duplicateValues" dxfId="128" priority="59"/>
  </conditionalFormatting>
  <conditionalFormatting sqref="D23">
    <cfRule type="duplicateValues" dxfId="125" priority="57"/>
  </conditionalFormatting>
  <conditionalFormatting sqref="D23">
    <cfRule type="duplicateValues" dxfId="123" priority="55"/>
    <cfRule type="duplicateValues" dxfId="122" priority="56"/>
  </conditionalFormatting>
  <conditionalFormatting sqref="E23">
    <cfRule type="duplicateValues" dxfId="119" priority="54"/>
  </conditionalFormatting>
  <conditionalFormatting sqref="E23">
    <cfRule type="duplicateValues" dxfId="117" priority="52"/>
    <cfRule type="duplicateValues" dxfId="116" priority="53"/>
  </conditionalFormatting>
  <conditionalFormatting sqref="H23">
    <cfRule type="duplicateValues" dxfId="113" priority="51"/>
  </conditionalFormatting>
  <conditionalFormatting sqref="H23">
    <cfRule type="duplicateValues" dxfId="111" priority="49"/>
    <cfRule type="duplicateValues" dxfId="110" priority="50"/>
  </conditionalFormatting>
  <conditionalFormatting sqref="I23">
    <cfRule type="duplicateValues" dxfId="107" priority="48"/>
  </conditionalFormatting>
  <conditionalFormatting sqref="I23">
    <cfRule type="duplicateValues" dxfId="105" priority="46"/>
    <cfRule type="duplicateValues" dxfId="104" priority="47"/>
  </conditionalFormatting>
  <conditionalFormatting sqref="K23">
    <cfRule type="duplicateValues" dxfId="101" priority="45"/>
  </conditionalFormatting>
  <conditionalFormatting sqref="K23">
    <cfRule type="duplicateValues" dxfId="99" priority="43"/>
    <cfRule type="duplicateValues" dxfId="98" priority="44"/>
  </conditionalFormatting>
  <conditionalFormatting sqref="J23">
    <cfRule type="duplicateValues" dxfId="95" priority="42"/>
  </conditionalFormatting>
  <conditionalFormatting sqref="J23">
    <cfRule type="duplicateValues" dxfId="93" priority="40"/>
    <cfRule type="duplicateValues" dxfId="92" priority="41"/>
  </conditionalFormatting>
  <conditionalFormatting sqref="D28">
    <cfRule type="duplicateValues" dxfId="89" priority="39"/>
  </conditionalFormatting>
  <conditionalFormatting sqref="D28">
    <cfRule type="duplicateValues" dxfId="87" priority="37"/>
    <cfRule type="duplicateValues" dxfId="86" priority="38"/>
  </conditionalFormatting>
  <conditionalFormatting sqref="E28">
    <cfRule type="duplicateValues" dxfId="83" priority="36"/>
  </conditionalFormatting>
  <conditionalFormatting sqref="E28">
    <cfRule type="duplicateValues" dxfId="81" priority="34"/>
    <cfRule type="duplicateValues" dxfId="80" priority="35"/>
  </conditionalFormatting>
  <conditionalFormatting sqref="D22:D23">
    <cfRule type="duplicateValues" dxfId="77" priority="33"/>
  </conditionalFormatting>
  <conditionalFormatting sqref="D22:D23">
    <cfRule type="duplicateValues" dxfId="75" priority="31"/>
    <cfRule type="duplicateValues" dxfId="74" priority="32"/>
  </conditionalFormatting>
  <conditionalFormatting sqref="J24">
    <cfRule type="duplicateValues" dxfId="71" priority="30"/>
  </conditionalFormatting>
  <conditionalFormatting sqref="J24">
    <cfRule type="duplicateValues" dxfId="69" priority="28"/>
    <cfRule type="duplicateValues" dxfId="68" priority="29"/>
  </conditionalFormatting>
  <conditionalFormatting sqref="H24">
    <cfRule type="duplicateValues" dxfId="65" priority="27"/>
  </conditionalFormatting>
  <conditionalFormatting sqref="H24">
    <cfRule type="duplicateValues" dxfId="63" priority="25"/>
    <cfRule type="duplicateValues" dxfId="62" priority="26"/>
  </conditionalFormatting>
  <conditionalFormatting sqref="I24">
    <cfRule type="duplicateValues" dxfId="59" priority="24"/>
  </conditionalFormatting>
  <conditionalFormatting sqref="I24">
    <cfRule type="duplicateValues" dxfId="57" priority="22"/>
    <cfRule type="duplicateValues" dxfId="56" priority="23"/>
  </conditionalFormatting>
  <conditionalFormatting sqref="K24">
    <cfRule type="duplicateValues" dxfId="53" priority="21"/>
  </conditionalFormatting>
  <conditionalFormatting sqref="K24">
    <cfRule type="duplicateValues" dxfId="51" priority="19"/>
    <cfRule type="duplicateValues" dxfId="50" priority="20"/>
  </conditionalFormatting>
  <conditionalFormatting sqref="E22:E27">
    <cfRule type="duplicateValues" dxfId="47" priority="18"/>
  </conditionalFormatting>
  <conditionalFormatting sqref="E22:E27">
    <cfRule type="duplicateValues" dxfId="45" priority="16"/>
    <cfRule type="duplicateValues" dxfId="44" priority="17"/>
  </conditionalFormatting>
  <conditionalFormatting sqref="D22:D27">
    <cfRule type="duplicateValues" dxfId="41" priority="15"/>
  </conditionalFormatting>
  <conditionalFormatting sqref="D22:D27">
    <cfRule type="duplicateValues" dxfId="39" priority="13"/>
    <cfRule type="duplicateValues" dxfId="38" priority="14"/>
  </conditionalFormatting>
  <conditionalFormatting sqref="E22:E26">
    <cfRule type="duplicateValues" dxfId="35" priority="12"/>
  </conditionalFormatting>
  <conditionalFormatting sqref="E22:E26">
    <cfRule type="duplicateValues" dxfId="33" priority="10"/>
    <cfRule type="duplicateValues" dxfId="32" priority="11"/>
  </conditionalFormatting>
  <conditionalFormatting sqref="D22:D26">
    <cfRule type="duplicateValues" dxfId="29" priority="9"/>
  </conditionalFormatting>
  <conditionalFormatting sqref="D22:D26">
    <cfRule type="duplicateValues" dxfId="27" priority="7"/>
    <cfRule type="duplicateValues" dxfId="26" priority="8"/>
  </conditionalFormatting>
  <conditionalFormatting sqref="D17">
    <cfRule type="duplicateValues" dxfId="23" priority="6"/>
  </conditionalFormatting>
  <conditionalFormatting sqref="D17">
    <cfRule type="duplicateValues" dxfId="21" priority="4"/>
    <cfRule type="duplicateValues" dxfId="20" priority="5"/>
  </conditionalFormatting>
  <conditionalFormatting sqref="E17">
    <cfRule type="duplicateValues" dxfId="17" priority="3"/>
  </conditionalFormatting>
  <conditionalFormatting sqref="E17">
    <cfRule type="duplicateValues" dxfId="15" priority="1"/>
    <cfRule type="duplicateValues" dxfId="14" priority="2"/>
  </conditionalFormatting>
  <conditionalFormatting sqref="D5:D21">
    <cfRule type="duplicateValues" dxfId="11" priority="67"/>
  </conditionalFormatting>
  <conditionalFormatting sqref="D5:D21">
    <cfRule type="duplicateValues" dxfId="9" priority="68"/>
    <cfRule type="duplicateValues" dxfId="8" priority="69"/>
  </conditionalFormatting>
  <conditionalFormatting sqref="E5:E21">
    <cfRule type="duplicateValues" dxfId="5" priority="70"/>
  </conditionalFormatting>
  <conditionalFormatting sqref="E5:E21">
    <cfRule type="duplicateValues" dxfId="3" priority="71"/>
    <cfRule type="duplicateValues" dxfId="2" priority="7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RAINOIL (PMS) APRIL 19TH, 2018</vt:lpstr>
      <vt:lpstr>TAURUS (PMS) APRIL 19TH, 2018</vt:lpstr>
      <vt:lpstr>NWEST (PMS) APRIL, 19TH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2018-04-19T18:17:39Z</dcterms:created>
  <dcterms:modified xsi:type="dcterms:W3CDTF">2018-04-19T19:08:00Z</dcterms:modified>
</cp:coreProperties>
</file>